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\Desktop\"/>
    </mc:Choice>
  </mc:AlternateContent>
  <xr:revisionPtr revIDLastSave="0" documentId="13_ncr:1_{2F52DD30-8BB6-42C6-97A5-70F9F55DA7EF}" xr6:coauthVersionLast="47" xr6:coauthVersionMax="47" xr10:uidLastSave="{00000000-0000-0000-0000-000000000000}"/>
  <bookViews>
    <workbookView xWindow="-120" yWindow="-120" windowWidth="20730" windowHeight="11160" xr2:uid="{A35FAFAA-3A44-445C-BAAA-3002DD1ECE94}"/>
  </bookViews>
  <sheets>
    <sheet name="Tennessee 2021 Ranking" sheetId="1" r:id="rId1"/>
    <sheet name="Benji Matoy" sheetId="27" r:id="rId2"/>
    <sheet name="Billy Hudson" sheetId="45" r:id="rId3"/>
    <sheet name="Cody McBroon" sheetId="48" r:id="rId4"/>
    <sheet name="Charles Miller" sheetId="56" r:id="rId5"/>
    <sheet name="Danny Sissom" sheetId="32" r:id="rId6"/>
    <sheet name="Doug Gates" sheetId="46" r:id="rId7"/>
    <sheet name="Foster Arvin" sheetId="50" r:id="rId8"/>
    <sheet name="James Carroll" sheetId="39" r:id="rId9"/>
    <sheet name="Jeff Hall" sheetId="57" r:id="rId10"/>
    <sheet name="Jim Haley" sheetId="42" r:id="rId11"/>
    <sheet name="Jim Parnell" sheetId="52" r:id="rId12"/>
    <sheet name="Johnathan Keller" sheetId="55" r:id="rId13"/>
    <sheet name="Justin Fortson" sheetId="43" r:id="rId14"/>
    <sheet name="Lexie Davis" sheetId="35" r:id="rId15"/>
    <sheet name="Lukas Brooks" sheetId="40" r:id="rId16"/>
    <sheet name="Matt Bennett" sheetId="4" r:id="rId17"/>
    <sheet name="Pam Gates" sheetId="47" r:id="rId18"/>
    <sheet name="Rebecca Carroll" sheetId="44" r:id="rId19"/>
    <sheet name="Ricky Haley" sheetId="41" r:id="rId20"/>
    <sheet name="Shelby Matoy" sheetId="38" r:id="rId21"/>
    <sheet name="Steve DuVall" sheetId="49" r:id="rId22"/>
    <sheet name="Tao Irtz" sheetId="54" r:id="rId23"/>
    <sheet name="Travis Davis" sheetId="10" r:id="rId24"/>
    <sheet name="Wallace Smallwood" sheetId="51" r:id="rId25"/>
  </sheets>
  <externalReferences>
    <externalReference r:id="rId2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57" l="1"/>
  <c r="G36" i="1" s="1"/>
  <c r="L5" i="57"/>
  <c r="E36" i="1" s="1"/>
  <c r="K5" i="57"/>
  <c r="D36" i="1" s="1"/>
  <c r="E56" i="1"/>
  <c r="N7" i="56"/>
  <c r="G56" i="1" s="1"/>
  <c r="L7" i="56"/>
  <c r="K7" i="56"/>
  <c r="D56" i="1" s="1"/>
  <c r="M5" i="57" l="1"/>
  <c r="M7" i="56"/>
  <c r="E48" i="1"/>
  <c r="D48" i="1"/>
  <c r="N4" i="55"/>
  <c r="G48" i="1" s="1"/>
  <c r="L4" i="55"/>
  <c r="K4" i="55"/>
  <c r="N24" i="10"/>
  <c r="G13" i="1" s="1"/>
  <c r="L24" i="10"/>
  <c r="E13" i="1" s="1"/>
  <c r="K24" i="10"/>
  <c r="D13" i="1" s="1"/>
  <c r="E37" i="1"/>
  <c r="D37" i="1"/>
  <c r="N20" i="42"/>
  <c r="G37" i="1" s="1"/>
  <c r="L20" i="42"/>
  <c r="K20" i="42"/>
  <c r="N9" i="54"/>
  <c r="G33" i="1" s="1"/>
  <c r="L9" i="54"/>
  <c r="E33" i="1" s="1"/>
  <c r="K9" i="54"/>
  <c r="D33" i="1" s="1"/>
  <c r="N20" i="41"/>
  <c r="G31" i="1" s="1"/>
  <c r="L20" i="41"/>
  <c r="E31" i="1" s="1"/>
  <c r="K20" i="41"/>
  <c r="D31" i="1" s="1"/>
  <c r="N12" i="52"/>
  <c r="G12" i="1" s="1"/>
  <c r="L12" i="52"/>
  <c r="E12" i="1" s="1"/>
  <c r="K12" i="52"/>
  <c r="D12" i="1" s="1"/>
  <c r="E19" i="1"/>
  <c r="N4" i="51"/>
  <c r="G19" i="1" s="1"/>
  <c r="L4" i="51"/>
  <c r="K4" i="51"/>
  <c r="D19" i="1" s="1"/>
  <c r="E18" i="1"/>
  <c r="N4" i="50"/>
  <c r="G18" i="1" s="1"/>
  <c r="L4" i="50"/>
  <c r="K4" i="50"/>
  <c r="D18" i="1" s="1"/>
  <c r="N9" i="49"/>
  <c r="G10" i="1" s="1"/>
  <c r="L9" i="49"/>
  <c r="E10" i="1" s="1"/>
  <c r="K9" i="49"/>
  <c r="D10" i="1" s="1"/>
  <c r="E60" i="1"/>
  <c r="D60" i="1"/>
  <c r="N4" i="48"/>
  <c r="G60" i="1" s="1"/>
  <c r="L4" i="48"/>
  <c r="K4" i="48"/>
  <c r="E59" i="1"/>
  <c r="D59" i="1"/>
  <c r="N5" i="47"/>
  <c r="G59" i="1" s="1"/>
  <c r="L5" i="47"/>
  <c r="K5" i="47"/>
  <c r="E58" i="1"/>
  <c r="D58" i="1"/>
  <c r="N5" i="46"/>
  <c r="G58" i="1" s="1"/>
  <c r="L5" i="46"/>
  <c r="K5" i="46"/>
  <c r="N15" i="43"/>
  <c r="G45" i="1" s="1"/>
  <c r="L15" i="43"/>
  <c r="E45" i="1" s="1"/>
  <c r="K15" i="43"/>
  <c r="D45" i="1" s="1"/>
  <c r="D47" i="1"/>
  <c r="N13" i="42"/>
  <c r="G47" i="1" s="1"/>
  <c r="L13" i="42"/>
  <c r="E47" i="1" s="1"/>
  <c r="K13" i="42"/>
  <c r="N10" i="45"/>
  <c r="G9" i="1" s="1"/>
  <c r="L10" i="45"/>
  <c r="E9" i="1" s="1"/>
  <c r="K10" i="45"/>
  <c r="D9" i="1" s="1"/>
  <c r="N7" i="44"/>
  <c r="G15" i="1" s="1"/>
  <c r="L7" i="44"/>
  <c r="E15" i="1" s="1"/>
  <c r="K7" i="44"/>
  <c r="D15" i="1" s="1"/>
  <c r="N4" i="43"/>
  <c r="G21" i="1" s="1"/>
  <c r="L4" i="43"/>
  <c r="E21" i="1" s="1"/>
  <c r="K4" i="43"/>
  <c r="D21" i="1" s="1"/>
  <c r="E20" i="1"/>
  <c r="N4" i="42"/>
  <c r="G20" i="1" s="1"/>
  <c r="L4" i="42"/>
  <c r="K4" i="42"/>
  <c r="D20" i="1" s="1"/>
  <c r="N21" i="38"/>
  <c r="G6" i="1" s="1"/>
  <c r="L21" i="38"/>
  <c r="E6" i="1" s="1"/>
  <c r="K21" i="38"/>
  <c r="D6" i="1" s="1"/>
  <c r="N5" i="41"/>
  <c r="G16" i="1" s="1"/>
  <c r="L5" i="41"/>
  <c r="E16" i="1" s="1"/>
  <c r="K5" i="41"/>
  <c r="D16" i="1" s="1"/>
  <c r="E17" i="1"/>
  <c r="N5" i="40"/>
  <c r="G17" i="1" s="1"/>
  <c r="L5" i="40"/>
  <c r="K5" i="40"/>
  <c r="D17" i="1" s="1"/>
  <c r="N10" i="39"/>
  <c r="G8" i="1" s="1"/>
  <c r="L10" i="39"/>
  <c r="E8" i="1" s="1"/>
  <c r="K10" i="39"/>
  <c r="D8" i="1" s="1"/>
  <c r="N4" i="38"/>
  <c r="G35" i="1" s="1"/>
  <c r="L4" i="38"/>
  <c r="E35" i="1" s="1"/>
  <c r="K4" i="38"/>
  <c r="D35" i="1" s="1"/>
  <c r="M4" i="42" l="1"/>
  <c r="M4" i="50"/>
  <c r="M4" i="51"/>
  <c r="O7" i="56"/>
  <c r="H56" i="1" s="1"/>
  <c r="F56" i="1"/>
  <c r="M5" i="46"/>
  <c r="O5" i="57"/>
  <c r="H36" i="1" s="1"/>
  <c r="F36" i="1"/>
  <c r="M4" i="55"/>
  <c r="M24" i="10"/>
  <c r="M20" i="42"/>
  <c r="M9" i="54"/>
  <c r="M20" i="41"/>
  <c r="M15" i="43"/>
  <c r="M4" i="43"/>
  <c r="F21" i="1" s="1"/>
  <c r="M12" i="52"/>
  <c r="M9" i="49"/>
  <c r="M4" i="48"/>
  <c r="M5" i="47"/>
  <c r="M13" i="42"/>
  <c r="M10" i="45"/>
  <c r="M5" i="40"/>
  <c r="M7" i="44"/>
  <c r="O4" i="43"/>
  <c r="H21" i="1" s="1"/>
  <c r="M21" i="38"/>
  <c r="M4" i="38"/>
  <c r="M5" i="41"/>
  <c r="M10" i="39"/>
  <c r="N19" i="32"/>
  <c r="L19" i="32"/>
  <c r="K19" i="32"/>
  <c r="O13" i="42" l="1"/>
  <c r="H47" i="1" s="1"/>
  <c r="F47" i="1"/>
  <c r="O20" i="42"/>
  <c r="H37" i="1" s="1"/>
  <c r="F37" i="1"/>
  <c r="O4" i="51"/>
  <c r="H19" i="1" s="1"/>
  <c r="F19" i="1"/>
  <c r="O4" i="48"/>
  <c r="H60" i="1" s="1"/>
  <c r="F60" i="1"/>
  <c r="O5" i="46"/>
  <c r="H58" i="1" s="1"/>
  <c r="F58" i="1"/>
  <c r="O4" i="50"/>
  <c r="H18" i="1" s="1"/>
  <c r="F18" i="1"/>
  <c r="O5" i="47"/>
  <c r="H59" i="1" s="1"/>
  <c r="F59" i="1"/>
  <c r="O4" i="55"/>
  <c r="H48" i="1" s="1"/>
  <c r="F48" i="1"/>
  <c r="O4" i="42"/>
  <c r="H20" i="1" s="1"/>
  <c r="F20" i="1"/>
  <c r="O23" i="10"/>
  <c r="H13" i="1" s="1"/>
  <c r="F13" i="1"/>
  <c r="O9" i="54"/>
  <c r="H33" i="1" s="1"/>
  <c r="F33" i="1"/>
  <c r="O20" i="41"/>
  <c r="H31" i="1" s="1"/>
  <c r="F31" i="1"/>
  <c r="O12" i="52"/>
  <c r="H12" i="1" s="1"/>
  <c r="F12" i="1"/>
  <c r="O9" i="49"/>
  <c r="H10" i="1" s="1"/>
  <c r="F10" i="1"/>
  <c r="O15" i="43"/>
  <c r="H45" i="1" s="1"/>
  <c r="F45" i="1"/>
  <c r="O7" i="44"/>
  <c r="H15" i="1" s="1"/>
  <c r="F15" i="1"/>
  <c r="O10" i="39"/>
  <c r="H8" i="1" s="1"/>
  <c r="F8" i="1"/>
  <c r="O10" i="45"/>
  <c r="H9" i="1" s="1"/>
  <c r="F9" i="1"/>
  <c r="O5" i="40"/>
  <c r="H17" i="1" s="1"/>
  <c r="F17" i="1"/>
  <c r="O21" i="38"/>
  <c r="H6" i="1" s="1"/>
  <c r="F6" i="1"/>
  <c r="O5" i="41"/>
  <c r="H16" i="1" s="1"/>
  <c r="F16" i="1"/>
  <c r="O4" i="38"/>
  <c r="H35" i="1" s="1"/>
  <c r="F35" i="1"/>
  <c r="N14" i="35"/>
  <c r="G11" i="1" s="1"/>
  <c r="L14" i="35"/>
  <c r="E11" i="1" s="1"/>
  <c r="K14" i="35"/>
  <c r="D11" i="1" s="1"/>
  <c r="M14" i="35" l="1"/>
  <c r="F11" i="1" s="1"/>
  <c r="E7" i="1"/>
  <c r="D7" i="1"/>
  <c r="G7" i="1"/>
  <c r="L16" i="27"/>
  <c r="E30" i="1" s="1"/>
  <c r="K16" i="27"/>
  <c r="D30" i="1" s="1"/>
  <c r="N16" i="27"/>
  <c r="G30" i="1" s="1"/>
  <c r="N10" i="10"/>
  <c r="G32" i="1" s="1"/>
  <c r="L10" i="10"/>
  <c r="E32" i="1" s="1"/>
  <c r="K10" i="10"/>
  <c r="D32" i="1" s="1"/>
  <c r="N5" i="4"/>
  <c r="G22" i="1" s="1"/>
  <c r="L5" i="4"/>
  <c r="E22" i="1" s="1"/>
  <c r="K5" i="4"/>
  <c r="D22" i="1" s="1"/>
  <c r="M5" i="4" l="1"/>
  <c r="F22" i="1" s="1"/>
  <c r="M16" i="27"/>
  <c r="O16" i="27" s="1"/>
  <c r="H30" i="1" s="1"/>
  <c r="M19" i="32"/>
  <c r="O19" i="32" s="1"/>
  <c r="H7" i="1" s="1"/>
  <c r="O14" i="35"/>
  <c r="H11" i="1" s="1"/>
  <c r="M10" i="10"/>
  <c r="O5" i="4" l="1"/>
  <c r="H22" i="1" s="1"/>
  <c r="F30" i="1"/>
  <c r="F7" i="1"/>
  <c r="O10" i="10"/>
  <c r="H32" i="1" s="1"/>
  <c r="F32" i="1"/>
</calcChain>
</file>

<file path=xl/sharedStrings.xml><?xml version="1.0" encoding="utf-8"?>
<sst xmlns="http://schemas.openxmlformats.org/spreadsheetml/2006/main" count="979" uniqueCount="58">
  <si>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</si>
  <si>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</si>
  <si>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</si>
  <si>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</si>
  <si>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</si>
  <si>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</si>
  <si>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</si>
  <si>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</si>
  <si>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</si>
  <si>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</si>
  <si>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</si>
  <si>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</si>
  <si>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</si>
  <si>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</si>
  <si>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</si>
  <si>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</si>
  <si>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</si>
  <si>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</si>
  <si>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</si>
  <si>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Outlaw Heavy</t>
  </si>
  <si>
    <t>Unlimited</t>
  </si>
  <si>
    <t># 0f Targets</t>
  </si>
  <si>
    <t>Back to Ranking</t>
  </si>
  <si>
    <t xml:space="preserve">Outlaw Hvy </t>
  </si>
  <si>
    <t xml:space="preserve">Unlimited </t>
  </si>
  <si>
    <t>Madisonville, TN</t>
  </si>
  <si>
    <t>Travis Davis</t>
  </si>
  <si>
    <t>Benji Matoy</t>
  </si>
  <si>
    <t>Danny Sissom</t>
  </si>
  <si>
    <t>ABRA OUTLAW HEAVY RANKING 2021</t>
  </si>
  <si>
    <t>ABRA UNLIMITED RANKING 2021</t>
  </si>
  <si>
    <t>Lexie Davis</t>
  </si>
  <si>
    <t>Matt Bennett</t>
  </si>
  <si>
    <t>Shelby Matoy</t>
  </si>
  <si>
    <t>James Carroll</t>
  </si>
  <si>
    <t>Lukas Brooks</t>
  </si>
  <si>
    <t>Ricky Haley</t>
  </si>
  <si>
    <t>Jim Haley</t>
  </si>
  <si>
    <t>Justin Forston</t>
  </si>
  <si>
    <t>Rebecca Carroll</t>
  </si>
  <si>
    <t>Billy Hudson</t>
  </si>
  <si>
    <t>ABRA OUTLAW LITE RANKING 2021</t>
  </si>
  <si>
    <t>Outlaw Lite</t>
  </si>
  <si>
    <t>Outlaw Lt</t>
  </si>
  <si>
    <t>ABRA FACTORY RANKING 2021</t>
  </si>
  <si>
    <t>Pam Gates</t>
  </si>
  <si>
    <t>Doug Gates</t>
  </si>
  <si>
    <t>Factory</t>
  </si>
  <si>
    <t>Cody McBroon</t>
  </si>
  <si>
    <t xml:space="preserve">Factory </t>
  </si>
  <si>
    <t>Steve DuVall</t>
  </si>
  <si>
    <t>Foster Arvin</t>
  </si>
  <si>
    <t>Wallace Smallwood</t>
  </si>
  <si>
    <t>Jim Parnell</t>
  </si>
  <si>
    <t>Tao Irtz</t>
  </si>
  <si>
    <t>Johnathan Keller</t>
  </si>
  <si>
    <t>Charles Miller</t>
  </si>
  <si>
    <t>Jeff 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</si>
</sst>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Arial Black"/>
      <family val="2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wrapText="1" shrinkToFit="1"/>
    </xf>
    <xf numFmtId="0" fontId="6" fillId="0" borderId="1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 wrapText="1"/>
      <protection hidden="1"/>
    </xf>
    <xf numFmtId="2" fontId="6" fillId="0" borderId="1" xfId="0" applyNumberFormat="1" applyFont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0" fontId="6" fillId="0" borderId="0" xfId="0" applyFont="1" applyBorder="1" applyAlignment="1">
      <alignment horizontal="center" wrapText="1" shrinkToFit="1"/>
    </xf>
    <xf numFmtId="0" fontId="6" fillId="0" borderId="0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1" fontId="6" fillId="0" borderId="0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 horizontal="center" wrapText="1"/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 horizontal="center" wrapText="1"/>
      <protection hidden="1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/>
    <xf numFmtId="0" fontId="9" fillId="0" borderId="0" xfId="0" applyFont="1" applyAlignment="1">
      <alignment horizontal="center"/>
    </xf>
    <xf numFmtId="0" fontId="10" fillId="0" borderId="0" xfId="1" applyFont="1" applyAlignment="1">
      <alignment horizontal="center"/>
    </xf>
    <xf numFmtId="0" fontId="10" fillId="0" borderId="0" xfId="1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1" applyFont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center"/>
    </xf>
    <xf numFmtId="0" fontId="10" fillId="3" borderId="0" xfId="1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10" fillId="3" borderId="0" xfId="1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816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dimension ref="A1:XFD60"/>
  <sheetViews>
    <sheetView tabSelected="1" workbookViewId="0">
      <selection activeCell="A46" sqref="A46:H46"/>
    </sheetView>
  </sheetViews>
  <sheetFormatPr defaultRowHeight="15" x14ac:dyDescent="0.25"/>
  <cols>
    <col min="1" max="1" width="9.140625" style="9"/>
    <col min="2" max="2" width="13.42578125" style="9" bestFit="1" customWidth="1"/>
    <col min="3" max="3" width="18.42578125" style="42" bestFit="1" customWidth="1"/>
    <col min="4" max="4" width="15.7109375" style="9" bestFit="1" customWidth="1"/>
    <col min="5" max="5" width="16.140625" style="9" bestFit="1" customWidth="1"/>
    <col min="6" max="6" width="9.140625" style="17"/>
    <col min="7" max="7" width="9.140625" style="9"/>
    <col min="8" max="8" width="16.28515625" style="17" bestFit="1" customWidth="1"/>
  </cols>
  <sheetData>
    <row r="1" spans="1:8" x14ac:dyDescent="0.25">
      <c r="A1" s="11"/>
      <c r="B1" s="11"/>
      <c r="C1" s="37"/>
      <c r="D1" s="11"/>
      <c r="E1" s="11"/>
      <c r="F1" s="15"/>
      <c r="G1" s="11"/>
      <c r="H1" s="15"/>
    </row>
    <row r="2" spans="1:8" ht="28.5" x14ac:dyDescent="0.45">
      <c r="A2" s="11"/>
      <c r="B2" s="11"/>
      <c r="C2" s="38" t="s">
        <v>29</v>
      </c>
      <c r="D2" s="11"/>
      <c r="E2" s="11"/>
      <c r="F2" s="15"/>
      <c r="G2" s="11"/>
      <c r="H2" s="15"/>
    </row>
    <row r="3" spans="1:8" ht="18.75" x14ac:dyDescent="0.3">
      <c r="A3" s="11"/>
      <c r="B3" s="11"/>
      <c r="C3" s="37"/>
      <c r="D3" s="14" t="s">
        <v>25</v>
      </c>
      <c r="E3" s="11"/>
      <c r="F3" s="15"/>
      <c r="G3" s="11"/>
      <c r="H3" s="15"/>
    </row>
    <row r="4" spans="1:8" x14ac:dyDescent="0.25">
      <c r="A4" s="11"/>
      <c r="B4" s="11"/>
      <c r="C4" s="37"/>
      <c r="D4" s="11"/>
      <c r="E4" s="11"/>
      <c r="F4" s="15"/>
      <c r="G4" s="11"/>
      <c r="H4" s="15"/>
    </row>
    <row r="5" spans="1:8" ht="18.75" x14ac:dyDescent="0.4">
      <c r="A5" s="12" t="s">
        <v>0</v>
      </c>
      <c r="B5" s="12" t="s">
        <v>1</v>
      </c>
      <c r="C5" s="39" t="s">
        <v>2</v>
      </c>
      <c r="D5" s="12" t="s">
        <v>21</v>
      </c>
      <c r="E5" s="12" t="s">
        <v>16</v>
      </c>
      <c r="F5" s="16" t="s">
        <v>17</v>
      </c>
      <c r="G5" s="12" t="s">
        <v>14</v>
      </c>
      <c r="H5" s="16" t="s">
        <v>18</v>
      </c>
    </row>
    <row r="6" spans="1:8" x14ac:dyDescent="0.25">
      <c r="A6" s="9">
        <v>1</v>
      </c>
      <c r="B6" s="9" t="s">
        <v>19</v>
      </c>
      <c r="C6" s="40" t="s">
        <v>33</v>
      </c>
      <c r="D6" s="10">
        <f>SUM('Shelby Matoy'!K21)</f>
        <v>42</v>
      </c>
      <c r="E6" s="10">
        <f>SUM('Shelby Matoy'!L21)</f>
        <v>8289</v>
      </c>
      <c r="F6" s="17">
        <f>SUM('Shelby Matoy'!M21)</f>
        <v>197.35714285714286</v>
      </c>
      <c r="G6" s="10">
        <f>SUM('Shelby Matoy'!N21)</f>
        <v>93</v>
      </c>
      <c r="H6" s="17">
        <f>SUM('Shelby Matoy'!O21)</f>
        <v>290.35714285714289</v>
      </c>
    </row>
    <row r="7" spans="1:8" x14ac:dyDescent="0.25">
      <c r="A7" s="9">
        <v>2</v>
      </c>
      <c r="B7" s="9" t="s">
        <v>19</v>
      </c>
      <c r="C7" s="41" t="s">
        <v>28</v>
      </c>
      <c r="D7" s="10">
        <f>SUM('Danny Sissom'!K19)</f>
        <v>73</v>
      </c>
      <c r="E7" s="10">
        <f>SUM('Danny Sissom'!L19)</f>
        <v>14105.1</v>
      </c>
      <c r="F7" s="17">
        <f>SUM('Danny Sissom'!M19)</f>
        <v>193.22054794520548</v>
      </c>
      <c r="G7" s="10">
        <f>SUM('Danny Sissom'!N19)</f>
        <v>73</v>
      </c>
      <c r="H7" s="17">
        <f>SUM('Danny Sissom'!O19)</f>
        <v>266.22054794520545</v>
      </c>
    </row>
    <row r="8" spans="1:8" x14ac:dyDescent="0.25">
      <c r="A8" s="9">
        <v>3</v>
      </c>
      <c r="B8" s="9" t="s">
        <v>19</v>
      </c>
      <c r="C8" s="43" t="s">
        <v>34</v>
      </c>
      <c r="D8" s="10">
        <f>SUM('James Carroll'!K10)</f>
        <v>32</v>
      </c>
      <c r="E8" s="10">
        <f>SUM('James Carroll'!L10)</f>
        <v>6290.1100000000006</v>
      </c>
      <c r="F8" s="17">
        <f>SUM('James Carroll'!M10)</f>
        <v>196.56593750000002</v>
      </c>
      <c r="G8" s="10">
        <f>SUM('James Carroll'!N10)</f>
        <v>57</v>
      </c>
      <c r="H8" s="17">
        <f>SUM('James Carroll'!O10)</f>
        <v>253.56593750000002</v>
      </c>
    </row>
    <row r="9" spans="1:8" x14ac:dyDescent="0.25">
      <c r="A9" s="9">
        <v>4</v>
      </c>
      <c r="B9" s="9" t="s">
        <v>19</v>
      </c>
      <c r="C9" s="43" t="s">
        <v>40</v>
      </c>
      <c r="D9" s="10">
        <f>SUM('Billy Hudson'!K10)</f>
        <v>35</v>
      </c>
      <c r="E9" s="10">
        <f>SUM('Billy Hudson'!L10)</f>
        <v>6814.0030999999999</v>
      </c>
      <c r="F9" s="17">
        <f>SUM('Billy Hudson'!M10)</f>
        <v>194.68580285714285</v>
      </c>
      <c r="G9" s="10">
        <f>SUM('Billy Hudson'!N10)</f>
        <v>57</v>
      </c>
      <c r="H9" s="17">
        <f>SUM('Billy Hudson'!O10)</f>
        <v>251.68580285714285</v>
      </c>
    </row>
    <row r="10" spans="1:8" x14ac:dyDescent="0.25">
      <c r="A10" s="9">
        <v>5</v>
      </c>
      <c r="B10" s="9" t="s">
        <v>19</v>
      </c>
      <c r="C10" s="41" t="s">
        <v>50</v>
      </c>
      <c r="D10" s="10">
        <f>SUM('Steve DuVall'!K9)</f>
        <v>28</v>
      </c>
      <c r="E10" s="10">
        <f>SUM('Steve DuVall'!L9)</f>
        <v>5496.0010000000002</v>
      </c>
      <c r="F10" s="17">
        <f>SUM('Steve DuVall'!M9)</f>
        <v>196.28575000000001</v>
      </c>
      <c r="G10" s="10">
        <f>SUM('Steve DuVall'!N9)</f>
        <v>47</v>
      </c>
      <c r="H10" s="17">
        <f>SUM('Steve DuVall'!O9)</f>
        <v>243.28575000000001</v>
      </c>
    </row>
    <row r="11" spans="1:8" x14ac:dyDescent="0.25">
      <c r="A11" s="9">
        <v>6</v>
      </c>
      <c r="B11" s="9" t="s">
        <v>19</v>
      </c>
      <c r="C11" s="41" t="s">
        <v>31</v>
      </c>
      <c r="D11" s="10">
        <f>SUM('Lexie Davis'!K14)</f>
        <v>50</v>
      </c>
      <c r="E11" s="10">
        <f>SUM('Lexie Davis'!L14)</f>
        <v>9654.1010000000006</v>
      </c>
      <c r="F11" s="17">
        <f>SUM('Lexie Davis'!M14)</f>
        <v>193.08202</v>
      </c>
      <c r="G11" s="10">
        <f>SUM('Lexie Davis'!N14)</f>
        <v>39</v>
      </c>
      <c r="H11" s="17">
        <f>SUM('Lexie Davis'!O14)</f>
        <v>232.08202</v>
      </c>
    </row>
    <row r="12" spans="1:8" x14ac:dyDescent="0.25">
      <c r="A12" s="9">
        <v>7</v>
      </c>
      <c r="B12" s="9" t="s">
        <v>19</v>
      </c>
      <c r="C12" s="41" t="s">
        <v>53</v>
      </c>
      <c r="D12" s="10">
        <f>SUM('Jim Parnell'!K12)</f>
        <v>41</v>
      </c>
      <c r="E12" s="10">
        <f>SUM('Jim Parnell'!L12)</f>
        <v>7874</v>
      </c>
      <c r="F12" s="17">
        <f>SUM('Jim Parnell'!M12)</f>
        <v>192.04878048780489</v>
      </c>
      <c r="G12" s="10">
        <f>SUM('Jim Parnell'!N12)</f>
        <v>32</v>
      </c>
      <c r="H12" s="17">
        <f>SUM('Jim Parnell'!O12)</f>
        <v>224.04878048780489</v>
      </c>
    </row>
    <row r="13" spans="1:8" x14ac:dyDescent="0.25">
      <c r="A13" s="9">
        <v>8</v>
      </c>
      <c r="B13" s="9" t="s">
        <v>19</v>
      </c>
      <c r="C13" s="41" t="s">
        <v>26</v>
      </c>
      <c r="D13" s="10">
        <f>SUM('Travis Davis'!K24)</f>
        <v>28</v>
      </c>
      <c r="E13" s="10">
        <f>SUM('Travis Davis'!L24)</f>
        <v>5376.0010000000002</v>
      </c>
      <c r="F13" s="17">
        <f>SUM('Travis Davis'!M24)</f>
        <v>192.00003571428573</v>
      </c>
      <c r="G13" s="10">
        <f>SUM('Travis Davis'!N24)</f>
        <v>16</v>
      </c>
      <c r="H13" s="17">
        <f>SUM('Travis Davis'!O23)</f>
        <v>208.00003571428573</v>
      </c>
    </row>
    <row r="14" spans="1:8" x14ac:dyDescent="0.25">
      <c r="A14" s="44"/>
      <c r="B14" s="44"/>
      <c r="C14" s="45"/>
      <c r="D14" s="46"/>
      <c r="E14" s="46"/>
      <c r="F14" s="47"/>
      <c r="G14" s="46"/>
      <c r="H14" s="47"/>
    </row>
    <row r="15" spans="1:8" x14ac:dyDescent="0.25">
      <c r="A15" s="9">
        <v>9</v>
      </c>
      <c r="B15" s="9" t="s">
        <v>19</v>
      </c>
      <c r="C15" s="43" t="s">
        <v>39</v>
      </c>
      <c r="D15" s="10">
        <f>SUM('Rebecca Carroll'!K7)</f>
        <v>18</v>
      </c>
      <c r="E15" s="10">
        <f>SUM('Rebecca Carroll'!L7)</f>
        <v>3506.0101000000004</v>
      </c>
      <c r="F15" s="17">
        <f>SUM('Rebecca Carroll'!M7)</f>
        <v>194.77833888888892</v>
      </c>
      <c r="G15" s="10">
        <f>SUM('Rebecca Carroll'!N7)</f>
        <v>34</v>
      </c>
      <c r="H15" s="17">
        <f>SUM('Rebecca Carroll'!O7)</f>
        <v>228.77833888888892</v>
      </c>
    </row>
    <row r="16" spans="1:8" x14ac:dyDescent="0.25">
      <c r="A16" s="9">
        <v>10</v>
      </c>
      <c r="B16" s="9" t="s">
        <v>19</v>
      </c>
      <c r="C16" s="43" t="s">
        <v>36</v>
      </c>
      <c r="D16" s="10">
        <f>SUM('Ricky Haley'!K5)</f>
        <v>10</v>
      </c>
      <c r="E16" s="10">
        <f>SUM('Ricky Haley'!L5)</f>
        <v>1959.001</v>
      </c>
      <c r="F16" s="17">
        <f>SUM('Ricky Haley'!M5)</f>
        <v>195.90010000000001</v>
      </c>
      <c r="G16" s="10">
        <f>SUM('Ricky Haley'!N5)</f>
        <v>27</v>
      </c>
      <c r="H16" s="17">
        <f>SUM('Ricky Haley'!O5)</f>
        <v>222.90010000000001</v>
      </c>
    </row>
    <row r="17" spans="1:8 16384:16384" x14ac:dyDescent="0.25">
      <c r="A17" s="9">
        <v>11</v>
      </c>
      <c r="B17" s="9" t="s">
        <v>19</v>
      </c>
      <c r="C17" s="43" t="s">
        <v>35</v>
      </c>
      <c r="D17" s="10">
        <f>SUM('Lukas Brooks'!K5)</f>
        <v>10</v>
      </c>
      <c r="E17" s="10">
        <f>SUM('Lukas Brooks'!L5)</f>
        <v>1948.001</v>
      </c>
      <c r="F17" s="17">
        <f>SUM('Lukas Brooks'!M5)</f>
        <v>194.80009999999999</v>
      </c>
      <c r="G17" s="10">
        <f>SUM('Lukas Brooks'!N5)</f>
        <v>16</v>
      </c>
      <c r="H17" s="17">
        <f>SUM('Lukas Brooks'!O5)</f>
        <v>210.80009999999999</v>
      </c>
    </row>
    <row r="18" spans="1:8 16384:16384" x14ac:dyDescent="0.25">
      <c r="A18" s="9">
        <v>12</v>
      </c>
      <c r="B18" s="9" t="s">
        <v>19</v>
      </c>
      <c r="C18" s="41" t="s">
        <v>51</v>
      </c>
      <c r="D18" s="10">
        <f>SUM('Foster Arvin'!K4)</f>
        <v>6</v>
      </c>
      <c r="E18" s="10">
        <f>SUM('Foster Arvin'!L4)</f>
        <v>1172</v>
      </c>
      <c r="F18" s="17">
        <f>SUM('Foster Arvin'!M4)</f>
        <v>195.33333333333334</v>
      </c>
      <c r="G18" s="10">
        <f>SUM('Foster Arvin'!N4)</f>
        <v>4</v>
      </c>
      <c r="H18" s="17">
        <f>SUM('Foster Arvin'!O4)</f>
        <v>199.33333333333334</v>
      </c>
    </row>
    <row r="19" spans="1:8 16384:16384" x14ac:dyDescent="0.25">
      <c r="A19" s="9">
        <v>13</v>
      </c>
      <c r="B19" s="9" t="s">
        <v>19</v>
      </c>
      <c r="C19" s="41" t="s">
        <v>52</v>
      </c>
      <c r="D19" s="10">
        <f>SUM('Wallace Smallwood'!K4)</f>
        <v>6</v>
      </c>
      <c r="E19" s="10">
        <f>SUM('Wallace Smallwood'!L4)</f>
        <v>1171</v>
      </c>
      <c r="F19" s="17">
        <f>SUM('Wallace Smallwood'!M4)</f>
        <v>195.16666666666666</v>
      </c>
      <c r="G19" s="10">
        <f>SUM('Wallace Smallwood'!N4)</f>
        <v>4</v>
      </c>
      <c r="H19" s="17">
        <f>SUM('Wallace Smallwood'!O4)</f>
        <v>199.16666666666666</v>
      </c>
    </row>
    <row r="20" spans="1:8 16384:16384" x14ac:dyDescent="0.25">
      <c r="A20" s="9">
        <v>14</v>
      </c>
      <c r="B20" s="9" t="s">
        <v>19</v>
      </c>
      <c r="C20" s="43" t="s">
        <v>37</v>
      </c>
      <c r="D20" s="10">
        <f>SUM('Jim Haley'!K4)</f>
        <v>4</v>
      </c>
      <c r="E20" s="10">
        <f>SUM('Jim Haley'!L4)</f>
        <v>776</v>
      </c>
      <c r="F20" s="17">
        <f>SUM('Jim Haley'!M4)</f>
        <v>194</v>
      </c>
      <c r="G20" s="10">
        <f>SUM('Jim Haley'!N4)</f>
        <v>2</v>
      </c>
      <c r="H20" s="17">
        <f>SUM('Jim Haley'!O4)</f>
        <v>196</v>
      </c>
      <c r="XFD20" s="10"/>
    </row>
    <row r="21" spans="1:8 16384:16384" x14ac:dyDescent="0.25">
      <c r="A21" s="9">
        <v>15</v>
      </c>
      <c r="B21" s="9" t="s">
        <v>19</v>
      </c>
      <c r="C21" s="43" t="s">
        <v>38</v>
      </c>
      <c r="D21" s="10">
        <f>SUM('Justin Fortson'!K4)</f>
        <v>4</v>
      </c>
      <c r="E21" s="10">
        <f>SUM('Justin Fortson'!L4)</f>
        <v>774</v>
      </c>
      <c r="F21" s="17">
        <f>SUM('Justin Fortson'!M4)</f>
        <v>193.5</v>
      </c>
      <c r="G21" s="10">
        <f>SUM('Justin Fortson'!N4)</f>
        <v>2</v>
      </c>
      <c r="H21" s="17">
        <f>SUM('Justin Fortson'!O4)</f>
        <v>195.5</v>
      </c>
      <c r="XFD21" s="10"/>
    </row>
    <row r="22" spans="1:8 16384:16384" x14ac:dyDescent="0.25">
      <c r="A22" s="9">
        <v>16</v>
      </c>
      <c r="B22" s="9" t="s">
        <v>19</v>
      </c>
      <c r="C22" s="41" t="s">
        <v>32</v>
      </c>
      <c r="D22" s="10">
        <f>SUM('Matt Bennett'!K5)</f>
        <v>4</v>
      </c>
      <c r="E22" s="10">
        <f>SUM('Matt Bennett'!L5)</f>
        <v>715</v>
      </c>
      <c r="F22" s="17">
        <f>SUM('Matt Bennett'!M5)</f>
        <v>178.75</v>
      </c>
      <c r="G22" s="10">
        <f>SUM('Matt Bennett'!N5)</f>
        <v>3</v>
      </c>
      <c r="H22" s="17">
        <f>SUM('Matt Bennett'!O5)</f>
        <v>181.75</v>
      </c>
      <c r="XFD22" s="10"/>
    </row>
    <row r="23" spans="1:8 16384:16384" x14ac:dyDescent="0.25">
      <c r="C23" s="41"/>
      <c r="D23" s="10"/>
      <c r="E23" s="10"/>
      <c r="G23" s="10"/>
    </row>
    <row r="24" spans="1:8 16384:16384" x14ac:dyDescent="0.25">
      <c r="A24" s="11"/>
      <c r="B24" s="11"/>
      <c r="C24" s="37"/>
      <c r="D24" s="11"/>
      <c r="E24" s="11"/>
      <c r="F24" s="15"/>
      <c r="G24" s="11"/>
      <c r="H24" s="15"/>
    </row>
    <row r="25" spans="1:8 16384:16384" ht="28.5" x14ac:dyDescent="0.45">
      <c r="A25" s="11"/>
      <c r="B25" s="11"/>
      <c r="C25" s="38" t="s">
        <v>30</v>
      </c>
      <c r="D25" s="11"/>
      <c r="E25" s="11"/>
      <c r="F25" s="15"/>
      <c r="G25" s="11"/>
      <c r="H25" s="15"/>
    </row>
    <row r="26" spans="1:8 16384:16384" ht="18.75" x14ac:dyDescent="0.3">
      <c r="A26" s="11"/>
      <c r="B26" s="11"/>
      <c r="C26" s="37"/>
      <c r="D26" s="14" t="s">
        <v>25</v>
      </c>
      <c r="E26" s="11"/>
      <c r="F26" s="15"/>
      <c r="G26" s="11"/>
      <c r="H26" s="15"/>
    </row>
    <row r="27" spans="1:8 16384:16384" x14ac:dyDescent="0.25">
      <c r="A27" s="11"/>
      <c r="B27" s="11"/>
      <c r="C27" s="37"/>
      <c r="D27" s="11"/>
      <c r="E27" s="11"/>
      <c r="F27" s="15"/>
      <c r="G27" s="11"/>
      <c r="H27" s="15"/>
    </row>
    <row r="28" spans="1:8 16384:16384" x14ac:dyDescent="0.25">
      <c r="A28" s="11"/>
      <c r="B28" s="11"/>
      <c r="C28" s="37"/>
      <c r="D28" s="11"/>
      <c r="E28" s="11"/>
      <c r="F28" s="15"/>
      <c r="G28" s="11"/>
      <c r="H28" s="15"/>
    </row>
    <row r="29" spans="1:8 16384:16384" ht="18.75" x14ac:dyDescent="0.4">
      <c r="A29" s="12" t="s">
        <v>0</v>
      </c>
      <c r="B29" s="12" t="s">
        <v>1</v>
      </c>
      <c r="C29" s="39" t="s">
        <v>2</v>
      </c>
      <c r="D29" s="12" t="s">
        <v>21</v>
      </c>
      <c r="E29" s="12" t="s">
        <v>16</v>
      </c>
      <c r="F29" s="16" t="s">
        <v>17</v>
      </c>
      <c r="G29" s="12" t="s">
        <v>14</v>
      </c>
      <c r="H29" s="16" t="s">
        <v>18</v>
      </c>
    </row>
    <row r="30" spans="1:8 16384:16384" x14ac:dyDescent="0.25">
      <c r="A30" s="9">
        <v>1</v>
      </c>
      <c r="B30" s="9" t="s">
        <v>20</v>
      </c>
      <c r="C30" s="41" t="s">
        <v>27</v>
      </c>
      <c r="D30" s="10">
        <f>SUM('Benji Matoy'!K16)</f>
        <v>59</v>
      </c>
      <c r="E30" s="10">
        <f>SUM('Benji Matoy'!L16)</f>
        <v>11510.204000000002</v>
      </c>
      <c r="F30" s="17">
        <f>SUM('Benji Matoy'!M16)</f>
        <v>195.08820338983054</v>
      </c>
      <c r="G30" s="10">
        <f>SUM('Benji Matoy'!N16)</f>
        <v>170</v>
      </c>
      <c r="H30" s="17">
        <f>SUM('Benji Matoy'!O16)</f>
        <v>365.08820338983054</v>
      </c>
    </row>
    <row r="31" spans="1:8 16384:16384" x14ac:dyDescent="0.25">
      <c r="A31" s="9">
        <v>2</v>
      </c>
      <c r="B31" s="9" t="s">
        <v>20</v>
      </c>
      <c r="C31" s="40" t="s">
        <v>36</v>
      </c>
      <c r="D31" s="10">
        <f>SUM('Ricky Haley'!K20)</f>
        <v>30</v>
      </c>
      <c r="E31" s="10">
        <f>SUM('Ricky Haley'!L20)</f>
        <v>5851.21</v>
      </c>
      <c r="F31" s="17">
        <f>SUM('Ricky Haley'!M20)</f>
        <v>195.04033333333334</v>
      </c>
      <c r="G31" s="10">
        <f>SUM('Ricky Haley'!N20)</f>
        <v>72</v>
      </c>
      <c r="H31" s="17">
        <f>SUM('Ricky Haley'!O20)</f>
        <v>267.04033333333336</v>
      </c>
    </row>
    <row r="32" spans="1:8 16384:16384" x14ac:dyDescent="0.25">
      <c r="A32" s="9">
        <v>3</v>
      </c>
      <c r="B32" s="9" t="s">
        <v>20</v>
      </c>
      <c r="C32" s="41" t="s">
        <v>26</v>
      </c>
      <c r="D32" s="10">
        <f>SUM('Travis Davis'!K10)</f>
        <v>32</v>
      </c>
      <c r="E32" s="10">
        <f>SUM('Travis Davis'!L10)</f>
        <v>6102</v>
      </c>
      <c r="F32" s="17">
        <f>SUM('Travis Davis'!M10)</f>
        <v>190.6875</v>
      </c>
      <c r="G32" s="10">
        <f>SUM('Travis Davis'!N10)</f>
        <v>44</v>
      </c>
      <c r="H32" s="17">
        <f>SUM('Travis Davis'!O10)</f>
        <v>234.6875</v>
      </c>
    </row>
    <row r="33" spans="1:8" x14ac:dyDescent="0.25">
      <c r="A33" s="9">
        <v>4</v>
      </c>
      <c r="B33" s="9" t="s">
        <v>20</v>
      </c>
      <c r="C33" s="40" t="s">
        <v>54</v>
      </c>
      <c r="D33" s="10">
        <f>SUM('Tao Irtz'!K9)</f>
        <v>28</v>
      </c>
      <c r="E33" s="10">
        <f>SUM('Tao Irtz'!L9)</f>
        <v>5324</v>
      </c>
      <c r="F33" s="17">
        <f>SUM('Tao Irtz'!M9)</f>
        <v>190.14285714285714</v>
      </c>
      <c r="G33" s="10">
        <f>SUM('Tao Irtz'!N9)</f>
        <v>31</v>
      </c>
      <c r="H33" s="17">
        <f>SUM('Tao Irtz'!O9)</f>
        <v>221.14285714285714</v>
      </c>
    </row>
    <row r="34" spans="1:8" x14ac:dyDescent="0.25">
      <c r="A34" s="44"/>
      <c r="B34" s="44"/>
      <c r="C34" s="45"/>
      <c r="D34" s="46"/>
      <c r="E34" s="46"/>
      <c r="F34" s="47"/>
      <c r="G34" s="46"/>
      <c r="H34" s="47"/>
    </row>
    <row r="35" spans="1:8" x14ac:dyDescent="0.25">
      <c r="A35" s="9">
        <v>5</v>
      </c>
      <c r="B35" s="9" t="s">
        <v>20</v>
      </c>
      <c r="C35" s="40" t="s">
        <v>33</v>
      </c>
      <c r="D35" s="10">
        <f>SUM('Shelby Matoy'!K4)</f>
        <v>4</v>
      </c>
      <c r="E35" s="10">
        <f>SUM('Shelby Matoy'!L4)</f>
        <v>780</v>
      </c>
      <c r="F35" s="17">
        <f>SUM('Shelby Matoy'!M4)</f>
        <v>195</v>
      </c>
      <c r="G35" s="10">
        <f>SUM('Shelby Matoy'!N4)</f>
        <v>9</v>
      </c>
      <c r="H35" s="17">
        <f>SUM('Shelby Matoy'!O4)</f>
        <v>204</v>
      </c>
    </row>
    <row r="36" spans="1:8" x14ac:dyDescent="0.25">
      <c r="A36" s="9">
        <v>6</v>
      </c>
      <c r="B36" s="9" t="s">
        <v>20</v>
      </c>
      <c r="C36" s="40" t="s">
        <v>57</v>
      </c>
      <c r="D36" s="10">
        <f>SUM('Jeff Hall'!K5)</f>
        <v>10</v>
      </c>
      <c r="E36" s="10">
        <f>SUM('Jeff Hall'!L5)</f>
        <v>1872</v>
      </c>
      <c r="F36" s="17">
        <f>SUM('Jeff Hall'!M5)</f>
        <v>187.2</v>
      </c>
      <c r="G36" s="10">
        <f>SUM('Jeff Hall'!N5)</f>
        <v>8</v>
      </c>
      <c r="H36" s="17">
        <f>SUM('Jeff Hall'!O5)</f>
        <v>195.2</v>
      </c>
    </row>
    <row r="37" spans="1:8" x14ac:dyDescent="0.25">
      <c r="A37" s="9">
        <v>7</v>
      </c>
      <c r="B37" s="9" t="s">
        <v>20</v>
      </c>
      <c r="C37" s="40" t="s">
        <v>37</v>
      </c>
      <c r="D37" s="10">
        <f>SUM('Jim Haley'!K20)</f>
        <v>6</v>
      </c>
      <c r="E37" s="10">
        <f>SUM('Jim Haley'!L20)</f>
        <v>1115</v>
      </c>
      <c r="F37" s="17">
        <f>SUM('Jim Haley'!M20)</f>
        <v>185.83333333333334</v>
      </c>
      <c r="G37" s="10">
        <f>SUM('Jim Haley'!N20)</f>
        <v>4</v>
      </c>
      <c r="H37" s="17">
        <f>SUM('Jim Haley'!O20)</f>
        <v>189.83333333333334</v>
      </c>
    </row>
    <row r="39" spans="1:8" x14ac:dyDescent="0.25">
      <c r="A39" s="11"/>
      <c r="B39" s="11"/>
      <c r="C39" s="37"/>
      <c r="D39" s="11"/>
      <c r="E39" s="11"/>
      <c r="F39" s="15"/>
      <c r="G39" s="11"/>
      <c r="H39" s="15"/>
    </row>
    <row r="40" spans="1:8" ht="28.5" x14ac:dyDescent="0.45">
      <c r="A40" s="11"/>
      <c r="B40" s="11"/>
      <c r="C40" s="38" t="s">
        <v>41</v>
      </c>
      <c r="D40" s="11"/>
      <c r="E40" s="11"/>
      <c r="F40" s="15"/>
      <c r="G40" s="11"/>
      <c r="H40" s="15"/>
    </row>
    <row r="41" spans="1:8" ht="18.75" x14ac:dyDescent="0.3">
      <c r="A41" s="11"/>
      <c r="B41" s="11"/>
      <c r="C41" s="37"/>
      <c r="D41" s="14" t="s">
        <v>25</v>
      </c>
      <c r="E41" s="11"/>
      <c r="F41" s="15"/>
      <c r="G41" s="11"/>
      <c r="H41" s="15"/>
    </row>
    <row r="42" spans="1:8" x14ac:dyDescent="0.25">
      <c r="A42" s="11"/>
      <c r="B42" s="11"/>
      <c r="C42" s="37"/>
      <c r="D42" s="11"/>
      <c r="E42" s="11"/>
      <c r="F42" s="15"/>
      <c r="G42" s="11"/>
      <c r="H42" s="15"/>
    </row>
    <row r="43" spans="1:8" x14ac:dyDescent="0.25">
      <c r="A43" s="11"/>
      <c r="B43" s="11"/>
      <c r="C43" s="37"/>
      <c r="D43" s="11"/>
      <c r="E43" s="11"/>
      <c r="F43" s="15"/>
      <c r="G43" s="11"/>
      <c r="H43" s="15"/>
    </row>
    <row r="44" spans="1:8" ht="18.75" x14ac:dyDescent="0.4">
      <c r="A44" s="12" t="s">
        <v>0</v>
      </c>
      <c r="B44" s="12" t="s">
        <v>1</v>
      </c>
      <c r="C44" s="39" t="s">
        <v>2</v>
      </c>
      <c r="D44" s="12" t="s">
        <v>21</v>
      </c>
      <c r="E44" s="12" t="s">
        <v>16</v>
      </c>
      <c r="F44" s="16" t="s">
        <v>17</v>
      </c>
      <c r="G44" s="12" t="s">
        <v>14</v>
      </c>
      <c r="H44" s="16" t="s">
        <v>18</v>
      </c>
    </row>
    <row r="45" spans="1:8" x14ac:dyDescent="0.25">
      <c r="A45" s="9">
        <v>1</v>
      </c>
      <c r="B45" s="9" t="s">
        <v>42</v>
      </c>
      <c r="C45" s="43" t="s">
        <v>38</v>
      </c>
      <c r="D45" s="10">
        <f>SUM('Justin Fortson'!K15)</f>
        <v>21</v>
      </c>
      <c r="E45" s="10">
        <f>SUM('Justin Fortson'!L15)</f>
        <v>3927</v>
      </c>
      <c r="F45" s="17">
        <f>SUM('Justin Fortson'!M15)</f>
        <v>187</v>
      </c>
      <c r="G45" s="10">
        <f>SUM('Justin Fortson'!N15)</f>
        <v>32</v>
      </c>
      <c r="H45" s="17">
        <f>SUM('Justin Fortson'!O15)</f>
        <v>219</v>
      </c>
    </row>
    <row r="46" spans="1:8" x14ac:dyDescent="0.25">
      <c r="A46" s="44"/>
      <c r="B46" s="44"/>
      <c r="C46" s="48"/>
      <c r="D46" s="46"/>
      <c r="E46" s="46"/>
      <c r="F46" s="47"/>
      <c r="G46" s="46"/>
      <c r="H46" s="47"/>
    </row>
    <row r="47" spans="1:8" x14ac:dyDescent="0.25">
      <c r="A47" s="9">
        <v>2</v>
      </c>
      <c r="B47" s="9" t="s">
        <v>42</v>
      </c>
      <c r="C47" s="43" t="s">
        <v>37</v>
      </c>
      <c r="D47" s="10">
        <f>SUM('Jim Haley'!K13)</f>
        <v>6</v>
      </c>
      <c r="E47" s="10">
        <f>SUM('Jim Haley'!L13)</f>
        <v>1150</v>
      </c>
      <c r="F47" s="17">
        <f>SUM('Jim Haley'!M13)</f>
        <v>191.66666666666666</v>
      </c>
      <c r="G47" s="10">
        <f>SUM('Jim Haley'!N13)</f>
        <v>30</v>
      </c>
      <c r="H47" s="17">
        <f>SUM('Jim Haley'!O13)</f>
        <v>221.66666666666666</v>
      </c>
    </row>
    <row r="48" spans="1:8" x14ac:dyDescent="0.25">
      <c r="A48" s="9">
        <v>3</v>
      </c>
      <c r="B48" s="9" t="s">
        <v>42</v>
      </c>
      <c r="C48" s="40" t="s">
        <v>55</v>
      </c>
      <c r="D48" s="10">
        <f>SUM('Johnathan Keller'!K4)</f>
        <v>4</v>
      </c>
      <c r="E48" s="10">
        <f>SUM('Johnathan Keller'!L4)</f>
        <v>682</v>
      </c>
      <c r="F48" s="17">
        <f>SUM('Johnathan Keller'!M4)</f>
        <v>170.5</v>
      </c>
      <c r="G48" s="10">
        <f>SUM('Johnathan Keller'!N4)</f>
        <v>5</v>
      </c>
      <c r="H48" s="17">
        <f>SUM('Johnathan Keller'!O4)</f>
        <v>175.5</v>
      </c>
    </row>
    <row r="50" spans="1:8" x14ac:dyDescent="0.25">
      <c r="A50" s="11"/>
      <c r="B50" s="11"/>
      <c r="C50" s="37"/>
      <c r="D50" s="11"/>
      <c r="E50" s="11"/>
      <c r="F50" s="15"/>
      <c r="G50" s="11"/>
      <c r="H50" s="15"/>
    </row>
    <row r="51" spans="1:8" ht="28.5" x14ac:dyDescent="0.45">
      <c r="A51" s="11"/>
      <c r="B51" s="11"/>
      <c r="C51" s="38" t="s">
        <v>44</v>
      </c>
      <c r="D51" s="11"/>
      <c r="E51" s="11"/>
      <c r="F51" s="15"/>
      <c r="G51" s="11"/>
      <c r="H51" s="15"/>
    </row>
    <row r="52" spans="1:8" ht="18.75" x14ac:dyDescent="0.3">
      <c r="A52" s="11"/>
      <c r="B52" s="11"/>
      <c r="C52" s="37"/>
      <c r="D52" s="14" t="s">
        <v>25</v>
      </c>
      <c r="E52" s="11"/>
      <c r="F52" s="15"/>
      <c r="G52" s="11"/>
      <c r="H52" s="15"/>
    </row>
    <row r="53" spans="1:8" x14ac:dyDescent="0.25">
      <c r="A53" s="11"/>
      <c r="B53" s="11"/>
      <c r="C53" s="37"/>
      <c r="D53" s="11"/>
      <c r="E53" s="11"/>
      <c r="F53" s="15"/>
      <c r="G53" s="11"/>
      <c r="H53" s="15"/>
    </row>
    <row r="54" spans="1:8" x14ac:dyDescent="0.25">
      <c r="A54" s="11"/>
      <c r="B54" s="11"/>
      <c r="C54" s="37"/>
      <c r="D54" s="11"/>
      <c r="E54" s="11"/>
      <c r="F54" s="15"/>
      <c r="G54" s="11"/>
      <c r="H54" s="15"/>
    </row>
    <row r="55" spans="1:8" ht="18.75" x14ac:dyDescent="0.4">
      <c r="A55" s="12" t="s">
        <v>0</v>
      </c>
      <c r="B55" s="12" t="s">
        <v>1</v>
      </c>
      <c r="C55" s="39" t="s">
        <v>2</v>
      </c>
      <c r="D55" s="12" t="s">
        <v>21</v>
      </c>
      <c r="E55" s="12" t="s">
        <v>16</v>
      </c>
      <c r="F55" s="16" t="s">
        <v>17</v>
      </c>
      <c r="G55" s="12" t="s">
        <v>14</v>
      </c>
      <c r="H55" s="16" t="s">
        <v>18</v>
      </c>
    </row>
    <row r="56" spans="1:8" x14ac:dyDescent="0.25">
      <c r="A56" s="9">
        <v>1</v>
      </c>
      <c r="B56" s="9" t="s">
        <v>47</v>
      </c>
      <c r="C56" s="40" t="s">
        <v>56</v>
      </c>
      <c r="D56" s="10">
        <f>SUM('Charles Miller'!K7)</f>
        <v>21</v>
      </c>
      <c r="E56" s="10">
        <f>SUM('Charles Miller'!L7)</f>
        <v>3811</v>
      </c>
      <c r="F56" s="17">
        <f>SUM('Charles Miller'!M7)</f>
        <v>181.47619047619048</v>
      </c>
      <c r="G56" s="10">
        <f>SUM('Charles Miller'!N7)</f>
        <v>25</v>
      </c>
      <c r="H56" s="17">
        <f>SUM('Charles Miller'!O7)</f>
        <v>206.47619047619048</v>
      </c>
    </row>
    <row r="57" spans="1:8" x14ac:dyDescent="0.25">
      <c r="A57" s="44"/>
      <c r="B57" s="44"/>
      <c r="C57" s="45"/>
      <c r="D57" s="46"/>
      <c r="E57" s="46"/>
      <c r="F57" s="47"/>
      <c r="G57" s="46"/>
      <c r="H57" s="47"/>
    </row>
    <row r="58" spans="1:8" x14ac:dyDescent="0.25">
      <c r="A58" s="9">
        <v>2</v>
      </c>
      <c r="B58" s="9" t="s">
        <v>47</v>
      </c>
      <c r="C58" s="41" t="s">
        <v>46</v>
      </c>
      <c r="D58" s="10">
        <f>SUM('Doug Gates'!K5)</f>
        <v>10</v>
      </c>
      <c r="E58" s="10">
        <f>SUM('Doug Gates'!L5)</f>
        <v>1869.0001</v>
      </c>
      <c r="F58" s="17">
        <f>SUM('Doug Gates'!M5)</f>
        <v>186.90001000000001</v>
      </c>
      <c r="G58" s="10">
        <f>SUM('Doug Gates'!N5)</f>
        <v>39</v>
      </c>
      <c r="H58" s="17">
        <f>SUM('Doug Gates'!O5)</f>
        <v>225.90001000000001</v>
      </c>
    </row>
    <row r="59" spans="1:8" x14ac:dyDescent="0.25">
      <c r="A59" s="9">
        <v>3</v>
      </c>
      <c r="B59" s="9" t="s">
        <v>47</v>
      </c>
      <c r="C59" s="41" t="s">
        <v>45</v>
      </c>
      <c r="D59" s="10">
        <f>SUM('Pam Gates'!K5)</f>
        <v>10</v>
      </c>
      <c r="E59" s="10">
        <f>SUM('Pam Gates'!L5)</f>
        <v>1844</v>
      </c>
      <c r="F59" s="17">
        <f>SUM('Pam Gates'!M5)</f>
        <v>184.4</v>
      </c>
      <c r="G59" s="10">
        <f>SUM('Pam Gates'!N5)</f>
        <v>20</v>
      </c>
      <c r="H59" s="17">
        <f>SUM('Pam Gates'!O5)</f>
        <v>204.4</v>
      </c>
    </row>
    <row r="60" spans="1:8" x14ac:dyDescent="0.25">
      <c r="A60" s="9">
        <v>4</v>
      </c>
      <c r="B60" s="9" t="s">
        <v>47</v>
      </c>
      <c r="C60" s="40" t="s">
        <v>48</v>
      </c>
      <c r="D60" s="10">
        <f>SUM('Cody McBroon'!K4)</f>
        <v>6</v>
      </c>
      <c r="E60" s="10">
        <f>SUM('Cody McBroon'!L4)</f>
        <v>1072</v>
      </c>
      <c r="F60" s="17">
        <f>SUM('Cody McBroon'!M4)</f>
        <v>178.66666666666666</v>
      </c>
      <c r="G60" s="10">
        <f>SUM('Cody McBroon'!N4)</f>
        <v>6</v>
      </c>
      <c r="H60" s="17">
        <f>SUM('Cody McBroon'!O4)</f>
        <v>184.66666666666666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C13:C21 C45:C47 C56:C58 C9:C11" name="Range1"/>
  </protectedRanges>
  <sortState xmlns:xlrd2="http://schemas.microsoft.com/office/spreadsheetml/2017/richdata2" ref="C45:H48">
    <sortCondition descending="1" ref="D45:D48"/>
  </sortState>
  <hyperlinks>
    <hyperlink ref="C32" location="'Travis Davis'!A1" display="Travis Davis" xr:uid="{A8B4BE47-EE83-45AB-A331-68EA43829FD5}"/>
    <hyperlink ref="C30" location="'Benji Matoy'!A1" display="Benji Matoy" xr:uid="{00D44E54-0B26-461A-8FFB-3325B34B2469}"/>
    <hyperlink ref="C7" location="'Danny Sissom'!A1" display="Danny Sissom" xr:uid="{E1D3AB70-0EFE-459C-9114-0190EB242440}"/>
    <hyperlink ref="C11" location="'Lexie Davis'!A1" display="Lexie Davis" xr:uid="{A9EED9E5-8645-4778-A7C7-03A4D967876E}"/>
    <hyperlink ref="C22" location="'Matt Bennett'!A1" display="Matt Bennett" xr:uid="{2CFEB010-1783-4F37-973E-BC8B93A6EA6B}"/>
    <hyperlink ref="C35" location="'Shelby Matoy'!A1" display="Shelby Matoy" xr:uid="{ECEBC335-CD00-4FEC-B928-41F5096DF566}"/>
    <hyperlink ref="C8" location="'James Carroll'!A1" display="James Carroll" xr:uid="{55915B9B-9C22-4140-B126-610E1F77AB27}"/>
    <hyperlink ref="C17" location="'Lukas Brooks'!A1" display="Lukas Brooks" xr:uid="{73A63FC7-D13F-465C-BC83-84F8EF374917}"/>
    <hyperlink ref="C16" location="'Ricky Haley'!A1" display="Ricky Haley" xr:uid="{75499832-9B12-4BE8-A824-E5C6ACF5A105}"/>
    <hyperlink ref="C6" location="'Shelby Matoy'!A1" display="Shelby Matoy" xr:uid="{75715223-402A-47D1-905A-E5E3AC060A35}"/>
    <hyperlink ref="C20" location="'Jim Haley'!A1" display="Jim Haley" xr:uid="{27D5AB19-BA69-4E04-B51F-D6AACD311482}"/>
    <hyperlink ref="C21" location="'Justin Fortson'!A1" display="Justin Forston" xr:uid="{F522B35E-F4EF-4263-96B7-1F8A8DCFA0C4}"/>
    <hyperlink ref="C15" location="'Rebecca Carroll'!A1" display="Rebecca Carroll" xr:uid="{1ECA7AFC-A450-4313-93B0-39337E3063AB}"/>
    <hyperlink ref="C9" location="'Billy Hudson'!A1" display="Billy Hudson" xr:uid="{615A614D-914E-4734-9B5D-8C053428A5ED}"/>
    <hyperlink ref="C47" location="'Jim Haley'!A1" display="Jim Haley" xr:uid="{5B709046-2E24-40F0-B012-9CCABE36CBF8}"/>
    <hyperlink ref="C45" location="'Justin Fortson'!A1" display="Justin Forston" xr:uid="{78FAD045-8FDB-43B0-8A64-CADF1FED61A0}"/>
    <hyperlink ref="C60" location="'Cody McBroon'!A1" display="Cody McBroon" xr:uid="{62B60EDA-0447-4808-ACDD-E25829E4572B}"/>
    <hyperlink ref="C59" location="'Pam Gates'!A1" display="Pam Gates" xr:uid="{8299A3C6-359E-4D55-AC31-F243771DE6A1}"/>
    <hyperlink ref="C58" location="'Doug Gates'!A1" display="Doug Gates" xr:uid="{49619014-B211-444E-A24B-4395CE5DFD70}"/>
    <hyperlink ref="C10" location="'Steve DuVall'!A1" display="Steve DuVall" xr:uid="{FB7B0456-0679-4F3E-9B67-70CAA21077DC}"/>
    <hyperlink ref="C18" location="'Foster Arvin'!A1" display="Foster Arvin" xr:uid="{95A4B059-9BB0-4676-A7FE-51D37081D549}"/>
    <hyperlink ref="C12" location="'Jim Parnell'!A1" display="Jim Parnell" xr:uid="{BE52EB92-2BDE-42ED-AB21-A4683BDB68A3}"/>
    <hyperlink ref="C31" location="'Ricky Haley'!A1" display="Ricky Haley" xr:uid="{A44F97BB-715A-4360-AEA3-6BD98813575A}"/>
    <hyperlink ref="C37" location="'Jim Haley'!A1" display="Jim Haley" xr:uid="{485E0D04-3F0B-44DC-B82E-E558CFC23E8D}"/>
    <hyperlink ref="C13" location="'Travis Davis'!A1" display="Travis Davis" xr:uid="{F630A18E-A90A-4599-8E1C-164815926B0E}"/>
    <hyperlink ref="C48" location="'Johnathan Keller'!A1" display="Johnathan Keller" xr:uid="{284B6AB9-80DF-41B6-AD25-9AA0267AA4E6}"/>
    <hyperlink ref="C56" location="'Charles Miller'!A1" display="Charles Miller" xr:uid="{96D86086-FA68-490A-B243-E71F1F6237B1}"/>
    <hyperlink ref="C36" location="'Jeff Hall'!A1" display="Jeff Hall" xr:uid="{C99133CB-3C81-4EDD-9A29-60E97DBF9C8A}"/>
  </hyperlink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3F642-AA93-4205-9A76-B83846499D6E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22</v>
      </c>
    </row>
    <row r="2" spans="1:17" x14ac:dyDescent="0.25">
      <c r="A2" s="18" t="s">
        <v>24</v>
      </c>
      <c r="B2" s="19" t="s">
        <v>57</v>
      </c>
      <c r="C2" s="20">
        <v>44436</v>
      </c>
      <c r="D2" s="21" t="s">
        <v>25</v>
      </c>
      <c r="E2" s="22">
        <v>189</v>
      </c>
      <c r="F2" s="22">
        <v>188</v>
      </c>
      <c r="G2" s="22">
        <v>193</v>
      </c>
      <c r="H2" s="22">
        <v>188</v>
      </c>
      <c r="I2" s="22">
        <v>185</v>
      </c>
      <c r="J2" s="22">
        <v>187</v>
      </c>
      <c r="K2" s="23">
        <v>6</v>
      </c>
      <c r="L2" s="23">
        <v>1130</v>
      </c>
      <c r="M2" s="24">
        <v>188.33333333333334</v>
      </c>
      <c r="N2" s="25">
        <v>4</v>
      </c>
      <c r="O2" s="26">
        <v>192.33333333333334</v>
      </c>
    </row>
    <row r="3" spans="1:17" x14ac:dyDescent="0.25">
      <c r="A3" s="18" t="s">
        <v>24</v>
      </c>
      <c r="B3" s="19" t="s">
        <v>57</v>
      </c>
      <c r="C3" s="20">
        <v>44464</v>
      </c>
      <c r="D3" s="21" t="s">
        <v>25</v>
      </c>
      <c r="E3" s="22">
        <v>185</v>
      </c>
      <c r="F3" s="22">
        <v>184</v>
      </c>
      <c r="G3" s="22">
        <v>189</v>
      </c>
      <c r="H3" s="22">
        <v>184</v>
      </c>
      <c r="I3" s="22"/>
      <c r="J3" s="22"/>
      <c r="K3" s="23">
        <v>4</v>
      </c>
      <c r="L3" s="23">
        <v>742</v>
      </c>
      <c r="M3" s="24">
        <v>185.5</v>
      </c>
      <c r="N3" s="25">
        <v>4</v>
      </c>
      <c r="O3" s="26">
        <v>189.5</v>
      </c>
    </row>
    <row r="5" spans="1:17" x14ac:dyDescent="0.25">
      <c r="K5" s="8">
        <f>SUM(K2:K4)</f>
        <v>10</v>
      </c>
      <c r="L5" s="8">
        <f>SUM(L2:L4)</f>
        <v>1872</v>
      </c>
      <c r="M5" s="7">
        <f>SUM(L5/K5)</f>
        <v>187.2</v>
      </c>
      <c r="N5" s="8">
        <f>SUM(N2:N4)</f>
        <v>8</v>
      </c>
      <c r="O5" s="13">
        <f>SUM(M5+N5)</f>
        <v>195.2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38"/>
    <protectedRange algorithmName="SHA-512" hashValue="ON39YdpmFHfN9f47KpiRvqrKx0V9+erV1CNkpWzYhW/Qyc6aT8rEyCrvauWSYGZK2ia3o7vd3akF07acHAFpOA==" saltValue="yVW9XmDwTqEnmpSGai0KYg==" spinCount="100000" sqref="D2" name="Range1_1_26"/>
    <protectedRange algorithmName="SHA-512" hashValue="ON39YdpmFHfN9f47KpiRvqrKx0V9+erV1CNkpWzYhW/Qyc6aT8rEyCrvauWSYGZK2ia3o7vd3akF07acHAFpOA==" saltValue="yVW9XmDwTqEnmpSGai0KYg==" spinCount="100000" sqref="E3:J3 B3:C3" name="Range1_15"/>
    <protectedRange algorithmName="SHA-512" hashValue="ON39YdpmFHfN9f47KpiRvqrKx0V9+erV1CNkpWzYhW/Qyc6aT8rEyCrvauWSYGZK2ia3o7vd3akF07acHAFpOA==" saltValue="yVW9XmDwTqEnmpSGai0KYg==" spinCount="100000" sqref="D3" name="Range1_1_15"/>
  </protectedRanges>
  <conditionalFormatting sqref="E2">
    <cfRule type="top10" dxfId="503" priority="12" rank="1"/>
  </conditionalFormatting>
  <conditionalFormatting sqref="F2">
    <cfRule type="top10" dxfId="502" priority="11" rank="1"/>
  </conditionalFormatting>
  <conditionalFormatting sqref="G2">
    <cfRule type="top10" dxfId="501" priority="10" rank="1"/>
  </conditionalFormatting>
  <conditionalFormatting sqref="H2">
    <cfRule type="top10" dxfId="500" priority="9" rank="1"/>
  </conditionalFormatting>
  <conditionalFormatting sqref="I2">
    <cfRule type="top10" dxfId="499" priority="8" rank="1"/>
  </conditionalFormatting>
  <conditionalFormatting sqref="J2">
    <cfRule type="top10" dxfId="498" priority="7" rank="1"/>
  </conditionalFormatting>
  <conditionalFormatting sqref="F3">
    <cfRule type="top10" dxfId="497" priority="5" rank="1"/>
  </conditionalFormatting>
  <conditionalFormatting sqref="G3">
    <cfRule type="top10" dxfId="496" priority="4" rank="1"/>
  </conditionalFormatting>
  <conditionalFormatting sqref="H3">
    <cfRule type="top10" dxfId="495" priority="3" rank="1"/>
  </conditionalFormatting>
  <conditionalFormatting sqref="I3">
    <cfRule type="top10" dxfId="494" priority="2" rank="1"/>
  </conditionalFormatting>
  <conditionalFormatting sqref="J3">
    <cfRule type="top10" dxfId="493" priority="1" rank="1"/>
  </conditionalFormatting>
  <conditionalFormatting sqref="E3">
    <cfRule type="top10" dxfId="492" priority="6" rank="1"/>
  </conditionalFormatting>
  <hyperlinks>
    <hyperlink ref="Q1" location="'Tennessee 2021 Ranking'!A1" display="Back to Ranking" xr:uid="{C849306C-D6BB-49E7-A024-1AAD124F544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E6591E-5278-4C96-8A52-3D33702F20D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E092D-4388-4CF1-9916-42AAC084E0CB}">
  <dimension ref="A1:Q2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22</v>
      </c>
    </row>
    <row r="2" spans="1:17" x14ac:dyDescent="0.25">
      <c r="A2" s="18" t="s">
        <v>23</v>
      </c>
      <c r="B2" s="19" t="s">
        <v>37</v>
      </c>
      <c r="C2" s="20">
        <v>44311</v>
      </c>
      <c r="D2" s="21" t="s">
        <v>25</v>
      </c>
      <c r="E2" s="22">
        <v>195</v>
      </c>
      <c r="F2" s="22">
        <v>193</v>
      </c>
      <c r="G2" s="22">
        <v>195</v>
      </c>
      <c r="H2" s="22">
        <v>193</v>
      </c>
      <c r="I2" s="22"/>
      <c r="J2" s="22"/>
      <c r="K2" s="23">
        <v>4</v>
      </c>
      <c r="L2" s="23">
        <v>776</v>
      </c>
      <c r="M2" s="24">
        <v>194</v>
      </c>
      <c r="N2" s="25">
        <v>2</v>
      </c>
      <c r="O2" s="26">
        <v>196</v>
      </c>
    </row>
    <row r="4" spans="1:17" x14ac:dyDescent="0.25">
      <c r="K4" s="8">
        <f>SUM(K2:K3)</f>
        <v>4</v>
      </c>
      <c r="L4" s="8">
        <f>SUM(L2:L3)</f>
        <v>776</v>
      </c>
      <c r="M4" s="7">
        <f>SUM(L4/K4)</f>
        <v>194</v>
      </c>
      <c r="N4" s="8">
        <f>SUM(N2:N3)</f>
        <v>2</v>
      </c>
      <c r="O4" s="13">
        <f>SUM(M4+N4)</f>
        <v>196</v>
      </c>
    </row>
    <row r="10" spans="1:17" ht="30" x14ac:dyDescent="0.25">
      <c r="A10" s="1" t="s">
        <v>1</v>
      </c>
      <c r="B10" s="2" t="s">
        <v>2</v>
      </c>
      <c r="C10" s="2" t="s">
        <v>3</v>
      </c>
      <c r="D10" s="3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</row>
    <row r="11" spans="1:17" x14ac:dyDescent="0.25">
      <c r="A11" s="18" t="s">
        <v>43</v>
      </c>
      <c r="B11" s="19" t="s">
        <v>37</v>
      </c>
      <c r="C11" s="20">
        <v>44310</v>
      </c>
      <c r="D11" s="21" t="s">
        <v>25</v>
      </c>
      <c r="E11" s="22">
        <v>190</v>
      </c>
      <c r="F11" s="22">
        <v>192</v>
      </c>
      <c r="G11" s="22">
        <v>193</v>
      </c>
      <c r="H11" s="22">
        <v>192</v>
      </c>
      <c r="I11" s="22">
        <v>192</v>
      </c>
      <c r="J11" s="22">
        <v>191</v>
      </c>
      <c r="K11" s="23">
        <v>6</v>
      </c>
      <c r="L11" s="23">
        <v>1150</v>
      </c>
      <c r="M11" s="24">
        <v>191.66666666666666</v>
      </c>
      <c r="N11" s="25">
        <v>30</v>
      </c>
      <c r="O11" s="26">
        <v>221.66666666666666</v>
      </c>
    </row>
    <row r="13" spans="1:17" x14ac:dyDescent="0.25">
      <c r="K13" s="8">
        <f>SUM(K11:K12)</f>
        <v>6</v>
      </c>
      <c r="L13" s="8">
        <f>SUM(L11:L12)</f>
        <v>1150</v>
      </c>
      <c r="M13" s="7">
        <f>SUM(L13/K13)</f>
        <v>191.66666666666666</v>
      </c>
      <c r="N13" s="8">
        <f>SUM(N11:N12)</f>
        <v>30</v>
      </c>
      <c r="O13" s="13">
        <f>SUM(M13+N13)</f>
        <v>221.66666666666666</v>
      </c>
    </row>
    <row r="17" spans="1:15" ht="30" x14ac:dyDescent="0.25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25">
      <c r="A18" s="18" t="s">
        <v>24</v>
      </c>
      <c r="B18" s="19" t="s">
        <v>37</v>
      </c>
      <c r="C18" s="20">
        <v>44373</v>
      </c>
      <c r="D18" s="21" t="s">
        <v>25</v>
      </c>
      <c r="E18" s="22">
        <v>188</v>
      </c>
      <c r="F18" s="22">
        <v>187</v>
      </c>
      <c r="G18" s="22">
        <v>183</v>
      </c>
      <c r="H18" s="22">
        <v>188</v>
      </c>
      <c r="I18" s="22">
        <v>180</v>
      </c>
      <c r="J18" s="22">
        <v>189</v>
      </c>
      <c r="K18" s="23">
        <v>6</v>
      </c>
      <c r="L18" s="23">
        <v>1115</v>
      </c>
      <c r="M18" s="24">
        <v>185.83333333333334</v>
      </c>
      <c r="N18" s="25">
        <v>4</v>
      </c>
      <c r="O18" s="26">
        <v>189.83333333333334</v>
      </c>
    </row>
    <row r="20" spans="1:15" x14ac:dyDescent="0.25">
      <c r="K20" s="8">
        <f>SUM(K18:K19)</f>
        <v>6</v>
      </c>
      <c r="L20" s="8">
        <f>SUM(L18:L19)</f>
        <v>1115</v>
      </c>
      <c r="M20" s="7">
        <f>SUM(L20/K20)</f>
        <v>185.83333333333334</v>
      </c>
      <c r="N20" s="8">
        <f>SUM(N18:N19)</f>
        <v>4</v>
      </c>
      <c r="O20" s="13">
        <f>SUM(M20+N20)</f>
        <v>189.83333333333334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 B10 B17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E11:J11 B11:C11" name="Range1_9"/>
    <protectedRange algorithmName="SHA-512" hashValue="ON39YdpmFHfN9f47KpiRvqrKx0V9+erV1CNkpWzYhW/Qyc6aT8rEyCrvauWSYGZK2ia3o7vd3akF07acHAFpOA==" saltValue="yVW9XmDwTqEnmpSGai0KYg==" spinCount="100000" sqref="D11" name="Range1_1_4"/>
    <protectedRange algorithmName="SHA-512" hashValue="ON39YdpmFHfN9f47KpiRvqrKx0V9+erV1CNkpWzYhW/Qyc6aT8rEyCrvauWSYGZK2ia3o7vd3akF07acHAFpOA==" saltValue="yVW9XmDwTqEnmpSGai0KYg==" spinCount="100000" sqref="E18:J18 B18:C18" name="Range1_17"/>
    <protectedRange algorithmName="SHA-512" hashValue="ON39YdpmFHfN9f47KpiRvqrKx0V9+erV1CNkpWzYhW/Qyc6aT8rEyCrvauWSYGZK2ia3o7vd3akF07acHAFpOA==" saltValue="yVW9XmDwTqEnmpSGai0KYg==" spinCount="100000" sqref="D18" name="Range1_1_12"/>
  </protectedRanges>
  <conditionalFormatting sqref="F2">
    <cfRule type="top10" dxfId="491" priority="29" rank="1"/>
  </conditionalFormatting>
  <conditionalFormatting sqref="G2">
    <cfRule type="top10" dxfId="490" priority="28" rank="1"/>
  </conditionalFormatting>
  <conditionalFormatting sqref="H2">
    <cfRule type="top10" dxfId="489" priority="27" rank="1"/>
  </conditionalFormatting>
  <conditionalFormatting sqref="I2">
    <cfRule type="top10" dxfId="488" priority="26" rank="1"/>
  </conditionalFormatting>
  <conditionalFormatting sqref="J2">
    <cfRule type="top10" dxfId="487" priority="25" rank="1"/>
  </conditionalFormatting>
  <conditionalFormatting sqref="E2">
    <cfRule type="top10" dxfId="486" priority="30" rank="1"/>
  </conditionalFormatting>
  <conditionalFormatting sqref="F11">
    <cfRule type="top10" dxfId="485" priority="17" rank="1"/>
  </conditionalFormatting>
  <conditionalFormatting sqref="G11">
    <cfRule type="top10" dxfId="484" priority="16" rank="1"/>
  </conditionalFormatting>
  <conditionalFormatting sqref="H11">
    <cfRule type="top10" dxfId="483" priority="15" rank="1"/>
  </conditionalFormatting>
  <conditionalFormatting sqref="I11">
    <cfRule type="top10" dxfId="482" priority="14" rank="1"/>
  </conditionalFormatting>
  <conditionalFormatting sqref="J11">
    <cfRule type="top10" dxfId="481" priority="13" rank="1"/>
  </conditionalFormatting>
  <conditionalFormatting sqref="E11">
    <cfRule type="top10" dxfId="480" priority="18" rank="1"/>
  </conditionalFormatting>
  <conditionalFormatting sqref="F18">
    <cfRule type="top10" dxfId="479" priority="5" rank="1"/>
  </conditionalFormatting>
  <conditionalFormatting sqref="G18">
    <cfRule type="top10" dxfId="478" priority="4" rank="1"/>
  </conditionalFormatting>
  <conditionalFormatting sqref="H18">
    <cfRule type="top10" dxfId="477" priority="3" rank="1"/>
  </conditionalFormatting>
  <conditionalFormatting sqref="I18">
    <cfRule type="top10" dxfId="476" priority="2" rank="1"/>
  </conditionalFormatting>
  <conditionalFormatting sqref="J18">
    <cfRule type="top10" dxfId="475" priority="1" rank="1"/>
  </conditionalFormatting>
  <conditionalFormatting sqref="E18">
    <cfRule type="top10" dxfId="474" priority="6" rank="1"/>
  </conditionalFormatting>
  <hyperlinks>
    <hyperlink ref="Q1" location="'Tennessee 2021 Ranking'!A1" display="Back to Ranking" xr:uid="{19008DD5-6D7D-4503-B93E-FF2A877E1FA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7496CBE-6B4D-4133-BB9F-7D5AD373164C}">
          <x14:formula1>
            <xm:f>'C:\Users\abra2\Desktop\ABRA Files and More\AUTO BENCH REST ASSOCIATION FILE\ABRA 2019\Georgia\[Georgia Results 01 19 20.xlsm]DATA SHEET'!#REF!</xm:f>
          </x14:formula1>
          <xm:sqref>B1 B10 B17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E2989-9F80-4D5A-9434-1D95FEA1881D}">
  <dimension ref="A1:Q12"/>
  <sheetViews>
    <sheetView workbookViewId="0">
      <selection activeCell="A10" sqref="A10:O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22</v>
      </c>
    </row>
    <row r="2" spans="1:17" x14ac:dyDescent="0.25">
      <c r="A2" s="18" t="s">
        <v>23</v>
      </c>
      <c r="B2" s="19" t="s">
        <v>53</v>
      </c>
      <c r="C2" s="20">
        <v>44373</v>
      </c>
      <c r="D2" s="21" t="s">
        <v>25</v>
      </c>
      <c r="E2" s="22">
        <v>188</v>
      </c>
      <c r="F2" s="22">
        <v>187</v>
      </c>
      <c r="G2" s="22">
        <v>188</v>
      </c>
      <c r="H2" s="22">
        <v>187</v>
      </c>
      <c r="I2" s="22">
        <v>192</v>
      </c>
      <c r="J2" s="22">
        <v>193</v>
      </c>
      <c r="K2" s="23">
        <v>6</v>
      </c>
      <c r="L2" s="23">
        <v>1135</v>
      </c>
      <c r="M2" s="24">
        <v>189.16666666666666</v>
      </c>
      <c r="N2" s="25">
        <v>4</v>
      </c>
      <c r="O2" s="26">
        <v>193.16666666666666</v>
      </c>
    </row>
    <row r="3" spans="1:17" x14ac:dyDescent="0.25">
      <c r="A3" s="18" t="s">
        <v>23</v>
      </c>
      <c r="B3" s="19" t="s">
        <v>53</v>
      </c>
      <c r="C3" s="20">
        <v>44374</v>
      </c>
      <c r="D3" s="21" t="s">
        <v>25</v>
      </c>
      <c r="E3" s="22">
        <v>193</v>
      </c>
      <c r="F3" s="22">
        <v>191</v>
      </c>
      <c r="G3" s="22">
        <v>194</v>
      </c>
      <c r="H3" s="22">
        <v>194</v>
      </c>
      <c r="I3" s="22"/>
      <c r="J3" s="22"/>
      <c r="K3" s="23">
        <v>4</v>
      </c>
      <c r="L3" s="23">
        <v>772</v>
      </c>
      <c r="M3" s="24">
        <v>193</v>
      </c>
      <c r="N3" s="25">
        <v>2</v>
      </c>
      <c r="O3" s="26">
        <v>195</v>
      </c>
    </row>
    <row r="4" spans="1:17" x14ac:dyDescent="0.25">
      <c r="A4" s="18" t="s">
        <v>23</v>
      </c>
      <c r="B4" s="19" t="s">
        <v>53</v>
      </c>
      <c r="C4" s="20">
        <v>44401</v>
      </c>
      <c r="D4" s="21" t="s">
        <v>25</v>
      </c>
      <c r="E4" s="22">
        <v>193</v>
      </c>
      <c r="F4" s="22">
        <v>198</v>
      </c>
      <c r="G4" s="22">
        <v>196</v>
      </c>
      <c r="H4" s="22">
        <v>195</v>
      </c>
      <c r="I4" s="22"/>
      <c r="J4" s="22"/>
      <c r="K4" s="23">
        <v>4</v>
      </c>
      <c r="L4" s="23">
        <v>782</v>
      </c>
      <c r="M4" s="24">
        <v>195.5</v>
      </c>
      <c r="N4" s="25">
        <v>2</v>
      </c>
      <c r="O4" s="26">
        <v>197.5</v>
      </c>
    </row>
    <row r="5" spans="1:17" x14ac:dyDescent="0.25">
      <c r="A5" s="18" t="s">
        <v>23</v>
      </c>
      <c r="B5" s="19" t="s">
        <v>53</v>
      </c>
      <c r="C5" s="20">
        <v>44402</v>
      </c>
      <c r="D5" s="21" t="s">
        <v>25</v>
      </c>
      <c r="E5" s="22">
        <v>190</v>
      </c>
      <c r="F5" s="22">
        <v>182</v>
      </c>
      <c r="G5" s="22">
        <v>187</v>
      </c>
      <c r="H5" s="22">
        <v>194</v>
      </c>
      <c r="I5" s="22"/>
      <c r="J5" s="22"/>
      <c r="K5" s="23">
        <v>4</v>
      </c>
      <c r="L5" s="23">
        <v>753</v>
      </c>
      <c r="M5" s="24">
        <v>188.25</v>
      </c>
      <c r="N5" s="25">
        <v>2</v>
      </c>
      <c r="O5" s="26">
        <v>190.25</v>
      </c>
    </row>
    <row r="6" spans="1:17" x14ac:dyDescent="0.25">
      <c r="A6" s="18" t="s">
        <v>23</v>
      </c>
      <c r="B6" s="19" t="s">
        <v>53</v>
      </c>
      <c r="C6" s="20">
        <v>44464</v>
      </c>
      <c r="D6" s="21" t="s">
        <v>25</v>
      </c>
      <c r="E6" s="22">
        <v>193</v>
      </c>
      <c r="F6" s="22">
        <v>193</v>
      </c>
      <c r="G6" s="22">
        <v>196</v>
      </c>
      <c r="H6" s="22">
        <v>199</v>
      </c>
      <c r="I6" s="22"/>
      <c r="J6" s="22"/>
      <c r="K6" s="23">
        <v>4</v>
      </c>
      <c r="L6" s="23">
        <v>781</v>
      </c>
      <c r="M6" s="24">
        <v>195.25</v>
      </c>
      <c r="N6" s="25">
        <v>2</v>
      </c>
      <c r="O6" s="26">
        <v>197.25</v>
      </c>
    </row>
    <row r="7" spans="1:17" x14ac:dyDescent="0.25">
      <c r="A7" s="18" t="s">
        <v>23</v>
      </c>
      <c r="B7" s="19" t="s">
        <v>53</v>
      </c>
      <c r="C7" s="20">
        <v>44465</v>
      </c>
      <c r="D7" s="21" t="s">
        <v>25</v>
      </c>
      <c r="E7" s="22">
        <v>198</v>
      </c>
      <c r="F7" s="22">
        <v>196</v>
      </c>
      <c r="G7" s="22">
        <v>194</v>
      </c>
      <c r="H7" s="22">
        <v>198</v>
      </c>
      <c r="I7" s="22"/>
      <c r="J7" s="22"/>
      <c r="K7" s="23">
        <v>4</v>
      </c>
      <c r="L7" s="23">
        <v>786</v>
      </c>
      <c r="M7" s="24">
        <v>196.5</v>
      </c>
      <c r="N7" s="25">
        <v>11</v>
      </c>
      <c r="O7" s="26">
        <v>207.5</v>
      </c>
    </row>
    <row r="8" spans="1:17" x14ac:dyDescent="0.25">
      <c r="A8" s="18" t="s">
        <v>23</v>
      </c>
      <c r="B8" s="19" t="s">
        <v>53</v>
      </c>
      <c r="C8" s="20">
        <v>44491</v>
      </c>
      <c r="D8" s="21" t="s">
        <v>25</v>
      </c>
      <c r="E8" s="22">
        <v>191</v>
      </c>
      <c r="F8" s="22">
        <v>191</v>
      </c>
      <c r="G8" s="22">
        <v>194</v>
      </c>
      <c r="H8" s="22">
        <v>193</v>
      </c>
      <c r="I8" s="22">
        <v>198</v>
      </c>
      <c r="J8" s="22"/>
      <c r="K8" s="23">
        <v>5</v>
      </c>
      <c r="L8" s="23">
        <v>967</v>
      </c>
      <c r="M8" s="24">
        <v>193.4</v>
      </c>
      <c r="N8" s="25">
        <v>4</v>
      </c>
      <c r="O8" s="26">
        <v>197.4</v>
      </c>
    </row>
    <row r="9" spans="1:17" x14ac:dyDescent="0.25">
      <c r="A9" s="18" t="s">
        <v>23</v>
      </c>
      <c r="B9" s="19" t="s">
        <v>53</v>
      </c>
      <c r="C9" s="20">
        <v>44493</v>
      </c>
      <c r="D9" s="21" t="s">
        <v>25</v>
      </c>
      <c r="E9" s="22">
        <v>190</v>
      </c>
      <c r="F9" s="22">
        <v>191</v>
      </c>
      <c r="G9" s="22">
        <v>193</v>
      </c>
      <c r="H9" s="22">
        <v>192</v>
      </c>
      <c r="I9" s="22">
        <v>186</v>
      </c>
      <c r="J9" s="22"/>
      <c r="K9" s="23">
        <v>5</v>
      </c>
      <c r="L9" s="23">
        <v>952</v>
      </c>
      <c r="M9" s="24">
        <v>190.4</v>
      </c>
      <c r="N9" s="25">
        <v>3</v>
      </c>
      <c r="O9" s="26">
        <v>193.4</v>
      </c>
    </row>
    <row r="10" spans="1:17" x14ac:dyDescent="0.25">
      <c r="A10" s="18" t="s">
        <v>23</v>
      </c>
      <c r="B10" s="19" t="s">
        <v>53</v>
      </c>
      <c r="C10" s="20">
        <v>44492</v>
      </c>
      <c r="D10" s="21" t="s">
        <v>25</v>
      </c>
      <c r="E10" s="22">
        <v>192</v>
      </c>
      <c r="F10" s="22">
        <v>189</v>
      </c>
      <c r="G10" s="22">
        <v>189</v>
      </c>
      <c r="H10" s="22">
        <v>185</v>
      </c>
      <c r="I10" s="22">
        <v>191</v>
      </c>
      <c r="J10" s="22"/>
      <c r="K10" s="23">
        <v>5</v>
      </c>
      <c r="L10" s="23">
        <v>946</v>
      </c>
      <c r="M10" s="24">
        <v>189.2</v>
      </c>
      <c r="N10" s="25">
        <v>2</v>
      </c>
      <c r="O10" s="26">
        <v>191.2</v>
      </c>
    </row>
    <row r="12" spans="1:17" x14ac:dyDescent="0.25">
      <c r="K12" s="8">
        <f>SUM(K2:K11)</f>
        <v>41</v>
      </c>
      <c r="L12" s="8">
        <f>SUM(L2:L11)</f>
        <v>7874</v>
      </c>
      <c r="M12" s="7">
        <f>SUM(L12/K12)</f>
        <v>192.04878048780489</v>
      </c>
      <c r="N12" s="8">
        <f>SUM(N2:N11)</f>
        <v>32</v>
      </c>
      <c r="O12" s="13">
        <f>SUM(M12+N12)</f>
        <v>224.04878048780489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5_1"/>
    <protectedRange algorithmName="SHA-512" hashValue="ON39YdpmFHfN9f47KpiRvqrKx0V9+erV1CNkpWzYhW/Qyc6aT8rEyCrvauWSYGZK2ia3o7vd3akF07acHAFpOA==" saltValue="yVW9XmDwTqEnmpSGai0KYg==" spinCount="100000" sqref="D2" name="Range1_1_10_1"/>
    <protectedRange algorithmName="SHA-512" hashValue="ON39YdpmFHfN9f47KpiRvqrKx0V9+erV1CNkpWzYhW/Qyc6aT8rEyCrvauWSYGZK2ia3o7vd3akF07acHAFpOA==" saltValue="yVW9XmDwTqEnmpSGai0KYg==" spinCount="100000" sqref="E2:H2" name="Range1_3_4_1"/>
    <protectedRange algorithmName="SHA-512" hashValue="ON39YdpmFHfN9f47KpiRvqrKx0V9+erV1CNkpWzYhW/Qyc6aT8rEyCrvauWSYGZK2ia3o7vd3akF07acHAFpOA==" saltValue="yVW9XmDwTqEnmpSGai0KYg==" spinCount="100000" sqref="I3:J3 B3:C3" name="Range1_21"/>
    <protectedRange algorithmName="SHA-512" hashValue="ON39YdpmFHfN9f47KpiRvqrKx0V9+erV1CNkpWzYhW/Qyc6aT8rEyCrvauWSYGZK2ia3o7vd3akF07acHAFpOA==" saltValue="yVW9XmDwTqEnmpSGai0KYg==" spinCount="100000" sqref="D3" name="Range1_1_13"/>
    <protectedRange algorithmName="SHA-512" hashValue="ON39YdpmFHfN9f47KpiRvqrKx0V9+erV1CNkpWzYhW/Qyc6aT8rEyCrvauWSYGZK2ia3o7vd3akF07acHAFpOA==" saltValue="yVW9XmDwTqEnmpSGai0KYg==" spinCount="100000" sqref="E3:H3" name="Range1_3_5"/>
    <protectedRange algorithmName="SHA-512" hashValue="ON39YdpmFHfN9f47KpiRvqrKx0V9+erV1CNkpWzYhW/Qyc6aT8rEyCrvauWSYGZK2ia3o7vd3akF07acHAFpOA==" saltValue="yVW9XmDwTqEnmpSGai0KYg==" spinCount="100000" sqref="I4:J4 B4:C4" name="Range1_25"/>
    <protectedRange algorithmName="SHA-512" hashValue="ON39YdpmFHfN9f47KpiRvqrKx0V9+erV1CNkpWzYhW/Qyc6aT8rEyCrvauWSYGZK2ia3o7vd3akF07acHAFpOA==" saltValue="yVW9XmDwTqEnmpSGai0KYg==" spinCount="100000" sqref="D4" name="Range1_1_16"/>
    <protectedRange algorithmName="SHA-512" hashValue="ON39YdpmFHfN9f47KpiRvqrKx0V9+erV1CNkpWzYhW/Qyc6aT8rEyCrvauWSYGZK2ia3o7vd3akF07acHAFpOA==" saltValue="yVW9XmDwTqEnmpSGai0KYg==" spinCount="100000" sqref="E4:H4" name="Range1_3_6"/>
    <protectedRange algorithmName="SHA-512" hashValue="ON39YdpmFHfN9f47KpiRvqrKx0V9+erV1CNkpWzYhW/Qyc6aT8rEyCrvauWSYGZK2ia3o7vd3akF07acHAFpOA==" saltValue="yVW9XmDwTqEnmpSGai0KYg==" spinCount="100000" sqref="I5:J5 B5:C5" name="Range1_29"/>
    <protectedRange algorithmName="SHA-512" hashValue="ON39YdpmFHfN9f47KpiRvqrKx0V9+erV1CNkpWzYhW/Qyc6aT8rEyCrvauWSYGZK2ia3o7vd3akF07acHAFpOA==" saltValue="yVW9XmDwTqEnmpSGai0KYg==" spinCount="100000" sqref="D5" name="Range1_1_18"/>
    <protectedRange algorithmName="SHA-512" hashValue="ON39YdpmFHfN9f47KpiRvqrKx0V9+erV1CNkpWzYhW/Qyc6aT8rEyCrvauWSYGZK2ia3o7vd3akF07acHAFpOA==" saltValue="yVW9XmDwTqEnmpSGai0KYg==" spinCount="100000" sqref="E5:H5" name="Range1_3_8"/>
    <protectedRange algorithmName="SHA-512" hashValue="ON39YdpmFHfN9f47KpiRvqrKx0V9+erV1CNkpWzYhW/Qyc6aT8rEyCrvauWSYGZK2ia3o7vd3akF07acHAFpOA==" saltValue="yVW9XmDwTqEnmpSGai0KYg==" spinCount="100000" sqref="I6:J6 B6:C6" name="Range1_14"/>
    <protectedRange algorithmName="SHA-512" hashValue="ON39YdpmFHfN9f47KpiRvqrKx0V9+erV1CNkpWzYhW/Qyc6aT8rEyCrvauWSYGZK2ia3o7vd3akF07acHAFpOA==" saltValue="yVW9XmDwTqEnmpSGai0KYg==" spinCount="100000" sqref="D6" name="Range1_1_14"/>
    <protectedRange algorithmName="SHA-512" hashValue="ON39YdpmFHfN9f47KpiRvqrKx0V9+erV1CNkpWzYhW/Qyc6aT8rEyCrvauWSYGZK2ia3o7vd3akF07acHAFpOA==" saltValue="yVW9XmDwTqEnmpSGai0KYg==" spinCount="100000" sqref="E6:H6" name="Range1_3_3"/>
    <protectedRange algorithmName="SHA-512" hashValue="ON39YdpmFHfN9f47KpiRvqrKx0V9+erV1CNkpWzYhW/Qyc6aT8rEyCrvauWSYGZK2ia3o7vd3akF07acHAFpOA==" saltValue="yVW9XmDwTqEnmpSGai0KYg==" spinCount="100000" sqref="I7:J7 B7:C7" name="Range1_17"/>
    <protectedRange algorithmName="SHA-512" hashValue="ON39YdpmFHfN9f47KpiRvqrKx0V9+erV1CNkpWzYhW/Qyc6aT8rEyCrvauWSYGZK2ia3o7vd3akF07acHAFpOA==" saltValue="yVW9XmDwTqEnmpSGai0KYg==" spinCount="100000" sqref="D7" name="Range1_1_16_1"/>
    <protectedRange algorithmName="SHA-512" hashValue="ON39YdpmFHfN9f47KpiRvqrKx0V9+erV1CNkpWzYhW/Qyc6aT8rEyCrvauWSYGZK2ia3o7vd3akF07acHAFpOA==" saltValue="yVW9XmDwTqEnmpSGai0KYg==" spinCount="100000" sqref="E7:H7" name="Range1_3_5_1"/>
    <protectedRange algorithmName="SHA-512" hashValue="ON39YdpmFHfN9f47KpiRvqrKx0V9+erV1CNkpWzYhW/Qyc6aT8rEyCrvauWSYGZK2ia3o7vd3akF07acHAFpOA==" saltValue="yVW9XmDwTqEnmpSGai0KYg==" spinCount="100000" sqref="I8:J8 B8:C8" name="Range1_42"/>
    <protectedRange algorithmName="SHA-512" hashValue="ON39YdpmFHfN9f47KpiRvqrKx0V9+erV1CNkpWzYhW/Qyc6aT8rEyCrvauWSYGZK2ia3o7vd3akF07acHAFpOA==" saltValue="yVW9XmDwTqEnmpSGai0KYg==" spinCount="100000" sqref="D8" name="Range1_1_28"/>
    <protectedRange algorithmName="SHA-512" hashValue="ON39YdpmFHfN9f47KpiRvqrKx0V9+erV1CNkpWzYhW/Qyc6aT8rEyCrvauWSYGZK2ia3o7vd3akF07acHAFpOA==" saltValue="yVW9XmDwTqEnmpSGai0KYg==" spinCount="100000" sqref="E8:H8" name="Range1_3_11"/>
    <protectedRange algorithmName="SHA-512" hashValue="ON39YdpmFHfN9f47KpiRvqrKx0V9+erV1CNkpWzYhW/Qyc6aT8rEyCrvauWSYGZK2ia3o7vd3akF07acHAFpOA==" saltValue="yVW9XmDwTqEnmpSGai0KYg==" spinCount="100000" sqref="I9:J9 B9:C9" name="Range1_44"/>
    <protectedRange algorithmName="SHA-512" hashValue="ON39YdpmFHfN9f47KpiRvqrKx0V9+erV1CNkpWzYhW/Qyc6aT8rEyCrvauWSYGZK2ia3o7vd3akF07acHAFpOA==" saltValue="yVW9XmDwTqEnmpSGai0KYg==" spinCount="100000" sqref="D9" name="Range1_1_30"/>
    <protectedRange algorithmName="SHA-512" hashValue="ON39YdpmFHfN9f47KpiRvqrKx0V9+erV1CNkpWzYhW/Qyc6aT8rEyCrvauWSYGZK2ia3o7vd3akF07acHAFpOA==" saltValue="yVW9XmDwTqEnmpSGai0KYg==" spinCount="100000" sqref="E9:H9" name="Range1_3_12"/>
    <protectedRange algorithmName="SHA-512" hashValue="ON39YdpmFHfN9f47KpiRvqrKx0V9+erV1CNkpWzYhW/Qyc6aT8rEyCrvauWSYGZK2ia3o7vd3akF07acHAFpOA==" saltValue="yVW9XmDwTqEnmpSGai0KYg==" spinCount="100000" sqref="I10:J10 B10:C10" name="Range1_49"/>
    <protectedRange algorithmName="SHA-512" hashValue="ON39YdpmFHfN9f47KpiRvqrKx0V9+erV1CNkpWzYhW/Qyc6aT8rEyCrvauWSYGZK2ia3o7vd3akF07acHAFpOA==" saltValue="yVW9XmDwTqEnmpSGai0KYg==" spinCount="100000" sqref="D10" name="Range1_1_33"/>
    <protectedRange algorithmName="SHA-512" hashValue="ON39YdpmFHfN9f47KpiRvqrKx0V9+erV1CNkpWzYhW/Qyc6aT8rEyCrvauWSYGZK2ia3o7vd3akF07acHAFpOA==" saltValue="yVW9XmDwTqEnmpSGai0KYg==" spinCount="100000" sqref="E10:H10" name="Range1_3_13"/>
  </protectedRanges>
  <conditionalFormatting sqref="E2">
    <cfRule type="top10" dxfId="473" priority="54" rank="1"/>
  </conditionalFormatting>
  <conditionalFormatting sqref="F2">
    <cfRule type="top10" dxfId="472" priority="53" rank="1"/>
  </conditionalFormatting>
  <conditionalFormatting sqref="G2">
    <cfRule type="top10" dxfId="471" priority="52" rank="1"/>
  </conditionalFormatting>
  <conditionalFormatting sqref="H2">
    <cfRule type="top10" dxfId="470" priority="51" rank="1"/>
  </conditionalFormatting>
  <conditionalFormatting sqref="I2">
    <cfRule type="top10" dxfId="469" priority="50" rank="1"/>
  </conditionalFormatting>
  <conditionalFormatting sqref="J2">
    <cfRule type="top10" dxfId="468" priority="49" rank="1"/>
  </conditionalFormatting>
  <conditionalFormatting sqref="I3">
    <cfRule type="top10" dxfId="467" priority="44" rank="1"/>
  </conditionalFormatting>
  <conditionalFormatting sqref="E3">
    <cfRule type="top10" dxfId="466" priority="48" rank="1"/>
  </conditionalFormatting>
  <conditionalFormatting sqref="G3">
    <cfRule type="top10" dxfId="465" priority="46" rank="1"/>
  </conditionalFormatting>
  <conditionalFormatting sqref="H3">
    <cfRule type="top10" dxfId="464" priority="45" rank="1"/>
  </conditionalFormatting>
  <conditionalFormatting sqref="J3">
    <cfRule type="top10" dxfId="463" priority="43" rank="1"/>
  </conditionalFormatting>
  <conditionalFormatting sqref="F3">
    <cfRule type="top10" dxfId="462" priority="47" rank="1"/>
  </conditionalFormatting>
  <conditionalFormatting sqref="I4">
    <cfRule type="top10" dxfId="461" priority="38" rank="1"/>
  </conditionalFormatting>
  <conditionalFormatting sqref="E4">
    <cfRule type="top10" dxfId="460" priority="42" rank="1"/>
  </conditionalFormatting>
  <conditionalFormatting sqref="G4">
    <cfRule type="top10" dxfId="459" priority="40" rank="1"/>
  </conditionalFormatting>
  <conditionalFormatting sqref="H4">
    <cfRule type="top10" dxfId="458" priority="39" rank="1"/>
  </conditionalFormatting>
  <conditionalFormatting sqref="J4">
    <cfRule type="top10" dxfId="457" priority="37" rank="1"/>
  </conditionalFormatting>
  <conditionalFormatting sqref="F4">
    <cfRule type="top10" dxfId="456" priority="41" rank="1"/>
  </conditionalFormatting>
  <conditionalFormatting sqref="I5">
    <cfRule type="top10" dxfId="455" priority="32" rank="1"/>
  </conditionalFormatting>
  <conditionalFormatting sqref="E5">
    <cfRule type="top10" dxfId="454" priority="36" rank="1"/>
  </conditionalFormatting>
  <conditionalFormatting sqref="G5">
    <cfRule type="top10" dxfId="453" priority="34" rank="1"/>
  </conditionalFormatting>
  <conditionalFormatting sqref="H5">
    <cfRule type="top10" dxfId="452" priority="33" rank="1"/>
  </conditionalFormatting>
  <conditionalFormatting sqref="J5">
    <cfRule type="top10" dxfId="451" priority="31" rank="1"/>
  </conditionalFormatting>
  <conditionalFormatting sqref="F5">
    <cfRule type="top10" dxfId="450" priority="35" rank="1"/>
  </conditionalFormatting>
  <conditionalFormatting sqref="I6">
    <cfRule type="top10" dxfId="449" priority="26" rank="1"/>
  </conditionalFormatting>
  <conditionalFormatting sqref="E6">
    <cfRule type="top10" dxfId="448" priority="30" rank="1"/>
  </conditionalFormatting>
  <conditionalFormatting sqref="G6">
    <cfRule type="top10" dxfId="447" priority="28" rank="1"/>
  </conditionalFormatting>
  <conditionalFormatting sqref="H6">
    <cfRule type="top10" dxfId="446" priority="27" rank="1"/>
  </conditionalFormatting>
  <conditionalFormatting sqref="J6">
    <cfRule type="top10" dxfId="445" priority="25" rank="1"/>
  </conditionalFormatting>
  <conditionalFormatting sqref="F6">
    <cfRule type="top10" dxfId="444" priority="29" rank="1"/>
  </conditionalFormatting>
  <conditionalFormatting sqref="I7">
    <cfRule type="top10" dxfId="443" priority="20" rank="1"/>
  </conditionalFormatting>
  <conditionalFormatting sqref="E7">
    <cfRule type="top10" dxfId="442" priority="24" rank="1"/>
  </conditionalFormatting>
  <conditionalFormatting sqref="G7">
    <cfRule type="top10" dxfId="441" priority="22" rank="1"/>
  </conditionalFormatting>
  <conditionalFormatting sqref="H7">
    <cfRule type="top10" dxfId="440" priority="21" rank="1"/>
  </conditionalFormatting>
  <conditionalFormatting sqref="J7">
    <cfRule type="top10" dxfId="439" priority="19" rank="1"/>
  </conditionalFormatting>
  <conditionalFormatting sqref="F7">
    <cfRule type="top10" dxfId="438" priority="23" rank="1"/>
  </conditionalFormatting>
  <conditionalFormatting sqref="I8">
    <cfRule type="top10" dxfId="437" priority="14" rank="1"/>
  </conditionalFormatting>
  <conditionalFormatting sqref="E8">
    <cfRule type="top10" dxfId="436" priority="18" rank="1"/>
  </conditionalFormatting>
  <conditionalFormatting sqref="G8">
    <cfRule type="top10" dxfId="435" priority="16" rank="1"/>
  </conditionalFormatting>
  <conditionalFormatting sqref="H8">
    <cfRule type="top10" dxfId="434" priority="15" rank="1"/>
  </conditionalFormatting>
  <conditionalFormatting sqref="J8">
    <cfRule type="top10" dxfId="433" priority="13" rank="1"/>
  </conditionalFormatting>
  <conditionalFormatting sqref="F8">
    <cfRule type="top10" dxfId="432" priority="17" rank="1"/>
  </conditionalFormatting>
  <conditionalFormatting sqref="I9">
    <cfRule type="top10" dxfId="431" priority="8" rank="1"/>
  </conditionalFormatting>
  <conditionalFormatting sqref="E9">
    <cfRule type="top10" dxfId="430" priority="12" rank="1"/>
  </conditionalFormatting>
  <conditionalFormatting sqref="G9">
    <cfRule type="top10" dxfId="429" priority="10" rank="1"/>
  </conditionalFormatting>
  <conditionalFormatting sqref="H9">
    <cfRule type="top10" dxfId="428" priority="9" rank="1"/>
  </conditionalFormatting>
  <conditionalFormatting sqref="J9">
    <cfRule type="top10" dxfId="427" priority="7" rank="1"/>
  </conditionalFormatting>
  <conditionalFormatting sqref="F9">
    <cfRule type="top10" dxfId="426" priority="11" rank="1"/>
  </conditionalFormatting>
  <conditionalFormatting sqref="I10">
    <cfRule type="top10" dxfId="425" priority="2" rank="1"/>
  </conditionalFormatting>
  <conditionalFormatting sqref="E10">
    <cfRule type="top10" dxfId="424" priority="6" rank="1"/>
  </conditionalFormatting>
  <conditionalFormatting sqref="G10">
    <cfRule type="top10" dxfId="423" priority="4" rank="1"/>
  </conditionalFormatting>
  <conditionalFormatting sqref="H10">
    <cfRule type="top10" dxfId="422" priority="3" rank="1"/>
  </conditionalFormatting>
  <conditionalFormatting sqref="J10">
    <cfRule type="top10" dxfId="421" priority="1" rank="1"/>
  </conditionalFormatting>
  <conditionalFormatting sqref="F10">
    <cfRule type="top10" dxfId="420" priority="5" rank="1"/>
  </conditionalFormatting>
  <hyperlinks>
    <hyperlink ref="Q1" location="'Tennessee 2021 Ranking'!A1" display="Back to Ranking" xr:uid="{ED9B627D-C73F-43BE-A790-2F911977C71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0543A56-7596-40C0-82C3-064F49A281D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882D2-F2A1-4B1D-A4ED-DB527F10DE1C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22</v>
      </c>
    </row>
    <row r="2" spans="1:17" x14ac:dyDescent="0.25">
      <c r="A2" s="18" t="s">
        <v>43</v>
      </c>
      <c r="B2" s="19" t="s">
        <v>55</v>
      </c>
      <c r="C2" s="20">
        <v>44402</v>
      </c>
      <c r="D2" s="21" t="s">
        <v>25</v>
      </c>
      <c r="E2" s="22">
        <v>169</v>
      </c>
      <c r="F2" s="22">
        <v>163</v>
      </c>
      <c r="G2" s="22">
        <v>169</v>
      </c>
      <c r="H2" s="22">
        <v>181</v>
      </c>
      <c r="I2" s="22"/>
      <c r="J2" s="22"/>
      <c r="K2" s="23">
        <v>4</v>
      </c>
      <c r="L2" s="23">
        <v>682</v>
      </c>
      <c r="M2" s="24">
        <v>170.5</v>
      </c>
      <c r="N2" s="25">
        <v>5</v>
      </c>
      <c r="O2" s="26">
        <v>175.5</v>
      </c>
    </row>
    <row r="4" spans="1:17" x14ac:dyDescent="0.25">
      <c r="K4" s="8">
        <f>SUM(K2:K3)</f>
        <v>4</v>
      </c>
      <c r="L4" s="8">
        <f>SUM(L2:L3)</f>
        <v>682</v>
      </c>
      <c r="M4" s="7">
        <f>SUM(L4/K4)</f>
        <v>170.5</v>
      </c>
      <c r="N4" s="8">
        <f>SUM(N2:N3)</f>
        <v>5</v>
      </c>
      <c r="O4" s="13">
        <f>SUM(M4+N4)</f>
        <v>175.5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30"/>
    <protectedRange algorithmName="SHA-512" hashValue="ON39YdpmFHfN9f47KpiRvqrKx0V9+erV1CNkpWzYhW/Qyc6aT8rEyCrvauWSYGZK2ia3o7vd3akF07acHAFpOA==" saltValue="yVW9XmDwTqEnmpSGai0KYg==" spinCount="100000" sqref="D2" name="Range1_1_21"/>
  </protectedRanges>
  <conditionalFormatting sqref="E2">
    <cfRule type="top10" dxfId="419" priority="6" rank="1"/>
  </conditionalFormatting>
  <conditionalFormatting sqref="F2">
    <cfRule type="top10" dxfId="418" priority="5" rank="1"/>
  </conditionalFormatting>
  <conditionalFormatting sqref="G2">
    <cfRule type="top10" dxfId="417" priority="4" rank="1"/>
  </conditionalFormatting>
  <conditionalFormatting sqref="H2">
    <cfRule type="top10" dxfId="416" priority="3" rank="1"/>
  </conditionalFormatting>
  <conditionalFormatting sqref="I2">
    <cfRule type="top10" dxfId="415" priority="2" rank="1"/>
  </conditionalFormatting>
  <conditionalFormatting sqref="J2">
    <cfRule type="top10" dxfId="414" priority="1" rank="1"/>
  </conditionalFormatting>
  <hyperlinks>
    <hyperlink ref="Q1" location="'Tennessee 2021 Ranking'!A1" display="Back to Ranking" xr:uid="{BA057B1C-E590-4630-BBF5-D9867372C7E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10083D6-372D-4301-923A-BE6F8140273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F837D-7C00-4CBF-9784-585015CC0EA4}">
  <dimension ref="A1:Q15"/>
  <sheetViews>
    <sheetView workbookViewId="0">
      <selection activeCell="A13" sqref="A13:O1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22</v>
      </c>
    </row>
    <row r="2" spans="1:17" x14ac:dyDescent="0.25">
      <c r="A2" s="18" t="s">
        <v>23</v>
      </c>
      <c r="B2" s="19" t="s">
        <v>38</v>
      </c>
      <c r="C2" s="20">
        <v>44311</v>
      </c>
      <c r="D2" s="21" t="s">
        <v>25</v>
      </c>
      <c r="E2" s="22">
        <v>193</v>
      </c>
      <c r="F2" s="22">
        <v>191</v>
      </c>
      <c r="G2" s="22">
        <v>196</v>
      </c>
      <c r="H2" s="22">
        <v>194</v>
      </c>
      <c r="I2" s="22"/>
      <c r="J2" s="22"/>
      <c r="K2" s="23">
        <v>4</v>
      </c>
      <c r="L2" s="23">
        <v>774</v>
      </c>
      <c r="M2" s="24">
        <v>193.5</v>
      </c>
      <c r="N2" s="25">
        <v>2</v>
      </c>
      <c r="O2" s="26">
        <v>195.5</v>
      </c>
    </row>
    <row r="4" spans="1:17" x14ac:dyDescent="0.25">
      <c r="K4" s="8">
        <f>SUM(K2:K3)</f>
        <v>4</v>
      </c>
      <c r="L4" s="8">
        <f>SUM(L2:L3)</f>
        <v>774</v>
      </c>
      <c r="M4" s="7">
        <f>SUM(L4/K4)</f>
        <v>193.5</v>
      </c>
      <c r="N4" s="8">
        <f>SUM(N2:N3)</f>
        <v>2</v>
      </c>
      <c r="O4" s="13">
        <f>SUM(M4+N4)</f>
        <v>195.5</v>
      </c>
    </row>
    <row r="9" spans="1:17" ht="30" x14ac:dyDescent="0.25">
      <c r="A9" s="1" t="s">
        <v>1</v>
      </c>
      <c r="B9" s="2" t="s">
        <v>2</v>
      </c>
      <c r="C9" s="2" t="s">
        <v>3</v>
      </c>
      <c r="D9" s="3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K9" s="4" t="s">
        <v>11</v>
      </c>
      <c r="L9" s="3" t="s">
        <v>12</v>
      </c>
      <c r="M9" s="5" t="s">
        <v>13</v>
      </c>
      <c r="N9" s="2" t="s">
        <v>14</v>
      </c>
      <c r="O9" s="6" t="s">
        <v>15</v>
      </c>
    </row>
    <row r="10" spans="1:17" x14ac:dyDescent="0.25">
      <c r="A10" s="18" t="s">
        <v>43</v>
      </c>
      <c r="B10" s="19" t="s">
        <v>38</v>
      </c>
      <c r="C10" s="20">
        <v>44310</v>
      </c>
      <c r="D10" s="21" t="s">
        <v>25</v>
      </c>
      <c r="E10" s="22">
        <v>183</v>
      </c>
      <c r="F10" s="22">
        <v>181</v>
      </c>
      <c r="G10" s="22">
        <v>179</v>
      </c>
      <c r="H10" s="22">
        <v>183</v>
      </c>
      <c r="I10" s="22">
        <v>174</v>
      </c>
      <c r="J10" s="22">
        <v>194</v>
      </c>
      <c r="K10" s="23">
        <v>6</v>
      </c>
      <c r="L10" s="23">
        <v>1094</v>
      </c>
      <c r="M10" s="24">
        <v>182.33333333333334</v>
      </c>
      <c r="N10" s="25">
        <v>12</v>
      </c>
      <c r="O10" s="26">
        <v>194.33333333333334</v>
      </c>
    </row>
    <row r="11" spans="1:17" x14ac:dyDescent="0.25">
      <c r="A11" s="18" t="s">
        <v>43</v>
      </c>
      <c r="B11" s="19" t="s">
        <v>38</v>
      </c>
      <c r="C11" s="20">
        <v>44373</v>
      </c>
      <c r="D11" s="21" t="s">
        <v>25</v>
      </c>
      <c r="E11" s="22">
        <v>185</v>
      </c>
      <c r="F11" s="22">
        <v>188</v>
      </c>
      <c r="G11" s="22">
        <v>194</v>
      </c>
      <c r="H11" s="22">
        <v>183</v>
      </c>
      <c r="I11" s="22">
        <v>193</v>
      </c>
      <c r="J11" s="22">
        <v>199</v>
      </c>
      <c r="K11" s="23">
        <v>6</v>
      </c>
      <c r="L11" s="23">
        <v>1142</v>
      </c>
      <c r="M11" s="24">
        <v>190.33333333333334</v>
      </c>
      <c r="N11" s="25">
        <v>10</v>
      </c>
      <c r="O11" s="26">
        <v>200.33333333333334</v>
      </c>
    </row>
    <row r="12" spans="1:17" x14ac:dyDescent="0.25">
      <c r="A12" s="18" t="s">
        <v>43</v>
      </c>
      <c r="B12" s="19" t="s">
        <v>38</v>
      </c>
      <c r="C12" s="20">
        <v>44374</v>
      </c>
      <c r="D12" s="21" t="s">
        <v>25</v>
      </c>
      <c r="E12" s="22">
        <v>188</v>
      </c>
      <c r="F12" s="22">
        <v>182</v>
      </c>
      <c r="G12" s="22">
        <v>197</v>
      </c>
      <c r="H12" s="22">
        <v>185</v>
      </c>
      <c r="I12" s="22"/>
      <c r="J12" s="22"/>
      <c r="K12" s="23">
        <v>4</v>
      </c>
      <c r="L12" s="23">
        <v>752</v>
      </c>
      <c r="M12" s="24">
        <v>188</v>
      </c>
      <c r="N12" s="25">
        <v>5</v>
      </c>
      <c r="O12" s="26">
        <v>193</v>
      </c>
    </row>
    <row r="13" spans="1:17" x14ac:dyDescent="0.25">
      <c r="A13" s="18" t="s">
        <v>43</v>
      </c>
      <c r="B13" s="19" t="s">
        <v>38</v>
      </c>
      <c r="C13" s="20">
        <v>44492</v>
      </c>
      <c r="D13" s="21" t="s">
        <v>25</v>
      </c>
      <c r="E13" s="22">
        <v>182</v>
      </c>
      <c r="F13" s="22">
        <v>187</v>
      </c>
      <c r="G13" s="22">
        <v>186</v>
      </c>
      <c r="H13" s="22">
        <v>193</v>
      </c>
      <c r="I13" s="22">
        <v>191</v>
      </c>
      <c r="J13" s="22"/>
      <c r="K13" s="23">
        <v>5</v>
      </c>
      <c r="L13" s="23">
        <v>939</v>
      </c>
      <c r="M13" s="24">
        <v>187.8</v>
      </c>
      <c r="N13" s="25">
        <v>5</v>
      </c>
      <c r="O13" s="26">
        <v>192.8</v>
      </c>
    </row>
    <row r="15" spans="1:17" x14ac:dyDescent="0.25">
      <c r="K15" s="8">
        <f>SUM(K10:K14)</f>
        <v>21</v>
      </c>
      <c r="L15" s="8">
        <f>SUM(L10:L14)</f>
        <v>3927</v>
      </c>
      <c r="M15" s="7">
        <f>SUM(L15/K15)</f>
        <v>187</v>
      </c>
      <c r="N15" s="8">
        <f>SUM(N10:N14)</f>
        <v>32</v>
      </c>
      <c r="O15" s="13">
        <f>SUM(M15+N15)</f>
        <v>219</v>
      </c>
    </row>
  </sheetData>
  <protectedRanges>
    <protectedRange algorithmName="SHA-512" hashValue="ON39YdpmFHfN9f47KpiRvqrKx0V9+erV1CNkpWzYhW/Qyc6aT8rEyCrvauWSYGZK2ia3o7vd3akF07acHAFpOA==" saltValue="yVW9XmDwTqEnmpSGai0KYg==" spinCount="100000" sqref="B1 B9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E10:J10 B10:C10" name="Range1_9"/>
    <protectedRange algorithmName="SHA-512" hashValue="ON39YdpmFHfN9f47KpiRvqrKx0V9+erV1CNkpWzYhW/Qyc6aT8rEyCrvauWSYGZK2ia3o7vd3akF07acHAFpOA==" saltValue="yVW9XmDwTqEnmpSGai0KYg==" spinCount="100000" sqref="D10" name="Range1_1_4"/>
    <protectedRange algorithmName="SHA-512" hashValue="ON39YdpmFHfN9f47KpiRvqrKx0V9+erV1CNkpWzYhW/Qyc6aT8rEyCrvauWSYGZK2ia3o7vd3akF07acHAFpOA==" saltValue="yVW9XmDwTqEnmpSGai0KYg==" spinCount="100000" sqref="E11:J11 B11:C11" name="Range1_16"/>
    <protectedRange algorithmName="SHA-512" hashValue="ON39YdpmFHfN9f47KpiRvqrKx0V9+erV1CNkpWzYhW/Qyc6aT8rEyCrvauWSYGZK2ia3o7vd3akF07acHAFpOA==" saltValue="yVW9XmDwTqEnmpSGai0KYg==" spinCount="100000" sqref="D11" name="Range1_1_11"/>
    <protectedRange algorithmName="SHA-512" hashValue="ON39YdpmFHfN9f47KpiRvqrKx0V9+erV1CNkpWzYhW/Qyc6aT8rEyCrvauWSYGZK2ia3o7vd3akF07acHAFpOA==" saltValue="yVW9XmDwTqEnmpSGai0KYg==" spinCount="100000" sqref="E12:J12 B12:C12" name="Range1_22"/>
    <protectedRange algorithmName="SHA-512" hashValue="ON39YdpmFHfN9f47KpiRvqrKx0V9+erV1CNkpWzYhW/Qyc6aT8rEyCrvauWSYGZK2ia3o7vd3akF07acHAFpOA==" saltValue="yVW9XmDwTqEnmpSGai0KYg==" spinCount="100000" sqref="D12" name="Range1_1_14"/>
    <protectedRange algorithmName="SHA-512" hashValue="ON39YdpmFHfN9f47KpiRvqrKx0V9+erV1CNkpWzYhW/Qyc6aT8rEyCrvauWSYGZK2ia3o7vd3akF07acHAFpOA==" saltValue="yVW9XmDwTqEnmpSGai0KYg==" spinCount="100000" sqref="E13:J13 B13:C13" name="Range1_50"/>
    <protectedRange algorithmName="SHA-512" hashValue="ON39YdpmFHfN9f47KpiRvqrKx0V9+erV1CNkpWzYhW/Qyc6aT8rEyCrvauWSYGZK2ia3o7vd3akF07acHAFpOA==" saltValue="yVW9XmDwTqEnmpSGai0KYg==" spinCount="100000" sqref="D13" name="Range1_1_34"/>
  </protectedRanges>
  <conditionalFormatting sqref="F2">
    <cfRule type="top10" dxfId="413" priority="35" rank="1"/>
  </conditionalFormatting>
  <conditionalFormatting sqref="G2">
    <cfRule type="top10" dxfId="412" priority="34" rank="1"/>
  </conditionalFormatting>
  <conditionalFormatting sqref="H2">
    <cfRule type="top10" dxfId="411" priority="33" rank="1"/>
  </conditionalFormatting>
  <conditionalFormatting sqref="I2">
    <cfRule type="top10" dxfId="410" priority="32" rank="1"/>
  </conditionalFormatting>
  <conditionalFormatting sqref="J2">
    <cfRule type="top10" dxfId="409" priority="31" rank="1"/>
  </conditionalFormatting>
  <conditionalFormatting sqref="E2">
    <cfRule type="top10" dxfId="408" priority="36" rank="1"/>
  </conditionalFormatting>
  <conditionalFormatting sqref="F10">
    <cfRule type="top10" dxfId="407" priority="23" rank="1"/>
  </conditionalFormatting>
  <conditionalFormatting sqref="G10">
    <cfRule type="top10" dxfId="406" priority="22" rank="1"/>
  </conditionalFormatting>
  <conditionalFormatting sqref="H10">
    <cfRule type="top10" dxfId="405" priority="21" rank="1"/>
  </conditionalFormatting>
  <conditionalFormatting sqref="I10">
    <cfRule type="top10" dxfId="404" priority="20" rank="1"/>
  </conditionalFormatting>
  <conditionalFormatting sqref="J10">
    <cfRule type="top10" dxfId="403" priority="19" rank="1"/>
  </conditionalFormatting>
  <conditionalFormatting sqref="E10">
    <cfRule type="top10" dxfId="402" priority="24" rank="1"/>
  </conditionalFormatting>
  <conditionalFormatting sqref="F11">
    <cfRule type="top10" dxfId="401" priority="17" rank="1"/>
  </conditionalFormatting>
  <conditionalFormatting sqref="E11">
    <cfRule type="top10" dxfId="400" priority="18" rank="1"/>
  </conditionalFormatting>
  <conditionalFormatting sqref="I11">
    <cfRule type="top10" dxfId="399" priority="14" rank="1"/>
  </conditionalFormatting>
  <conditionalFormatting sqref="H11">
    <cfRule type="top10" dxfId="398" priority="15" rank="1"/>
  </conditionalFormatting>
  <conditionalFormatting sqref="G11">
    <cfRule type="top10" dxfId="397" priority="16" rank="1"/>
  </conditionalFormatting>
  <conditionalFormatting sqref="J11">
    <cfRule type="top10" dxfId="396" priority="13" rank="1"/>
  </conditionalFormatting>
  <conditionalFormatting sqref="F12">
    <cfRule type="top10" dxfId="395" priority="11" rank="1"/>
  </conditionalFormatting>
  <conditionalFormatting sqref="E12">
    <cfRule type="top10" dxfId="394" priority="12" rank="1"/>
  </conditionalFormatting>
  <conditionalFormatting sqref="I12">
    <cfRule type="top10" dxfId="393" priority="8" rank="1"/>
  </conditionalFormatting>
  <conditionalFormatting sqref="H12">
    <cfRule type="top10" dxfId="392" priority="9" rank="1"/>
  </conditionalFormatting>
  <conditionalFormatting sqref="G12">
    <cfRule type="top10" dxfId="391" priority="10" rank="1"/>
  </conditionalFormatting>
  <conditionalFormatting sqref="J12">
    <cfRule type="top10" dxfId="390" priority="7" rank="1"/>
  </conditionalFormatting>
  <conditionalFormatting sqref="F13">
    <cfRule type="top10" dxfId="389" priority="5" rank="1"/>
  </conditionalFormatting>
  <conditionalFormatting sqref="E13">
    <cfRule type="top10" dxfId="388" priority="6" rank="1"/>
  </conditionalFormatting>
  <conditionalFormatting sqref="I13">
    <cfRule type="top10" dxfId="387" priority="2" rank="1"/>
  </conditionalFormatting>
  <conditionalFormatting sqref="H13">
    <cfRule type="top10" dxfId="386" priority="3" rank="1"/>
  </conditionalFormatting>
  <conditionalFormatting sqref="G13">
    <cfRule type="top10" dxfId="385" priority="4" rank="1"/>
  </conditionalFormatting>
  <conditionalFormatting sqref="J13">
    <cfRule type="top10" dxfId="384" priority="1" rank="1"/>
  </conditionalFormatting>
  <hyperlinks>
    <hyperlink ref="Q1" location="'Tennessee 2021 Ranking'!A1" display="Back to Ranking" xr:uid="{D4D12FD6-C712-4447-89CF-A601FFBEDF2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EC71EB5-24BA-4DA3-B3AA-EC06590857E0}">
          <x14:formula1>
            <xm:f>'C:\Users\abra2\Desktop\ABRA Files and More\AUTO BENCH REST ASSOCIATION FILE\ABRA 2019\Georgia\[Georgia Results 01 19 20.xlsm]DATA SHEET'!#REF!</xm:f>
          </x14:formula1>
          <xm:sqref>B1 B9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18530-A5F4-47B6-8398-7309F47B6A76}">
  <dimension ref="A1:Q14"/>
  <sheetViews>
    <sheetView workbookViewId="0">
      <selection activeCell="A12" sqref="A12:O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22</v>
      </c>
    </row>
    <row r="2" spans="1:17" x14ac:dyDescent="0.25">
      <c r="A2" s="18" t="s">
        <v>23</v>
      </c>
      <c r="B2" s="19" t="s">
        <v>31</v>
      </c>
      <c r="C2" s="20">
        <v>44282</v>
      </c>
      <c r="D2" s="21" t="s">
        <v>25</v>
      </c>
      <c r="E2" s="22">
        <v>188</v>
      </c>
      <c r="F2" s="22">
        <v>193</v>
      </c>
      <c r="G2" s="22">
        <v>188</v>
      </c>
      <c r="H2" s="22">
        <v>186</v>
      </c>
      <c r="I2" s="22"/>
      <c r="J2" s="22"/>
      <c r="K2" s="23">
        <v>4</v>
      </c>
      <c r="L2" s="23">
        <v>755</v>
      </c>
      <c r="M2" s="24">
        <v>188.75</v>
      </c>
      <c r="N2" s="25">
        <v>4</v>
      </c>
      <c r="O2" s="26">
        <v>192.75</v>
      </c>
    </row>
    <row r="3" spans="1:17" x14ac:dyDescent="0.25">
      <c r="A3" s="18" t="s">
        <v>23</v>
      </c>
      <c r="B3" s="19" t="s">
        <v>31</v>
      </c>
      <c r="C3" s="20">
        <v>44311</v>
      </c>
      <c r="D3" s="21" t="s">
        <v>25</v>
      </c>
      <c r="E3" s="22">
        <v>192</v>
      </c>
      <c r="F3" s="22">
        <v>191</v>
      </c>
      <c r="G3" s="22">
        <v>189</v>
      </c>
      <c r="H3" s="22">
        <v>186</v>
      </c>
      <c r="I3" s="22"/>
      <c r="J3" s="22"/>
      <c r="K3" s="23">
        <v>4</v>
      </c>
      <c r="L3" s="23">
        <v>758</v>
      </c>
      <c r="M3" s="24">
        <v>189.5</v>
      </c>
      <c r="N3" s="25">
        <v>2</v>
      </c>
      <c r="O3" s="26">
        <v>191.5</v>
      </c>
    </row>
    <row r="4" spans="1:17" x14ac:dyDescent="0.25">
      <c r="A4" s="18" t="s">
        <v>23</v>
      </c>
      <c r="B4" s="19" t="s">
        <v>31</v>
      </c>
      <c r="C4" s="20">
        <v>44310</v>
      </c>
      <c r="D4" s="21" t="s">
        <v>25</v>
      </c>
      <c r="E4" s="22">
        <v>193</v>
      </c>
      <c r="F4" s="22">
        <v>189</v>
      </c>
      <c r="G4" s="22">
        <v>190</v>
      </c>
      <c r="H4" s="22">
        <v>193</v>
      </c>
      <c r="I4" s="22">
        <v>190</v>
      </c>
      <c r="J4" s="22">
        <v>190</v>
      </c>
      <c r="K4" s="23">
        <v>6</v>
      </c>
      <c r="L4" s="23">
        <v>1145</v>
      </c>
      <c r="M4" s="24">
        <v>190.83333333333334</v>
      </c>
      <c r="N4" s="25">
        <v>4</v>
      </c>
      <c r="O4" s="26">
        <v>194.83333333333334</v>
      </c>
    </row>
    <row r="5" spans="1:17" x14ac:dyDescent="0.25">
      <c r="A5" s="18" t="s">
        <v>23</v>
      </c>
      <c r="B5" s="19" t="s">
        <v>31</v>
      </c>
      <c r="C5" s="20">
        <v>44338</v>
      </c>
      <c r="D5" s="21" t="s">
        <v>25</v>
      </c>
      <c r="E5" s="22">
        <v>194</v>
      </c>
      <c r="F5" s="22">
        <v>194</v>
      </c>
      <c r="G5" s="22">
        <v>196</v>
      </c>
      <c r="H5" s="22">
        <v>194</v>
      </c>
      <c r="I5" s="22"/>
      <c r="J5" s="22"/>
      <c r="K5" s="23">
        <v>4</v>
      </c>
      <c r="L5" s="23">
        <v>778</v>
      </c>
      <c r="M5" s="24">
        <v>194.5</v>
      </c>
      <c r="N5" s="25">
        <v>2</v>
      </c>
      <c r="O5" s="26">
        <v>196.5</v>
      </c>
    </row>
    <row r="6" spans="1:17" x14ac:dyDescent="0.25">
      <c r="A6" s="18" t="s">
        <v>23</v>
      </c>
      <c r="B6" s="19" t="s">
        <v>31</v>
      </c>
      <c r="C6" s="20">
        <v>44373</v>
      </c>
      <c r="D6" s="21" t="s">
        <v>25</v>
      </c>
      <c r="E6" s="22">
        <v>194</v>
      </c>
      <c r="F6" s="22">
        <v>193</v>
      </c>
      <c r="G6" s="22">
        <v>195</v>
      </c>
      <c r="H6" s="22">
        <v>196</v>
      </c>
      <c r="I6" s="22">
        <v>195</v>
      </c>
      <c r="J6" s="22">
        <v>189</v>
      </c>
      <c r="K6" s="23">
        <v>6</v>
      </c>
      <c r="L6" s="23">
        <v>1162</v>
      </c>
      <c r="M6" s="24">
        <v>193.66666666666666</v>
      </c>
      <c r="N6" s="25">
        <v>4</v>
      </c>
      <c r="O6" s="26">
        <v>197.66666666666666</v>
      </c>
    </row>
    <row r="7" spans="1:17" x14ac:dyDescent="0.25">
      <c r="A7" s="18" t="s">
        <v>23</v>
      </c>
      <c r="B7" s="19" t="s">
        <v>31</v>
      </c>
      <c r="C7" s="20">
        <v>44374</v>
      </c>
      <c r="D7" s="21" t="s">
        <v>25</v>
      </c>
      <c r="E7" s="22">
        <v>188</v>
      </c>
      <c r="F7" s="22">
        <v>198</v>
      </c>
      <c r="G7" s="22">
        <v>196</v>
      </c>
      <c r="H7" s="22">
        <v>185</v>
      </c>
      <c r="I7" s="22"/>
      <c r="J7" s="22"/>
      <c r="K7" s="23">
        <v>4</v>
      </c>
      <c r="L7" s="23">
        <v>767</v>
      </c>
      <c r="M7" s="24">
        <v>191.75</v>
      </c>
      <c r="N7" s="25">
        <v>4</v>
      </c>
      <c r="O7" s="26">
        <v>195.75</v>
      </c>
    </row>
    <row r="8" spans="1:17" x14ac:dyDescent="0.25">
      <c r="A8" s="18" t="s">
        <v>23</v>
      </c>
      <c r="B8" s="19" t="s">
        <v>31</v>
      </c>
      <c r="C8" s="20">
        <v>44401</v>
      </c>
      <c r="D8" s="21" t="s">
        <v>25</v>
      </c>
      <c r="E8" s="22">
        <v>198</v>
      </c>
      <c r="F8" s="22">
        <v>196</v>
      </c>
      <c r="G8" s="22">
        <v>198.001</v>
      </c>
      <c r="H8" s="22">
        <v>192</v>
      </c>
      <c r="I8" s="22"/>
      <c r="J8" s="22"/>
      <c r="K8" s="23">
        <v>4</v>
      </c>
      <c r="L8" s="23">
        <v>784.00099999999998</v>
      </c>
      <c r="M8" s="24">
        <v>196.00024999999999</v>
      </c>
      <c r="N8" s="25">
        <v>4</v>
      </c>
      <c r="O8" s="26">
        <v>200.00024999999999</v>
      </c>
    </row>
    <row r="9" spans="1:17" x14ac:dyDescent="0.25">
      <c r="A9" s="18" t="s">
        <v>23</v>
      </c>
      <c r="B9" s="19" t="s">
        <v>31</v>
      </c>
      <c r="C9" s="20">
        <v>44402</v>
      </c>
      <c r="D9" s="21" t="s">
        <v>25</v>
      </c>
      <c r="E9" s="22">
        <v>196</v>
      </c>
      <c r="F9" s="22">
        <v>190</v>
      </c>
      <c r="G9" s="22">
        <v>188</v>
      </c>
      <c r="H9" s="22">
        <v>190</v>
      </c>
      <c r="I9" s="22"/>
      <c r="J9" s="22"/>
      <c r="K9" s="23">
        <v>4</v>
      </c>
      <c r="L9" s="23">
        <v>764</v>
      </c>
      <c r="M9" s="24">
        <v>191</v>
      </c>
      <c r="N9" s="25">
        <v>2</v>
      </c>
      <c r="O9" s="26">
        <v>193</v>
      </c>
    </row>
    <row r="10" spans="1:17" x14ac:dyDescent="0.25">
      <c r="A10" s="18" t="s">
        <v>23</v>
      </c>
      <c r="B10" s="19" t="s">
        <v>31</v>
      </c>
      <c r="C10" s="20">
        <v>44436</v>
      </c>
      <c r="D10" s="21" t="s">
        <v>25</v>
      </c>
      <c r="E10" s="22">
        <v>197</v>
      </c>
      <c r="F10" s="22">
        <v>194</v>
      </c>
      <c r="G10" s="22">
        <v>198</v>
      </c>
      <c r="H10" s="22">
        <v>190</v>
      </c>
      <c r="I10" s="22">
        <v>194</v>
      </c>
      <c r="J10" s="22">
        <v>196</v>
      </c>
      <c r="K10" s="23">
        <v>6</v>
      </c>
      <c r="L10" s="23">
        <v>1169</v>
      </c>
      <c r="M10" s="24">
        <v>194.83333333333334</v>
      </c>
      <c r="N10" s="25">
        <v>4</v>
      </c>
      <c r="O10" s="26">
        <v>198.83333333333334</v>
      </c>
    </row>
    <row r="11" spans="1:17" x14ac:dyDescent="0.25">
      <c r="A11" s="18" t="s">
        <v>23</v>
      </c>
      <c r="B11" s="19" t="s">
        <v>31</v>
      </c>
      <c r="C11" s="20">
        <v>44464</v>
      </c>
      <c r="D11" s="21" t="s">
        <v>25</v>
      </c>
      <c r="E11" s="22">
        <v>197</v>
      </c>
      <c r="F11" s="22">
        <v>197</v>
      </c>
      <c r="G11" s="22">
        <v>198</v>
      </c>
      <c r="H11" s="22">
        <v>199</v>
      </c>
      <c r="I11" s="22"/>
      <c r="J11" s="22"/>
      <c r="K11" s="23">
        <v>4</v>
      </c>
      <c r="L11" s="23">
        <v>791</v>
      </c>
      <c r="M11" s="24">
        <v>197.75</v>
      </c>
      <c r="N11" s="25">
        <v>3</v>
      </c>
      <c r="O11" s="26">
        <v>200.75</v>
      </c>
    </row>
    <row r="12" spans="1:17" x14ac:dyDescent="0.25">
      <c r="A12" s="18" t="s">
        <v>23</v>
      </c>
      <c r="B12" s="19" t="s">
        <v>31</v>
      </c>
      <c r="C12" s="20">
        <v>44465</v>
      </c>
      <c r="D12" s="21" t="s">
        <v>25</v>
      </c>
      <c r="E12" s="22">
        <v>195</v>
      </c>
      <c r="F12" s="22">
        <v>193</v>
      </c>
      <c r="G12" s="22">
        <v>196.1</v>
      </c>
      <c r="H12" s="22">
        <v>197</v>
      </c>
      <c r="I12" s="22"/>
      <c r="J12" s="22"/>
      <c r="K12" s="23">
        <v>4</v>
      </c>
      <c r="L12" s="23">
        <v>781.1</v>
      </c>
      <c r="M12" s="24">
        <v>195.27500000000001</v>
      </c>
      <c r="N12" s="25">
        <v>6</v>
      </c>
      <c r="O12" s="26">
        <v>201.27500000000001</v>
      </c>
    </row>
    <row r="14" spans="1:17" x14ac:dyDescent="0.25">
      <c r="K14" s="8">
        <f>SUM(K2:K13)</f>
        <v>50</v>
      </c>
      <c r="L14" s="8">
        <f>SUM(L2:L13)</f>
        <v>9654.1010000000006</v>
      </c>
      <c r="M14" s="7">
        <f>SUM(L14/K14)</f>
        <v>193.08202</v>
      </c>
      <c r="N14" s="8">
        <f>SUM(N2:N13)</f>
        <v>39</v>
      </c>
      <c r="O14" s="13">
        <f>SUM(M14+N14)</f>
        <v>232.08202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6"/>
    <protectedRange algorithmName="SHA-512" hashValue="ON39YdpmFHfN9f47KpiRvqrKx0V9+erV1CNkpWzYhW/Qyc6aT8rEyCrvauWSYGZK2ia3o7vd3akF07acHAFpOA==" saltValue="yVW9XmDwTqEnmpSGai0KYg==" spinCount="100000" sqref="D2" name="Range1_1_19"/>
    <protectedRange algorithmName="SHA-512" hashValue="ON39YdpmFHfN9f47KpiRvqrKx0V9+erV1CNkpWzYhW/Qyc6aT8rEyCrvauWSYGZK2ia3o7vd3akF07acHAFpOA==" saltValue="yVW9XmDwTqEnmpSGai0KYg==" spinCount="100000" sqref="E2:H2" name="Range1_3_7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8"/>
    <protectedRange algorithmName="SHA-512" hashValue="ON39YdpmFHfN9f47KpiRvqrKx0V9+erV1CNkpWzYhW/Qyc6aT8rEyCrvauWSYGZK2ia3o7vd3akF07acHAFpOA==" saltValue="yVW9XmDwTqEnmpSGai0KYg==" spinCount="100000" sqref="D4" name="Range1_1_3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I5:J5 B5:C5" name="Range1_12"/>
    <protectedRange algorithmName="SHA-512" hashValue="ON39YdpmFHfN9f47KpiRvqrKx0V9+erV1CNkpWzYhW/Qyc6aT8rEyCrvauWSYGZK2ia3o7vd3akF07acHAFpOA==" saltValue="yVW9XmDwTqEnmpSGai0KYg==" spinCount="100000" sqref="D5" name="Range1_1_8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6:J6 B6:C6" name="Range1_15"/>
    <protectedRange algorithmName="SHA-512" hashValue="ON39YdpmFHfN9f47KpiRvqrKx0V9+erV1CNkpWzYhW/Qyc6aT8rEyCrvauWSYGZK2ia3o7vd3akF07acHAFpOA==" saltValue="yVW9XmDwTqEnmpSGai0KYg==" spinCount="100000" sqref="D6" name="Range1_1_10"/>
    <protectedRange algorithmName="SHA-512" hashValue="ON39YdpmFHfN9f47KpiRvqrKx0V9+erV1CNkpWzYhW/Qyc6aT8rEyCrvauWSYGZK2ia3o7vd3akF07acHAFpOA==" saltValue="yVW9XmDwTqEnmpSGai0KYg==" spinCount="100000" sqref="E6:H6" name="Range1_3_4"/>
    <protectedRange algorithmName="SHA-512" hashValue="ON39YdpmFHfN9f47KpiRvqrKx0V9+erV1CNkpWzYhW/Qyc6aT8rEyCrvauWSYGZK2ia3o7vd3akF07acHAFpOA==" saltValue="yVW9XmDwTqEnmpSGai0KYg==" spinCount="100000" sqref="I7:J7 B7:C7" name="Range1_21"/>
    <protectedRange algorithmName="SHA-512" hashValue="ON39YdpmFHfN9f47KpiRvqrKx0V9+erV1CNkpWzYhW/Qyc6aT8rEyCrvauWSYGZK2ia3o7vd3akF07acHAFpOA==" saltValue="yVW9XmDwTqEnmpSGai0KYg==" spinCount="100000" sqref="D7" name="Range1_1_13"/>
    <protectedRange algorithmName="SHA-512" hashValue="ON39YdpmFHfN9f47KpiRvqrKx0V9+erV1CNkpWzYhW/Qyc6aT8rEyCrvauWSYGZK2ia3o7vd3akF07acHAFpOA==" saltValue="yVW9XmDwTqEnmpSGai0KYg==" spinCount="100000" sqref="E7:H7" name="Range1_3_5"/>
    <protectedRange algorithmName="SHA-512" hashValue="ON39YdpmFHfN9f47KpiRvqrKx0V9+erV1CNkpWzYhW/Qyc6aT8rEyCrvauWSYGZK2ia3o7vd3akF07acHAFpOA==" saltValue="yVW9XmDwTqEnmpSGai0KYg==" spinCount="100000" sqref="I8:J8 B8:C8" name="Range1_25"/>
    <protectedRange algorithmName="SHA-512" hashValue="ON39YdpmFHfN9f47KpiRvqrKx0V9+erV1CNkpWzYhW/Qyc6aT8rEyCrvauWSYGZK2ia3o7vd3akF07acHAFpOA==" saltValue="yVW9XmDwTqEnmpSGai0KYg==" spinCount="100000" sqref="D8" name="Range1_1_16"/>
    <protectedRange algorithmName="SHA-512" hashValue="ON39YdpmFHfN9f47KpiRvqrKx0V9+erV1CNkpWzYhW/Qyc6aT8rEyCrvauWSYGZK2ia3o7vd3akF07acHAFpOA==" saltValue="yVW9XmDwTqEnmpSGai0KYg==" spinCount="100000" sqref="E8:H8" name="Range1_3_6"/>
    <protectedRange algorithmName="SHA-512" hashValue="ON39YdpmFHfN9f47KpiRvqrKx0V9+erV1CNkpWzYhW/Qyc6aT8rEyCrvauWSYGZK2ia3o7vd3akF07acHAFpOA==" saltValue="yVW9XmDwTqEnmpSGai0KYg==" spinCount="100000" sqref="I9:J9 B9:C9" name="Range1_29"/>
    <protectedRange algorithmName="SHA-512" hashValue="ON39YdpmFHfN9f47KpiRvqrKx0V9+erV1CNkpWzYhW/Qyc6aT8rEyCrvauWSYGZK2ia3o7vd3akF07acHAFpOA==" saltValue="yVW9XmDwTqEnmpSGai0KYg==" spinCount="100000" sqref="D9" name="Range1_1_18"/>
    <protectedRange algorithmName="SHA-512" hashValue="ON39YdpmFHfN9f47KpiRvqrKx0V9+erV1CNkpWzYhW/Qyc6aT8rEyCrvauWSYGZK2ia3o7vd3akF07acHAFpOA==" saltValue="yVW9XmDwTqEnmpSGai0KYg==" spinCount="100000" sqref="E9:H9" name="Range1_3_8"/>
    <protectedRange algorithmName="SHA-512" hashValue="ON39YdpmFHfN9f47KpiRvqrKx0V9+erV1CNkpWzYhW/Qyc6aT8rEyCrvauWSYGZK2ia3o7vd3akF07acHAFpOA==" saltValue="yVW9XmDwTqEnmpSGai0KYg==" spinCount="100000" sqref="I10:J10 B10:C10" name="Range1_37"/>
    <protectedRange algorithmName="SHA-512" hashValue="ON39YdpmFHfN9f47KpiRvqrKx0V9+erV1CNkpWzYhW/Qyc6aT8rEyCrvauWSYGZK2ia3o7vd3akF07acHAFpOA==" saltValue="yVW9XmDwTqEnmpSGai0KYg==" spinCount="100000" sqref="D10" name="Range1_1_25"/>
    <protectedRange algorithmName="SHA-512" hashValue="ON39YdpmFHfN9f47KpiRvqrKx0V9+erV1CNkpWzYhW/Qyc6aT8rEyCrvauWSYGZK2ia3o7vd3akF07acHAFpOA==" saltValue="yVW9XmDwTqEnmpSGai0KYg==" spinCount="100000" sqref="E10:H10" name="Range1_3_10_1"/>
    <protectedRange algorithmName="SHA-512" hashValue="ON39YdpmFHfN9f47KpiRvqrKx0V9+erV1CNkpWzYhW/Qyc6aT8rEyCrvauWSYGZK2ia3o7vd3akF07acHAFpOA==" saltValue="yVW9XmDwTqEnmpSGai0KYg==" spinCount="100000" sqref="I11:J11 B11:C11" name="Range1_14"/>
    <protectedRange algorithmName="SHA-512" hashValue="ON39YdpmFHfN9f47KpiRvqrKx0V9+erV1CNkpWzYhW/Qyc6aT8rEyCrvauWSYGZK2ia3o7vd3akF07acHAFpOA==" saltValue="yVW9XmDwTqEnmpSGai0KYg==" spinCount="100000" sqref="D11" name="Range1_1_14"/>
    <protectedRange algorithmName="SHA-512" hashValue="ON39YdpmFHfN9f47KpiRvqrKx0V9+erV1CNkpWzYhW/Qyc6aT8rEyCrvauWSYGZK2ia3o7vd3akF07acHAFpOA==" saltValue="yVW9XmDwTqEnmpSGai0KYg==" spinCount="100000" sqref="E11:H11" name="Range1_3_3_1"/>
    <protectedRange algorithmName="SHA-512" hashValue="ON39YdpmFHfN9f47KpiRvqrKx0V9+erV1CNkpWzYhW/Qyc6aT8rEyCrvauWSYGZK2ia3o7vd3akF07acHAFpOA==" saltValue="yVW9XmDwTqEnmpSGai0KYg==" spinCount="100000" sqref="I12:J12 B12:C12" name="Range1_17"/>
    <protectedRange algorithmName="SHA-512" hashValue="ON39YdpmFHfN9f47KpiRvqrKx0V9+erV1CNkpWzYhW/Qyc6aT8rEyCrvauWSYGZK2ia3o7vd3akF07acHAFpOA==" saltValue="yVW9XmDwTqEnmpSGai0KYg==" spinCount="100000" sqref="D12" name="Range1_1_16_1"/>
    <protectedRange algorithmName="SHA-512" hashValue="ON39YdpmFHfN9f47KpiRvqrKx0V9+erV1CNkpWzYhW/Qyc6aT8rEyCrvauWSYGZK2ia3o7vd3akF07acHAFpOA==" saltValue="yVW9XmDwTqEnmpSGai0KYg==" spinCount="100000" sqref="E12:H12" name="Range1_3_5_1"/>
  </protectedRanges>
  <conditionalFormatting sqref="I2">
    <cfRule type="top10" dxfId="383" priority="62" rank="1"/>
  </conditionalFormatting>
  <conditionalFormatting sqref="E2">
    <cfRule type="top10" dxfId="382" priority="66" rank="1"/>
  </conditionalFormatting>
  <conditionalFormatting sqref="G2">
    <cfRule type="top10" dxfId="381" priority="64" rank="1"/>
  </conditionalFormatting>
  <conditionalFormatting sqref="H2">
    <cfRule type="top10" dxfId="380" priority="63" rank="1"/>
  </conditionalFormatting>
  <conditionalFormatting sqref="J2">
    <cfRule type="top10" dxfId="379" priority="61" rank="1"/>
  </conditionalFormatting>
  <conditionalFormatting sqref="F2">
    <cfRule type="top10" dxfId="378" priority="65" rank="1"/>
  </conditionalFormatting>
  <conditionalFormatting sqref="I3">
    <cfRule type="top10" dxfId="377" priority="56" rank="1"/>
  </conditionalFormatting>
  <conditionalFormatting sqref="E3">
    <cfRule type="top10" dxfId="376" priority="60" rank="1"/>
  </conditionalFormatting>
  <conditionalFormatting sqref="G3">
    <cfRule type="top10" dxfId="375" priority="58" rank="1"/>
  </conditionalFormatting>
  <conditionalFormatting sqref="H3">
    <cfRule type="top10" dxfId="374" priority="57" rank="1"/>
  </conditionalFormatting>
  <conditionalFormatting sqref="J3">
    <cfRule type="top10" dxfId="373" priority="55" rank="1"/>
  </conditionalFormatting>
  <conditionalFormatting sqref="F3">
    <cfRule type="top10" dxfId="372" priority="59" rank="1"/>
  </conditionalFormatting>
  <conditionalFormatting sqref="I4">
    <cfRule type="top10" dxfId="371" priority="50" rank="1"/>
  </conditionalFormatting>
  <conditionalFormatting sqref="E4">
    <cfRule type="top10" dxfId="370" priority="54" rank="1"/>
  </conditionalFormatting>
  <conditionalFormatting sqref="G4">
    <cfRule type="top10" dxfId="369" priority="52" rank="1"/>
  </conditionalFormatting>
  <conditionalFormatting sqref="H4">
    <cfRule type="top10" dxfId="368" priority="51" rank="1"/>
  </conditionalFormatting>
  <conditionalFormatting sqref="J4">
    <cfRule type="top10" dxfId="367" priority="49" rank="1"/>
  </conditionalFormatting>
  <conditionalFormatting sqref="F4">
    <cfRule type="top10" dxfId="366" priority="53" rank="1"/>
  </conditionalFormatting>
  <conditionalFormatting sqref="I5">
    <cfRule type="top10" dxfId="365" priority="44" rank="1"/>
  </conditionalFormatting>
  <conditionalFormatting sqref="E5">
    <cfRule type="top10" dxfId="364" priority="48" rank="1"/>
  </conditionalFormatting>
  <conditionalFormatting sqref="G5">
    <cfRule type="top10" dxfId="363" priority="46" rank="1"/>
  </conditionalFormatting>
  <conditionalFormatting sqref="H5">
    <cfRule type="top10" dxfId="362" priority="45" rank="1"/>
  </conditionalFormatting>
  <conditionalFormatting sqref="J5">
    <cfRule type="top10" dxfId="361" priority="43" rank="1"/>
  </conditionalFormatting>
  <conditionalFormatting sqref="F5">
    <cfRule type="top10" dxfId="360" priority="47" rank="1"/>
  </conditionalFormatting>
  <conditionalFormatting sqref="I6">
    <cfRule type="top10" dxfId="359" priority="38" rank="1"/>
  </conditionalFormatting>
  <conditionalFormatting sqref="E6">
    <cfRule type="top10" dxfId="358" priority="42" rank="1"/>
  </conditionalFormatting>
  <conditionalFormatting sqref="G6">
    <cfRule type="top10" dxfId="357" priority="40" rank="1"/>
  </conditionalFormatting>
  <conditionalFormatting sqref="H6">
    <cfRule type="top10" dxfId="356" priority="39" rank="1"/>
  </conditionalFormatting>
  <conditionalFormatting sqref="J6">
    <cfRule type="top10" dxfId="355" priority="37" rank="1"/>
  </conditionalFormatting>
  <conditionalFormatting sqref="F6">
    <cfRule type="top10" dxfId="354" priority="41" rank="1"/>
  </conditionalFormatting>
  <conditionalFormatting sqref="I7">
    <cfRule type="top10" dxfId="353" priority="32" rank="1"/>
  </conditionalFormatting>
  <conditionalFormatting sqref="E7">
    <cfRule type="top10" dxfId="352" priority="36" rank="1"/>
  </conditionalFormatting>
  <conditionalFormatting sqref="G7">
    <cfRule type="top10" dxfId="351" priority="34" rank="1"/>
  </conditionalFormatting>
  <conditionalFormatting sqref="H7">
    <cfRule type="top10" dxfId="350" priority="33" rank="1"/>
  </conditionalFormatting>
  <conditionalFormatting sqref="J7">
    <cfRule type="top10" dxfId="349" priority="31" rank="1"/>
  </conditionalFormatting>
  <conditionalFormatting sqref="F7">
    <cfRule type="top10" dxfId="348" priority="35" rank="1"/>
  </conditionalFormatting>
  <conditionalFormatting sqref="I8">
    <cfRule type="top10" dxfId="347" priority="26" rank="1"/>
  </conditionalFormatting>
  <conditionalFormatting sqref="E8">
    <cfRule type="top10" dxfId="346" priority="30" rank="1"/>
  </conditionalFormatting>
  <conditionalFormatting sqref="G8">
    <cfRule type="top10" dxfId="345" priority="28" rank="1"/>
  </conditionalFormatting>
  <conditionalFormatting sqref="H8">
    <cfRule type="top10" dxfId="344" priority="27" rank="1"/>
  </conditionalFormatting>
  <conditionalFormatting sqref="J8">
    <cfRule type="top10" dxfId="343" priority="25" rank="1"/>
  </conditionalFormatting>
  <conditionalFormatting sqref="F8">
    <cfRule type="top10" dxfId="342" priority="29" rank="1"/>
  </conditionalFormatting>
  <conditionalFormatting sqref="I9">
    <cfRule type="top10" dxfId="341" priority="20" rank="1"/>
  </conditionalFormatting>
  <conditionalFormatting sqref="E9">
    <cfRule type="top10" dxfId="340" priority="24" rank="1"/>
  </conditionalFormatting>
  <conditionalFormatting sqref="G9">
    <cfRule type="top10" dxfId="339" priority="22" rank="1"/>
  </conditionalFormatting>
  <conditionalFormatting sqref="H9">
    <cfRule type="top10" dxfId="338" priority="21" rank="1"/>
  </conditionalFormatting>
  <conditionalFormatting sqref="J9">
    <cfRule type="top10" dxfId="337" priority="19" rank="1"/>
  </conditionalFormatting>
  <conditionalFormatting sqref="F9">
    <cfRule type="top10" dxfId="336" priority="23" rank="1"/>
  </conditionalFormatting>
  <conditionalFormatting sqref="I10">
    <cfRule type="top10" dxfId="335" priority="14" rank="1"/>
  </conditionalFormatting>
  <conditionalFormatting sqref="E10">
    <cfRule type="top10" dxfId="334" priority="18" rank="1"/>
  </conditionalFormatting>
  <conditionalFormatting sqref="G10">
    <cfRule type="top10" dxfId="333" priority="16" rank="1"/>
  </conditionalFormatting>
  <conditionalFormatting sqref="H10">
    <cfRule type="top10" dxfId="332" priority="15" rank="1"/>
  </conditionalFormatting>
  <conditionalFormatting sqref="J10">
    <cfRule type="top10" dxfId="331" priority="13" rank="1"/>
  </conditionalFormatting>
  <conditionalFormatting sqref="F10">
    <cfRule type="top10" dxfId="330" priority="17" rank="1"/>
  </conditionalFormatting>
  <conditionalFormatting sqref="I11">
    <cfRule type="top10" dxfId="329" priority="8" rank="1"/>
  </conditionalFormatting>
  <conditionalFormatting sqref="E11">
    <cfRule type="top10" dxfId="328" priority="12" rank="1"/>
  </conditionalFormatting>
  <conditionalFormatting sqref="G11">
    <cfRule type="top10" dxfId="327" priority="10" rank="1"/>
  </conditionalFormatting>
  <conditionalFormatting sqref="H11">
    <cfRule type="top10" dxfId="326" priority="9" rank="1"/>
  </conditionalFormatting>
  <conditionalFormatting sqref="J11">
    <cfRule type="top10" dxfId="325" priority="7" rank="1"/>
  </conditionalFormatting>
  <conditionalFormatting sqref="F11">
    <cfRule type="top10" dxfId="324" priority="11" rank="1"/>
  </conditionalFormatting>
  <conditionalFormatting sqref="I12">
    <cfRule type="top10" dxfId="323" priority="2" rank="1"/>
  </conditionalFormatting>
  <conditionalFormatting sqref="E12">
    <cfRule type="top10" dxfId="322" priority="6" rank="1"/>
  </conditionalFormatting>
  <conditionalFormatting sqref="G12">
    <cfRule type="top10" dxfId="321" priority="4" rank="1"/>
  </conditionalFormatting>
  <conditionalFormatting sqref="H12">
    <cfRule type="top10" dxfId="320" priority="3" rank="1"/>
  </conditionalFormatting>
  <conditionalFormatting sqref="J12">
    <cfRule type="top10" dxfId="319" priority="1" rank="1"/>
  </conditionalFormatting>
  <conditionalFormatting sqref="F12">
    <cfRule type="top10" dxfId="318" priority="5" rank="1"/>
  </conditionalFormatting>
  <hyperlinks>
    <hyperlink ref="Q1" location="'Tennessee 2021 Ranking'!A1" display="Back to Ranking" xr:uid="{E09C0DC6-5F52-4436-BE02-DC670F1B127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BE8F24F-4C05-486E-9784-2062C9E75A7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79B10-5D7D-45D2-B4A7-9BCB7148FF14}">
  <dimension ref="A1:Q5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22</v>
      </c>
    </row>
    <row r="2" spans="1:17" x14ac:dyDescent="0.25">
      <c r="A2" s="18" t="s">
        <v>23</v>
      </c>
      <c r="B2" s="19" t="s">
        <v>35</v>
      </c>
      <c r="C2" s="20">
        <v>44311</v>
      </c>
      <c r="D2" s="21" t="s">
        <v>25</v>
      </c>
      <c r="E2" s="22">
        <v>197</v>
      </c>
      <c r="F2" s="22">
        <v>197</v>
      </c>
      <c r="G2" s="22">
        <v>194</v>
      </c>
      <c r="H2" s="22">
        <v>196.001</v>
      </c>
      <c r="I2" s="22"/>
      <c r="J2" s="22"/>
      <c r="K2" s="23">
        <v>4</v>
      </c>
      <c r="L2" s="23">
        <v>784.00099999999998</v>
      </c>
      <c r="M2" s="24">
        <v>196.00024999999999</v>
      </c>
      <c r="N2" s="25">
        <v>6</v>
      </c>
      <c r="O2" s="26">
        <v>202.00024999999999</v>
      </c>
    </row>
    <row r="3" spans="1:17" x14ac:dyDescent="0.25">
      <c r="A3" s="18" t="s">
        <v>23</v>
      </c>
      <c r="B3" s="19" t="s">
        <v>35</v>
      </c>
      <c r="C3" s="20">
        <v>44310</v>
      </c>
      <c r="D3" s="21" t="s">
        <v>25</v>
      </c>
      <c r="E3" s="22">
        <v>190</v>
      </c>
      <c r="F3" s="22">
        <v>193</v>
      </c>
      <c r="G3" s="22">
        <v>193</v>
      </c>
      <c r="H3" s="22">
        <v>197</v>
      </c>
      <c r="I3" s="22">
        <v>195</v>
      </c>
      <c r="J3" s="22">
        <v>196</v>
      </c>
      <c r="K3" s="23">
        <v>6</v>
      </c>
      <c r="L3" s="23">
        <v>1164</v>
      </c>
      <c r="M3" s="24">
        <v>194</v>
      </c>
      <c r="N3" s="25">
        <v>10</v>
      </c>
      <c r="O3" s="26">
        <v>204</v>
      </c>
    </row>
    <row r="5" spans="1:17" x14ac:dyDescent="0.25">
      <c r="K5" s="8">
        <f>SUM(K2:K4)</f>
        <v>10</v>
      </c>
      <c r="L5" s="8">
        <f>SUM(L2:L4)</f>
        <v>1948.001</v>
      </c>
      <c r="M5" s="7">
        <f>SUM(L5/K5)</f>
        <v>194.80009999999999</v>
      </c>
      <c r="N5" s="8">
        <f>SUM(N2:N4)</f>
        <v>16</v>
      </c>
      <c r="O5" s="13">
        <f>SUM(M5+N5)</f>
        <v>210.80009999999999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1"/>
  </protectedRanges>
  <conditionalFormatting sqref="F2">
    <cfRule type="top10" dxfId="317" priority="11" rank="1"/>
  </conditionalFormatting>
  <conditionalFormatting sqref="G2">
    <cfRule type="top10" dxfId="316" priority="10" rank="1"/>
  </conditionalFormatting>
  <conditionalFormatting sqref="H2">
    <cfRule type="top10" dxfId="315" priority="9" rank="1"/>
  </conditionalFormatting>
  <conditionalFormatting sqref="I2">
    <cfRule type="top10" dxfId="314" priority="8" rank="1"/>
  </conditionalFormatting>
  <conditionalFormatting sqref="J2">
    <cfRule type="top10" dxfId="313" priority="7" rank="1"/>
  </conditionalFormatting>
  <conditionalFormatting sqref="E2">
    <cfRule type="top10" dxfId="312" priority="12" rank="1"/>
  </conditionalFormatting>
  <conditionalFormatting sqref="I3">
    <cfRule type="top10" dxfId="311" priority="2" rank="1"/>
  </conditionalFormatting>
  <conditionalFormatting sqref="E3">
    <cfRule type="top10" dxfId="310" priority="6" rank="1"/>
  </conditionalFormatting>
  <conditionalFormatting sqref="G3">
    <cfRule type="top10" dxfId="309" priority="4" rank="1"/>
  </conditionalFormatting>
  <conditionalFormatting sqref="H3">
    <cfRule type="top10" dxfId="308" priority="3" rank="1"/>
  </conditionalFormatting>
  <conditionalFormatting sqref="J3">
    <cfRule type="top10" dxfId="307" priority="1" rank="1"/>
  </conditionalFormatting>
  <conditionalFormatting sqref="F3">
    <cfRule type="top10" dxfId="306" priority="5" rank="1"/>
  </conditionalFormatting>
  <hyperlinks>
    <hyperlink ref="Q1" location="'Tennessee 2021 Ranking'!A1" display="Back to Ranking" xr:uid="{213381C6-4B18-4CD9-B322-A73E5B0A763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F4907CD-65E2-41A4-96C1-67FBD495873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7F6C5-4334-41BF-8508-D4545A31E485}">
  <dimension ref="A1:Q5"/>
  <sheetViews>
    <sheetView workbookViewId="0">
      <selection activeCell="A2" sqref="A2:O2"/>
    </sheetView>
  </sheetViews>
  <sheetFormatPr defaultRowHeight="15" x14ac:dyDescent="0.25"/>
  <cols>
    <col min="1" max="1" width="18" customWidth="1"/>
    <col min="2" max="2" width="13.425781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22</v>
      </c>
    </row>
    <row r="2" spans="1:17" x14ac:dyDescent="0.25">
      <c r="A2" s="18" t="s">
        <v>23</v>
      </c>
      <c r="B2" s="19" t="s">
        <v>32</v>
      </c>
      <c r="C2" s="20">
        <v>44282</v>
      </c>
      <c r="D2" s="21" t="s">
        <v>25</v>
      </c>
      <c r="E2" s="22">
        <v>186</v>
      </c>
      <c r="F2" s="22">
        <v>182</v>
      </c>
      <c r="G2" s="22">
        <v>175</v>
      </c>
      <c r="H2" s="22">
        <v>172</v>
      </c>
      <c r="I2" s="22"/>
      <c r="J2" s="22"/>
      <c r="K2" s="23">
        <v>4</v>
      </c>
      <c r="L2" s="23">
        <v>715</v>
      </c>
      <c r="M2" s="24">
        <v>178.75</v>
      </c>
      <c r="N2" s="25">
        <v>3</v>
      </c>
      <c r="O2" s="26">
        <v>181.75</v>
      </c>
    </row>
    <row r="5" spans="1:17" x14ac:dyDescent="0.25">
      <c r="K5" s="8">
        <f>SUM(K2:K4)</f>
        <v>4</v>
      </c>
      <c r="L5" s="8">
        <f>SUM(L2:L4)</f>
        <v>715</v>
      </c>
      <c r="M5" s="13">
        <f>SUM(L5/K5)</f>
        <v>178.75</v>
      </c>
      <c r="N5" s="8">
        <f>SUM(N2:N4)</f>
        <v>3</v>
      </c>
      <c r="O5" s="13">
        <f>SUM(M5+N5)</f>
        <v>181.75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" name="Range1_4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C2" name="Range1_5"/>
    <protectedRange algorithmName="SHA-512" hashValue="ON39YdpmFHfN9f47KpiRvqrKx0V9+erV1CNkpWzYhW/Qyc6aT8rEyCrvauWSYGZK2ia3o7vd3akF07acHAFpOA==" saltValue="yVW9XmDwTqEnmpSGai0KYg==" spinCount="100000" sqref="D2" name="Range1_1_19"/>
  </protectedRanges>
  <conditionalFormatting sqref="I2">
    <cfRule type="top10" dxfId="305" priority="2" rank="1"/>
  </conditionalFormatting>
  <conditionalFormatting sqref="E2">
    <cfRule type="top10" dxfId="304" priority="6" rank="1"/>
  </conditionalFormatting>
  <conditionalFormatting sqref="G2">
    <cfRule type="top10" dxfId="303" priority="4" rank="1"/>
  </conditionalFormatting>
  <conditionalFormatting sqref="H2">
    <cfRule type="top10" dxfId="302" priority="3" rank="1"/>
  </conditionalFormatting>
  <conditionalFormatting sqref="J2">
    <cfRule type="top10" dxfId="301" priority="1" rank="1"/>
  </conditionalFormatting>
  <conditionalFormatting sqref="F2">
    <cfRule type="top10" dxfId="300" priority="5" rank="1"/>
  </conditionalFormatting>
  <hyperlinks>
    <hyperlink ref="Q1" location="'Tennessee 2021 Ranking'!A1" display="Back to Ranking" xr:uid="{682E8C01-CB64-4424-B0AD-200E568C61A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7AD3C9-2E35-4475-BD72-8B7AE1D1FDE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AFC64-AA95-42E6-B88B-39577DAF3D05}">
  <dimension ref="A1:Q5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22</v>
      </c>
    </row>
    <row r="2" spans="1:17" x14ac:dyDescent="0.25">
      <c r="A2" s="18" t="s">
        <v>49</v>
      </c>
      <c r="B2" s="19" t="s">
        <v>45</v>
      </c>
      <c r="C2" s="20">
        <v>44311</v>
      </c>
      <c r="D2" s="21" t="s">
        <v>25</v>
      </c>
      <c r="E2" s="22">
        <v>186</v>
      </c>
      <c r="F2" s="22">
        <v>187</v>
      </c>
      <c r="G2" s="22">
        <v>183</v>
      </c>
      <c r="H2" s="22">
        <v>182</v>
      </c>
      <c r="I2" s="22"/>
      <c r="J2" s="22"/>
      <c r="K2" s="23">
        <v>4</v>
      </c>
      <c r="L2" s="23">
        <v>738</v>
      </c>
      <c r="M2" s="24">
        <v>184.5</v>
      </c>
      <c r="N2" s="25">
        <v>4</v>
      </c>
      <c r="O2" s="26">
        <v>188.5</v>
      </c>
    </row>
    <row r="3" spans="1:17" x14ac:dyDescent="0.25">
      <c r="A3" s="18" t="s">
        <v>49</v>
      </c>
      <c r="B3" s="19" t="s">
        <v>45</v>
      </c>
      <c r="C3" s="20">
        <v>44310</v>
      </c>
      <c r="D3" s="21" t="s">
        <v>25</v>
      </c>
      <c r="E3" s="22">
        <v>189</v>
      </c>
      <c r="F3" s="22">
        <v>191</v>
      </c>
      <c r="G3" s="22">
        <v>182</v>
      </c>
      <c r="H3" s="22">
        <v>179</v>
      </c>
      <c r="I3" s="22">
        <v>186</v>
      </c>
      <c r="J3" s="22">
        <v>179</v>
      </c>
      <c r="K3" s="23">
        <v>6</v>
      </c>
      <c r="L3" s="23">
        <v>1106</v>
      </c>
      <c r="M3" s="24">
        <v>184.33333333333334</v>
      </c>
      <c r="N3" s="25">
        <v>16</v>
      </c>
      <c r="O3" s="26">
        <v>200.33333333333334</v>
      </c>
    </row>
    <row r="5" spans="1:17" x14ac:dyDescent="0.25">
      <c r="K5" s="8">
        <f>SUM(K2:K4)</f>
        <v>10</v>
      </c>
      <c r="L5" s="8">
        <f>SUM(L2:L4)</f>
        <v>1844</v>
      </c>
      <c r="M5" s="7">
        <f>SUM(L5/K5)</f>
        <v>184.4</v>
      </c>
      <c r="N5" s="8">
        <f>SUM(N2:N4)</f>
        <v>20</v>
      </c>
      <c r="O5" s="13">
        <f>SUM(M5+N5)</f>
        <v>204.4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3:J3 B3:C3" name="Range1_11_1"/>
    <protectedRange algorithmName="SHA-512" hashValue="ON39YdpmFHfN9f47KpiRvqrKx0V9+erV1CNkpWzYhW/Qyc6aT8rEyCrvauWSYGZK2ia3o7vd3akF07acHAFpOA==" saltValue="yVW9XmDwTqEnmpSGai0KYg==" spinCount="100000" sqref="D3" name="Range1_1_6_1"/>
  </protectedRanges>
  <conditionalFormatting sqref="E2">
    <cfRule type="top10" dxfId="299" priority="12" rank="1"/>
  </conditionalFormatting>
  <conditionalFormatting sqref="F2">
    <cfRule type="top10" dxfId="298" priority="11" rank="1"/>
  </conditionalFormatting>
  <conditionalFormatting sqref="G2">
    <cfRule type="top10" dxfId="297" priority="10" rank="1"/>
  </conditionalFormatting>
  <conditionalFormatting sqref="H2">
    <cfRule type="top10" dxfId="296" priority="9" rank="1"/>
  </conditionalFormatting>
  <conditionalFormatting sqref="I2">
    <cfRule type="top10" dxfId="295" priority="8" rank="1"/>
  </conditionalFormatting>
  <conditionalFormatting sqref="J2">
    <cfRule type="top10" dxfId="294" priority="7" rank="1"/>
  </conditionalFormatting>
  <conditionalFormatting sqref="E3">
    <cfRule type="top10" dxfId="293" priority="6" rank="1"/>
  </conditionalFormatting>
  <conditionalFormatting sqref="F3">
    <cfRule type="top10" dxfId="292" priority="5" rank="1"/>
  </conditionalFormatting>
  <conditionalFormatting sqref="G3">
    <cfRule type="top10" dxfId="291" priority="4" rank="1"/>
  </conditionalFormatting>
  <conditionalFormatting sqref="H3">
    <cfRule type="top10" dxfId="290" priority="3" rank="1"/>
  </conditionalFormatting>
  <conditionalFormatting sqref="I3">
    <cfRule type="top10" dxfId="289" priority="2" rank="1"/>
  </conditionalFormatting>
  <conditionalFormatting sqref="J3">
    <cfRule type="top10" dxfId="288" priority="1" rank="1"/>
  </conditionalFormatting>
  <hyperlinks>
    <hyperlink ref="Q1" location="'Tennessee 2021 Ranking'!A1" display="Back to Ranking" xr:uid="{0FF2FF7D-4D0F-432C-B778-C9E5C9E64EA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4C94ED2-DC59-4B4D-AE20-9A331B09505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C5915-6FA6-4AC2-9514-3BA0F5956833}">
  <dimension ref="A1:Q7"/>
  <sheetViews>
    <sheetView workbookViewId="0">
      <selection activeCell="A5" sqref="A5:O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22</v>
      </c>
    </row>
    <row r="2" spans="1:17" x14ac:dyDescent="0.25">
      <c r="A2" s="18" t="s">
        <v>23</v>
      </c>
      <c r="B2" s="19" t="s">
        <v>39</v>
      </c>
      <c r="C2" s="20">
        <v>44311</v>
      </c>
      <c r="D2" s="21" t="s">
        <v>25</v>
      </c>
      <c r="E2" s="22">
        <v>197.0001</v>
      </c>
      <c r="F2" s="22">
        <v>194</v>
      </c>
      <c r="G2" s="22">
        <v>191</v>
      </c>
      <c r="H2" s="22">
        <v>191</v>
      </c>
      <c r="I2" s="22"/>
      <c r="J2" s="22"/>
      <c r="K2" s="23">
        <v>4</v>
      </c>
      <c r="L2" s="23">
        <v>773.00009999999997</v>
      </c>
      <c r="M2" s="24">
        <v>193.25002499999999</v>
      </c>
      <c r="N2" s="25">
        <v>4</v>
      </c>
      <c r="O2" s="26">
        <v>197.25002499999999</v>
      </c>
    </row>
    <row r="3" spans="1:17" x14ac:dyDescent="0.25">
      <c r="A3" s="18" t="s">
        <v>23</v>
      </c>
      <c r="B3" s="19" t="s">
        <v>39</v>
      </c>
      <c r="C3" s="20">
        <v>44373</v>
      </c>
      <c r="D3" s="21" t="s">
        <v>25</v>
      </c>
      <c r="E3" s="22">
        <v>199</v>
      </c>
      <c r="F3" s="22">
        <v>198</v>
      </c>
      <c r="G3" s="22">
        <v>199</v>
      </c>
      <c r="H3" s="22">
        <v>200</v>
      </c>
      <c r="I3" s="22">
        <v>198</v>
      </c>
      <c r="J3" s="22">
        <v>198</v>
      </c>
      <c r="K3" s="23">
        <v>6</v>
      </c>
      <c r="L3" s="23">
        <v>1192</v>
      </c>
      <c r="M3" s="24">
        <v>198.66666666666666</v>
      </c>
      <c r="N3" s="25">
        <v>22</v>
      </c>
      <c r="O3" s="26">
        <v>220.66666666666666</v>
      </c>
    </row>
    <row r="4" spans="1:17" x14ac:dyDescent="0.25">
      <c r="A4" s="18" t="s">
        <v>23</v>
      </c>
      <c r="B4" s="19" t="s">
        <v>39</v>
      </c>
      <c r="C4" s="20">
        <v>44374</v>
      </c>
      <c r="D4" s="21" t="s">
        <v>25</v>
      </c>
      <c r="E4" s="22">
        <v>189</v>
      </c>
      <c r="F4" s="22">
        <v>195</v>
      </c>
      <c r="G4" s="22">
        <v>186</v>
      </c>
      <c r="H4" s="22">
        <v>181</v>
      </c>
      <c r="I4" s="22"/>
      <c r="J4" s="22"/>
      <c r="K4" s="23">
        <v>4</v>
      </c>
      <c r="L4" s="23">
        <v>751</v>
      </c>
      <c r="M4" s="24">
        <v>187.75</v>
      </c>
      <c r="N4" s="25">
        <v>2</v>
      </c>
      <c r="O4" s="26">
        <v>189.75</v>
      </c>
    </row>
    <row r="5" spans="1:17" x14ac:dyDescent="0.25">
      <c r="A5" s="18" t="s">
        <v>23</v>
      </c>
      <c r="B5" s="19" t="s">
        <v>39</v>
      </c>
      <c r="C5" s="20">
        <v>44401</v>
      </c>
      <c r="D5" s="21" t="s">
        <v>25</v>
      </c>
      <c r="E5" s="22">
        <v>200.01</v>
      </c>
      <c r="F5" s="22">
        <v>197</v>
      </c>
      <c r="G5" s="22">
        <v>197</v>
      </c>
      <c r="H5" s="22">
        <v>196</v>
      </c>
      <c r="I5" s="22"/>
      <c r="J5" s="22"/>
      <c r="K5" s="23">
        <v>4</v>
      </c>
      <c r="L5" s="23">
        <v>790.01</v>
      </c>
      <c r="M5" s="24">
        <v>197.5025</v>
      </c>
      <c r="N5" s="25">
        <v>6</v>
      </c>
      <c r="O5" s="26">
        <v>203.5025</v>
      </c>
    </row>
    <row r="7" spans="1:17" x14ac:dyDescent="0.25">
      <c r="K7" s="8">
        <f>SUM(K2:K6)</f>
        <v>18</v>
      </c>
      <c r="L7" s="8">
        <f>SUM(L2:L6)</f>
        <v>3506.0101000000004</v>
      </c>
      <c r="M7" s="7">
        <f>SUM(L7/K7)</f>
        <v>194.77833888888892</v>
      </c>
      <c r="N7" s="8">
        <f>SUM(N2:N6)</f>
        <v>34</v>
      </c>
      <c r="O7" s="13">
        <f>SUM(M7+N7)</f>
        <v>228.77833888888892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15"/>
    <protectedRange algorithmName="SHA-512" hashValue="ON39YdpmFHfN9f47KpiRvqrKx0V9+erV1CNkpWzYhW/Qyc6aT8rEyCrvauWSYGZK2ia3o7vd3akF07acHAFpOA==" saltValue="yVW9XmDwTqEnmpSGai0KYg==" spinCount="100000" sqref="D3" name="Range1_1_10"/>
    <protectedRange algorithmName="SHA-512" hashValue="ON39YdpmFHfN9f47KpiRvqrKx0V9+erV1CNkpWzYhW/Qyc6aT8rEyCrvauWSYGZK2ia3o7vd3akF07acHAFpOA==" saltValue="yVW9XmDwTqEnmpSGai0KYg==" spinCount="100000" sqref="E3:H3" name="Range1_3_4"/>
    <protectedRange algorithmName="SHA-512" hashValue="ON39YdpmFHfN9f47KpiRvqrKx0V9+erV1CNkpWzYhW/Qyc6aT8rEyCrvauWSYGZK2ia3o7vd3akF07acHAFpOA==" saltValue="yVW9XmDwTqEnmpSGai0KYg==" spinCount="100000" sqref="I4:J4 B4:C4" name="Range1_21"/>
    <protectedRange algorithmName="SHA-512" hashValue="ON39YdpmFHfN9f47KpiRvqrKx0V9+erV1CNkpWzYhW/Qyc6aT8rEyCrvauWSYGZK2ia3o7vd3akF07acHAFpOA==" saltValue="yVW9XmDwTqEnmpSGai0KYg==" spinCount="100000" sqref="D4" name="Range1_1_13"/>
    <protectedRange algorithmName="SHA-512" hashValue="ON39YdpmFHfN9f47KpiRvqrKx0V9+erV1CNkpWzYhW/Qyc6aT8rEyCrvauWSYGZK2ia3o7vd3akF07acHAFpOA==" saltValue="yVW9XmDwTqEnmpSGai0KYg==" spinCount="100000" sqref="E4:H4" name="Range1_3_5"/>
    <protectedRange algorithmName="SHA-512" hashValue="ON39YdpmFHfN9f47KpiRvqrKx0V9+erV1CNkpWzYhW/Qyc6aT8rEyCrvauWSYGZK2ia3o7vd3akF07acHAFpOA==" saltValue="yVW9XmDwTqEnmpSGai0KYg==" spinCount="100000" sqref="I5:J5 B5:C5" name="Range1_25"/>
    <protectedRange algorithmName="SHA-512" hashValue="ON39YdpmFHfN9f47KpiRvqrKx0V9+erV1CNkpWzYhW/Qyc6aT8rEyCrvauWSYGZK2ia3o7vd3akF07acHAFpOA==" saltValue="yVW9XmDwTqEnmpSGai0KYg==" spinCount="100000" sqref="D5" name="Range1_1_16"/>
    <protectedRange algorithmName="SHA-512" hashValue="ON39YdpmFHfN9f47KpiRvqrKx0V9+erV1CNkpWzYhW/Qyc6aT8rEyCrvauWSYGZK2ia3o7vd3akF07acHAFpOA==" saltValue="yVW9XmDwTqEnmpSGai0KYg==" spinCount="100000" sqref="E5:H5" name="Range1_3_6"/>
  </protectedRanges>
  <conditionalFormatting sqref="F2">
    <cfRule type="top10" dxfId="287" priority="23" rank="1"/>
  </conditionalFormatting>
  <conditionalFormatting sqref="G2">
    <cfRule type="top10" dxfId="286" priority="22" rank="1"/>
  </conditionalFormatting>
  <conditionalFormatting sqref="H2">
    <cfRule type="top10" dxfId="285" priority="21" rank="1"/>
  </conditionalFormatting>
  <conditionalFormatting sqref="I2">
    <cfRule type="top10" dxfId="284" priority="20" rank="1"/>
  </conditionalFormatting>
  <conditionalFormatting sqref="J2">
    <cfRule type="top10" dxfId="283" priority="19" rank="1"/>
  </conditionalFormatting>
  <conditionalFormatting sqref="E2">
    <cfRule type="top10" dxfId="282" priority="24" rank="1"/>
  </conditionalFormatting>
  <conditionalFormatting sqref="I3">
    <cfRule type="top10" dxfId="281" priority="14" rank="1"/>
  </conditionalFormatting>
  <conditionalFormatting sqref="E3">
    <cfRule type="top10" dxfId="280" priority="18" rank="1"/>
  </conditionalFormatting>
  <conditionalFormatting sqref="G3">
    <cfRule type="top10" dxfId="279" priority="16" rank="1"/>
  </conditionalFormatting>
  <conditionalFormatting sqref="H3">
    <cfRule type="top10" dxfId="278" priority="15" rank="1"/>
  </conditionalFormatting>
  <conditionalFormatting sqref="J3">
    <cfRule type="top10" dxfId="277" priority="13" rank="1"/>
  </conditionalFormatting>
  <conditionalFormatting sqref="F3">
    <cfRule type="top10" dxfId="276" priority="17" rank="1"/>
  </conditionalFormatting>
  <conditionalFormatting sqref="I4">
    <cfRule type="top10" dxfId="275" priority="8" rank="1"/>
  </conditionalFormatting>
  <conditionalFormatting sqref="E4">
    <cfRule type="top10" dxfId="274" priority="12" rank="1"/>
  </conditionalFormatting>
  <conditionalFormatting sqref="G4">
    <cfRule type="top10" dxfId="273" priority="10" rank="1"/>
  </conditionalFormatting>
  <conditionalFormatting sqref="H4">
    <cfRule type="top10" dxfId="272" priority="9" rank="1"/>
  </conditionalFormatting>
  <conditionalFormatting sqref="J4">
    <cfRule type="top10" dxfId="271" priority="7" rank="1"/>
  </conditionalFormatting>
  <conditionalFormatting sqref="F4">
    <cfRule type="top10" dxfId="270" priority="11" rank="1"/>
  </conditionalFormatting>
  <conditionalFormatting sqref="I5">
    <cfRule type="top10" dxfId="269" priority="2" rank="1"/>
  </conditionalFormatting>
  <conditionalFormatting sqref="E5">
    <cfRule type="top10" dxfId="268" priority="6" rank="1"/>
  </conditionalFormatting>
  <conditionalFormatting sqref="G5">
    <cfRule type="top10" dxfId="267" priority="4" rank="1"/>
  </conditionalFormatting>
  <conditionalFormatting sqref="H5">
    <cfRule type="top10" dxfId="266" priority="3" rank="1"/>
  </conditionalFormatting>
  <conditionalFormatting sqref="J5">
    <cfRule type="top10" dxfId="265" priority="1" rank="1"/>
  </conditionalFormatting>
  <conditionalFormatting sqref="F5">
    <cfRule type="top10" dxfId="264" priority="5" rank="1"/>
  </conditionalFormatting>
  <hyperlinks>
    <hyperlink ref="Q1" location="'Tennessee 2021 Ranking'!A1" display="Back to Ranking" xr:uid="{FDF052C2-E7CB-423B-BAE1-A23ECFB2A9B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F7BDDA4-3678-422F-A1F7-49228D5801E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5B8F5-6AE0-4B25-AE8D-4F18251A9575}">
  <dimension ref="A1:Q16"/>
  <sheetViews>
    <sheetView workbookViewId="0">
      <selection activeCell="A14" sqref="A14:O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22</v>
      </c>
    </row>
    <row r="2" spans="1:17" x14ac:dyDescent="0.25">
      <c r="A2" s="18" t="s">
        <v>24</v>
      </c>
      <c r="B2" s="19" t="s">
        <v>27</v>
      </c>
      <c r="C2" s="20">
        <v>44282</v>
      </c>
      <c r="D2" s="21" t="s">
        <v>25</v>
      </c>
      <c r="E2" s="22">
        <v>193</v>
      </c>
      <c r="F2" s="22">
        <v>196</v>
      </c>
      <c r="G2" s="22">
        <v>195</v>
      </c>
      <c r="H2" s="22">
        <v>195</v>
      </c>
      <c r="I2" s="22"/>
      <c r="J2" s="22"/>
      <c r="K2" s="23">
        <v>4</v>
      </c>
      <c r="L2" s="23">
        <v>779</v>
      </c>
      <c r="M2" s="24">
        <v>194.75</v>
      </c>
      <c r="N2" s="25">
        <v>8</v>
      </c>
      <c r="O2" s="26">
        <v>202.75</v>
      </c>
    </row>
    <row r="3" spans="1:17" x14ac:dyDescent="0.25">
      <c r="A3" s="18" t="s">
        <v>24</v>
      </c>
      <c r="B3" s="19" t="s">
        <v>27</v>
      </c>
      <c r="C3" s="20">
        <v>44311</v>
      </c>
      <c r="D3" s="21" t="s">
        <v>25</v>
      </c>
      <c r="E3" s="22">
        <v>192</v>
      </c>
      <c r="F3" s="22">
        <v>193</v>
      </c>
      <c r="G3" s="22">
        <v>194</v>
      </c>
      <c r="H3" s="22">
        <v>195</v>
      </c>
      <c r="I3" s="22"/>
      <c r="J3" s="22"/>
      <c r="K3" s="23">
        <v>4</v>
      </c>
      <c r="L3" s="23">
        <v>774</v>
      </c>
      <c r="M3" s="24">
        <v>193.5</v>
      </c>
      <c r="N3" s="25">
        <v>11</v>
      </c>
      <c r="O3" s="26">
        <v>204.5</v>
      </c>
    </row>
    <row r="4" spans="1:17" x14ac:dyDescent="0.25">
      <c r="A4" s="18" t="s">
        <v>24</v>
      </c>
      <c r="B4" s="19" t="s">
        <v>27</v>
      </c>
      <c r="C4" s="20">
        <v>44310</v>
      </c>
      <c r="D4" s="21" t="s">
        <v>25</v>
      </c>
      <c r="E4" s="22">
        <v>194</v>
      </c>
      <c r="F4" s="22">
        <v>193</v>
      </c>
      <c r="G4" s="22">
        <v>189</v>
      </c>
      <c r="H4" s="22">
        <v>197</v>
      </c>
      <c r="I4" s="22">
        <v>194</v>
      </c>
      <c r="J4" s="22">
        <v>197</v>
      </c>
      <c r="K4" s="23">
        <v>6</v>
      </c>
      <c r="L4" s="23">
        <v>1164</v>
      </c>
      <c r="M4" s="24">
        <v>194</v>
      </c>
      <c r="N4" s="25">
        <v>22</v>
      </c>
      <c r="O4" s="26">
        <v>216</v>
      </c>
    </row>
    <row r="5" spans="1:17" x14ac:dyDescent="0.25">
      <c r="A5" s="18" t="s">
        <v>24</v>
      </c>
      <c r="B5" s="19" t="s">
        <v>27</v>
      </c>
      <c r="C5" s="20">
        <v>44339</v>
      </c>
      <c r="D5" s="21" t="s">
        <v>25</v>
      </c>
      <c r="E5" s="22">
        <v>197</v>
      </c>
      <c r="F5" s="22">
        <v>199</v>
      </c>
      <c r="G5" s="22">
        <v>196</v>
      </c>
      <c r="H5" s="22">
        <v>199</v>
      </c>
      <c r="I5" s="22"/>
      <c r="J5" s="22"/>
      <c r="K5" s="23">
        <v>4</v>
      </c>
      <c r="L5" s="23">
        <v>791</v>
      </c>
      <c r="M5" s="24">
        <v>197.75</v>
      </c>
      <c r="N5" s="25">
        <v>13</v>
      </c>
      <c r="O5" s="26">
        <v>210.75</v>
      </c>
    </row>
    <row r="6" spans="1:17" x14ac:dyDescent="0.25">
      <c r="A6" s="18" t="s">
        <v>24</v>
      </c>
      <c r="B6" s="19" t="s">
        <v>27</v>
      </c>
      <c r="C6" s="20">
        <v>44338</v>
      </c>
      <c r="D6" s="21" t="s">
        <v>25</v>
      </c>
      <c r="E6" s="22">
        <v>193</v>
      </c>
      <c r="F6" s="22">
        <v>198</v>
      </c>
      <c r="G6" s="22">
        <v>199</v>
      </c>
      <c r="H6" s="22">
        <v>200</v>
      </c>
      <c r="I6" s="22"/>
      <c r="J6" s="22"/>
      <c r="K6" s="23">
        <v>4</v>
      </c>
      <c r="L6" s="23">
        <v>790</v>
      </c>
      <c r="M6" s="24">
        <v>197.5</v>
      </c>
      <c r="N6" s="25">
        <v>13</v>
      </c>
      <c r="O6" s="26">
        <v>210.5</v>
      </c>
    </row>
    <row r="7" spans="1:17" x14ac:dyDescent="0.25">
      <c r="A7" s="18" t="s">
        <v>24</v>
      </c>
      <c r="B7" s="19" t="s">
        <v>27</v>
      </c>
      <c r="C7" s="20">
        <v>44373</v>
      </c>
      <c r="D7" s="21" t="s">
        <v>25</v>
      </c>
      <c r="E7" s="22">
        <v>192</v>
      </c>
      <c r="F7" s="22">
        <v>194</v>
      </c>
      <c r="G7" s="22">
        <v>194</v>
      </c>
      <c r="H7" s="22">
        <v>191</v>
      </c>
      <c r="I7" s="22">
        <v>196.1</v>
      </c>
      <c r="J7" s="22">
        <v>198.1</v>
      </c>
      <c r="K7" s="23">
        <v>6</v>
      </c>
      <c r="L7" s="23">
        <v>1165.2</v>
      </c>
      <c r="M7" s="24">
        <v>194.20000000000002</v>
      </c>
      <c r="N7" s="25">
        <v>16</v>
      </c>
      <c r="O7" s="26">
        <v>210.20000000000002</v>
      </c>
    </row>
    <row r="8" spans="1:17" x14ac:dyDescent="0.25">
      <c r="A8" s="18" t="s">
        <v>24</v>
      </c>
      <c r="B8" s="19" t="s">
        <v>27</v>
      </c>
      <c r="C8" s="20">
        <v>44374</v>
      </c>
      <c r="D8" s="21" t="s">
        <v>25</v>
      </c>
      <c r="E8" s="22">
        <v>197</v>
      </c>
      <c r="F8" s="22">
        <v>194</v>
      </c>
      <c r="G8" s="22">
        <v>194</v>
      </c>
      <c r="H8" s="22">
        <v>190</v>
      </c>
      <c r="I8" s="22"/>
      <c r="J8" s="22"/>
      <c r="K8" s="23">
        <v>4</v>
      </c>
      <c r="L8" s="23">
        <v>775</v>
      </c>
      <c r="M8" s="24">
        <v>193.75</v>
      </c>
      <c r="N8" s="25">
        <v>8</v>
      </c>
      <c r="O8" s="26">
        <v>201.75</v>
      </c>
    </row>
    <row r="9" spans="1:17" x14ac:dyDescent="0.25">
      <c r="A9" s="18" t="s">
        <v>24</v>
      </c>
      <c r="B9" s="19" t="s">
        <v>27</v>
      </c>
      <c r="C9" s="20">
        <v>44401</v>
      </c>
      <c r="D9" s="21" t="s">
        <v>25</v>
      </c>
      <c r="E9" s="22">
        <v>196</v>
      </c>
      <c r="F9" s="22">
        <v>195</v>
      </c>
      <c r="G9" s="22">
        <v>196</v>
      </c>
      <c r="H9" s="22">
        <v>196</v>
      </c>
      <c r="I9" s="22"/>
      <c r="J9" s="22"/>
      <c r="K9" s="23">
        <v>4</v>
      </c>
      <c r="L9" s="23">
        <v>783</v>
      </c>
      <c r="M9" s="24">
        <v>195.75</v>
      </c>
      <c r="N9" s="25">
        <v>11</v>
      </c>
      <c r="O9" s="26">
        <v>206.75</v>
      </c>
    </row>
    <row r="10" spans="1:17" x14ac:dyDescent="0.25">
      <c r="A10" s="18" t="s">
        <v>24</v>
      </c>
      <c r="B10" s="19" t="s">
        <v>27</v>
      </c>
      <c r="C10" s="20">
        <v>44402</v>
      </c>
      <c r="D10" s="21" t="s">
        <v>25</v>
      </c>
      <c r="E10" s="22">
        <v>193</v>
      </c>
      <c r="F10" s="22">
        <v>198</v>
      </c>
      <c r="G10" s="22">
        <v>197</v>
      </c>
      <c r="H10" s="22">
        <v>196</v>
      </c>
      <c r="I10" s="22"/>
      <c r="J10" s="22"/>
      <c r="K10" s="23">
        <v>4</v>
      </c>
      <c r="L10" s="23">
        <v>784</v>
      </c>
      <c r="M10" s="24">
        <v>196</v>
      </c>
      <c r="N10" s="25">
        <v>13</v>
      </c>
      <c r="O10" s="26">
        <v>209</v>
      </c>
    </row>
    <row r="11" spans="1:17" x14ac:dyDescent="0.25">
      <c r="A11" s="18" t="s">
        <v>24</v>
      </c>
      <c r="B11" s="19" t="s">
        <v>27</v>
      </c>
      <c r="C11" s="20">
        <v>44437</v>
      </c>
      <c r="D11" s="21" t="s">
        <v>25</v>
      </c>
      <c r="E11" s="22">
        <v>196</v>
      </c>
      <c r="F11" s="22">
        <v>193</v>
      </c>
      <c r="G11" s="22">
        <v>195</v>
      </c>
      <c r="H11" s="22">
        <v>193</v>
      </c>
      <c r="I11" s="22"/>
      <c r="J11" s="22"/>
      <c r="K11" s="23">
        <v>4</v>
      </c>
      <c r="L11" s="23">
        <v>777</v>
      </c>
      <c r="M11" s="24">
        <v>194.25</v>
      </c>
      <c r="N11" s="25">
        <v>8</v>
      </c>
      <c r="O11" s="26">
        <v>202.25</v>
      </c>
    </row>
    <row r="12" spans="1:17" x14ac:dyDescent="0.25">
      <c r="A12" s="18" t="s">
        <v>24</v>
      </c>
      <c r="B12" s="19" t="s">
        <v>27</v>
      </c>
      <c r="C12" s="20">
        <v>44436</v>
      </c>
      <c r="D12" s="21" t="s">
        <v>25</v>
      </c>
      <c r="E12" s="22">
        <v>196.001</v>
      </c>
      <c r="F12" s="22">
        <v>198</v>
      </c>
      <c r="G12" s="22">
        <v>194</v>
      </c>
      <c r="H12" s="22">
        <v>197</v>
      </c>
      <c r="I12" s="22">
        <v>194.001</v>
      </c>
      <c r="J12" s="22">
        <v>197</v>
      </c>
      <c r="K12" s="23">
        <v>6</v>
      </c>
      <c r="L12" s="23">
        <v>1176.002</v>
      </c>
      <c r="M12" s="24">
        <v>196.00033333333332</v>
      </c>
      <c r="N12" s="25">
        <v>26</v>
      </c>
      <c r="O12" s="26">
        <v>222.00033333333332</v>
      </c>
    </row>
    <row r="13" spans="1:17" x14ac:dyDescent="0.25">
      <c r="A13" s="18" t="s">
        <v>24</v>
      </c>
      <c r="B13" s="19" t="s">
        <v>27</v>
      </c>
      <c r="C13" s="20">
        <v>44464</v>
      </c>
      <c r="D13" s="21" t="s">
        <v>25</v>
      </c>
      <c r="E13" s="22">
        <v>197</v>
      </c>
      <c r="F13" s="22">
        <v>198</v>
      </c>
      <c r="G13" s="22">
        <v>198</v>
      </c>
      <c r="H13" s="22">
        <v>195</v>
      </c>
      <c r="I13" s="22"/>
      <c r="J13" s="22"/>
      <c r="K13" s="23">
        <v>4</v>
      </c>
      <c r="L13" s="23">
        <v>788</v>
      </c>
      <c r="M13" s="24">
        <v>197</v>
      </c>
      <c r="N13" s="25">
        <v>13</v>
      </c>
      <c r="O13" s="26">
        <v>210</v>
      </c>
    </row>
    <row r="14" spans="1:17" x14ac:dyDescent="0.25">
      <c r="A14" s="18" t="s">
        <v>24</v>
      </c>
      <c r="B14" s="19" t="s">
        <v>27</v>
      </c>
      <c r="C14" s="20">
        <v>44493</v>
      </c>
      <c r="D14" s="21" t="s">
        <v>25</v>
      </c>
      <c r="E14" s="22">
        <v>193</v>
      </c>
      <c r="F14" s="22">
        <v>196.001</v>
      </c>
      <c r="G14" s="22">
        <v>192</v>
      </c>
      <c r="H14" s="22">
        <v>191</v>
      </c>
      <c r="I14" s="22">
        <v>192.001</v>
      </c>
      <c r="J14" s="22"/>
      <c r="K14" s="23">
        <v>5</v>
      </c>
      <c r="L14" s="23">
        <v>964.00199999999995</v>
      </c>
      <c r="M14" s="24">
        <v>192.8004</v>
      </c>
      <c r="N14" s="25">
        <v>8</v>
      </c>
      <c r="O14" s="26">
        <v>200.8004</v>
      </c>
    </row>
    <row r="16" spans="1:17" x14ac:dyDescent="0.25">
      <c r="K16" s="8">
        <f>SUM(K2:K15)</f>
        <v>59</v>
      </c>
      <c r="L16" s="8">
        <f>SUM(L2:L15)</f>
        <v>11510.204000000002</v>
      </c>
      <c r="M16" s="7">
        <f>SUM(L16/K16)</f>
        <v>195.08820338983054</v>
      </c>
      <c r="N16" s="8">
        <f>SUM(N2:N15)</f>
        <v>170</v>
      </c>
      <c r="O16" s="13">
        <f>SUM(M16+N16)</f>
        <v>365.08820338983054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3"/>
    <protectedRange algorithmName="SHA-512" hashValue="ON39YdpmFHfN9f47KpiRvqrKx0V9+erV1CNkpWzYhW/Qyc6aT8rEyCrvauWSYGZK2ia3o7vd3akF07acHAFpOA==" saltValue="yVW9XmDwTqEnmpSGai0KYg==" spinCount="100000" sqref="D2" name="Range1_1_20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4:J4 B4:C4" name="Range1_10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5:J5 B5:C5" name="Range1_9"/>
    <protectedRange algorithmName="SHA-512" hashValue="ON39YdpmFHfN9f47KpiRvqrKx0V9+erV1CNkpWzYhW/Qyc6aT8rEyCrvauWSYGZK2ia3o7vd3akF07acHAFpOA==" saltValue="yVW9XmDwTqEnmpSGai0KYg==" spinCount="100000" sqref="D5" name="Range1_1_7"/>
    <protectedRange algorithmName="SHA-512" hashValue="ON39YdpmFHfN9f47KpiRvqrKx0V9+erV1CNkpWzYhW/Qyc6aT8rEyCrvauWSYGZK2ia3o7vd3akF07acHAFpOA==" saltValue="yVW9XmDwTqEnmpSGai0KYg==" spinCount="100000" sqref="E6:J6 B6:C6" name="Range1_13_1"/>
    <protectedRange algorithmName="SHA-512" hashValue="ON39YdpmFHfN9f47KpiRvqrKx0V9+erV1CNkpWzYhW/Qyc6aT8rEyCrvauWSYGZK2ia3o7vd3akF07acHAFpOA==" saltValue="yVW9XmDwTqEnmpSGai0KYg==" spinCount="100000" sqref="D6" name="Range1_1_9"/>
    <protectedRange algorithmName="SHA-512" hashValue="ON39YdpmFHfN9f47KpiRvqrKx0V9+erV1CNkpWzYhW/Qyc6aT8rEyCrvauWSYGZK2ia3o7vd3akF07acHAFpOA==" saltValue="yVW9XmDwTqEnmpSGai0KYg==" spinCount="100000" sqref="E7:J7 B7:C7" name="Range1_17"/>
    <protectedRange algorithmName="SHA-512" hashValue="ON39YdpmFHfN9f47KpiRvqrKx0V9+erV1CNkpWzYhW/Qyc6aT8rEyCrvauWSYGZK2ia3o7vd3akF07acHAFpOA==" saltValue="yVW9XmDwTqEnmpSGai0KYg==" spinCount="100000" sqref="D7" name="Range1_1_12"/>
    <protectedRange algorithmName="SHA-512" hashValue="ON39YdpmFHfN9f47KpiRvqrKx0V9+erV1CNkpWzYhW/Qyc6aT8rEyCrvauWSYGZK2ia3o7vd3akF07acHAFpOA==" saltValue="yVW9XmDwTqEnmpSGai0KYg==" spinCount="100000" sqref="E8:J8 B8:C8" name="Range1_23"/>
    <protectedRange algorithmName="SHA-512" hashValue="ON39YdpmFHfN9f47KpiRvqrKx0V9+erV1CNkpWzYhW/Qyc6aT8rEyCrvauWSYGZK2ia3o7vd3akF07acHAFpOA==" saltValue="yVW9XmDwTqEnmpSGai0KYg==" spinCount="100000" sqref="D8" name="Range1_1_15"/>
    <protectedRange algorithmName="SHA-512" hashValue="ON39YdpmFHfN9f47KpiRvqrKx0V9+erV1CNkpWzYhW/Qyc6aT8rEyCrvauWSYGZK2ia3o7vd3akF07acHAFpOA==" saltValue="yVW9XmDwTqEnmpSGai0KYg==" spinCount="100000" sqref="E9:J9 B9:C9" name="Range1_27"/>
    <protectedRange algorithmName="SHA-512" hashValue="ON39YdpmFHfN9f47KpiRvqrKx0V9+erV1CNkpWzYhW/Qyc6aT8rEyCrvauWSYGZK2ia3o7vd3akF07acHAFpOA==" saltValue="yVW9XmDwTqEnmpSGai0KYg==" spinCount="100000" sqref="D9" name="Range1_1_17"/>
    <protectedRange algorithmName="SHA-512" hashValue="ON39YdpmFHfN9f47KpiRvqrKx0V9+erV1CNkpWzYhW/Qyc6aT8rEyCrvauWSYGZK2ia3o7vd3akF07acHAFpOA==" saltValue="yVW9XmDwTqEnmpSGai0KYg==" spinCount="100000" sqref="E10:J10 B10:C10" name="Range1_31"/>
    <protectedRange algorithmName="SHA-512" hashValue="ON39YdpmFHfN9f47KpiRvqrKx0V9+erV1CNkpWzYhW/Qyc6aT8rEyCrvauWSYGZK2ia3o7vd3akF07acHAFpOA==" saltValue="yVW9XmDwTqEnmpSGai0KYg==" spinCount="100000" sqref="D10" name="Range1_1_22"/>
    <protectedRange algorithmName="SHA-512" hashValue="ON39YdpmFHfN9f47KpiRvqrKx0V9+erV1CNkpWzYhW/Qyc6aT8rEyCrvauWSYGZK2ia3o7vd3akF07acHAFpOA==" saltValue="yVW9XmDwTqEnmpSGai0KYg==" spinCount="100000" sqref="E11:J11 B11:C11" name="Range1_35"/>
    <protectedRange algorithmName="SHA-512" hashValue="ON39YdpmFHfN9f47KpiRvqrKx0V9+erV1CNkpWzYhW/Qyc6aT8rEyCrvauWSYGZK2ia3o7vd3akF07acHAFpOA==" saltValue="yVW9XmDwTqEnmpSGai0KYg==" spinCount="100000" sqref="D11" name="Range1_1_24"/>
    <protectedRange algorithmName="SHA-512" hashValue="ON39YdpmFHfN9f47KpiRvqrKx0V9+erV1CNkpWzYhW/Qyc6aT8rEyCrvauWSYGZK2ia3o7vd3akF07acHAFpOA==" saltValue="yVW9XmDwTqEnmpSGai0KYg==" spinCount="100000" sqref="E12:J12 B12:C12" name="Range1_38"/>
    <protectedRange algorithmName="SHA-512" hashValue="ON39YdpmFHfN9f47KpiRvqrKx0V9+erV1CNkpWzYhW/Qyc6aT8rEyCrvauWSYGZK2ia3o7vd3akF07acHAFpOA==" saltValue="yVW9XmDwTqEnmpSGai0KYg==" spinCount="100000" sqref="D12" name="Range1_1_26"/>
    <protectedRange algorithmName="SHA-512" hashValue="ON39YdpmFHfN9f47KpiRvqrKx0V9+erV1CNkpWzYhW/Qyc6aT8rEyCrvauWSYGZK2ia3o7vd3akF07acHAFpOA==" saltValue="yVW9XmDwTqEnmpSGai0KYg==" spinCount="100000" sqref="E13:J13 B13:C13" name="Range1_15"/>
    <protectedRange algorithmName="SHA-512" hashValue="ON39YdpmFHfN9f47KpiRvqrKx0V9+erV1CNkpWzYhW/Qyc6aT8rEyCrvauWSYGZK2ia3o7vd3akF07acHAFpOA==" saltValue="yVW9XmDwTqEnmpSGai0KYg==" spinCount="100000" sqref="D13" name="Range1_1_15_1"/>
    <protectedRange algorithmName="SHA-512" hashValue="ON39YdpmFHfN9f47KpiRvqrKx0V9+erV1CNkpWzYhW/Qyc6aT8rEyCrvauWSYGZK2ia3o7vd3akF07acHAFpOA==" saltValue="yVW9XmDwTqEnmpSGai0KYg==" spinCount="100000" sqref="E14:J14 B14:C14" name="Range1_46"/>
    <protectedRange algorithmName="SHA-512" hashValue="ON39YdpmFHfN9f47KpiRvqrKx0V9+erV1CNkpWzYhW/Qyc6aT8rEyCrvauWSYGZK2ia3o7vd3akF07acHAFpOA==" saltValue="yVW9XmDwTqEnmpSGai0KYg==" spinCount="100000" sqref="D14" name="Range1_1_31"/>
  </protectedRanges>
  <conditionalFormatting sqref="F2">
    <cfRule type="top10" dxfId="815" priority="77" rank="1"/>
  </conditionalFormatting>
  <conditionalFormatting sqref="G2">
    <cfRule type="top10" dxfId="814" priority="76" rank="1"/>
  </conditionalFormatting>
  <conditionalFormatting sqref="H2">
    <cfRule type="top10" dxfId="813" priority="75" rank="1"/>
  </conditionalFormatting>
  <conditionalFormatting sqref="I2">
    <cfRule type="top10" dxfId="812" priority="74" rank="1"/>
  </conditionalFormatting>
  <conditionalFormatting sqref="J2">
    <cfRule type="top10" dxfId="811" priority="73" rank="1"/>
  </conditionalFormatting>
  <conditionalFormatting sqref="E2">
    <cfRule type="top10" dxfId="810" priority="78" rank="1"/>
  </conditionalFormatting>
  <conditionalFormatting sqref="F3">
    <cfRule type="top10" dxfId="809" priority="71" rank="1"/>
  </conditionalFormatting>
  <conditionalFormatting sqref="G3">
    <cfRule type="top10" dxfId="808" priority="70" rank="1"/>
  </conditionalFormatting>
  <conditionalFormatting sqref="H3">
    <cfRule type="top10" dxfId="807" priority="69" rank="1"/>
  </conditionalFormatting>
  <conditionalFormatting sqref="I3">
    <cfRule type="top10" dxfId="806" priority="68" rank="1"/>
  </conditionalFormatting>
  <conditionalFormatting sqref="J3">
    <cfRule type="top10" dxfId="805" priority="67" rank="1"/>
  </conditionalFormatting>
  <conditionalFormatting sqref="E3">
    <cfRule type="top10" dxfId="804" priority="72" rank="1"/>
  </conditionalFormatting>
  <conditionalFormatting sqref="F4">
    <cfRule type="top10" dxfId="803" priority="65" rank="1"/>
  </conditionalFormatting>
  <conditionalFormatting sqref="G4">
    <cfRule type="top10" dxfId="802" priority="64" rank="1"/>
  </conditionalFormatting>
  <conditionalFormatting sqref="H4">
    <cfRule type="top10" dxfId="801" priority="63" rank="1"/>
  </conditionalFormatting>
  <conditionalFormatting sqref="I4">
    <cfRule type="top10" dxfId="800" priority="62" rank="1"/>
  </conditionalFormatting>
  <conditionalFormatting sqref="J4">
    <cfRule type="top10" dxfId="799" priority="61" rank="1"/>
  </conditionalFormatting>
  <conditionalFormatting sqref="E4">
    <cfRule type="top10" dxfId="798" priority="66" rank="1"/>
  </conditionalFormatting>
  <conditionalFormatting sqref="F5">
    <cfRule type="top10" dxfId="797" priority="59" rank="1"/>
  </conditionalFormatting>
  <conditionalFormatting sqref="G5">
    <cfRule type="top10" dxfId="796" priority="58" rank="1"/>
  </conditionalFormatting>
  <conditionalFormatting sqref="H5">
    <cfRule type="top10" dxfId="795" priority="57" rank="1"/>
  </conditionalFormatting>
  <conditionalFormatting sqref="I5">
    <cfRule type="top10" dxfId="794" priority="56" rank="1"/>
  </conditionalFormatting>
  <conditionalFormatting sqref="J5">
    <cfRule type="top10" dxfId="793" priority="55" rank="1"/>
  </conditionalFormatting>
  <conditionalFormatting sqref="E5">
    <cfRule type="top10" dxfId="792" priority="60" rank="1"/>
  </conditionalFormatting>
  <conditionalFormatting sqref="F6">
    <cfRule type="top10" dxfId="791" priority="53" rank="1"/>
  </conditionalFormatting>
  <conditionalFormatting sqref="G6">
    <cfRule type="top10" dxfId="790" priority="52" rank="1"/>
  </conditionalFormatting>
  <conditionalFormatting sqref="H6">
    <cfRule type="top10" dxfId="789" priority="51" rank="1"/>
  </conditionalFormatting>
  <conditionalFormatting sqref="I6">
    <cfRule type="top10" dxfId="788" priority="50" rank="1"/>
  </conditionalFormatting>
  <conditionalFormatting sqref="J6">
    <cfRule type="top10" dxfId="787" priority="49" rank="1"/>
  </conditionalFormatting>
  <conditionalFormatting sqref="E6">
    <cfRule type="top10" dxfId="786" priority="54" rank="1"/>
  </conditionalFormatting>
  <conditionalFormatting sqref="F7">
    <cfRule type="top10" dxfId="785" priority="47" rank="1"/>
  </conditionalFormatting>
  <conditionalFormatting sqref="G7">
    <cfRule type="top10" dxfId="784" priority="46" rank="1"/>
  </conditionalFormatting>
  <conditionalFormatting sqref="H7">
    <cfRule type="top10" dxfId="783" priority="45" rank="1"/>
  </conditionalFormatting>
  <conditionalFormatting sqref="I7">
    <cfRule type="top10" dxfId="782" priority="44" rank="1"/>
  </conditionalFormatting>
  <conditionalFormatting sqref="J7">
    <cfRule type="top10" dxfId="781" priority="43" rank="1"/>
  </conditionalFormatting>
  <conditionalFormatting sqref="E7">
    <cfRule type="top10" dxfId="780" priority="48" rank="1"/>
  </conditionalFormatting>
  <conditionalFormatting sqref="F8">
    <cfRule type="top10" dxfId="779" priority="41" rank="1"/>
  </conditionalFormatting>
  <conditionalFormatting sqref="G8">
    <cfRule type="top10" dxfId="778" priority="40" rank="1"/>
  </conditionalFormatting>
  <conditionalFormatting sqref="H8">
    <cfRule type="top10" dxfId="777" priority="39" rank="1"/>
  </conditionalFormatting>
  <conditionalFormatting sqref="I8">
    <cfRule type="top10" dxfId="776" priority="38" rank="1"/>
  </conditionalFormatting>
  <conditionalFormatting sqref="J8">
    <cfRule type="top10" dxfId="775" priority="37" rank="1"/>
  </conditionalFormatting>
  <conditionalFormatting sqref="E8">
    <cfRule type="top10" dxfId="774" priority="42" rank="1"/>
  </conditionalFormatting>
  <conditionalFormatting sqref="F9">
    <cfRule type="top10" dxfId="773" priority="35" rank="1"/>
  </conditionalFormatting>
  <conditionalFormatting sqref="G9">
    <cfRule type="top10" dxfId="772" priority="34" rank="1"/>
  </conditionalFormatting>
  <conditionalFormatting sqref="H9">
    <cfRule type="top10" dxfId="771" priority="33" rank="1"/>
  </conditionalFormatting>
  <conditionalFormatting sqref="I9">
    <cfRule type="top10" dxfId="770" priority="32" rank="1"/>
  </conditionalFormatting>
  <conditionalFormatting sqref="J9">
    <cfRule type="top10" dxfId="769" priority="31" rank="1"/>
  </conditionalFormatting>
  <conditionalFormatting sqref="E9">
    <cfRule type="top10" dxfId="768" priority="36" rank="1"/>
  </conditionalFormatting>
  <conditionalFormatting sqref="F10">
    <cfRule type="top10" dxfId="767" priority="29" rank="1"/>
  </conditionalFormatting>
  <conditionalFormatting sqref="G10">
    <cfRule type="top10" dxfId="766" priority="28" rank="1"/>
  </conditionalFormatting>
  <conditionalFormatting sqref="H10">
    <cfRule type="top10" dxfId="765" priority="27" rank="1"/>
  </conditionalFormatting>
  <conditionalFormatting sqref="I10">
    <cfRule type="top10" dxfId="764" priority="26" rank="1"/>
  </conditionalFormatting>
  <conditionalFormatting sqref="J10">
    <cfRule type="top10" dxfId="763" priority="25" rank="1"/>
  </conditionalFormatting>
  <conditionalFormatting sqref="E10">
    <cfRule type="top10" dxfId="762" priority="30" rank="1"/>
  </conditionalFormatting>
  <conditionalFormatting sqref="F11">
    <cfRule type="top10" dxfId="761" priority="23" rank="1"/>
  </conditionalFormatting>
  <conditionalFormatting sqref="G11">
    <cfRule type="top10" dxfId="760" priority="22" rank="1"/>
  </conditionalFormatting>
  <conditionalFormatting sqref="H11">
    <cfRule type="top10" dxfId="759" priority="21" rank="1"/>
  </conditionalFormatting>
  <conditionalFormatting sqref="I11">
    <cfRule type="top10" dxfId="758" priority="20" rank="1"/>
  </conditionalFormatting>
  <conditionalFormatting sqref="J11">
    <cfRule type="top10" dxfId="757" priority="19" rank="1"/>
  </conditionalFormatting>
  <conditionalFormatting sqref="E11">
    <cfRule type="top10" dxfId="756" priority="24" rank="1"/>
  </conditionalFormatting>
  <conditionalFormatting sqref="F12">
    <cfRule type="top10" dxfId="755" priority="17" rank="1"/>
  </conditionalFormatting>
  <conditionalFormatting sqref="G12">
    <cfRule type="top10" dxfId="754" priority="16" rank="1"/>
  </conditionalFormatting>
  <conditionalFormatting sqref="H12">
    <cfRule type="top10" dxfId="753" priority="15" rank="1"/>
  </conditionalFormatting>
  <conditionalFormatting sqref="I12">
    <cfRule type="top10" dxfId="752" priority="14" rank="1"/>
  </conditionalFormatting>
  <conditionalFormatting sqref="J12">
    <cfRule type="top10" dxfId="751" priority="13" rank="1"/>
  </conditionalFormatting>
  <conditionalFormatting sqref="E12">
    <cfRule type="top10" dxfId="750" priority="18" rank="1"/>
  </conditionalFormatting>
  <conditionalFormatting sqref="F13">
    <cfRule type="top10" dxfId="749" priority="11" rank="1"/>
  </conditionalFormatting>
  <conditionalFormatting sqref="G13">
    <cfRule type="top10" dxfId="748" priority="10" rank="1"/>
  </conditionalFormatting>
  <conditionalFormatting sqref="H13">
    <cfRule type="top10" dxfId="747" priority="9" rank="1"/>
  </conditionalFormatting>
  <conditionalFormatting sqref="I13">
    <cfRule type="top10" dxfId="746" priority="8" rank="1"/>
  </conditionalFormatting>
  <conditionalFormatting sqref="J13">
    <cfRule type="top10" dxfId="745" priority="7" rank="1"/>
  </conditionalFormatting>
  <conditionalFormatting sqref="E13">
    <cfRule type="top10" dxfId="744" priority="12" rank="1"/>
  </conditionalFormatting>
  <conditionalFormatting sqref="F14">
    <cfRule type="top10" dxfId="743" priority="5" rank="1"/>
  </conditionalFormatting>
  <conditionalFormatting sqref="G14">
    <cfRule type="top10" dxfId="742" priority="4" rank="1"/>
  </conditionalFormatting>
  <conditionalFormatting sqref="H14">
    <cfRule type="top10" dxfId="741" priority="3" rank="1"/>
  </conditionalFormatting>
  <conditionalFormatting sqref="I14">
    <cfRule type="top10" dxfId="740" priority="2" rank="1"/>
  </conditionalFormatting>
  <conditionalFormatting sqref="J14">
    <cfRule type="top10" dxfId="739" priority="1" rank="1"/>
  </conditionalFormatting>
  <conditionalFormatting sqref="E14">
    <cfRule type="top10" dxfId="738" priority="6" rank="1"/>
  </conditionalFormatting>
  <hyperlinks>
    <hyperlink ref="Q1" location="'Tennessee 2021 Ranking'!A1" display="Back to Ranking" xr:uid="{95F3C8B8-2794-4FFA-8622-4814C44AB68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33C658-EEEB-49F6-ADC7-01E662E250C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39E81-A2BA-4199-9E95-D659F7E63C74}">
  <dimension ref="A1:Q20"/>
  <sheetViews>
    <sheetView workbookViewId="0">
      <selection activeCell="A18" sqref="A18:O1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22</v>
      </c>
    </row>
    <row r="2" spans="1:17" x14ac:dyDescent="0.25">
      <c r="A2" s="18" t="s">
        <v>23</v>
      </c>
      <c r="B2" s="19" t="s">
        <v>36</v>
      </c>
      <c r="C2" s="20">
        <v>44311</v>
      </c>
      <c r="D2" s="21" t="s">
        <v>25</v>
      </c>
      <c r="E2" s="22">
        <v>192</v>
      </c>
      <c r="F2" s="22">
        <v>199</v>
      </c>
      <c r="G2" s="22">
        <v>196.001</v>
      </c>
      <c r="H2" s="22">
        <v>192</v>
      </c>
      <c r="I2" s="22"/>
      <c r="J2" s="22"/>
      <c r="K2" s="23">
        <v>4</v>
      </c>
      <c r="L2" s="23">
        <v>779.00099999999998</v>
      </c>
      <c r="M2" s="24">
        <v>194.75024999999999</v>
      </c>
      <c r="N2" s="25">
        <v>5</v>
      </c>
      <c r="O2" s="26">
        <v>199.75024999999999</v>
      </c>
    </row>
    <row r="3" spans="1:17" x14ac:dyDescent="0.25">
      <c r="A3" s="18" t="s">
        <v>23</v>
      </c>
      <c r="B3" s="19" t="s">
        <v>36</v>
      </c>
      <c r="C3" s="20">
        <v>44310</v>
      </c>
      <c r="D3" s="21" t="s">
        <v>25</v>
      </c>
      <c r="E3" s="22">
        <v>197</v>
      </c>
      <c r="F3" s="22">
        <v>198</v>
      </c>
      <c r="G3" s="22">
        <v>196</v>
      </c>
      <c r="H3" s="22">
        <v>196</v>
      </c>
      <c r="I3" s="22">
        <v>196</v>
      </c>
      <c r="J3" s="22">
        <v>197</v>
      </c>
      <c r="K3" s="23">
        <v>6</v>
      </c>
      <c r="L3" s="23">
        <v>1180</v>
      </c>
      <c r="M3" s="24">
        <v>196.66666666666666</v>
      </c>
      <c r="N3" s="25">
        <v>22</v>
      </c>
      <c r="O3" s="26">
        <v>218.66666666666666</v>
      </c>
    </row>
    <row r="5" spans="1:17" x14ac:dyDescent="0.25">
      <c r="K5" s="8">
        <f>SUM(K2:K4)</f>
        <v>10</v>
      </c>
      <c r="L5" s="8">
        <f>SUM(L2:L4)</f>
        <v>1959.001</v>
      </c>
      <c r="M5" s="7">
        <f>SUM(L5/K5)</f>
        <v>195.90010000000001</v>
      </c>
      <c r="N5" s="8">
        <f>SUM(N2:N4)</f>
        <v>27</v>
      </c>
      <c r="O5" s="13">
        <f>SUM(M5+N5)</f>
        <v>222.90010000000001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18" t="s">
        <v>24</v>
      </c>
      <c r="B13" s="19" t="s">
        <v>36</v>
      </c>
      <c r="C13" s="20">
        <v>44373</v>
      </c>
      <c r="D13" s="21" t="s">
        <v>25</v>
      </c>
      <c r="E13" s="22">
        <v>198</v>
      </c>
      <c r="F13" s="22">
        <v>194.11</v>
      </c>
      <c r="G13" s="22">
        <v>195</v>
      </c>
      <c r="H13" s="22">
        <v>194</v>
      </c>
      <c r="I13" s="22">
        <v>196</v>
      </c>
      <c r="J13" s="22">
        <v>198</v>
      </c>
      <c r="K13" s="23">
        <v>6</v>
      </c>
      <c r="L13" s="23">
        <v>1175.1100000000001</v>
      </c>
      <c r="M13" s="24">
        <v>195.85166666666669</v>
      </c>
      <c r="N13" s="25">
        <v>26</v>
      </c>
      <c r="O13" s="26">
        <v>221.85166666666669</v>
      </c>
    </row>
    <row r="14" spans="1:17" x14ac:dyDescent="0.25">
      <c r="A14" s="18" t="s">
        <v>24</v>
      </c>
      <c r="B14" s="19" t="s">
        <v>36</v>
      </c>
      <c r="C14" s="20">
        <v>44374</v>
      </c>
      <c r="D14" s="21" t="s">
        <v>25</v>
      </c>
      <c r="E14" s="22">
        <v>195</v>
      </c>
      <c r="F14" s="22">
        <v>199</v>
      </c>
      <c r="G14" s="22">
        <v>188</v>
      </c>
      <c r="H14" s="22">
        <v>198</v>
      </c>
      <c r="I14" s="22"/>
      <c r="J14" s="22"/>
      <c r="K14" s="23">
        <v>4</v>
      </c>
      <c r="L14" s="23">
        <v>780</v>
      </c>
      <c r="M14" s="24">
        <v>195</v>
      </c>
      <c r="N14" s="25">
        <v>9</v>
      </c>
      <c r="O14" s="26">
        <v>204</v>
      </c>
    </row>
    <row r="15" spans="1:17" x14ac:dyDescent="0.25">
      <c r="A15" s="18" t="s">
        <v>24</v>
      </c>
      <c r="B15" s="19" t="s">
        <v>36</v>
      </c>
      <c r="C15" s="20">
        <v>44437</v>
      </c>
      <c r="D15" s="21" t="s">
        <v>25</v>
      </c>
      <c r="E15" s="22">
        <v>192</v>
      </c>
      <c r="F15" s="22">
        <v>195.1</v>
      </c>
      <c r="G15" s="22">
        <v>194</v>
      </c>
      <c r="H15" s="22">
        <v>196</v>
      </c>
      <c r="I15" s="22"/>
      <c r="J15" s="22"/>
      <c r="K15" s="23">
        <v>4</v>
      </c>
      <c r="L15" s="23">
        <v>777.1</v>
      </c>
      <c r="M15" s="24">
        <v>194.27500000000001</v>
      </c>
      <c r="N15" s="25">
        <v>9</v>
      </c>
      <c r="O15" s="26">
        <v>203.27500000000001</v>
      </c>
    </row>
    <row r="16" spans="1:17" x14ac:dyDescent="0.25">
      <c r="A16" s="18" t="s">
        <v>24</v>
      </c>
      <c r="B16" s="19" t="s">
        <v>36</v>
      </c>
      <c r="C16" s="20">
        <v>44436</v>
      </c>
      <c r="D16" s="21" t="s">
        <v>25</v>
      </c>
      <c r="E16" s="22">
        <v>196</v>
      </c>
      <c r="F16" s="22">
        <v>191</v>
      </c>
      <c r="G16" s="22">
        <v>195</v>
      </c>
      <c r="H16" s="22">
        <v>193</v>
      </c>
      <c r="I16" s="22">
        <v>194</v>
      </c>
      <c r="J16" s="22">
        <v>198</v>
      </c>
      <c r="K16" s="23">
        <v>6</v>
      </c>
      <c r="L16" s="23">
        <v>1167</v>
      </c>
      <c r="M16" s="24">
        <v>194.5</v>
      </c>
      <c r="N16" s="25">
        <v>12</v>
      </c>
      <c r="O16" s="26">
        <v>206.5</v>
      </c>
    </row>
    <row r="17" spans="1:15" x14ac:dyDescent="0.25">
      <c r="A17" s="18" t="s">
        <v>24</v>
      </c>
      <c r="B17" s="19" t="s">
        <v>36</v>
      </c>
      <c r="C17" s="20">
        <v>44493</v>
      </c>
      <c r="D17" s="21" t="s">
        <v>25</v>
      </c>
      <c r="E17" s="22">
        <v>197</v>
      </c>
      <c r="F17" s="22">
        <v>196</v>
      </c>
      <c r="G17" s="22">
        <v>197</v>
      </c>
      <c r="H17" s="22">
        <v>195</v>
      </c>
      <c r="I17" s="22">
        <v>192</v>
      </c>
      <c r="J17" s="22"/>
      <c r="K17" s="23">
        <v>5</v>
      </c>
      <c r="L17" s="23">
        <v>977</v>
      </c>
      <c r="M17" s="24">
        <v>195.4</v>
      </c>
      <c r="N17" s="25">
        <v>11</v>
      </c>
      <c r="O17" s="26">
        <v>206.4</v>
      </c>
    </row>
    <row r="18" spans="1:15" x14ac:dyDescent="0.25">
      <c r="A18" s="18" t="s">
        <v>24</v>
      </c>
      <c r="B18" s="19" t="s">
        <v>36</v>
      </c>
      <c r="C18" s="20">
        <v>44492</v>
      </c>
      <c r="D18" s="21" t="s">
        <v>25</v>
      </c>
      <c r="E18" s="22">
        <v>196</v>
      </c>
      <c r="F18" s="22">
        <v>195</v>
      </c>
      <c r="G18" s="22">
        <v>195</v>
      </c>
      <c r="H18" s="22">
        <v>196</v>
      </c>
      <c r="I18" s="22">
        <v>193</v>
      </c>
      <c r="J18" s="22"/>
      <c r="K18" s="23">
        <v>5</v>
      </c>
      <c r="L18" s="23">
        <v>975</v>
      </c>
      <c r="M18" s="24">
        <v>195</v>
      </c>
      <c r="N18" s="25">
        <v>5</v>
      </c>
      <c r="O18" s="26">
        <v>200</v>
      </c>
    </row>
    <row r="20" spans="1:15" x14ac:dyDescent="0.25">
      <c r="K20" s="8">
        <f>SUM(K13:K19)</f>
        <v>30</v>
      </c>
      <c r="L20" s="8">
        <f>SUM(L13:L19)</f>
        <v>5851.21</v>
      </c>
      <c r="M20" s="7">
        <f>SUM(L20/K20)</f>
        <v>195.04033333333334</v>
      </c>
      <c r="N20" s="8">
        <f>SUM(N13:N19)</f>
        <v>72</v>
      </c>
      <c r="O20" s="13">
        <f>SUM(M20+N20)</f>
        <v>267.04033333333336</v>
      </c>
    </row>
  </sheetData>
  <protectedRanges>
    <protectedRange algorithmName="SHA-512" hashValue="ON39YdpmFHfN9f47KpiRvqrKx0V9+erV1CNkpWzYhW/Qyc6aT8rEyCrvauWSYGZK2ia3o7vd3akF07acHAFpOA==" saltValue="yVW9XmDwTqEnmpSGai0KYg==" spinCount="100000" sqref="B1 B12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E13:J13 B13:C13" name="Range1_17"/>
    <protectedRange algorithmName="SHA-512" hashValue="ON39YdpmFHfN9f47KpiRvqrKx0V9+erV1CNkpWzYhW/Qyc6aT8rEyCrvauWSYGZK2ia3o7vd3akF07acHAFpOA==" saltValue="yVW9XmDwTqEnmpSGai0KYg==" spinCount="100000" sqref="D13" name="Range1_1_12"/>
    <protectedRange algorithmName="SHA-512" hashValue="ON39YdpmFHfN9f47KpiRvqrKx0V9+erV1CNkpWzYhW/Qyc6aT8rEyCrvauWSYGZK2ia3o7vd3akF07acHAFpOA==" saltValue="yVW9XmDwTqEnmpSGai0KYg==" spinCount="100000" sqref="E14:J14 B14:C14" name="Range1_23"/>
    <protectedRange algorithmName="SHA-512" hashValue="ON39YdpmFHfN9f47KpiRvqrKx0V9+erV1CNkpWzYhW/Qyc6aT8rEyCrvauWSYGZK2ia3o7vd3akF07acHAFpOA==" saltValue="yVW9XmDwTqEnmpSGai0KYg==" spinCount="100000" sqref="D14" name="Range1_1_15"/>
    <protectedRange algorithmName="SHA-512" hashValue="ON39YdpmFHfN9f47KpiRvqrKx0V9+erV1CNkpWzYhW/Qyc6aT8rEyCrvauWSYGZK2ia3o7vd3akF07acHAFpOA==" saltValue="yVW9XmDwTqEnmpSGai0KYg==" spinCount="100000" sqref="E15:J15 B15:C15" name="Range1_35"/>
    <protectedRange algorithmName="SHA-512" hashValue="ON39YdpmFHfN9f47KpiRvqrKx0V9+erV1CNkpWzYhW/Qyc6aT8rEyCrvauWSYGZK2ia3o7vd3akF07acHAFpOA==" saltValue="yVW9XmDwTqEnmpSGai0KYg==" spinCount="100000" sqref="D15" name="Range1_1_24"/>
    <protectedRange algorithmName="SHA-512" hashValue="ON39YdpmFHfN9f47KpiRvqrKx0V9+erV1CNkpWzYhW/Qyc6aT8rEyCrvauWSYGZK2ia3o7vd3akF07acHAFpOA==" saltValue="yVW9XmDwTqEnmpSGai0KYg==" spinCount="100000" sqref="E16:J16 B16:C16" name="Range1_38"/>
    <protectedRange algorithmName="SHA-512" hashValue="ON39YdpmFHfN9f47KpiRvqrKx0V9+erV1CNkpWzYhW/Qyc6aT8rEyCrvauWSYGZK2ia3o7vd3akF07acHAFpOA==" saltValue="yVW9XmDwTqEnmpSGai0KYg==" spinCount="100000" sqref="D16" name="Range1_1_26"/>
    <protectedRange algorithmName="SHA-512" hashValue="ON39YdpmFHfN9f47KpiRvqrKx0V9+erV1CNkpWzYhW/Qyc6aT8rEyCrvauWSYGZK2ia3o7vd3akF07acHAFpOA==" saltValue="yVW9XmDwTqEnmpSGai0KYg==" spinCount="100000" sqref="E17:J17 B17:C17" name="Range1_46"/>
    <protectedRange algorithmName="SHA-512" hashValue="ON39YdpmFHfN9f47KpiRvqrKx0V9+erV1CNkpWzYhW/Qyc6aT8rEyCrvauWSYGZK2ia3o7vd3akF07acHAFpOA==" saltValue="yVW9XmDwTqEnmpSGai0KYg==" spinCount="100000" sqref="D17" name="Range1_1_31"/>
    <protectedRange algorithmName="SHA-512" hashValue="ON39YdpmFHfN9f47KpiRvqrKx0V9+erV1CNkpWzYhW/Qyc6aT8rEyCrvauWSYGZK2ia3o7vd3akF07acHAFpOA==" saltValue="yVW9XmDwTqEnmpSGai0KYg==" spinCount="100000" sqref="E18:J18 B18:C18" name="Range1_51"/>
    <protectedRange algorithmName="SHA-512" hashValue="ON39YdpmFHfN9f47KpiRvqrKx0V9+erV1CNkpWzYhW/Qyc6aT8rEyCrvauWSYGZK2ia3o7vd3akF07acHAFpOA==" saltValue="yVW9XmDwTqEnmpSGai0KYg==" spinCount="100000" sqref="D18" name="Range1_1_35"/>
  </protectedRanges>
  <conditionalFormatting sqref="F2">
    <cfRule type="top10" dxfId="263" priority="59" rank="1"/>
  </conditionalFormatting>
  <conditionalFormatting sqref="G2">
    <cfRule type="top10" dxfId="262" priority="58" rank="1"/>
  </conditionalFormatting>
  <conditionalFormatting sqref="H2">
    <cfRule type="top10" dxfId="261" priority="57" rank="1"/>
  </conditionalFormatting>
  <conditionalFormatting sqref="I2">
    <cfRule type="top10" dxfId="260" priority="56" rank="1"/>
  </conditionalFormatting>
  <conditionalFormatting sqref="J2">
    <cfRule type="top10" dxfId="259" priority="55" rank="1"/>
  </conditionalFormatting>
  <conditionalFormatting sqref="E2">
    <cfRule type="top10" dxfId="258" priority="60" rank="1"/>
  </conditionalFormatting>
  <conditionalFormatting sqref="I3">
    <cfRule type="top10" dxfId="257" priority="50" rank="1"/>
  </conditionalFormatting>
  <conditionalFormatting sqref="E3">
    <cfRule type="top10" dxfId="256" priority="54" rank="1"/>
  </conditionalFormatting>
  <conditionalFormatting sqref="G3">
    <cfRule type="top10" dxfId="255" priority="52" rank="1"/>
  </conditionalFormatting>
  <conditionalFormatting sqref="H3">
    <cfRule type="top10" dxfId="254" priority="51" rank="1"/>
  </conditionalFormatting>
  <conditionalFormatting sqref="J3">
    <cfRule type="top10" dxfId="253" priority="49" rank="1"/>
  </conditionalFormatting>
  <conditionalFormatting sqref="F3">
    <cfRule type="top10" dxfId="252" priority="53" rank="1"/>
  </conditionalFormatting>
  <conditionalFormatting sqref="F13">
    <cfRule type="top10" dxfId="251" priority="35" rank="1"/>
  </conditionalFormatting>
  <conditionalFormatting sqref="G13">
    <cfRule type="top10" dxfId="250" priority="34" rank="1"/>
  </conditionalFormatting>
  <conditionalFormatting sqref="H13">
    <cfRule type="top10" dxfId="249" priority="33" rank="1"/>
  </conditionalFormatting>
  <conditionalFormatting sqref="I13">
    <cfRule type="top10" dxfId="248" priority="32" rank="1"/>
  </conditionalFormatting>
  <conditionalFormatting sqref="J13">
    <cfRule type="top10" dxfId="247" priority="31" rank="1"/>
  </conditionalFormatting>
  <conditionalFormatting sqref="E13">
    <cfRule type="top10" dxfId="246" priority="36" rank="1"/>
  </conditionalFormatting>
  <conditionalFormatting sqref="F14">
    <cfRule type="top10" dxfId="245" priority="29" rank="1"/>
  </conditionalFormatting>
  <conditionalFormatting sqref="G14">
    <cfRule type="top10" dxfId="244" priority="28" rank="1"/>
  </conditionalFormatting>
  <conditionalFormatting sqref="H14">
    <cfRule type="top10" dxfId="243" priority="27" rank="1"/>
  </conditionalFormatting>
  <conditionalFormatting sqref="I14">
    <cfRule type="top10" dxfId="242" priority="26" rank="1"/>
  </conditionalFormatting>
  <conditionalFormatting sqref="J14">
    <cfRule type="top10" dxfId="241" priority="25" rank="1"/>
  </conditionalFormatting>
  <conditionalFormatting sqref="E14">
    <cfRule type="top10" dxfId="240" priority="30" rank="1"/>
  </conditionalFormatting>
  <conditionalFormatting sqref="F15">
    <cfRule type="top10" dxfId="239" priority="23" rank="1"/>
  </conditionalFormatting>
  <conditionalFormatting sqref="G15">
    <cfRule type="top10" dxfId="238" priority="22" rank="1"/>
  </conditionalFormatting>
  <conditionalFormatting sqref="H15">
    <cfRule type="top10" dxfId="237" priority="21" rank="1"/>
  </conditionalFormatting>
  <conditionalFormatting sqref="I15">
    <cfRule type="top10" dxfId="236" priority="20" rank="1"/>
  </conditionalFormatting>
  <conditionalFormatting sqref="J15">
    <cfRule type="top10" dxfId="235" priority="19" rank="1"/>
  </conditionalFormatting>
  <conditionalFormatting sqref="E15">
    <cfRule type="top10" dxfId="234" priority="24" rank="1"/>
  </conditionalFormatting>
  <conditionalFormatting sqref="F16">
    <cfRule type="top10" dxfId="233" priority="17" rank="1"/>
  </conditionalFormatting>
  <conditionalFormatting sqref="G16">
    <cfRule type="top10" dxfId="232" priority="16" rank="1"/>
  </conditionalFormatting>
  <conditionalFormatting sqref="H16">
    <cfRule type="top10" dxfId="231" priority="15" rank="1"/>
  </conditionalFormatting>
  <conditionalFormatting sqref="I16">
    <cfRule type="top10" dxfId="230" priority="14" rank="1"/>
  </conditionalFormatting>
  <conditionalFormatting sqref="J16">
    <cfRule type="top10" dxfId="229" priority="13" rank="1"/>
  </conditionalFormatting>
  <conditionalFormatting sqref="E16">
    <cfRule type="top10" dxfId="228" priority="18" rank="1"/>
  </conditionalFormatting>
  <conditionalFormatting sqref="F17">
    <cfRule type="top10" dxfId="227" priority="11" rank="1"/>
  </conditionalFormatting>
  <conditionalFormatting sqref="G17">
    <cfRule type="top10" dxfId="226" priority="10" rank="1"/>
  </conditionalFormatting>
  <conditionalFormatting sqref="H17">
    <cfRule type="top10" dxfId="225" priority="9" rank="1"/>
  </conditionalFormatting>
  <conditionalFormatting sqref="I17">
    <cfRule type="top10" dxfId="224" priority="8" rank="1"/>
  </conditionalFormatting>
  <conditionalFormatting sqref="J17">
    <cfRule type="top10" dxfId="223" priority="7" rank="1"/>
  </conditionalFormatting>
  <conditionalFormatting sqref="E17">
    <cfRule type="top10" dxfId="222" priority="12" rank="1"/>
  </conditionalFormatting>
  <conditionalFormatting sqref="F18">
    <cfRule type="top10" dxfId="221" priority="5" rank="1"/>
  </conditionalFormatting>
  <conditionalFormatting sqref="G18">
    <cfRule type="top10" dxfId="220" priority="4" rank="1"/>
  </conditionalFormatting>
  <conditionalFormatting sqref="H18">
    <cfRule type="top10" dxfId="219" priority="3" rank="1"/>
  </conditionalFormatting>
  <conditionalFormatting sqref="I18">
    <cfRule type="top10" dxfId="218" priority="2" rank="1"/>
  </conditionalFormatting>
  <conditionalFormatting sqref="J18">
    <cfRule type="top10" dxfId="217" priority="1" rank="1"/>
  </conditionalFormatting>
  <conditionalFormatting sqref="E18">
    <cfRule type="top10" dxfId="216" priority="6" rank="1"/>
  </conditionalFormatting>
  <hyperlinks>
    <hyperlink ref="Q1" location="'Tennessee 2021 Ranking'!A1" display="Back to Ranking" xr:uid="{60CAFC75-B9C8-43F0-9392-EE4D494A0AD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CD1C4BD-8121-42E1-A96C-9B1315EF46F6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9B35C-E134-4130-82BC-0B8B289DDD5C}">
  <dimension ref="A1:Q21"/>
  <sheetViews>
    <sheetView workbookViewId="0">
      <selection activeCell="A19" sqref="A19:O1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22</v>
      </c>
    </row>
    <row r="2" spans="1:17" x14ac:dyDescent="0.25">
      <c r="A2" s="18" t="s">
        <v>24</v>
      </c>
      <c r="B2" s="19" t="s">
        <v>33</v>
      </c>
      <c r="C2" s="20">
        <v>44282</v>
      </c>
      <c r="D2" s="21" t="s">
        <v>25</v>
      </c>
      <c r="E2" s="22">
        <v>194</v>
      </c>
      <c r="F2" s="22">
        <v>195</v>
      </c>
      <c r="G2" s="22">
        <v>197</v>
      </c>
      <c r="H2" s="22">
        <v>194</v>
      </c>
      <c r="I2" s="22"/>
      <c r="J2" s="22"/>
      <c r="K2" s="23">
        <v>4</v>
      </c>
      <c r="L2" s="23">
        <v>780</v>
      </c>
      <c r="M2" s="24">
        <v>195</v>
      </c>
      <c r="N2" s="25">
        <v>9</v>
      </c>
      <c r="O2" s="26">
        <v>204</v>
      </c>
    </row>
    <row r="4" spans="1:17" x14ac:dyDescent="0.25">
      <c r="K4" s="8">
        <f>SUM(K2:K3)</f>
        <v>4</v>
      </c>
      <c r="L4" s="8">
        <f>SUM(L2:L3)</f>
        <v>780</v>
      </c>
      <c r="M4" s="7">
        <f>SUM(L4/K4)</f>
        <v>195</v>
      </c>
      <c r="N4" s="8">
        <f>SUM(N2:N3)</f>
        <v>9</v>
      </c>
      <c r="O4" s="13">
        <f>SUM(M4+N4)</f>
        <v>204</v>
      </c>
    </row>
    <row r="10" spans="1:17" ht="30" x14ac:dyDescent="0.25">
      <c r="A10" s="1" t="s">
        <v>1</v>
      </c>
      <c r="B10" s="2" t="s">
        <v>2</v>
      </c>
      <c r="C10" s="2" t="s">
        <v>3</v>
      </c>
      <c r="D10" s="3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</row>
    <row r="11" spans="1:17" x14ac:dyDescent="0.25">
      <c r="A11" s="18" t="s">
        <v>23</v>
      </c>
      <c r="B11" s="19" t="s">
        <v>33</v>
      </c>
      <c r="C11" s="20">
        <v>44311</v>
      </c>
      <c r="D11" s="21" t="s">
        <v>25</v>
      </c>
      <c r="E11" s="22">
        <v>193</v>
      </c>
      <c r="F11" s="22">
        <v>198</v>
      </c>
      <c r="G11" s="22">
        <v>192</v>
      </c>
      <c r="H11" s="22">
        <v>195</v>
      </c>
      <c r="I11" s="22"/>
      <c r="J11" s="22"/>
      <c r="K11" s="23">
        <v>4</v>
      </c>
      <c r="L11" s="23">
        <v>778</v>
      </c>
      <c r="M11" s="24">
        <v>194.5</v>
      </c>
      <c r="N11" s="25">
        <v>2</v>
      </c>
      <c r="O11" s="26">
        <v>196.5</v>
      </c>
    </row>
    <row r="12" spans="1:17" x14ac:dyDescent="0.25">
      <c r="A12" s="18" t="s">
        <v>23</v>
      </c>
      <c r="B12" s="19" t="s">
        <v>33</v>
      </c>
      <c r="C12" s="20">
        <v>44310</v>
      </c>
      <c r="D12" s="21" t="s">
        <v>25</v>
      </c>
      <c r="E12" s="22">
        <v>198</v>
      </c>
      <c r="F12" s="22">
        <v>196</v>
      </c>
      <c r="G12" s="22">
        <v>199</v>
      </c>
      <c r="H12" s="22">
        <v>193</v>
      </c>
      <c r="I12" s="22">
        <v>191</v>
      </c>
      <c r="J12" s="22">
        <v>195</v>
      </c>
      <c r="K12" s="23">
        <v>6</v>
      </c>
      <c r="L12" s="23">
        <v>1172</v>
      </c>
      <c r="M12" s="24">
        <v>195.33333333333334</v>
      </c>
      <c r="N12" s="25">
        <v>16</v>
      </c>
      <c r="O12" s="26">
        <v>211.33333333333334</v>
      </c>
    </row>
    <row r="13" spans="1:17" x14ac:dyDescent="0.25">
      <c r="A13" s="18" t="s">
        <v>23</v>
      </c>
      <c r="B13" s="19" t="s">
        <v>33</v>
      </c>
      <c r="C13" s="20">
        <v>44338</v>
      </c>
      <c r="D13" s="21" t="s">
        <v>25</v>
      </c>
      <c r="E13" s="22">
        <v>198</v>
      </c>
      <c r="F13" s="22">
        <v>200</v>
      </c>
      <c r="G13" s="22">
        <v>197</v>
      </c>
      <c r="H13" s="22">
        <v>197</v>
      </c>
      <c r="I13" s="22"/>
      <c r="J13" s="22"/>
      <c r="K13" s="23">
        <v>4</v>
      </c>
      <c r="L13" s="23">
        <v>792</v>
      </c>
      <c r="M13" s="24">
        <v>198</v>
      </c>
      <c r="N13" s="25">
        <v>9</v>
      </c>
      <c r="O13" s="26">
        <v>207</v>
      </c>
    </row>
    <row r="14" spans="1:17" x14ac:dyDescent="0.25">
      <c r="A14" s="18" t="s">
        <v>23</v>
      </c>
      <c r="B14" s="19" t="s">
        <v>33</v>
      </c>
      <c r="C14" s="20">
        <v>44373</v>
      </c>
      <c r="D14" s="21" t="s">
        <v>25</v>
      </c>
      <c r="E14" s="22">
        <v>197</v>
      </c>
      <c r="F14" s="22">
        <v>199</v>
      </c>
      <c r="G14" s="22">
        <v>196</v>
      </c>
      <c r="H14" s="22">
        <v>197</v>
      </c>
      <c r="I14" s="22">
        <v>197</v>
      </c>
      <c r="J14" s="22">
        <v>198</v>
      </c>
      <c r="K14" s="23">
        <v>6</v>
      </c>
      <c r="L14" s="23">
        <v>1184</v>
      </c>
      <c r="M14" s="24">
        <v>197.33333333333334</v>
      </c>
      <c r="N14" s="25">
        <v>12</v>
      </c>
      <c r="O14" s="26">
        <v>209.33333333333334</v>
      </c>
    </row>
    <row r="15" spans="1:17" x14ac:dyDescent="0.25">
      <c r="A15" s="18" t="s">
        <v>23</v>
      </c>
      <c r="B15" s="19" t="s">
        <v>33</v>
      </c>
      <c r="C15" s="20">
        <v>44374</v>
      </c>
      <c r="D15" s="21" t="s">
        <v>25</v>
      </c>
      <c r="E15" s="22">
        <v>197</v>
      </c>
      <c r="F15" s="22">
        <v>197</v>
      </c>
      <c r="G15" s="22">
        <v>199</v>
      </c>
      <c r="H15" s="22">
        <v>197</v>
      </c>
      <c r="I15" s="22"/>
      <c r="J15" s="22"/>
      <c r="K15" s="23">
        <v>4</v>
      </c>
      <c r="L15" s="23">
        <v>790</v>
      </c>
      <c r="M15" s="24">
        <v>197.5</v>
      </c>
      <c r="N15" s="25">
        <v>9</v>
      </c>
      <c r="O15" s="26">
        <v>206.5</v>
      </c>
    </row>
    <row r="16" spans="1:17" x14ac:dyDescent="0.25">
      <c r="A16" s="18" t="s">
        <v>23</v>
      </c>
      <c r="B16" s="19" t="s">
        <v>33</v>
      </c>
      <c r="C16" s="20">
        <v>44401</v>
      </c>
      <c r="D16" s="21" t="s">
        <v>25</v>
      </c>
      <c r="E16" s="22">
        <v>199</v>
      </c>
      <c r="F16" s="22">
        <v>200</v>
      </c>
      <c r="G16" s="22">
        <v>198</v>
      </c>
      <c r="H16" s="22">
        <v>200</v>
      </c>
      <c r="I16" s="22"/>
      <c r="J16" s="22"/>
      <c r="K16" s="23">
        <v>4</v>
      </c>
      <c r="L16" s="23">
        <v>797</v>
      </c>
      <c r="M16" s="24">
        <v>199.25</v>
      </c>
      <c r="N16" s="25">
        <v>9</v>
      </c>
      <c r="O16" s="26">
        <v>208.25</v>
      </c>
    </row>
    <row r="17" spans="1:15" x14ac:dyDescent="0.25">
      <c r="A17" s="18" t="s">
        <v>23</v>
      </c>
      <c r="B17" s="19" t="s">
        <v>33</v>
      </c>
      <c r="C17" s="20">
        <v>44402</v>
      </c>
      <c r="D17" s="21" t="s">
        <v>25</v>
      </c>
      <c r="E17" s="22">
        <v>198</v>
      </c>
      <c r="F17" s="22">
        <v>197</v>
      </c>
      <c r="G17" s="22">
        <v>198</v>
      </c>
      <c r="H17" s="22">
        <v>198</v>
      </c>
      <c r="I17" s="22"/>
      <c r="J17" s="22"/>
      <c r="K17" s="23">
        <v>4</v>
      </c>
      <c r="L17" s="23">
        <v>791</v>
      </c>
      <c r="M17" s="24">
        <v>197.75</v>
      </c>
      <c r="N17" s="25">
        <v>9</v>
      </c>
      <c r="O17" s="26">
        <v>206.75</v>
      </c>
    </row>
    <row r="18" spans="1:15" x14ac:dyDescent="0.25">
      <c r="A18" s="18" t="s">
        <v>23</v>
      </c>
      <c r="B18" s="19" t="s">
        <v>33</v>
      </c>
      <c r="C18" s="20">
        <v>44436</v>
      </c>
      <c r="D18" s="21" t="s">
        <v>25</v>
      </c>
      <c r="E18" s="22">
        <v>198</v>
      </c>
      <c r="F18" s="22">
        <v>198</v>
      </c>
      <c r="G18" s="22">
        <v>199</v>
      </c>
      <c r="H18" s="22">
        <v>199</v>
      </c>
      <c r="I18" s="22">
        <v>199</v>
      </c>
      <c r="J18" s="22">
        <v>198</v>
      </c>
      <c r="K18" s="23">
        <v>6</v>
      </c>
      <c r="L18" s="23">
        <v>1191</v>
      </c>
      <c r="M18" s="24">
        <v>198.5</v>
      </c>
      <c r="N18" s="25">
        <v>18</v>
      </c>
      <c r="O18" s="26">
        <v>216.5</v>
      </c>
    </row>
    <row r="19" spans="1:15" x14ac:dyDescent="0.25">
      <c r="A19" s="18" t="s">
        <v>23</v>
      </c>
      <c r="B19" s="19" t="s">
        <v>33</v>
      </c>
      <c r="C19" s="20">
        <v>44464</v>
      </c>
      <c r="D19" s="21" t="s">
        <v>25</v>
      </c>
      <c r="E19" s="22">
        <v>199</v>
      </c>
      <c r="F19" s="22">
        <v>199</v>
      </c>
      <c r="G19" s="22">
        <v>198</v>
      </c>
      <c r="H19" s="22">
        <v>198</v>
      </c>
      <c r="I19" s="22"/>
      <c r="J19" s="22"/>
      <c r="K19" s="23">
        <v>4</v>
      </c>
      <c r="L19" s="23">
        <v>794</v>
      </c>
      <c r="M19" s="24">
        <v>198.5</v>
      </c>
      <c r="N19" s="25">
        <v>9</v>
      </c>
      <c r="O19" s="26">
        <v>207.5</v>
      </c>
    </row>
    <row r="21" spans="1:15" x14ac:dyDescent="0.25">
      <c r="K21" s="8">
        <f>SUM(K11:K20)</f>
        <v>42</v>
      </c>
      <c r="L21" s="8">
        <f>SUM(L11:L20)</f>
        <v>8289</v>
      </c>
      <c r="M21" s="7">
        <f>SUM(L21/K21)</f>
        <v>197.35714285714286</v>
      </c>
      <c r="N21" s="8">
        <f>SUM(N11:N20)</f>
        <v>93</v>
      </c>
      <c r="O21" s="13">
        <f>SUM(M21+N21)</f>
        <v>290.35714285714289</v>
      </c>
    </row>
  </sheetData>
  <protectedRanges>
    <protectedRange algorithmName="SHA-512" hashValue="ON39YdpmFHfN9f47KpiRvqrKx0V9+erV1CNkpWzYhW/Qyc6aT8rEyCrvauWSYGZK2ia3o7vd3akF07acHAFpOA==" saltValue="yVW9XmDwTqEnmpSGai0KYg==" spinCount="100000" sqref="B1 B10" name="Range1_2"/>
    <protectedRange algorithmName="SHA-512" hashValue="ON39YdpmFHfN9f47KpiRvqrKx0V9+erV1CNkpWzYhW/Qyc6aT8rEyCrvauWSYGZK2ia3o7vd3akF07acHAFpOA==" saltValue="yVW9XmDwTqEnmpSGai0KYg==" spinCount="100000" sqref="E2:J2 B2:C2" name="Range1_13_1"/>
    <protectedRange algorithmName="SHA-512" hashValue="ON39YdpmFHfN9f47KpiRvqrKx0V9+erV1CNkpWzYhW/Qyc6aT8rEyCrvauWSYGZK2ia3o7vd3akF07acHAFpOA==" saltValue="yVW9XmDwTqEnmpSGai0KYg==" spinCount="100000" sqref="D2" name="Range1_1_20_1"/>
    <protectedRange algorithmName="SHA-512" hashValue="ON39YdpmFHfN9f47KpiRvqrKx0V9+erV1CNkpWzYhW/Qyc6aT8rEyCrvauWSYGZK2ia3o7vd3akF07acHAFpOA==" saltValue="yVW9XmDwTqEnmpSGai0KYg==" spinCount="100000" sqref="I11:J11 B11:C11" name="Range1"/>
    <protectedRange algorithmName="SHA-512" hashValue="ON39YdpmFHfN9f47KpiRvqrKx0V9+erV1CNkpWzYhW/Qyc6aT8rEyCrvauWSYGZK2ia3o7vd3akF07acHAFpOA==" saltValue="yVW9XmDwTqEnmpSGai0KYg==" spinCount="100000" sqref="D11" name="Range1_1"/>
    <protectedRange algorithmName="SHA-512" hashValue="ON39YdpmFHfN9f47KpiRvqrKx0V9+erV1CNkpWzYhW/Qyc6aT8rEyCrvauWSYGZK2ia3o7vd3akF07acHAFpOA==" saltValue="yVW9XmDwTqEnmpSGai0KYg==" spinCount="100000" sqref="E11:H11" name="Range1_3"/>
    <protectedRange algorithmName="SHA-512" hashValue="ON39YdpmFHfN9f47KpiRvqrKx0V9+erV1CNkpWzYhW/Qyc6aT8rEyCrvauWSYGZK2ia3o7vd3akF07acHAFpOA==" saltValue="yVW9XmDwTqEnmpSGai0KYg==" spinCount="100000" sqref="I12:J12 B12:C12" name="Range1_8"/>
    <protectedRange algorithmName="SHA-512" hashValue="ON39YdpmFHfN9f47KpiRvqrKx0V9+erV1CNkpWzYhW/Qyc6aT8rEyCrvauWSYGZK2ia3o7vd3akF07acHAFpOA==" saltValue="yVW9XmDwTqEnmpSGai0KYg==" spinCount="100000" sqref="D12" name="Range1_1_3"/>
    <protectedRange algorithmName="SHA-512" hashValue="ON39YdpmFHfN9f47KpiRvqrKx0V9+erV1CNkpWzYhW/Qyc6aT8rEyCrvauWSYGZK2ia3o7vd3akF07acHAFpOA==" saltValue="yVW9XmDwTqEnmpSGai0KYg==" spinCount="100000" sqref="E12:H12" name="Range1_3_1"/>
    <protectedRange algorithmName="SHA-512" hashValue="ON39YdpmFHfN9f47KpiRvqrKx0V9+erV1CNkpWzYhW/Qyc6aT8rEyCrvauWSYGZK2ia3o7vd3akF07acHAFpOA==" saltValue="yVW9XmDwTqEnmpSGai0KYg==" spinCount="100000" sqref="I13:J13 B13:C13" name="Range1_12"/>
    <protectedRange algorithmName="SHA-512" hashValue="ON39YdpmFHfN9f47KpiRvqrKx0V9+erV1CNkpWzYhW/Qyc6aT8rEyCrvauWSYGZK2ia3o7vd3akF07acHAFpOA==" saltValue="yVW9XmDwTqEnmpSGai0KYg==" spinCount="100000" sqref="D13" name="Range1_1_8"/>
    <protectedRange algorithmName="SHA-512" hashValue="ON39YdpmFHfN9f47KpiRvqrKx0V9+erV1CNkpWzYhW/Qyc6aT8rEyCrvauWSYGZK2ia3o7vd3akF07acHAFpOA==" saltValue="yVW9XmDwTqEnmpSGai0KYg==" spinCount="100000" sqref="E13:H13" name="Range1_3_3"/>
    <protectedRange algorithmName="SHA-512" hashValue="ON39YdpmFHfN9f47KpiRvqrKx0V9+erV1CNkpWzYhW/Qyc6aT8rEyCrvauWSYGZK2ia3o7vd3akF07acHAFpOA==" saltValue="yVW9XmDwTqEnmpSGai0KYg==" spinCount="100000" sqref="I14:J14 B14:C14" name="Range1_15"/>
    <protectedRange algorithmName="SHA-512" hashValue="ON39YdpmFHfN9f47KpiRvqrKx0V9+erV1CNkpWzYhW/Qyc6aT8rEyCrvauWSYGZK2ia3o7vd3akF07acHAFpOA==" saltValue="yVW9XmDwTqEnmpSGai0KYg==" spinCount="100000" sqref="D14" name="Range1_1_10"/>
    <protectedRange algorithmName="SHA-512" hashValue="ON39YdpmFHfN9f47KpiRvqrKx0V9+erV1CNkpWzYhW/Qyc6aT8rEyCrvauWSYGZK2ia3o7vd3akF07acHAFpOA==" saltValue="yVW9XmDwTqEnmpSGai0KYg==" spinCount="100000" sqref="E14:H14" name="Range1_3_4"/>
    <protectedRange algorithmName="SHA-512" hashValue="ON39YdpmFHfN9f47KpiRvqrKx0V9+erV1CNkpWzYhW/Qyc6aT8rEyCrvauWSYGZK2ia3o7vd3akF07acHAFpOA==" saltValue="yVW9XmDwTqEnmpSGai0KYg==" spinCount="100000" sqref="I15:J15 B15:C15" name="Range1_21"/>
    <protectedRange algorithmName="SHA-512" hashValue="ON39YdpmFHfN9f47KpiRvqrKx0V9+erV1CNkpWzYhW/Qyc6aT8rEyCrvauWSYGZK2ia3o7vd3akF07acHAFpOA==" saltValue="yVW9XmDwTqEnmpSGai0KYg==" spinCount="100000" sqref="D15" name="Range1_1_13"/>
    <protectedRange algorithmName="SHA-512" hashValue="ON39YdpmFHfN9f47KpiRvqrKx0V9+erV1CNkpWzYhW/Qyc6aT8rEyCrvauWSYGZK2ia3o7vd3akF07acHAFpOA==" saltValue="yVW9XmDwTqEnmpSGai0KYg==" spinCount="100000" sqref="E15:H15" name="Range1_3_5"/>
    <protectedRange algorithmName="SHA-512" hashValue="ON39YdpmFHfN9f47KpiRvqrKx0V9+erV1CNkpWzYhW/Qyc6aT8rEyCrvauWSYGZK2ia3o7vd3akF07acHAFpOA==" saltValue="yVW9XmDwTqEnmpSGai0KYg==" spinCount="100000" sqref="I16:J16 B16:C16" name="Range1_25"/>
    <protectedRange algorithmName="SHA-512" hashValue="ON39YdpmFHfN9f47KpiRvqrKx0V9+erV1CNkpWzYhW/Qyc6aT8rEyCrvauWSYGZK2ia3o7vd3akF07acHAFpOA==" saltValue="yVW9XmDwTqEnmpSGai0KYg==" spinCount="100000" sqref="D16" name="Range1_1_16"/>
    <protectedRange algorithmName="SHA-512" hashValue="ON39YdpmFHfN9f47KpiRvqrKx0V9+erV1CNkpWzYhW/Qyc6aT8rEyCrvauWSYGZK2ia3o7vd3akF07acHAFpOA==" saltValue="yVW9XmDwTqEnmpSGai0KYg==" spinCount="100000" sqref="E16:H16" name="Range1_3_6"/>
    <protectedRange algorithmName="SHA-512" hashValue="ON39YdpmFHfN9f47KpiRvqrKx0V9+erV1CNkpWzYhW/Qyc6aT8rEyCrvauWSYGZK2ia3o7vd3akF07acHAFpOA==" saltValue="yVW9XmDwTqEnmpSGai0KYg==" spinCount="100000" sqref="I17:J17 B17:C17" name="Range1_29"/>
    <protectedRange algorithmName="SHA-512" hashValue="ON39YdpmFHfN9f47KpiRvqrKx0V9+erV1CNkpWzYhW/Qyc6aT8rEyCrvauWSYGZK2ia3o7vd3akF07acHAFpOA==" saltValue="yVW9XmDwTqEnmpSGai0KYg==" spinCount="100000" sqref="D17" name="Range1_1_18"/>
    <protectedRange algorithmName="SHA-512" hashValue="ON39YdpmFHfN9f47KpiRvqrKx0V9+erV1CNkpWzYhW/Qyc6aT8rEyCrvauWSYGZK2ia3o7vd3akF07acHAFpOA==" saltValue="yVW9XmDwTqEnmpSGai0KYg==" spinCount="100000" sqref="E17:H17" name="Range1_3_8"/>
    <protectedRange algorithmName="SHA-512" hashValue="ON39YdpmFHfN9f47KpiRvqrKx0V9+erV1CNkpWzYhW/Qyc6aT8rEyCrvauWSYGZK2ia3o7vd3akF07acHAFpOA==" saltValue="yVW9XmDwTqEnmpSGai0KYg==" spinCount="100000" sqref="I18:J18 B18:C18" name="Range1_37"/>
    <protectedRange algorithmName="SHA-512" hashValue="ON39YdpmFHfN9f47KpiRvqrKx0V9+erV1CNkpWzYhW/Qyc6aT8rEyCrvauWSYGZK2ia3o7vd3akF07acHAFpOA==" saltValue="yVW9XmDwTqEnmpSGai0KYg==" spinCount="100000" sqref="D18" name="Range1_1_25"/>
    <protectedRange algorithmName="SHA-512" hashValue="ON39YdpmFHfN9f47KpiRvqrKx0V9+erV1CNkpWzYhW/Qyc6aT8rEyCrvauWSYGZK2ia3o7vd3akF07acHAFpOA==" saltValue="yVW9XmDwTqEnmpSGai0KYg==" spinCount="100000" sqref="E18:H18" name="Range1_3_10_1"/>
    <protectedRange algorithmName="SHA-512" hashValue="ON39YdpmFHfN9f47KpiRvqrKx0V9+erV1CNkpWzYhW/Qyc6aT8rEyCrvauWSYGZK2ia3o7vd3akF07acHAFpOA==" saltValue="yVW9XmDwTqEnmpSGai0KYg==" spinCount="100000" sqref="I19:J19 B19:C19" name="Range1_14"/>
    <protectedRange algorithmName="SHA-512" hashValue="ON39YdpmFHfN9f47KpiRvqrKx0V9+erV1CNkpWzYhW/Qyc6aT8rEyCrvauWSYGZK2ia3o7vd3akF07acHAFpOA==" saltValue="yVW9XmDwTqEnmpSGai0KYg==" spinCount="100000" sqref="D19" name="Range1_1_14"/>
    <protectedRange algorithmName="SHA-512" hashValue="ON39YdpmFHfN9f47KpiRvqrKx0V9+erV1CNkpWzYhW/Qyc6aT8rEyCrvauWSYGZK2ia3o7vd3akF07acHAFpOA==" saltValue="yVW9XmDwTqEnmpSGai0KYg==" spinCount="100000" sqref="E19:H19" name="Range1_3_3_1"/>
  </protectedRanges>
  <conditionalFormatting sqref="F2">
    <cfRule type="top10" dxfId="215" priority="65" rank="1"/>
  </conditionalFormatting>
  <conditionalFormatting sqref="G2">
    <cfRule type="top10" dxfId="214" priority="64" rank="1"/>
  </conditionalFormatting>
  <conditionalFormatting sqref="H2">
    <cfRule type="top10" dxfId="213" priority="63" rank="1"/>
  </conditionalFormatting>
  <conditionalFormatting sqref="I2">
    <cfRule type="top10" dxfId="212" priority="62" rank="1"/>
  </conditionalFormatting>
  <conditionalFormatting sqref="J2">
    <cfRule type="top10" dxfId="211" priority="61" rank="1"/>
  </conditionalFormatting>
  <conditionalFormatting sqref="E2">
    <cfRule type="top10" dxfId="210" priority="66" rank="1"/>
  </conditionalFormatting>
  <conditionalFormatting sqref="F11">
    <cfRule type="top10" dxfId="209" priority="53" rank="1"/>
  </conditionalFormatting>
  <conditionalFormatting sqref="G11">
    <cfRule type="top10" dxfId="208" priority="52" rank="1"/>
  </conditionalFormatting>
  <conditionalFormatting sqref="H11">
    <cfRule type="top10" dxfId="207" priority="51" rank="1"/>
  </conditionalFormatting>
  <conditionalFormatting sqref="I11">
    <cfRule type="top10" dxfId="206" priority="50" rank="1"/>
  </conditionalFormatting>
  <conditionalFormatting sqref="J11">
    <cfRule type="top10" dxfId="205" priority="49" rank="1"/>
  </conditionalFormatting>
  <conditionalFormatting sqref="E11">
    <cfRule type="top10" dxfId="204" priority="54" rank="1"/>
  </conditionalFormatting>
  <conditionalFormatting sqref="I12">
    <cfRule type="top10" dxfId="203" priority="44" rank="1"/>
  </conditionalFormatting>
  <conditionalFormatting sqref="E12">
    <cfRule type="top10" dxfId="202" priority="48" rank="1"/>
  </conditionalFormatting>
  <conditionalFormatting sqref="G12">
    <cfRule type="top10" dxfId="201" priority="46" rank="1"/>
  </conditionalFormatting>
  <conditionalFormatting sqref="H12">
    <cfRule type="top10" dxfId="200" priority="45" rank="1"/>
  </conditionalFormatting>
  <conditionalFormatting sqref="J12">
    <cfRule type="top10" dxfId="199" priority="43" rank="1"/>
  </conditionalFormatting>
  <conditionalFormatting sqref="F12">
    <cfRule type="top10" dxfId="198" priority="47" rank="1"/>
  </conditionalFormatting>
  <conditionalFormatting sqref="I13">
    <cfRule type="top10" dxfId="197" priority="38" rank="1"/>
  </conditionalFormatting>
  <conditionalFormatting sqref="E13">
    <cfRule type="top10" dxfId="196" priority="42" rank="1"/>
  </conditionalFormatting>
  <conditionalFormatting sqref="G13">
    <cfRule type="top10" dxfId="195" priority="40" rank="1"/>
  </conditionalFormatting>
  <conditionalFormatting sqref="H13">
    <cfRule type="top10" dxfId="194" priority="39" rank="1"/>
  </conditionalFormatting>
  <conditionalFormatting sqref="J13">
    <cfRule type="top10" dxfId="193" priority="37" rank="1"/>
  </conditionalFormatting>
  <conditionalFormatting sqref="F13">
    <cfRule type="top10" dxfId="192" priority="41" rank="1"/>
  </conditionalFormatting>
  <conditionalFormatting sqref="I14">
    <cfRule type="top10" dxfId="191" priority="32" rank="1"/>
  </conditionalFormatting>
  <conditionalFormatting sqref="E14">
    <cfRule type="top10" dxfId="190" priority="36" rank="1"/>
  </conditionalFormatting>
  <conditionalFormatting sqref="G14">
    <cfRule type="top10" dxfId="189" priority="34" rank="1"/>
  </conditionalFormatting>
  <conditionalFormatting sqref="H14">
    <cfRule type="top10" dxfId="188" priority="33" rank="1"/>
  </conditionalFormatting>
  <conditionalFormatting sqref="J14">
    <cfRule type="top10" dxfId="187" priority="31" rank="1"/>
  </conditionalFormatting>
  <conditionalFormatting sqref="F14">
    <cfRule type="top10" dxfId="186" priority="35" rank="1"/>
  </conditionalFormatting>
  <conditionalFormatting sqref="I15">
    <cfRule type="top10" dxfId="185" priority="26" rank="1"/>
  </conditionalFormatting>
  <conditionalFormatting sqref="E15">
    <cfRule type="top10" dxfId="184" priority="30" rank="1"/>
  </conditionalFormatting>
  <conditionalFormatting sqref="G15">
    <cfRule type="top10" dxfId="183" priority="28" rank="1"/>
  </conditionalFormatting>
  <conditionalFormatting sqref="H15">
    <cfRule type="top10" dxfId="182" priority="27" rank="1"/>
  </conditionalFormatting>
  <conditionalFormatting sqref="J15">
    <cfRule type="top10" dxfId="181" priority="25" rank="1"/>
  </conditionalFormatting>
  <conditionalFormatting sqref="F15">
    <cfRule type="top10" dxfId="180" priority="29" rank="1"/>
  </conditionalFormatting>
  <conditionalFormatting sqref="I16">
    <cfRule type="top10" dxfId="179" priority="20" rank="1"/>
  </conditionalFormatting>
  <conditionalFormatting sqref="E16">
    <cfRule type="top10" dxfId="178" priority="24" rank="1"/>
  </conditionalFormatting>
  <conditionalFormatting sqref="G16">
    <cfRule type="top10" dxfId="177" priority="22" rank="1"/>
  </conditionalFormatting>
  <conditionalFormatting sqref="H16">
    <cfRule type="top10" dxfId="176" priority="21" rank="1"/>
  </conditionalFormatting>
  <conditionalFormatting sqref="J16">
    <cfRule type="top10" dxfId="175" priority="19" rank="1"/>
  </conditionalFormatting>
  <conditionalFormatting sqref="F16">
    <cfRule type="top10" dxfId="174" priority="23" rank="1"/>
  </conditionalFormatting>
  <conditionalFormatting sqref="I17">
    <cfRule type="top10" dxfId="173" priority="14" rank="1"/>
  </conditionalFormatting>
  <conditionalFormatting sqref="E17">
    <cfRule type="top10" dxfId="172" priority="18" rank="1"/>
  </conditionalFormatting>
  <conditionalFormatting sqref="G17">
    <cfRule type="top10" dxfId="171" priority="16" rank="1"/>
  </conditionalFormatting>
  <conditionalFormatting sqref="H17">
    <cfRule type="top10" dxfId="170" priority="15" rank="1"/>
  </conditionalFormatting>
  <conditionalFormatting sqref="J17">
    <cfRule type="top10" dxfId="169" priority="13" rank="1"/>
  </conditionalFormatting>
  <conditionalFormatting sqref="F17">
    <cfRule type="top10" dxfId="168" priority="17" rank="1"/>
  </conditionalFormatting>
  <conditionalFormatting sqref="I18">
    <cfRule type="top10" dxfId="167" priority="8" rank="1"/>
  </conditionalFormatting>
  <conditionalFormatting sqref="E18">
    <cfRule type="top10" dxfId="166" priority="12" rank="1"/>
  </conditionalFormatting>
  <conditionalFormatting sqref="G18">
    <cfRule type="top10" dxfId="165" priority="10" rank="1"/>
  </conditionalFormatting>
  <conditionalFormatting sqref="H18">
    <cfRule type="top10" dxfId="164" priority="9" rank="1"/>
  </conditionalFormatting>
  <conditionalFormatting sqref="J18">
    <cfRule type="top10" dxfId="163" priority="7" rank="1"/>
  </conditionalFormatting>
  <conditionalFormatting sqref="F18">
    <cfRule type="top10" dxfId="162" priority="11" rank="1"/>
  </conditionalFormatting>
  <conditionalFormatting sqref="I19">
    <cfRule type="top10" dxfId="161" priority="2" rank="1"/>
  </conditionalFormatting>
  <conditionalFormatting sqref="E19">
    <cfRule type="top10" dxfId="160" priority="6" rank="1"/>
  </conditionalFormatting>
  <conditionalFormatting sqref="G19">
    <cfRule type="top10" dxfId="159" priority="4" rank="1"/>
  </conditionalFormatting>
  <conditionalFormatting sqref="H19">
    <cfRule type="top10" dxfId="158" priority="3" rank="1"/>
  </conditionalFormatting>
  <conditionalFormatting sqref="J19">
    <cfRule type="top10" dxfId="157" priority="1" rank="1"/>
  </conditionalFormatting>
  <conditionalFormatting sqref="F19">
    <cfRule type="top10" dxfId="156" priority="5" rank="1"/>
  </conditionalFormatting>
  <hyperlinks>
    <hyperlink ref="Q1" location="'Tennessee 2021 Ranking'!A1" display="Back to Ranking" xr:uid="{8CB276EA-DF47-4A79-B7F1-0631CE784D5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D8F8F36-8402-47D3-BE83-23018CCF334B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5BB73-0A1A-4A85-8430-647B41E2A541}">
  <dimension ref="A1:Q9"/>
  <sheetViews>
    <sheetView workbookViewId="0">
      <selection activeCell="A7" sqref="A7:O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22</v>
      </c>
    </row>
    <row r="2" spans="1:17" x14ac:dyDescent="0.25">
      <c r="A2" s="18" t="s">
        <v>23</v>
      </c>
      <c r="B2" s="19" t="s">
        <v>50</v>
      </c>
      <c r="C2" s="20">
        <v>44373</v>
      </c>
      <c r="D2" s="21" t="s">
        <v>25</v>
      </c>
      <c r="E2" s="22">
        <v>193</v>
      </c>
      <c r="F2" s="22">
        <v>195</v>
      </c>
      <c r="G2" s="22">
        <v>195</v>
      </c>
      <c r="H2" s="22">
        <v>198</v>
      </c>
      <c r="I2" s="22">
        <v>199</v>
      </c>
      <c r="J2" s="22">
        <v>200</v>
      </c>
      <c r="K2" s="23">
        <v>6</v>
      </c>
      <c r="L2" s="23">
        <v>1180</v>
      </c>
      <c r="M2" s="24">
        <v>196.66666666666666</v>
      </c>
      <c r="N2" s="25">
        <v>10</v>
      </c>
      <c r="O2" s="26">
        <v>206.66666666666666</v>
      </c>
    </row>
    <row r="3" spans="1:17" x14ac:dyDescent="0.25">
      <c r="A3" s="18" t="s">
        <v>23</v>
      </c>
      <c r="B3" s="19" t="s">
        <v>50</v>
      </c>
      <c r="C3" s="20">
        <v>44374</v>
      </c>
      <c r="D3" s="21" t="s">
        <v>25</v>
      </c>
      <c r="E3" s="22">
        <v>196</v>
      </c>
      <c r="F3" s="22">
        <v>194</v>
      </c>
      <c r="G3" s="22">
        <v>194</v>
      </c>
      <c r="H3" s="22">
        <v>193</v>
      </c>
      <c r="I3" s="22"/>
      <c r="J3" s="22"/>
      <c r="K3" s="23">
        <v>4</v>
      </c>
      <c r="L3" s="23">
        <v>777</v>
      </c>
      <c r="M3" s="24">
        <v>194.25</v>
      </c>
      <c r="N3" s="25">
        <v>3</v>
      </c>
      <c r="O3" s="26">
        <v>197.25</v>
      </c>
    </row>
    <row r="4" spans="1:17" x14ac:dyDescent="0.25">
      <c r="A4" s="18" t="s">
        <v>23</v>
      </c>
      <c r="B4" s="19" t="s">
        <v>50</v>
      </c>
      <c r="C4" s="20">
        <v>44401</v>
      </c>
      <c r="D4" s="21" t="s">
        <v>25</v>
      </c>
      <c r="E4" s="22">
        <v>200</v>
      </c>
      <c r="F4" s="22">
        <v>198</v>
      </c>
      <c r="G4" s="22">
        <v>197</v>
      </c>
      <c r="H4" s="22">
        <v>194</v>
      </c>
      <c r="I4" s="22"/>
      <c r="J4" s="22"/>
      <c r="K4" s="23">
        <v>4</v>
      </c>
      <c r="L4" s="23">
        <v>789</v>
      </c>
      <c r="M4" s="24">
        <v>197.25</v>
      </c>
      <c r="N4" s="25">
        <v>3</v>
      </c>
      <c r="O4" s="26">
        <v>200.25</v>
      </c>
    </row>
    <row r="5" spans="1:17" x14ac:dyDescent="0.25">
      <c r="A5" s="18" t="s">
        <v>23</v>
      </c>
      <c r="B5" s="19" t="s">
        <v>50</v>
      </c>
      <c r="C5" s="20">
        <v>44402</v>
      </c>
      <c r="D5" s="21" t="s">
        <v>25</v>
      </c>
      <c r="E5" s="22">
        <v>193</v>
      </c>
      <c r="F5" s="22">
        <v>198</v>
      </c>
      <c r="G5" s="22">
        <v>199</v>
      </c>
      <c r="H5" s="22">
        <v>195</v>
      </c>
      <c r="I5" s="22"/>
      <c r="J5" s="22"/>
      <c r="K5" s="23">
        <v>4</v>
      </c>
      <c r="L5" s="23">
        <v>785</v>
      </c>
      <c r="M5" s="24">
        <v>196.25</v>
      </c>
      <c r="N5" s="25">
        <v>8</v>
      </c>
      <c r="O5" s="26">
        <v>204.25</v>
      </c>
    </row>
    <row r="6" spans="1:17" x14ac:dyDescent="0.25">
      <c r="A6" s="18" t="s">
        <v>23</v>
      </c>
      <c r="B6" s="19" t="s">
        <v>50</v>
      </c>
      <c r="C6" s="20">
        <v>44437</v>
      </c>
      <c r="D6" s="21" t="s">
        <v>25</v>
      </c>
      <c r="E6" s="22">
        <v>195</v>
      </c>
      <c r="F6" s="22">
        <v>196</v>
      </c>
      <c r="G6" s="22">
        <v>197</v>
      </c>
      <c r="H6" s="22">
        <v>198</v>
      </c>
      <c r="I6" s="22"/>
      <c r="J6" s="22"/>
      <c r="K6" s="23">
        <v>4</v>
      </c>
      <c r="L6" s="23">
        <v>786</v>
      </c>
      <c r="M6" s="24">
        <v>196.5</v>
      </c>
      <c r="N6" s="25">
        <v>13</v>
      </c>
      <c r="O6" s="26">
        <v>209.5</v>
      </c>
    </row>
    <row r="7" spans="1:17" x14ac:dyDescent="0.25">
      <c r="A7" s="18" t="s">
        <v>23</v>
      </c>
      <c r="B7" s="19" t="s">
        <v>50</v>
      </c>
      <c r="C7" s="20">
        <v>44436</v>
      </c>
      <c r="D7" s="21" t="s">
        <v>25</v>
      </c>
      <c r="E7" s="22">
        <v>192</v>
      </c>
      <c r="F7" s="22">
        <v>195</v>
      </c>
      <c r="G7" s="22">
        <v>199.001</v>
      </c>
      <c r="H7" s="22">
        <v>197</v>
      </c>
      <c r="I7" s="22">
        <v>197</v>
      </c>
      <c r="J7" s="22">
        <v>199</v>
      </c>
      <c r="K7" s="23">
        <v>6</v>
      </c>
      <c r="L7" s="23">
        <v>1179.001</v>
      </c>
      <c r="M7" s="24">
        <v>196.50016666666667</v>
      </c>
      <c r="N7" s="25">
        <v>10</v>
      </c>
      <c r="O7" s="26">
        <v>206.50016666666667</v>
      </c>
    </row>
    <row r="9" spans="1:17" x14ac:dyDescent="0.25">
      <c r="K9" s="8">
        <f>SUM(K2:K8)</f>
        <v>28</v>
      </c>
      <c r="L9" s="8">
        <f>SUM(L2:L8)</f>
        <v>5496.0010000000002</v>
      </c>
      <c r="M9" s="7">
        <f>SUM(L9/K9)</f>
        <v>196.28575000000001</v>
      </c>
      <c r="N9" s="8">
        <f>SUM(N2:N8)</f>
        <v>47</v>
      </c>
      <c r="O9" s="13">
        <f>SUM(M9+N9)</f>
        <v>243.28575000000001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5"/>
    <protectedRange algorithmName="SHA-512" hashValue="ON39YdpmFHfN9f47KpiRvqrKx0V9+erV1CNkpWzYhW/Qyc6aT8rEyCrvauWSYGZK2ia3o7vd3akF07acHAFpOA==" saltValue="yVW9XmDwTqEnmpSGai0KYg==" spinCount="100000" sqref="D2" name="Range1_1_10"/>
    <protectedRange algorithmName="SHA-512" hashValue="ON39YdpmFHfN9f47KpiRvqrKx0V9+erV1CNkpWzYhW/Qyc6aT8rEyCrvauWSYGZK2ia3o7vd3akF07acHAFpOA==" saltValue="yVW9XmDwTqEnmpSGai0KYg==" spinCount="100000" sqref="E2:H2" name="Range1_3_4"/>
    <protectedRange algorithmName="SHA-512" hashValue="ON39YdpmFHfN9f47KpiRvqrKx0V9+erV1CNkpWzYhW/Qyc6aT8rEyCrvauWSYGZK2ia3o7vd3akF07acHAFpOA==" saltValue="yVW9XmDwTqEnmpSGai0KYg==" spinCount="100000" sqref="I3:J3 B3:C3" name="Range1_21"/>
    <protectedRange algorithmName="SHA-512" hashValue="ON39YdpmFHfN9f47KpiRvqrKx0V9+erV1CNkpWzYhW/Qyc6aT8rEyCrvauWSYGZK2ia3o7vd3akF07acHAFpOA==" saltValue="yVW9XmDwTqEnmpSGai0KYg==" spinCount="100000" sqref="D3" name="Range1_1_13"/>
    <protectedRange algorithmName="SHA-512" hashValue="ON39YdpmFHfN9f47KpiRvqrKx0V9+erV1CNkpWzYhW/Qyc6aT8rEyCrvauWSYGZK2ia3o7vd3akF07acHAFpOA==" saltValue="yVW9XmDwTqEnmpSGai0KYg==" spinCount="100000" sqref="E3:H3" name="Range1_3_5"/>
    <protectedRange algorithmName="SHA-512" hashValue="ON39YdpmFHfN9f47KpiRvqrKx0V9+erV1CNkpWzYhW/Qyc6aT8rEyCrvauWSYGZK2ia3o7vd3akF07acHAFpOA==" saltValue="yVW9XmDwTqEnmpSGai0KYg==" spinCount="100000" sqref="I4:J4 B4:C4" name="Range1_25"/>
    <protectedRange algorithmName="SHA-512" hashValue="ON39YdpmFHfN9f47KpiRvqrKx0V9+erV1CNkpWzYhW/Qyc6aT8rEyCrvauWSYGZK2ia3o7vd3akF07acHAFpOA==" saltValue="yVW9XmDwTqEnmpSGai0KYg==" spinCount="100000" sqref="D4" name="Range1_1_16"/>
    <protectedRange algorithmName="SHA-512" hashValue="ON39YdpmFHfN9f47KpiRvqrKx0V9+erV1CNkpWzYhW/Qyc6aT8rEyCrvauWSYGZK2ia3o7vd3akF07acHAFpOA==" saltValue="yVW9XmDwTqEnmpSGai0KYg==" spinCount="100000" sqref="E4:H4" name="Range1_3_6"/>
    <protectedRange algorithmName="SHA-512" hashValue="ON39YdpmFHfN9f47KpiRvqrKx0V9+erV1CNkpWzYhW/Qyc6aT8rEyCrvauWSYGZK2ia3o7vd3akF07acHAFpOA==" saltValue="yVW9XmDwTqEnmpSGai0KYg==" spinCount="100000" sqref="I5:J5 B5:C5" name="Range1_29"/>
    <protectedRange algorithmName="SHA-512" hashValue="ON39YdpmFHfN9f47KpiRvqrKx0V9+erV1CNkpWzYhW/Qyc6aT8rEyCrvauWSYGZK2ia3o7vd3akF07acHAFpOA==" saltValue="yVW9XmDwTqEnmpSGai0KYg==" spinCount="100000" sqref="D5" name="Range1_1_18"/>
    <protectedRange algorithmName="SHA-512" hashValue="ON39YdpmFHfN9f47KpiRvqrKx0V9+erV1CNkpWzYhW/Qyc6aT8rEyCrvauWSYGZK2ia3o7vd3akF07acHAFpOA==" saltValue="yVW9XmDwTqEnmpSGai0KYg==" spinCount="100000" sqref="E5:H5" name="Range1_3_8"/>
    <protectedRange algorithmName="SHA-512" hashValue="ON39YdpmFHfN9f47KpiRvqrKx0V9+erV1CNkpWzYhW/Qyc6aT8rEyCrvauWSYGZK2ia3o7vd3akF07acHAFpOA==" saltValue="yVW9XmDwTqEnmpSGai0KYg==" spinCount="100000" sqref="I6:J6 B6:C6" name="Range1_34"/>
    <protectedRange algorithmName="SHA-512" hashValue="ON39YdpmFHfN9f47KpiRvqrKx0V9+erV1CNkpWzYhW/Qyc6aT8rEyCrvauWSYGZK2ia3o7vd3akF07acHAFpOA==" saltValue="yVW9XmDwTqEnmpSGai0KYg==" spinCount="100000" sqref="D6" name="Range1_1_23"/>
    <protectedRange algorithmName="SHA-512" hashValue="ON39YdpmFHfN9f47KpiRvqrKx0V9+erV1CNkpWzYhW/Qyc6aT8rEyCrvauWSYGZK2ia3o7vd3akF07acHAFpOA==" saltValue="yVW9XmDwTqEnmpSGai0KYg==" spinCount="100000" sqref="E6:H6" name="Range1_3_9"/>
    <protectedRange algorithmName="SHA-512" hashValue="ON39YdpmFHfN9f47KpiRvqrKx0V9+erV1CNkpWzYhW/Qyc6aT8rEyCrvauWSYGZK2ia3o7vd3akF07acHAFpOA==" saltValue="yVW9XmDwTqEnmpSGai0KYg==" spinCount="100000" sqref="I7:J7 B7:C7" name="Range1_37"/>
    <protectedRange algorithmName="SHA-512" hashValue="ON39YdpmFHfN9f47KpiRvqrKx0V9+erV1CNkpWzYhW/Qyc6aT8rEyCrvauWSYGZK2ia3o7vd3akF07acHAFpOA==" saltValue="yVW9XmDwTqEnmpSGai0KYg==" spinCount="100000" sqref="D7" name="Range1_1_25"/>
    <protectedRange algorithmName="SHA-512" hashValue="ON39YdpmFHfN9f47KpiRvqrKx0V9+erV1CNkpWzYhW/Qyc6aT8rEyCrvauWSYGZK2ia3o7vd3akF07acHAFpOA==" saltValue="yVW9XmDwTqEnmpSGai0KYg==" spinCount="100000" sqref="E7:H7" name="Range1_3_10_1"/>
  </protectedRanges>
  <conditionalFormatting sqref="E2">
    <cfRule type="top10" dxfId="155" priority="36" rank="1"/>
  </conditionalFormatting>
  <conditionalFormatting sqref="F2">
    <cfRule type="top10" dxfId="154" priority="35" rank="1"/>
  </conditionalFormatting>
  <conditionalFormatting sqref="G2">
    <cfRule type="top10" dxfId="153" priority="34" rank="1"/>
  </conditionalFormatting>
  <conditionalFormatting sqref="H2">
    <cfRule type="top10" dxfId="152" priority="33" rank="1"/>
  </conditionalFormatting>
  <conditionalFormatting sqref="I2">
    <cfRule type="top10" dxfId="151" priority="32" rank="1"/>
  </conditionalFormatting>
  <conditionalFormatting sqref="J2">
    <cfRule type="top10" dxfId="150" priority="31" rank="1"/>
  </conditionalFormatting>
  <conditionalFormatting sqref="I3">
    <cfRule type="top10" dxfId="149" priority="26" rank="1"/>
  </conditionalFormatting>
  <conditionalFormatting sqref="E3">
    <cfRule type="top10" dxfId="148" priority="30" rank="1"/>
  </conditionalFormatting>
  <conditionalFormatting sqref="G3">
    <cfRule type="top10" dxfId="147" priority="28" rank="1"/>
  </conditionalFormatting>
  <conditionalFormatting sqref="H3">
    <cfRule type="top10" dxfId="146" priority="27" rank="1"/>
  </conditionalFormatting>
  <conditionalFormatting sqref="J3">
    <cfRule type="top10" dxfId="145" priority="25" rank="1"/>
  </conditionalFormatting>
  <conditionalFormatting sqref="F3">
    <cfRule type="top10" dxfId="144" priority="29" rank="1"/>
  </conditionalFormatting>
  <conditionalFormatting sqref="I4">
    <cfRule type="top10" dxfId="143" priority="20" rank="1"/>
  </conditionalFormatting>
  <conditionalFormatting sqref="E4">
    <cfRule type="top10" dxfId="142" priority="24" rank="1"/>
  </conditionalFormatting>
  <conditionalFormatting sqref="G4">
    <cfRule type="top10" dxfId="141" priority="22" rank="1"/>
  </conditionalFormatting>
  <conditionalFormatting sqref="H4">
    <cfRule type="top10" dxfId="140" priority="21" rank="1"/>
  </conditionalFormatting>
  <conditionalFormatting sqref="J4">
    <cfRule type="top10" dxfId="139" priority="19" rank="1"/>
  </conditionalFormatting>
  <conditionalFormatting sqref="F4">
    <cfRule type="top10" dxfId="138" priority="23" rank="1"/>
  </conditionalFormatting>
  <conditionalFormatting sqref="I5">
    <cfRule type="top10" dxfId="137" priority="14" rank="1"/>
  </conditionalFormatting>
  <conditionalFormatting sqref="E5">
    <cfRule type="top10" dxfId="136" priority="18" rank="1"/>
  </conditionalFormatting>
  <conditionalFormatting sqref="G5">
    <cfRule type="top10" dxfId="135" priority="16" rank="1"/>
  </conditionalFormatting>
  <conditionalFormatting sqref="H5">
    <cfRule type="top10" dxfId="134" priority="15" rank="1"/>
  </conditionalFormatting>
  <conditionalFormatting sqref="J5">
    <cfRule type="top10" dxfId="133" priority="13" rank="1"/>
  </conditionalFormatting>
  <conditionalFormatting sqref="F5">
    <cfRule type="top10" dxfId="132" priority="17" rank="1"/>
  </conditionalFormatting>
  <conditionalFormatting sqref="I6">
    <cfRule type="top10" dxfId="131" priority="8" rank="1"/>
  </conditionalFormatting>
  <conditionalFormatting sqref="E6">
    <cfRule type="top10" dxfId="130" priority="12" rank="1"/>
  </conditionalFormatting>
  <conditionalFormatting sqref="G6">
    <cfRule type="top10" dxfId="129" priority="10" rank="1"/>
  </conditionalFormatting>
  <conditionalFormatting sqref="H6">
    <cfRule type="top10" dxfId="128" priority="9" rank="1"/>
  </conditionalFormatting>
  <conditionalFormatting sqref="J6">
    <cfRule type="top10" dxfId="127" priority="7" rank="1"/>
  </conditionalFormatting>
  <conditionalFormatting sqref="F6">
    <cfRule type="top10" dxfId="126" priority="11" rank="1"/>
  </conditionalFormatting>
  <conditionalFormatting sqref="I7">
    <cfRule type="top10" dxfId="125" priority="2" rank="1"/>
  </conditionalFormatting>
  <conditionalFormatting sqref="E7">
    <cfRule type="top10" dxfId="124" priority="6" rank="1"/>
  </conditionalFormatting>
  <conditionalFormatting sqref="G7">
    <cfRule type="top10" dxfId="123" priority="4" rank="1"/>
  </conditionalFormatting>
  <conditionalFormatting sqref="H7">
    <cfRule type="top10" dxfId="122" priority="3" rank="1"/>
  </conditionalFormatting>
  <conditionalFormatting sqref="J7">
    <cfRule type="top10" dxfId="121" priority="1" rank="1"/>
  </conditionalFormatting>
  <conditionalFormatting sqref="F7">
    <cfRule type="top10" dxfId="120" priority="5" rank="1"/>
  </conditionalFormatting>
  <hyperlinks>
    <hyperlink ref="Q1" location="'Tennessee 2021 Ranking'!A1" display="Back to Ranking" xr:uid="{CE685357-C743-49C3-BC4C-B127EF36DBD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9AF576-DBB2-47F7-AE32-20A690B8F04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2E934-8E9E-4CF5-A5BE-2EA76604CBFC}">
  <dimension ref="A1:Q9"/>
  <sheetViews>
    <sheetView workbookViewId="0">
      <selection activeCell="A36" sqref="A3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22</v>
      </c>
    </row>
    <row r="2" spans="1:17" x14ac:dyDescent="0.25">
      <c r="A2" s="18" t="s">
        <v>24</v>
      </c>
      <c r="B2" s="19" t="s">
        <v>54</v>
      </c>
      <c r="C2" s="20">
        <v>44373</v>
      </c>
      <c r="D2" s="21" t="s">
        <v>25</v>
      </c>
      <c r="E2" s="22">
        <v>196</v>
      </c>
      <c r="F2" s="22">
        <v>190</v>
      </c>
      <c r="G2" s="22">
        <v>185</v>
      </c>
      <c r="H2" s="22">
        <v>192</v>
      </c>
      <c r="I2" s="22">
        <v>193</v>
      </c>
      <c r="J2" s="22">
        <v>194</v>
      </c>
      <c r="K2" s="23">
        <v>6</v>
      </c>
      <c r="L2" s="23">
        <v>1150</v>
      </c>
      <c r="M2" s="24">
        <v>191.66666666666666</v>
      </c>
      <c r="N2" s="25">
        <v>6</v>
      </c>
      <c r="O2" s="26">
        <v>197.66666666666666</v>
      </c>
    </row>
    <row r="3" spans="1:17" x14ac:dyDescent="0.25">
      <c r="A3" s="18" t="s">
        <v>24</v>
      </c>
      <c r="B3" s="19" t="s">
        <v>54</v>
      </c>
      <c r="C3" s="20">
        <v>44374</v>
      </c>
      <c r="D3" s="21" t="s">
        <v>25</v>
      </c>
      <c r="E3" s="22">
        <v>189</v>
      </c>
      <c r="F3" s="22">
        <v>185</v>
      </c>
      <c r="G3" s="22">
        <v>183</v>
      </c>
      <c r="H3" s="22">
        <v>187</v>
      </c>
      <c r="I3" s="22"/>
      <c r="J3" s="22"/>
      <c r="K3" s="23">
        <v>4</v>
      </c>
      <c r="L3" s="23">
        <v>744</v>
      </c>
      <c r="M3" s="24">
        <v>186</v>
      </c>
      <c r="N3" s="25">
        <v>2</v>
      </c>
      <c r="O3" s="26">
        <v>188</v>
      </c>
    </row>
    <row r="4" spans="1:17" x14ac:dyDescent="0.25">
      <c r="A4" s="18" t="s">
        <v>24</v>
      </c>
      <c r="B4" s="19" t="s">
        <v>54</v>
      </c>
      <c r="C4" s="20">
        <v>44401</v>
      </c>
      <c r="D4" s="21" t="s">
        <v>25</v>
      </c>
      <c r="E4" s="22">
        <v>191</v>
      </c>
      <c r="F4" s="22">
        <v>191</v>
      </c>
      <c r="G4" s="22">
        <v>193</v>
      </c>
      <c r="H4" s="22">
        <v>197</v>
      </c>
      <c r="I4" s="22"/>
      <c r="J4" s="22"/>
      <c r="K4" s="23">
        <v>4</v>
      </c>
      <c r="L4" s="23">
        <v>772</v>
      </c>
      <c r="M4" s="24">
        <v>193</v>
      </c>
      <c r="N4" s="25">
        <v>6</v>
      </c>
      <c r="O4" s="26">
        <v>199</v>
      </c>
    </row>
    <row r="5" spans="1:17" x14ac:dyDescent="0.25">
      <c r="A5" s="18" t="s">
        <v>24</v>
      </c>
      <c r="B5" s="19" t="s">
        <v>54</v>
      </c>
      <c r="C5" s="20">
        <v>44402</v>
      </c>
      <c r="D5" s="21" t="s">
        <v>25</v>
      </c>
      <c r="E5" s="22">
        <v>191</v>
      </c>
      <c r="F5" s="22">
        <v>186</v>
      </c>
      <c r="G5" s="22">
        <v>185</v>
      </c>
      <c r="H5" s="22">
        <v>183</v>
      </c>
      <c r="I5" s="22"/>
      <c r="J5" s="22"/>
      <c r="K5" s="23">
        <v>4</v>
      </c>
      <c r="L5" s="23">
        <v>745</v>
      </c>
      <c r="M5" s="24">
        <v>186.25</v>
      </c>
      <c r="N5" s="25">
        <v>4</v>
      </c>
      <c r="O5" s="26">
        <v>190.25</v>
      </c>
    </row>
    <row r="6" spans="1:17" x14ac:dyDescent="0.25">
      <c r="A6" s="18" t="s">
        <v>24</v>
      </c>
      <c r="B6" s="19" t="s">
        <v>54</v>
      </c>
      <c r="C6" s="20">
        <v>44437</v>
      </c>
      <c r="D6" s="21" t="s">
        <v>25</v>
      </c>
      <c r="E6" s="22">
        <v>192</v>
      </c>
      <c r="F6" s="22">
        <v>184</v>
      </c>
      <c r="G6" s="22">
        <v>188</v>
      </c>
      <c r="H6" s="22">
        <v>191</v>
      </c>
      <c r="I6" s="22"/>
      <c r="J6" s="22"/>
      <c r="K6" s="23">
        <v>4</v>
      </c>
      <c r="L6" s="23">
        <v>755</v>
      </c>
      <c r="M6" s="24">
        <v>188.75</v>
      </c>
      <c r="N6" s="25">
        <v>3</v>
      </c>
      <c r="O6" s="26">
        <v>191.75</v>
      </c>
    </row>
    <row r="7" spans="1:17" x14ac:dyDescent="0.25">
      <c r="A7" s="18" t="s">
        <v>24</v>
      </c>
      <c r="B7" s="19" t="s">
        <v>54</v>
      </c>
      <c r="C7" s="20">
        <v>44436</v>
      </c>
      <c r="D7" s="21" t="s">
        <v>25</v>
      </c>
      <c r="E7" s="22">
        <v>193</v>
      </c>
      <c r="F7" s="22">
        <v>193</v>
      </c>
      <c r="G7" s="22">
        <v>197</v>
      </c>
      <c r="H7" s="22">
        <v>194</v>
      </c>
      <c r="I7" s="22">
        <v>187</v>
      </c>
      <c r="J7" s="22">
        <v>194</v>
      </c>
      <c r="K7" s="23">
        <v>6</v>
      </c>
      <c r="L7" s="23">
        <v>1158</v>
      </c>
      <c r="M7" s="24">
        <v>193</v>
      </c>
      <c r="N7" s="25">
        <v>10</v>
      </c>
      <c r="O7" s="26">
        <v>203</v>
      </c>
    </row>
    <row r="9" spans="1:17" x14ac:dyDescent="0.25">
      <c r="K9" s="8">
        <f>SUM(K2:K8)</f>
        <v>28</v>
      </c>
      <c r="L9" s="8">
        <f>SUM(L2:L8)</f>
        <v>5324</v>
      </c>
      <c r="M9" s="7">
        <f>SUM(L9/K9)</f>
        <v>190.14285714285714</v>
      </c>
      <c r="N9" s="8">
        <f>SUM(N2:N8)</f>
        <v>31</v>
      </c>
      <c r="O9" s="13">
        <f>SUM(M9+N9)</f>
        <v>221.14285714285714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7_1"/>
    <protectedRange algorithmName="SHA-512" hashValue="ON39YdpmFHfN9f47KpiRvqrKx0V9+erV1CNkpWzYhW/Qyc6aT8rEyCrvauWSYGZK2ia3o7vd3akF07acHAFpOA==" saltValue="yVW9XmDwTqEnmpSGai0KYg==" spinCount="100000" sqref="D2" name="Range1_1_12_1"/>
    <protectedRange algorithmName="SHA-512" hashValue="ON39YdpmFHfN9f47KpiRvqrKx0V9+erV1CNkpWzYhW/Qyc6aT8rEyCrvauWSYGZK2ia3o7vd3akF07acHAFpOA==" saltValue="yVW9XmDwTqEnmpSGai0KYg==" spinCount="100000" sqref="E3:J3 B3:C3" name="Range1_23"/>
    <protectedRange algorithmName="SHA-512" hashValue="ON39YdpmFHfN9f47KpiRvqrKx0V9+erV1CNkpWzYhW/Qyc6aT8rEyCrvauWSYGZK2ia3o7vd3akF07acHAFpOA==" saltValue="yVW9XmDwTqEnmpSGai0KYg==" spinCount="100000" sqref="D3" name="Range1_1_15"/>
    <protectedRange algorithmName="SHA-512" hashValue="ON39YdpmFHfN9f47KpiRvqrKx0V9+erV1CNkpWzYhW/Qyc6aT8rEyCrvauWSYGZK2ia3o7vd3akF07acHAFpOA==" saltValue="yVW9XmDwTqEnmpSGai0KYg==" spinCount="100000" sqref="E4:J4 B4:C4" name="Range1_27"/>
    <protectedRange algorithmName="SHA-512" hashValue="ON39YdpmFHfN9f47KpiRvqrKx0V9+erV1CNkpWzYhW/Qyc6aT8rEyCrvauWSYGZK2ia3o7vd3akF07acHAFpOA==" saltValue="yVW9XmDwTqEnmpSGai0KYg==" spinCount="100000" sqref="D4" name="Range1_1_17"/>
    <protectedRange algorithmName="SHA-512" hashValue="ON39YdpmFHfN9f47KpiRvqrKx0V9+erV1CNkpWzYhW/Qyc6aT8rEyCrvauWSYGZK2ia3o7vd3akF07acHAFpOA==" saltValue="yVW9XmDwTqEnmpSGai0KYg==" spinCount="100000" sqref="E5:J5 B5:C5" name="Range1_31"/>
    <protectedRange algorithmName="SHA-512" hashValue="ON39YdpmFHfN9f47KpiRvqrKx0V9+erV1CNkpWzYhW/Qyc6aT8rEyCrvauWSYGZK2ia3o7vd3akF07acHAFpOA==" saltValue="yVW9XmDwTqEnmpSGai0KYg==" spinCount="100000" sqref="D5" name="Range1_1_22"/>
    <protectedRange algorithmName="SHA-512" hashValue="ON39YdpmFHfN9f47KpiRvqrKx0V9+erV1CNkpWzYhW/Qyc6aT8rEyCrvauWSYGZK2ia3o7vd3akF07acHAFpOA==" saltValue="yVW9XmDwTqEnmpSGai0KYg==" spinCount="100000" sqref="E6:J6 B6:C6" name="Range1_35"/>
    <protectedRange algorithmName="SHA-512" hashValue="ON39YdpmFHfN9f47KpiRvqrKx0V9+erV1CNkpWzYhW/Qyc6aT8rEyCrvauWSYGZK2ia3o7vd3akF07acHAFpOA==" saltValue="yVW9XmDwTqEnmpSGai0KYg==" spinCount="100000" sqref="D6" name="Range1_1_24"/>
    <protectedRange algorithmName="SHA-512" hashValue="ON39YdpmFHfN9f47KpiRvqrKx0V9+erV1CNkpWzYhW/Qyc6aT8rEyCrvauWSYGZK2ia3o7vd3akF07acHAFpOA==" saltValue="yVW9XmDwTqEnmpSGai0KYg==" spinCount="100000" sqref="E7:J7 B7:C7" name="Range1_38"/>
    <protectedRange algorithmName="SHA-512" hashValue="ON39YdpmFHfN9f47KpiRvqrKx0V9+erV1CNkpWzYhW/Qyc6aT8rEyCrvauWSYGZK2ia3o7vd3akF07acHAFpOA==" saltValue="yVW9XmDwTqEnmpSGai0KYg==" spinCount="100000" sqref="D7" name="Range1_1_26"/>
  </protectedRanges>
  <conditionalFormatting sqref="E2">
    <cfRule type="top10" dxfId="119" priority="36" rank="1"/>
  </conditionalFormatting>
  <conditionalFormatting sqref="F2">
    <cfRule type="top10" dxfId="118" priority="35" rank="1"/>
  </conditionalFormatting>
  <conditionalFormatting sqref="G2">
    <cfRule type="top10" dxfId="117" priority="34" rank="1"/>
  </conditionalFormatting>
  <conditionalFormatting sqref="H2">
    <cfRule type="top10" dxfId="116" priority="33" rank="1"/>
  </conditionalFormatting>
  <conditionalFormatting sqref="I2">
    <cfRule type="top10" dxfId="115" priority="32" rank="1"/>
  </conditionalFormatting>
  <conditionalFormatting sqref="J2">
    <cfRule type="top10" dxfId="114" priority="31" rank="1"/>
  </conditionalFormatting>
  <conditionalFormatting sqref="F3">
    <cfRule type="top10" dxfId="113" priority="29" rank="1"/>
  </conditionalFormatting>
  <conditionalFormatting sqref="G3">
    <cfRule type="top10" dxfId="112" priority="28" rank="1"/>
  </conditionalFormatting>
  <conditionalFormatting sqref="H3">
    <cfRule type="top10" dxfId="111" priority="27" rank="1"/>
  </conditionalFormatting>
  <conditionalFormatting sqref="I3">
    <cfRule type="top10" dxfId="110" priority="26" rank="1"/>
  </conditionalFormatting>
  <conditionalFormatting sqref="J3">
    <cfRule type="top10" dxfId="109" priority="25" rank="1"/>
  </conditionalFormatting>
  <conditionalFormatting sqref="E3">
    <cfRule type="top10" dxfId="108" priority="30" rank="1"/>
  </conditionalFormatting>
  <conditionalFormatting sqref="F4">
    <cfRule type="top10" dxfId="107" priority="23" rank="1"/>
  </conditionalFormatting>
  <conditionalFormatting sqref="G4">
    <cfRule type="top10" dxfId="106" priority="22" rank="1"/>
  </conditionalFormatting>
  <conditionalFormatting sqref="H4">
    <cfRule type="top10" dxfId="105" priority="21" rank="1"/>
  </conditionalFormatting>
  <conditionalFormatting sqref="I4">
    <cfRule type="top10" dxfId="104" priority="20" rank="1"/>
  </conditionalFormatting>
  <conditionalFormatting sqref="J4">
    <cfRule type="top10" dxfId="103" priority="19" rank="1"/>
  </conditionalFormatting>
  <conditionalFormatting sqref="E4">
    <cfRule type="top10" dxfId="102" priority="24" rank="1"/>
  </conditionalFormatting>
  <conditionalFormatting sqref="F5">
    <cfRule type="top10" dxfId="101" priority="17" rank="1"/>
  </conditionalFormatting>
  <conditionalFormatting sqref="G5">
    <cfRule type="top10" dxfId="100" priority="16" rank="1"/>
  </conditionalFormatting>
  <conditionalFormatting sqref="H5">
    <cfRule type="top10" dxfId="99" priority="15" rank="1"/>
  </conditionalFormatting>
  <conditionalFormatting sqref="I5">
    <cfRule type="top10" dxfId="98" priority="14" rank="1"/>
  </conditionalFormatting>
  <conditionalFormatting sqref="J5">
    <cfRule type="top10" dxfId="97" priority="13" rank="1"/>
  </conditionalFormatting>
  <conditionalFormatting sqref="E5">
    <cfRule type="top10" dxfId="96" priority="18" rank="1"/>
  </conditionalFormatting>
  <conditionalFormatting sqref="F6">
    <cfRule type="top10" dxfId="95" priority="11" rank="1"/>
  </conditionalFormatting>
  <conditionalFormatting sqref="G6">
    <cfRule type="top10" dxfId="94" priority="10" rank="1"/>
  </conditionalFormatting>
  <conditionalFormatting sqref="H6">
    <cfRule type="top10" dxfId="93" priority="9" rank="1"/>
  </conditionalFormatting>
  <conditionalFormatting sqref="I6">
    <cfRule type="top10" dxfId="92" priority="8" rank="1"/>
  </conditionalFormatting>
  <conditionalFormatting sqref="J6">
    <cfRule type="top10" dxfId="91" priority="7" rank="1"/>
  </conditionalFormatting>
  <conditionalFormatting sqref="E6">
    <cfRule type="top10" dxfId="90" priority="12" rank="1"/>
  </conditionalFormatting>
  <conditionalFormatting sqref="F7">
    <cfRule type="top10" dxfId="89" priority="5" rank="1"/>
  </conditionalFormatting>
  <conditionalFormatting sqref="G7">
    <cfRule type="top10" dxfId="88" priority="4" rank="1"/>
  </conditionalFormatting>
  <conditionalFormatting sqref="H7">
    <cfRule type="top10" dxfId="87" priority="3" rank="1"/>
  </conditionalFormatting>
  <conditionalFormatting sqref="I7">
    <cfRule type="top10" dxfId="86" priority="2" rank="1"/>
  </conditionalFormatting>
  <conditionalFormatting sqref="J7">
    <cfRule type="top10" dxfId="85" priority="1" rank="1"/>
  </conditionalFormatting>
  <conditionalFormatting sqref="E7">
    <cfRule type="top10" dxfId="84" priority="6" rank="1"/>
  </conditionalFormatting>
  <hyperlinks>
    <hyperlink ref="Q1" location="'Tennessee 2021 Ranking'!A1" display="Back to Ranking" xr:uid="{5DC9C5B1-8AA8-436A-991A-C17E90824E9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10BEA7-13BC-4773-A12A-A2430A5A99B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2A587-525D-4599-B6E5-0DCA4FB3F7E8}">
  <dimension ref="A1:Q24"/>
  <sheetViews>
    <sheetView topLeftCell="A7" workbookViewId="0">
      <selection activeCell="A22" sqref="A22:O22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22</v>
      </c>
    </row>
    <row r="2" spans="1:17" x14ac:dyDescent="0.25">
      <c r="A2" s="18" t="s">
        <v>24</v>
      </c>
      <c r="B2" s="19" t="s">
        <v>26</v>
      </c>
      <c r="C2" s="20">
        <v>44282</v>
      </c>
      <c r="D2" s="21" t="s">
        <v>25</v>
      </c>
      <c r="E2" s="22">
        <v>190</v>
      </c>
      <c r="F2" s="22">
        <v>188</v>
      </c>
      <c r="G2" s="22">
        <v>185</v>
      </c>
      <c r="H2" s="22">
        <v>193</v>
      </c>
      <c r="I2" s="22"/>
      <c r="J2" s="22"/>
      <c r="K2" s="23">
        <v>4</v>
      </c>
      <c r="L2" s="23">
        <v>756</v>
      </c>
      <c r="M2" s="24">
        <v>189</v>
      </c>
      <c r="N2" s="25">
        <v>3</v>
      </c>
      <c r="O2" s="26">
        <v>192</v>
      </c>
    </row>
    <row r="3" spans="1:17" x14ac:dyDescent="0.25">
      <c r="A3" s="18" t="s">
        <v>24</v>
      </c>
      <c r="B3" s="19" t="s">
        <v>26</v>
      </c>
      <c r="C3" s="20">
        <v>44311</v>
      </c>
      <c r="D3" s="21" t="s">
        <v>25</v>
      </c>
      <c r="E3" s="22">
        <v>194</v>
      </c>
      <c r="F3" s="22">
        <v>190</v>
      </c>
      <c r="G3" s="22">
        <v>191</v>
      </c>
      <c r="H3" s="22">
        <v>189</v>
      </c>
      <c r="I3" s="22"/>
      <c r="J3" s="22"/>
      <c r="K3" s="23">
        <v>4</v>
      </c>
      <c r="L3" s="23">
        <v>764</v>
      </c>
      <c r="M3" s="24">
        <v>191</v>
      </c>
      <c r="N3" s="25">
        <v>6</v>
      </c>
      <c r="O3" s="26">
        <v>197</v>
      </c>
    </row>
    <row r="4" spans="1:17" x14ac:dyDescent="0.25">
      <c r="A4" s="18" t="s">
        <v>24</v>
      </c>
      <c r="B4" s="19" t="s">
        <v>26</v>
      </c>
      <c r="C4" s="20">
        <v>44310</v>
      </c>
      <c r="D4" s="21" t="s">
        <v>25</v>
      </c>
      <c r="E4" s="22">
        <v>195</v>
      </c>
      <c r="F4" s="22">
        <v>196</v>
      </c>
      <c r="G4" s="22">
        <v>190</v>
      </c>
      <c r="H4" s="22">
        <v>192</v>
      </c>
      <c r="I4" s="22">
        <v>192</v>
      </c>
      <c r="J4" s="22">
        <v>193</v>
      </c>
      <c r="K4" s="23">
        <v>6</v>
      </c>
      <c r="L4" s="23">
        <v>1158</v>
      </c>
      <c r="M4" s="24">
        <v>193</v>
      </c>
      <c r="N4" s="25">
        <v>20</v>
      </c>
      <c r="O4" s="26">
        <v>213</v>
      </c>
    </row>
    <row r="5" spans="1:17" x14ac:dyDescent="0.25">
      <c r="A5" s="18" t="s">
        <v>24</v>
      </c>
      <c r="B5" s="19" t="s">
        <v>26</v>
      </c>
      <c r="C5" s="20">
        <v>44339</v>
      </c>
      <c r="D5" s="21" t="s">
        <v>25</v>
      </c>
      <c r="E5" s="22">
        <v>193</v>
      </c>
      <c r="F5" s="22">
        <v>192</v>
      </c>
      <c r="G5" s="22">
        <v>187</v>
      </c>
      <c r="H5" s="22">
        <v>193</v>
      </c>
      <c r="I5" s="22"/>
      <c r="J5" s="22"/>
      <c r="K5" s="23">
        <v>4</v>
      </c>
      <c r="L5" s="23">
        <v>765</v>
      </c>
      <c r="M5" s="24">
        <v>191.25</v>
      </c>
      <c r="N5" s="25">
        <v>4</v>
      </c>
      <c r="O5" s="26">
        <v>195.25</v>
      </c>
    </row>
    <row r="6" spans="1:17" x14ac:dyDescent="0.25">
      <c r="A6" s="18" t="s">
        <v>24</v>
      </c>
      <c r="B6" s="19" t="s">
        <v>26</v>
      </c>
      <c r="C6" s="20">
        <v>44338</v>
      </c>
      <c r="D6" s="21" t="s">
        <v>25</v>
      </c>
      <c r="E6" s="22">
        <v>191</v>
      </c>
      <c r="F6" s="22">
        <v>193</v>
      </c>
      <c r="G6" s="22">
        <v>196</v>
      </c>
      <c r="H6" s="22">
        <v>193</v>
      </c>
      <c r="I6" s="22"/>
      <c r="J6" s="22"/>
      <c r="K6" s="23">
        <v>4</v>
      </c>
      <c r="L6" s="23">
        <v>773</v>
      </c>
      <c r="M6" s="24">
        <v>193.25</v>
      </c>
      <c r="N6" s="25">
        <v>4</v>
      </c>
      <c r="O6" s="26">
        <v>197.25</v>
      </c>
    </row>
    <row r="7" spans="1:17" x14ac:dyDescent="0.25">
      <c r="A7" s="18" t="s">
        <v>24</v>
      </c>
      <c r="B7" s="19" t="s">
        <v>26</v>
      </c>
      <c r="C7" s="20">
        <v>44373</v>
      </c>
      <c r="D7" s="21" t="s">
        <v>25</v>
      </c>
      <c r="E7" s="22">
        <v>185</v>
      </c>
      <c r="F7" s="22">
        <v>183</v>
      </c>
      <c r="G7" s="22">
        <v>190</v>
      </c>
      <c r="H7" s="22">
        <v>189</v>
      </c>
      <c r="I7" s="22">
        <v>191</v>
      </c>
      <c r="J7" s="22">
        <v>192</v>
      </c>
      <c r="K7" s="23">
        <v>6</v>
      </c>
      <c r="L7" s="23">
        <v>1130</v>
      </c>
      <c r="M7" s="24">
        <v>188.33333333333334</v>
      </c>
      <c r="N7" s="25">
        <v>4</v>
      </c>
      <c r="O7" s="26">
        <v>192.33333333333334</v>
      </c>
    </row>
    <row r="8" spans="1:17" x14ac:dyDescent="0.25">
      <c r="A8" s="18" t="s">
        <v>24</v>
      </c>
      <c r="B8" s="19" t="s">
        <v>26</v>
      </c>
      <c r="C8" s="20">
        <v>44374</v>
      </c>
      <c r="D8" s="21" t="s">
        <v>25</v>
      </c>
      <c r="E8" s="22">
        <v>187</v>
      </c>
      <c r="F8" s="22">
        <v>188</v>
      </c>
      <c r="G8" s="22">
        <v>191</v>
      </c>
      <c r="H8" s="22">
        <v>190</v>
      </c>
      <c r="I8" s="22"/>
      <c r="J8" s="22"/>
      <c r="K8" s="23">
        <v>4</v>
      </c>
      <c r="L8" s="23">
        <v>756</v>
      </c>
      <c r="M8" s="24">
        <v>189</v>
      </c>
      <c r="N8" s="25">
        <v>3</v>
      </c>
      <c r="O8" s="26">
        <v>192</v>
      </c>
    </row>
    <row r="10" spans="1:17" x14ac:dyDescent="0.25">
      <c r="K10" s="8">
        <f>SUM(K2:K9)</f>
        <v>32</v>
      </c>
      <c r="L10" s="8">
        <f>SUM(L2:L9)</f>
        <v>6102</v>
      </c>
      <c r="M10" s="7">
        <f>SUM(L10/K10)</f>
        <v>190.6875</v>
      </c>
      <c r="N10" s="8">
        <f>SUM(N2:N9)</f>
        <v>44</v>
      </c>
      <c r="O10" s="8">
        <f>SUM(M10+N10)</f>
        <v>234.6875</v>
      </c>
    </row>
    <row r="16" spans="1:17" ht="30" x14ac:dyDescent="0.25">
      <c r="A16" s="1" t="s">
        <v>1</v>
      </c>
      <c r="B16" s="2" t="s">
        <v>2</v>
      </c>
      <c r="C16" s="2" t="s">
        <v>3</v>
      </c>
      <c r="D16" s="3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3" t="s">
        <v>12</v>
      </c>
      <c r="M16" s="5" t="s">
        <v>13</v>
      </c>
      <c r="N16" s="2" t="s">
        <v>14</v>
      </c>
      <c r="O16" s="6" t="s">
        <v>15</v>
      </c>
    </row>
    <row r="17" spans="1:15" x14ac:dyDescent="0.25">
      <c r="A17" s="18" t="s">
        <v>23</v>
      </c>
      <c r="B17" s="19" t="s">
        <v>26</v>
      </c>
      <c r="C17" s="20">
        <v>44401</v>
      </c>
      <c r="D17" s="21" t="s">
        <v>25</v>
      </c>
      <c r="E17" s="22">
        <v>197</v>
      </c>
      <c r="F17" s="22">
        <v>193</v>
      </c>
      <c r="G17" s="22">
        <v>193</v>
      </c>
      <c r="H17" s="22">
        <v>195</v>
      </c>
      <c r="I17" s="22"/>
      <c r="J17" s="22"/>
      <c r="K17" s="23">
        <v>4</v>
      </c>
      <c r="L17" s="23">
        <v>778</v>
      </c>
      <c r="M17" s="24">
        <v>194.5</v>
      </c>
      <c r="N17" s="25">
        <v>2</v>
      </c>
      <c r="O17" s="26">
        <v>196.5</v>
      </c>
    </row>
    <row r="18" spans="1:15" x14ac:dyDescent="0.25">
      <c r="A18" s="18" t="s">
        <v>23</v>
      </c>
      <c r="B18" s="19" t="s">
        <v>26</v>
      </c>
      <c r="C18" s="20">
        <v>44436</v>
      </c>
      <c r="D18" s="21" t="s">
        <v>25</v>
      </c>
      <c r="E18" s="22">
        <v>186</v>
      </c>
      <c r="F18" s="22">
        <v>189</v>
      </c>
      <c r="G18" s="22">
        <v>192</v>
      </c>
      <c r="H18" s="22">
        <v>194</v>
      </c>
      <c r="I18" s="22">
        <v>194</v>
      </c>
      <c r="J18" s="22">
        <v>192</v>
      </c>
      <c r="K18" s="23">
        <v>6</v>
      </c>
      <c r="L18" s="23">
        <v>1147</v>
      </c>
      <c r="M18" s="24">
        <v>191.16666666666666</v>
      </c>
      <c r="N18" s="25">
        <v>4</v>
      </c>
    </row>
    <row r="19" spans="1:15" x14ac:dyDescent="0.25">
      <c r="A19" s="18" t="s">
        <v>23</v>
      </c>
      <c r="B19" s="19" t="s">
        <v>26</v>
      </c>
      <c r="C19" s="20">
        <v>44464</v>
      </c>
      <c r="D19" s="21" t="s">
        <v>25</v>
      </c>
      <c r="E19" s="22">
        <v>194</v>
      </c>
      <c r="F19" s="22">
        <v>196</v>
      </c>
      <c r="G19" s="22">
        <v>198</v>
      </c>
      <c r="H19" s="22">
        <v>197</v>
      </c>
      <c r="I19" s="22"/>
      <c r="J19" s="22"/>
      <c r="K19" s="23">
        <v>4</v>
      </c>
      <c r="L19" s="23">
        <v>785</v>
      </c>
      <c r="M19" s="24">
        <v>196.25</v>
      </c>
      <c r="N19" s="25">
        <v>2</v>
      </c>
      <c r="O19" s="26">
        <v>198.25</v>
      </c>
    </row>
    <row r="20" spans="1:15" x14ac:dyDescent="0.25">
      <c r="A20" s="18" t="s">
        <v>23</v>
      </c>
      <c r="B20" s="19" t="s">
        <v>26</v>
      </c>
      <c r="C20" s="20">
        <v>44465</v>
      </c>
      <c r="D20" s="21" t="s">
        <v>25</v>
      </c>
      <c r="E20" s="22">
        <v>193</v>
      </c>
      <c r="F20" s="22">
        <v>193</v>
      </c>
      <c r="G20" s="22">
        <v>196</v>
      </c>
      <c r="H20" s="22">
        <v>193</v>
      </c>
      <c r="I20" s="22"/>
      <c r="J20" s="22"/>
      <c r="K20" s="23">
        <v>4</v>
      </c>
      <c r="L20" s="23">
        <v>775</v>
      </c>
      <c r="M20" s="24">
        <v>193.75</v>
      </c>
      <c r="N20" s="25">
        <v>3</v>
      </c>
      <c r="O20" s="26">
        <v>196.75</v>
      </c>
    </row>
    <row r="21" spans="1:15" x14ac:dyDescent="0.25">
      <c r="A21" s="18" t="s">
        <v>23</v>
      </c>
      <c r="B21" s="19" t="s">
        <v>26</v>
      </c>
      <c r="C21" s="20">
        <v>44493</v>
      </c>
      <c r="D21" s="21" t="s">
        <v>25</v>
      </c>
      <c r="E21" s="22">
        <v>188</v>
      </c>
      <c r="F21" s="22">
        <v>193</v>
      </c>
      <c r="G21" s="22">
        <v>188</v>
      </c>
      <c r="H21" s="22">
        <v>184</v>
      </c>
      <c r="I21" s="22">
        <v>192</v>
      </c>
      <c r="J21" s="22"/>
      <c r="K21" s="23">
        <v>5</v>
      </c>
      <c r="L21" s="23">
        <v>945</v>
      </c>
      <c r="M21" s="24">
        <v>189</v>
      </c>
      <c r="N21" s="25">
        <v>2</v>
      </c>
      <c r="O21" s="26">
        <v>191</v>
      </c>
    </row>
    <row r="22" spans="1:15" x14ac:dyDescent="0.25">
      <c r="A22" s="18" t="s">
        <v>23</v>
      </c>
      <c r="B22" s="19" t="s">
        <v>26</v>
      </c>
      <c r="C22" s="20">
        <v>44492</v>
      </c>
      <c r="D22" s="21" t="s">
        <v>25</v>
      </c>
      <c r="E22" s="22">
        <v>193</v>
      </c>
      <c r="F22" s="22">
        <v>193.001</v>
      </c>
      <c r="G22" s="22">
        <v>189</v>
      </c>
      <c r="H22" s="22">
        <v>183</v>
      </c>
      <c r="I22" s="22">
        <v>188</v>
      </c>
      <c r="J22" s="22"/>
      <c r="K22" s="23">
        <v>5</v>
      </c>
      <c r="L22" s="23">
        <v>946.00099999999998</v>
      </c>
      <c r="M22" s="24">
        <v>189.2002</v>
      </c>
      <c r="N22" s="25">
        <v>3</v>
      </c>
      <c r="O22" s="26">
        <v>192.2002</v>
      </c>
    </row>
    <row r="23" spans="1:15" x14ac:dyDescent="0.25">
      <c r="O23" s="8">
        <f>SUM(M24+N24)</f>
        <v>208.00003571428573</v>
      </c>
    </row>
    <row r="24" spans="1:15" x14ac:dyDescent="0.25">
      <c r="K24" s="8">
        <f>SUM(K17:K23)</f>
        <v>28</v>
      </c>
      <c r="L24" s="8">
        <f>SUM(L17:L23)</f>
        <v>5376.0010000000002</v>
      </c>
      <c r="M24" s="7">
        <f>SUM(L24/K24)</f>
        <v>192.00003571428573</v>
      </c>
      <c r="N24" s="8">
        <f>SUM(N17:N23)</f>
        <v>16</v>
      </c>
    </row>
  </sheetData>
  <protectedRanges>
    <protectedRange algorithmName="SHA-512" hashValue="ON39YdpmFHfN9f47KpiRvqrKx0V9+erV1CNkpWzYhW/Qyc6aT8rEyCrvauWSYGZK2ia3o7vd3akF07acHAFpOA==" saltValue="yVW9XmDwTqEnmpSGai0KYg==" spinCount="100000" sqref="B1 B16" name="Range1_2"/>
    <protectedRange algorithmName="SHA-512" hashValue="ON39YdpmFHfN9f47KpiRvqrKx0V9+erV1CNkpWzYhW/Qyc6aT8rEyCrvauWSYGZK2ia3o7vd3akF07acHAFpOA==" saltValue="yVW9XmDwTqEnmpSGai0KYg==" spinCount="100000" sqref="E2:J2 B2:C2" name="Range1_13"/>
    <protectedRange algorithmName="SHA-512" hashValue="ON39YdpmFHfN9f47KpiRvqrKx0V9+erV1CNkpWzYhW/Qyc6aT8rEyCrvauWSYGZK2ia3o7vd3akF07acHAFpOA==" saltValue="yVW9XmDwTqEnmpSGai0KYg==" spinCount="100000" sqref="D2" name="Range1_1_20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4:J4 B4:C4" name="Range1_10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5:J5 B5:C5" name="Range1_9"/>
    <protectedRange algorithmName="SHA-512" hashValue="ON39YdpmFHfN9f47KpiRvqrKx0V9+erV1CNkpWzYhW/Qyc6aT8rEyCrvauWSYGZK2ia3o7vd3akF07acHAFpOA==" saltValue="yVW9XmDwTqEnmpSGai0KYg==" spinCount="100000" sqref="D5" name="Range1_1_7"/>
    <protectedRange algorithmName="SHA-512" hashValue="ON39YdpmFHfN9f47KpiRvqrKx0V9+erV1CNkpWzYhW/Qyc6aT8rEyCrvauWSYGZK2ia3o7vd3akF07acHAFpOA==" saltValue="yVW9XmDwTqEnmpSGai0KYg==" spinCount="100000" sqref="E6:J6 B6:C6" name="Range1_13_1"/>
    <protectedRange algorithmName="SHA-512" hashValue="ON39YdpmFHfN9f47KpiRvqrKx0V9+erV1CNkpWzYhW/Qyc6aT8rEyCrvauWSYGZK2ia3o7vd3akF07acHAFpOA==" saltValue="yVW9XmDwTqEnmpSGai0KYg==" spinCount="100000" sqref="D6" name="Range1_1_9"/>
    <protectedRange algorithmName="SHA-512" hashValue="ON39YdpmFHfN9f47KpiRvqrKx0V9+erV1CNkpWzYhW/Qyc6aT8rEyCrvauWSYGZK2ia3o7vd3akF07acHAFpOA==" saltValue="yVW9XmDwTqEnmpSGai0KYg==" spinCount="100000" sqref="E7:J7 B7:C7" name="Range1_17"/>
    <protectedRange algorithmName="SHA-512" hashValue="ON39YdpmFHfN9f47KpiRvqrKx0V9+erV1CNkpWzYhW/Qyc6aT8rEyCrvauWSYGZK2ia3o7vd3akF07acHAFpOA==" saltValue="yVW9XmDwTqEnmpSGai0KYg==" spinCount="100000" sqref="D7" name="Range1_1_12"/>
    <protectedRange algorithmName="SHA-512" hashValue="ON39YdpmFHfN9f47KpiRvqrKx0V9+erV1CNkpWzYhW/Qyc6aT8rEyCrvauWSYGZK2ia3o7vd3akF07acHAFpOA==" saltValue="yVW9XmDwTqEnmpSGai0KYg==" spinCount="100000" sqref="E8:J8 B8:C8" name="Range1_23"/>
    <protectedRange algorithmName="SHA-512" hashValue="ON39YdpmFHfN9f47KpiRvqrKx0V9+erV1CNkpWzYhW/Qyc6aT8rEyCrvauWSYGZK2ia3o7vd3akF07acHAFpOA==" saltValue="yVW9XmDwTqEnmpSGai0KYg==" spinCount="100000" sqref="D8" name="Range1_1_15"/>
    <protectedRange algorithmName="SHA-512" hashValue="ON39YdpmFHfN9f47KpiRvqrKx0V9+erV1CNkpWzYhW/Qyc6aT8rEyCrvauWSYGZK2ia3o7vd3akF07acHAFpOA==" saltValue="yVW9XmDwTqEnmpSGai0KYg==" spinCount="100000" sqref="I17:J17 B17:C17" name="Range1_25"/>
    <protectedRange algorithmName="SHA-512" hashValue="ON39YdpmFHfN9f47KpiRvqrKx0V9+erV1CNkpWzYhW/Qyc6aT8rEyCrvauWSYGZK2ia3o7vd3akF07acHAFpOA==" saltValue="yVW9XmDwTqEnmpSGai0KYg==" spinCount="100000" sqref="D17" name="Range1_1_16"/>
    <protectedRange algorithmName="SHA-512" hashValue="ON39YdpmFHfN9f47KpiRvqrKx0V9+erV1CNkpWzYhW/Qyc6aT8rEyCrvauWSYGZK2ia3o7vd3akF07acHAFpOA==" saltValue="yVW9XmDwTqEnmpSGai0KYg==" spinCount="100000" sqref="E17:H17" name="Range1_3_6"/>
    <protectedRange algorithmName="SHA-512" hashValue="ON39YdpmFHfN9f47KpiRvqrKx0V9+erV1CNkpWzYhW/Qyc6aT8rEyCrvauWSYGZK2ia3o7vd3akF07acHAFpOA==" saltValue="yVW9XmDwTqEnmpSGai0KYg==" spinCount="100000" sqref="I18:J18 B18:C18" name="Range1_37"/>
    <protectedRange algorithmName="SHA-512" hashValue="ON39YdpmFHfN9f47KpiRvqrKx0V9+erV1CNkpWzYhW/Qyc6aT8rEyCrvauWSYGZK2ia3o7vd3akF07acHAFpOA==" saltValue="yVW9XmDwTqEnmpSGai0KYg==" spinCount="100000" sqref="D18" name="Range1_1_25"/>
    <protectedRange algorithmName="SHA-512" hashValue="ON39YdpmFHfN9f47KpiRvqrKx0V9+erV1CNkpWzYhW/Qyc6aT8rEyCrvauWSYGZK2ia3o7vd3akF07acHAFpOA==" saltValue="yVW9XmDwTqEnmpSGai0KYg==" spinCount="100000" sqref="E18:H18" name="Range1_3_10_1"/>
    <protectedRange algorithmName="SHA-512" hashValue="ON39YdpmFHfN9f47KpiRvqrKx0V9+erV1CNkpWzYhW/Qyc6aT8rEyCrvauWSYGZK2ia3o7vd3akF07acHAFpOA==" saltValue="yVW9XmDwTqEnmpSGai0KYg==" spinCount="100000" sqref="I19:J19 B19:C19" name="Range1_14"/>
    <protectedRange algorithmName="SHA-512" hashValue="ON39YdpmFHfN9f47KpiRvqrKx0V9+erV1CNkpWzYhW/Qyc6aT8rEyCrvauWSYGZK2ia3o7vd3akF07acHAFpOA==" saltValue="yVW9XmDwTqEnmpSGai0KYg==" spinCount="100000" sqref="D19" name="Range1_1_14"/>
    <protectedRange algorithmName="SHA-512" hashValue="ON39YdpmFHfN9f47KpiRvqrKx0V9+erV1CNkpWzYhW/Qyc6aT8rEyCrvauWSYGZK2ia3o7vd3akF07acHAFpOA==" saltValue="yVW9XmDwTqEnmpSGai0KYg==" spinCount="100000" sqref="E19:H19" name="Range1_3_3"/>
    <protectedRange algorithmName="SHA-512" hashValue="ON39YdpmFHfN9f47KpiRvqrKx0V9+erV1CNkpWzYhW/Qyc6aT8rEyCrvauWSYGZK2ia3o7vd3akF07acHAFpOA==" saltValue="yVW9XmDwTqEnmpSGai0KYg==" spinCount="100000" sqref="I20:J20 B20:C20" name="Range1_17_1"/>
    <protectedRange algorithmName="SHA-512" hashValue="ON39YdpmFHfN9f47KpiRvqrKx0V9+erV1CNkpWzYhW/Qyc6aT8rEyCrvauWSYGZK2ia3o7vd3akF07acHAFpOA==" saltValue="yVW9XmDwTqEnmpSGai0KYg==" spinCount="100000" sqref="D20" name="Range1_1_16_1"/>
    <protectedRange algorithmName="SHA-512" hashValue="ON39YdpmFHfN9f47KpiRvqrKx0V9+erV1CNkpWzYhW/Qyc6aT8rEyCrvauWSYGZK2ia3o7vd3akF07acHAFpOA==" saltValue="yVW9XmDwTqEnmpSGai0KYg==" spinCount="100000" sqref="E20:H20" name="Range1_3_5"/>
    <protectedRange algorithmName="SHA-512" hashValue="ON39YdpmFHfN9f47KpiRvqrKx0V9+erV1CNkpWzYhW/Qyc6aT8rEyCrvauWSYGZK2ia3o7vd3akF07acHAFpOA==" saltValue="yVW9XmDwTqEnmpSGai0KYg==" spinCount="100000" sqref="I21:J21 B21:C21" name="Range1_44"/>
    <protectedRange algorithmName="SHA-512" hashValue="ON39YdpmFHfN9f47KpiRvqrKx0V9+erV1CNkpWzYhW/Qyc6aT8rEyCrvauWSYGZK2ia3o7vd3akF07acHAFpOA==" saltValue="yVW9XmDwTqEnmpSGai0KYg==" spinCount="100000" sqref="D21" name="Range1_1_30"/>
    <protectedRange algorithmName="SHA-512" hashValue="ON39YdpmFHfN9f47KpiRvqrKx0V9+erV1CNkpWzYhW/Qyc6aT8rEyCrvauWSYGZK2ia3o7vd3akF07acHAFpOA==" saltValue="yVW9XmDwTqEnmpSGai0KYg==" spinCount="100000" sqref="E21:H21" name="Range1_3_12"/>
    <protectedRange algorithmName="SHA-512" hashValue="ON39YdpmFHfN9f47KpiRvqrKx0V9+erV1CNkpWzYhW/Qyc6aT8rEyCrvauWSYGZK2ia3o7vd3akF07acHAFpOA==" saltValue="yVW9XmDwTqEnmpSGai0KYg==" spinCount="100000" sqref="I22:J22 B22:C22" name="Range1_49"/>
    <protectedRange algorithmName="SHA-512" hashValue="ON39YdpmFHfN9f47KpiRvqrKx0V9+erV1CNkpWzYhW/Qyc6aT8rEyCrvauWSYGZK2ia3o7vd3akF07acHAFpOA==" saltValue="yVW9XmDwTqEnmpSGai0KYg==" spinCount="100000" sqref="D22" name="Range1_1_33"/>
    <protectedRange algorithmName="SHA-512" hashValue="ON39YdpmFHfN9f47KpiRvqrKx0V9+erV1CNkpWzYhW/Qyc6aT8rEyCrvauWSYGZK2ia3o7vd3akF07acHAFpOA==" saltValue="yVW9XmDwTqEnmpSGai0KYg==" spinCount="100000" sqref="E22:H22" name="Range1_3_13"/>
  </protectedRanges>
  <conditionalFormatting sqref="F2">
    <cfRule type="top10" dxfId="83" priority="119" rank="1"/>
  </conditionalFormatting>
  <conditionalFormatting sqref="G2">
    <cfRule type="top10" dxfId="82" priority="118" rank="1"/>
  </conditionalFormatting>
  <conditionalFormatting sqref="H2">
    <cfRule type="top10" dxfId="81" priority="117" rank="1"/>
  </conditionalFormatting>
  <conditionalFormatting sqref="I2">
    <cfRule type="top10" dxfId="80" priority="116" rank="1"/>
  </conditionalFormatting>
  <conditionalFormatting sqref="J2">
    <cfRule type="top10" dxfId="79" priority="115" rank="1"/>
  </conditionalFormatting>
  <conditionalFormatting sqref="E2">
    <cfRule type="top10" dxfId="78" priority="120" rank="1"/>
  </conditionalFormatting>
  <conditionalFormatting sqref="F3">
    <cfRule type="top10" dxfId="77" priority="113" rank="1"/>
  </conditionalFormatting>
  <conditionalFormatting sqref="G3">
    <cfRule type="top10" dxfId="76" priority="112" rank="1"/>
  </conditionalFormatting>
  <conditionalFormatting sqref="H3">
    <cfRule type="top10" dxfId="75" priority="111" rank="1"/>
  </conditionalFormatting>
  <conditionalFormatting sqref="I3">
    <cfRule type="top10" dxfId="74" priority="110" rank="1"/>
  </conditionalFormatting>
  <conditionalFormatting sqref="J3">
    <cfRule type="top10" dxfId="73" priority="109" rank="1"/>
  </conditionalFormatting>
  <conditionalFormatting sqref="E3">
    <cfRule type="top10" dxfId="72" priority="114" rank="1"/>
  </conditionalFormatting>
  <conditionalFormatting sqref="F4">
    <cfRule type="top10" dxfId="71" priority="107" rank="1"/>
  </conditionalFormatting>
  <conditionalFormatting sqref="G4">
    <cfRule type="top10" dxfId="70" priority="106" rank="1"/>
  </conditionalFormatting>
  <conditionalFormatting sqref="H4">
    <cfRule type="top10" dxfId="69" priority="105" rank="1"/>
  </conditionalFormatting>
  <conditionalFormatting sqref="I4">
    <cfRule type="top10" dxfId="68" priority="104" rank="1"/>
  </conditionalFormatting>
  <conditionalFormatting sqref="J4">
    <cfRule type="top10" dxfId="67" priority="103" rank="1"/>
  </conditionalFormatting>
  <conditionalFormatting sqref="E4">
    <cfRule type="top10" dxfId="66" priority="108" rank="1"/>
  </conditionalFormatting>
  <conditionalFormatting sqref="F5">
    <cfRule type="top10" dxfId="65" priority="101" rank="1"/>
  </conditionalFormatting>
  <conditionalFormatting sqref="G5">
    <cfRule type="top10" dxfId="64" priority="100" rank="1"/>
  </conditionalFormatting>
  <conditionalFormatting sqref="H5">
    <cfRule type="top10" dxfId="63" priority="99" rank="1"/>
  </conditionalFormatting>
  <conditionalFormatting sqref="I5">
    <cfRule type="top10" dxfId="62" priority="98" rank="1"/>
  </conditionalFormatting>
  <conditionalFormatting sqref="J5">
    <cfRule type="top10" dxfId="61" priority="97" rank="1"/>
  </conditionalFormatting>
  <conditionalFormatting sqref="E5">
    <cfRule type="top10" dxfId="60" priority="102" rank="1"/>
  </conditionalFormatting>
  <conditionalFormatting sqref="F6">
    <cfRule type="top10" dxfId="59" priority="95" rank="1"/>
  </conditionalFormatting>
  <conditionalFormatting sqref="G6">
    <cfRule type="top10" dxfId="58" priority="94" rank="1"/>
  </conditionalFormatting>
  <conditionalFormatting sqref="H6">
    <cfRule type="top10" dxfId="57" priority="93" rank="1"/>
  </conditionalFormatting>
  <conditionalFormatting sqref="I6">
    <cfRule type="top10" dxfId="56" priority="92" rank="1"/>
  </conditionalFormatting>
  <conditionalFormatting sqref="J6">
    <cfRule type="top10" dxfId="55" priority="91" rank="1"/>
  </conditionalFormatting>
  <conditionalFormatting sqref="E6">
    <cfRule type="top10" dxfId="54" priority="96" rank="1"/>
  </conditionalFormatting>
  <conditionalFormatting sqref="F7">
    <cfRule type="top10" dxfId="53" priority="89" rank="1"/>
  </conditionalFormatting>
  <conditionalFormatting sqref="G7">
    <cfRule type="top10" dxfId="52" priority="88" rank="1"/>
  </conditionalFormatting>
  <conditionalFormatting sqref="H7">
    <cfRule type="top10" dxfId="51" priority="87" rank="1"/>
  </conditionalFormatting>
  <conditionalFormatting sqref="I7">
    <cfRule type="top10" dxfId="50" priority="86" rank="1"/>
  </conditionalFormatting>
  <conditionalFormatting sqref="J7">
    <cfRule type="top10" dxfId="49" priority="85" rank="1"/>
  </conditionalFormatting>
  <conditionalFormatting sqref="E7">
    <cfRule type="top10" dxfId="48" priority="90" rank="1"/>
  </conditionalFormatting>
  <conditionalFormatting sqref="F8">
    <cfRule type="top10" dxfId="47" priority="83" rank="1"/>
  </conditionalFormatting>
  <conditionalFormatting sqref="G8">
    <cfRule type="top10" dxfId="46" priority="82" rank="1"/>
  </conditionalFormatting>
  <conditionalFormatting sqref="H8">
    <cfRule type="top10" dxfId="45" priority="81" rank="1"/>
  </conditionalFormatting>
  <conditionalFormatting sqref="I8">
    <cfRule type="top10" dxfId="44" priority="80" rank="1"/>
  </conditionalFormatting>
  <conditionalFormatting sqref="J8">
    <cfRule type="top10" dxfId="43" priority="79" rank="1"/>
  </conditionalFormatting>
  <conditionalFormatting sqref="E8">
    <cfRule type="top10" dxfId="42" priority="84" rank="1"/>
  </conditionalFormatting>
  <conditionalFormatting sqref="I17">
    <cfRule type="top10" dxfId="41" priority="32" rank="1"/>
  </conditionalFormatting>
  <conditionalFormatting sqref="E17">
    <cfRule type="top10" dxfId="40" priority="36" rank="1"/>
  </conditionalFormatting>
  <conditionalFormatting sqref="G17">
    <cfRule type="top10" dxfId="39" priority="34" rank="1"/>
  </conditionalFormatting>
  <conditionalFormatting sqref="H17">
    <cfRule type="top10" dxfId="38" priority="33" rank="1"/>
  </conditionalFormatting>
  <conditionalFormatting sqref="J17">
    <cfRule type="top10" dxfId="37" priority="31" rank="1"/>
  </conditionalFormatting>
  <conditionalFormatting sqref="F17">
    <cfRule type="top10" dxfId="36" priority="35" rank="1"/>
  </conditionalFormatting>
  <conditionalFormatting sqref="I18">
    <cfRule type="top10" dxfId="35" priority="26" rank="1"/>
  </conditionalFormatting>
  <conditionalFormatting sqref="E18">
    <cfRule type="top10" dxfId="34" priority="30" rank="1"/>
  </conditionalFormatting>
  <conditionalFormatting sqref="G18">
    <cfRule type="top10" dxfId="33" priority="28" rank="1"/>
  </conditionalFormatting>
  <conditionalFormatting sqref="H18">
    <cfRule type="top10" dxfId="32" priority="27" rank="1"/>
  </conditionalFormatting>
  <conditionalFormatting sqref="J18">
    <cfRule type="top10" dxfId="31" priority="25" rank="1"/>
  </conditionalFormatting>
  <conditionalFormatting sqref="F18">
    <cfRule type="top10" dxfId="30" priority="29" rank="1"/>
  </conditionalFormatting>
  <conditionalFormatting sqref="I19">
    <cfRule type="top10" dxfId="29" priority="20" rank="1"/>
  </conditionalFormatting>
  <conditionalFormatting sqref="E19">
    <cfRule type="top10" dxfId="28" priority="24" rank="1"/>
  </conditionalFormatting>
  <conditionalFormatting sqref="G19">
    <cfRule type="top10" dxfId="27" priority="22" rank="1"/>
  </conditionalFormatting>
  <conditionalFormatting sqref="H19">
    <cfRule type="top10" dxfId="26" priority="21" rank="1"/>
  </conditionalFormatting>
  <conditionalFormatting sqref="J19">
    <cfRule type="top10" dxfId="25" priority="19" rank="1"/>
  </conditionalFormatting>
  <conditionalFormatting sqref="F19">
    <cfRule type="top10" dxfId="24" priority="23" rank="1"/>
  </conditionalFormatting>
  <conditionalFormatting sqref="I20">
    <cfRule type="top10" dxfId="23" priority="14" rank="1"/>
  </conditionalFormatting>
  <conditionalFormatting sqref="E20">
    <cfRule type="top10" dxfId="22" priority="18" rank="1"/>
  </conditionalFormatting>
  <conditionalFormatting sqref="G20">
    <cfRule type="top10" dxfId="21" priority="16" rank="1"/>
  </conditionalFormatting>
  <conditionalFormatting sqref="H20">
    <cfRule type="top10" dxfId="20" priority="15" rank="1"/>
  </conditionalFormatting>
  <conditionalFormatting sqref="J20">
    <cfRule type="top10" dxfId="19" priority="13" rank="1"/>
  </conditionalFormatting>
  <conditionalFormatting sqref="F20">
    <cfRule type="top10" dxfId="18" priority="17" rank="1"/>
  </conditionalFormatting>
  <conditionalFormatting sqref="I21">
    <cfRule type="top10" dxfId="17" priority="8" rank="1"/>
  </conditionalFormatting>
  <conditionalFormatting sqref="E21">
    <cfRule type="top10" dxfId="16" priority="12" rank="1"/>
  </conditionalFormatting>
  <conditionalFormatting sqref="G21">
    <cfRule type="top10" dxfId="15" priority="10" rank="1"/>
  </conditionalFormatting>
  <conditionalFormatting sqref="H21">
    <cfRule type="top10" dxfId="14" priority="9" rank="1"/>
  </conditionalFormatting>
  <conditionalFormatting sqref="J21">
    <cfRule type="top10" dxfId="13" priority="7" rank="1"/>
  </conditionalFormatting>
  <conditionalFormatting sqref="F21">
    <cfRule type="top10" dxfId="12" priority="11" rank="1"/>
  </conditionalFormatting>
  <conditionalFormatting sqref="I22">
    <cfRule type="top10" dxfId="11" priority="2" rank="1"/>
  </conditionalFormatting>
  <conditionalFormatting sqref="E22">
    <cfRule type="top10" dxfId="10" priority="6" rank="1"/>
  </conditionalFormatting>
  <conditionalFormatting sqref="G22">
    <cfRule type="top10" dxfId="9" priority="4" rank="1"/>
  </conditionalFormatting>
  <conditionalFormatting sqref="H22">
    <cfRule type="top10" dxfId="8" priority="3" rank="1"/>
  </conditionalFormatting>
  <conditionalFormatting sqref="J22">
    <cfRule type="top10" dxfId="7" priority="1" rank="1"/>
  </conditionalFormatting>
  <conditionalFormatting sqref="F22">
    <cfRule type="top10" dxfId="6" priority="5" rank="1"/>
  </conditionalFormatting>
  <hyperlinks>
    <hyperlink ref="Q1" location="'Tennessee 2021 Ranking'!A1" display="Back to Ranking" xr:uid="{EA925FCB-8716-4981-8E62-D071271A1FA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4515DF-654F-40A3-9952-6E40E833981B}">
          <x14:formula1>
            <xm:f>'C:\Users\abra2\Desktop\ABRA Files and More\AUTO BENCH REST ASSOCIATION FILE\ABRA 2019\Georgia\[Georgia Results 01 19 20.xlsm]DATA SHEET'!#REF!</xm:f>
          </x14:formula1>
          <xm:sqref>B1 B16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A7D12-93FF-4B51-80C6-A21425F9D86C}">
  <dimension ref="A1:Q4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22</v>
      </c>
    </row>
    <row r="2" spans="1:17" x14ac:dyDescent="0.25">
      <c r="A2" s="18" t="s">
        <v>23</v>
      </c>
      <c r="B2" s="19" t="s">
        <v>52</v>
      </c>
      <c r="C2" s="20">
        <v>44373</v>
      </c>
      <c r="D2" s="21" t="s">
        <v>25</v>
      </c>
      <c r="E2" s="22">
        <v>196</v>
      </c>
      <c r="F2" s="22">
        <v>196</v>
      </c>
      <c r="G2" s="22">
        <v>194</v>
      </c>
      <c r="H2" s="22">
        <v>196</v>
      </c>
      <c r="I2" s="22">
        <v>193</v>
      </c>
      <c r="J2" s="22">
        <v>196</v>
      </c>
      <c r="K2" s="23">
        <v>6</v>
      </c>
      <c r="L2" s="23">
        <v>1171</v>
      </c>
      <c r="M2" s="24">
        <v>195.16666666666666</v>
      </c>
      <c r="N2" s="25">
        <v>4</v>
      </c>
      <c r="O2" s="26">
        <v>199.16666666666666</v>
      </c>
    </row>
    <row r="4" spans="1:17" x14ac:dyDescent="0.25">
      <c r="K4" s="8">
        <f>SUM(K2:K3)</f>
        <v>6</v>
      </c>
      <c r="L4" s="8">
        <f>SUM(L2:L3)</f>
        <v>1171</v>
      </c>
      <c r="M4" s="7">
        <f>SUM(L4/K4)</f>
        <v>195.16666666666666</v>
      </c>
      <c r="N4" s="8">
        <f>SUM(N2:N3)</f>
        <v>4</v>
      </c>
      <c r="O4" s="13">
        <f>SUM(M4+N4)</f>
        <v>199.16666666666666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5_1"/>
    <protectedRange algorithmName="SHA-512" hashValue="ON39YdpmFHfN9f47KpiRvqrKx0V9+erV1CNkpWzYhW/Qyc6aT8rEyCrvauWSYGZK2ia3o7vd3akF07acHAFpOA==" saltValue="yVW9XmDwTqEnmpSGai0KYg==" spinCount="100000" sqref="D2" name="Range1_1_10_1"/>
    <protectedRange algorithmName="SHA-512" hashValue="ON39YdpmFHfN9f47KpiRvqrKx0V9+erV1CNkpWzYhW/Qyc6aT8rEyCrvauWSYGZK2ia3o7vd3akF07acHAFpOA==" saltValue="yVW9XmDwTqEnmpSGai0KYg==" spinCount="100000" sqref="E2:H2" name="Range1_3_4_1"/>
  </protectedRanges>
  <conditionalFormatting sqref="E2">
    <cfRule type="top10" dxfId="5" priority="6" rank="1"/>
  </conditionalFormatting>
  <conditionalFormatting sqref="F2">
    <cfRule type="top10" dxfId="4" priority="5" rank="1"/>
  </conditionalFormatting>
  <conditionalFormatting sqref="G2">
    <cfRule type="top10" dxfId="3" priority="4" rank="1"/>
  </conditionalFormatting>
  <conditionalFormatting sqref="H2">
    <cfRule type="top10" dxfId="2" priority="3" rank="1"/>
  </conditionalFormatting>
  <conditionalFormatting sqref="I2">
    <cfRule type="top10" dxfId="1" priority="2" rank="1"/>
  </conditionalFormatting>
  <conditionalFormatting sqref="J2">
    <cfRule type="top10" dxfId="0" priority="1" rank="1"/>
  </conditionalFormatting>
  <hyperlinks>
    <hyperlink ref="Q1" location="'Tennessee 2021 Ranking'!A1" display="Back to Ranking" xr:uid="{B3DEC1EF-D320-4A6F-AD7E-8CB75604E74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EA2BDBE-76F7-4A07-90DA-D177063AFD4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1E106-E5EC-44C6-84A2-038A9B4CF8CC}">
  <dimension ref="A1:Q10"/>
  <sheetViews>
    <sheetView workbookViewId="0">
      <selection activeCell="A8" sqref="A8:O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22</v>
      </c>
    </row>
    <row r="2" spans="1:17" x14ac:dyDescent="0.25">
      <c r="A2" s="18" t="s">
        <v>23</v>
      </c>
      <c r="B2" s="19" t="s">
        <v>40</v>
      </c>
      <c r="C2" s="20">
        <v>44311</v>
      </c>
      <c r="D2" s="21" t="s">
        <v>25</v>
      </c>
      <c r="E2" s="22">
        <v>196</v>
      </c>
      <c r="F2" s="22">
        <v>196</v>
      </c>
      <c r="G2" s="22">
        <v>190</v>
      </c>
      <c r="H2" s="22">
        <v>190</v>
      </c>
      <c r="I2" s="22"/>
      <c r="J2" s="22"/>
      <c r="K2" s="23">
        <v>4</v>
      </c>
      <c r="L2" s="23">
        <v>772</v>
      </c>
      <c r="M2" s="24">
        <v>193</v>
      </c>
      <c r="N2" s="25">
        <v>2</v>
      </c>
      <c r="O2" s="26">
        <v>195</v>
      </c>
    </row>
    <row r="3" spans="1:17" x14ac:dyDescent="0.25">
      <c r="A3" s="18" t="s">
        <v>23</v>
      </c>
      <c r="B3" s="19" t="s">
        <v>40</v>
      </c>
      <c r="C3" s="20">
        <v>44310</v>
      </c>
      <c r="D3" s="21" t="s">
        <v>25</v>
      </c>
      <c r="E3" s="22">
        <v>193.0001</v>
      </c>
      <c r="F3" s="22">
        <v>187</v>
      </c>
      <c r="G3" s="22">
        <v>194</v>
      </c>
      <c r="H3" s="22">
        <v>192</v>
      </c>
      <c r="I3" s="22">
        <v>191</v>
      </c>
      <c r="J3" s="22">
        <v>189</v>
      </c>
      <c r="K3" s="23">
        <v>6</v>
      </c>
      <c r="L3" s="23">
        <v>1146.0001</v>
      </c>
      <c r="M3" s="24">
        <v>191.00001666666665</v>
      </c>
      <c r="N3" s="25">
        <v>4</v>
      </c>
      <c r="O3" s="26">
        <v>195.00001666666665</v>
      </c>
    </row>
    <row r="4" spans="1:17" x14ac:dyDescent="0.25">
      <c r="A4" s="18" t="s">
        <v>23</v>
      </c>
      <c r="B4" s="19" t="s">
        <v>40</v>
      </c>
      <c r="C4" s="20">
        <v>44373</v>
      </c>
      <c r="D4" s="21" t="s">
        <v>25</v>
      </c>
      <c r="E4" s="22">
        <v>197.001</v>
      </c>
      <c r="F4" s="22">
        <v>195</v>
      </c>
      <c r="G4" s="22">
        <v>195</v>
      </c>
      <c r="H4" s="22">
        <v>197</v>
      </c>
      <c r="I4" s="22">
        <v>195</v>
      </c>
      <c r="J4" s="22">
        <v>200</v>
      </c>
      <c r="K4" s="23">
        <v>6</v>
      </c>
      <c r="L4" s="23">
        <v>1179.001</v>
      </c>
      <c r="M4" s="24">
        <v>196.50016666666667</v>
      </c>
      <c r="N4" s="25">
        <v>4</v>
      </c>
      <c r="O4" s="26">
        <v>200.50016666666667</v>
      </c>
    </row>
    <row r="5" spans="1:17" x14ac:dyDescent="0.25">
      <c r="A5" s="18" t="s">
        <v>23</v>
      </c>
      <c r="B5" s="19" t="s">
        <v>40</v>
      </c>
      <c r="C5" s="20">
        <v>44374</v>
      </c>
      <c r="D5" s="21" t="s">
        <v>25</v>
      </c>
      <c r="E5" s="22">
        <v>198</v>
      </c>
      <c r="F5" s="22">
        <v>194</v>
      </c>
      <c r="G5" s="22">
        <v>195</v>
      </c>
      <c r="H5" s="22">
        <v>196</v>
      </c>
      <c r="I5" s="22"/>
      <c r="J5" s="22"/>
      <c r="K5" s="23">
        <v>4</v>
      </c>
      <c r="L5" s="23">
        <v>783</v>
      </c>
      <c r="M5" s="24">
        <v>195.75</v>
      </c>
      <c r="N5" s="25">
        <v>6</v>
      </c>
      <c r="O5" s="26">
        <v>201.75</v>
      </c>
    </row>
    <row r="6" spans="1:17" x14ac:dyDescent="0.25">
      <c r="A6" s="18" t="s">
        <v>23</v>
      </c>
      <c r="B6" s="19" t="s">
        <v>40</v>
      </c>
      <c r="C6" s="20">
        <v>44491</v>
      </c>
      <c r="D6" s="21" t="s">
        <v>25</v>
      </c>
      <c r="E6" s="22">
        <v>198</v>
      </c>
      <c r="F6" s="22">
        <v>197</v>
      </c>
      <c r="G6" s="22">
        <v>196</v>
      </c>
      <c r="H6" s="22">
        <v>197</v>
      </c>
      <c r="I6" s="22">
        <v>198.001</v>
      </c>
      <c r="J6" s="22"/>
      <c r="K6" s="23">
        <v>5</v>
      </c>
      <c r="L6" s="23">
        <v>986.00099999999998</v>
      </c>
      <c r="M6" s="24">
        <v>197.2002</v>
      </c>
      <c r="N6" s="25">
        <v>15</v>
      </c>
      <c r="O6" s="26">
        <v>212.2002</v>
      </c>
    </row>
    <row r="7" spans="1:17" x14ac:dyDescent="0.25">
      <c r="A7" s="18" t="s">
        <v>23</v>
      </c>
      <c r="B7" s="19" t="s">
        <v>40</v>
      </c>
      <c r="C7" s="20">
        <v>44493</v>
      </c>
      <c r="D7" s="21" t="s">
        <v>25</v>
      </c>
      <c r="E7" s="22">
        <v>199</v>
      </c>
      <c r="F7" s="22">
        <v>196</v>
      </c>
      <c r="G7" s="22">
        <v>198</v>
      </c>
      <c r="H7" s="22">
        <v>196</v>
      </c>
      <c r="I7" s="22">
        <v>193</v>
      </c>
      <c r="J7" s="22"/>
      <c r="K7" s="23">
        <v>5</v>
      </c>
      <c r="L7" s="23">
        <v>982</v>
      </c>
      <c r="M7" s="24">
        <v>196.4</v>
      </c>
      <c r="N7" s="25">
        <v>15</v>
      </c>
      <c r="O7" s="26">
        <v>211.4</v>
      </c>
    </row>
    <row r="8" spans="1:17" x14ac:dyDescent="0.25">
      <c r="A8" s="18" t="s">
        <v>23</v>
      </c>
      <c r="B8" s="19" t="s">
        <v>40</v>
      </c>
      <c r="C8" s="20">
        <v>44492</v>
      </c>
      <c r="D8" s="21" t="s">
        <v>25</v>
      </c>
      <c r="E8" s="22">
        <v>193.001</v>
      </c>
      <c r="F8" s="22">
        <v>197</v>
      </c>
      <c r="G8" s="22">
        <v>191</v>
      </c>
      <c r="H8" s="22">
        <v>188</v>
      </c>
      <c r="I8" s="22">
        <v>197</v>
      </c>
      <c r="J8" s="22"/>
      <c r="K8" s="23">
        <v>5</v>
      </c>
      <c r="L8" s="23">
        <v>966.00099999999998</v>
      </c>
      <c r="M8" s="24">
        <v>193.2002</v>
      </c>
      <c r="N8" s="25">
        <v>11</v>
      </c>
      <c r="O8" s="26">
        <v>204.2002</v>
      </c>
    </row>
    <row r="10" spans="1:17" x14ac:dyDescent="0.25">
      <c r="K10" s="8">
        <f>SUM(K2:K9)</f>
        <v>35</v>
      </c>
      <c r="L10" s="8">
        <f>SUM(L2:L9)</f>
        <v>6814.0030999999999</v>
      </c>
      <c r="M10" s="7">
        <f>SUM(L10/K10)</f>
        <v>194.68580285714285</v>
      </c>
      <c r="N10" s="8">
        <f>SUM(N2:N9)</f>
        <v>57</v>
      </c>
      <c r="O10" s="13">
        <f>SUM(M10+N10)</f>
        <v>251.68580285714285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15"/>
    <protectedRange algorithmName="SHA-512" hashValue="ON39YdpmFHfN9f47KpiRvqrKx0V9+erV1CNkpWzYhW/Qyc6aT8rEyCrvauWSYGZK2ia3o7vd3akF07acHAFpOA==" saltValue="yVW9XmDwTqEnmpSGai0KYg==" spinCount="100000" sqref="D4" name="Range1_1_10"/>
    <protectedRange algorithmName="SHA-512" hashValue="ON39YdpmFHfN9f47KpiRvqrKx0V9+erV1CNkpWzYhW/Qyc6aT8rEyCrvauWSYGZK2ia3o7vd3akF07acHAFpOA==" saltValue="yVW9XmDwTqEnmpSGai0KYg==" spinCount="100000" sqref="E4:H4" name="Range1_3_4"/>
    <protectedRange algorithmName="SHA-512" hashValue="ON39YdpmFHfN9f47KpiRvqrKx0V9+erV1CNkpWzYhW/Qyc6aT8rEyCrvauWSYGZK2ia3o7vd3akF07acHAFpOA==" saltValue="yVW9XmDwTqEnmpSGai0KYg==" spinCount="100000" sqref="I5:J5 B5:C5" name="Range1_21"/>
    <protectedRange algorithmName="SHA-512" hashValue="ON39YdpmFHfN9f47KpiRvqrKx0V9+erV1CNkpWzYhW/Qyc6aT8rEyCrvauWSYGZK2ia3o7vd3akF07acHAFpOA==" saltValue="yVW9XmDwTqEnmpSGai0KYg==" spinCount="100000" sqref="D5" name="Range1_1_13"/>
    <protectedRange algorithmName="SHA-512" hashValue="ON39YdpmFHfN9f47KpiRvqrKx0V9+erV1CNkpWzYhW/Qyc6aT8rEyCrvauWSYGZK2ia3o7vd3akF07acHAFpOA==" saltValue="yVW9XmDwTqEnmpSGai0KYg==" spinCount="100000" sqref="E5:H5" name="Range1_3_5"/>
    <protectedRange algorithmName="SHA-512" hashValue="ON39YdpmFHfN9f47KpiRvqrKx0V9+erV1CNkpWzYhW/Qyc6aT8rEyCrvauWSYGZK2ia3o7vd3akF07acHAFpOA==" saltValue="yVW9XmDwTqEnmpSGai0KYg==" spinCount="100000" sqref="I6:J6 B6:C6" name="Range1_42"/>
    <protectedRange algorithmName="SHA-512" hashValue="ON39YdpmFHfN9f47KpiRvqrKx0V9+erV1CNkpWzYhW/Qyc6aT8rEyCrvauWSYGZK2ia3o7vd3akF07acHAFpOA==" saltValue="yVW9XmDwTqEnmpSGai0KYg==" spinCount="100000" sqref="D6" name="Range1_1_28"/>
    <protectedRange algorithmName="SHA-512" hashValue="ON39YdpmFHfN9f47KpiRvqrKx0V9+erV1CNkpWzYhW/Qyc6aT8rEyCrvauWSYGZK2ia3o7vd3akF07acHAFpOA==" saltValue="yVW9XmDwTqEnmpSGai0KYg==" spinCount="100000" sqref="E6:H6" name="Range1_3_11"/>
    <protectedRange algorithmName="SHA-512" hashValue="ON39YdpmFHfN9f47KpiRvqrKx0V9+erV1CNkpWzYhW/Qyc6aT8rEyCrvauWSYGZK2ia3o7vd3akF07acHAFpOA==" saltValue="yVW9XmDwTqEnmpSGai0KYg==" spinCount="100000" sqref="I7:J7 B7:C7" name="Range1_44"/>
    <protectedRange algorithmName="SHA-512" hashValue="ON39YdpmFHfN9f47KpiRvqrKx0V9+erV1CNkpWzYhW/Qyc6aT8rEyCrvauWSYGZK2ia3o7vd3akF07acHAFpOA==" saltValue="yVW9XmDwTqEnmpSGai0KYg==" spinCount="100000" sqref="D7" name="Range1_1_30"/>
    <protectedRange algorithmName="SHA-512" hashValue="ON39YdpmFHfN9f47KpiRvqrKx0V9+erV1CNkpWzYhW/Qyc6aT8rEyCrvauWSYGZK2ia3o7vd3akF07acHAFpOA==" saltValue="yVW9XmDwTqEnmpSGai0KYg==" spinCount="100000" sqref="E7:H7" name="Range1_3_12"/>
    <protectedRange algorithmName="SHA-512" hashValue="ON39YdpmFHfN9f47KpiRvqrKx0V9+erV1CNkpWzYhW/Qyc6aT8rEyCrvauWSYGZK2ia3o7vd3akF07acHAFpOA==" saltValue="yVW9XmDwTqEnmpSGai0KYg==" spinCount="100000" sqref="I8:J8 B8:C8" name="Range1_49"/>
    <protectedRange algorithmName="SHA-512" hashValue="ON39YdpmFHfN9f47KpiRvqrKx0V9+erV1CNkpWzYhW/Qyc6aT8rEyCrvauWSYGZK2ia3o7vd3akF07acHAFpOA==" saltValue="yVW9XmDwTqEnmpSGai0KYg==" spinCount="100000" sqref="D8" name="Range1_1_33"/>
    <protectedRange algorithmName="SHA-512" hashValue="ON39YdpmFHfN9f47KpiRvqrKx0V9+erV1CNkpWzYhW/Qyc6aT8rEyCrvauWSYGZK2ia3o7vd3akF07acHAFpOA==" saltValue="yVW9XmDwTqEnmpSGai0KYg==" spinCount="100000" sqref="E8:H8" name="Range1_3_13"/>
  </protectedRanges>
  <conditionalFormatting sqref="F2">
    <cfRule type="top10" dxfId="737" priority="41" rank="1"/>
  </conditionalFormatting>
  <conditionalFormatting sqref="G2">
    <cfRule type="top10" dxfId="736" priority="40" rank="1"/>
  </conditionalFormatting>
  <conditionalFormatting sqref="H2">
    <cfRule type="top10" dxfId="735" priority="39" rank="1"/>
  </conditionalFormatting>
  <conditionalFormatting sqref="I2">
    <cfRule type="top10" dxfId="734" priority="38" rank="1"/>
  </conditionalFormatting>
  <conditionalFormatting sqref="J2">
    <cfRule type="top10" dxfId="733" priority="37" rank="1"/>
  </conditionalFormatting>
  <conditionalFormatting sqref="E2">
    <cfRule type="top10" dxfId="732" priority="42" rank="1"/>
  </conditionalFormatting>
  <conditionalFormatting sqref="I3">
    <cfRule type="top10" dxfId="731" priority="32" rank="1"/>
  </conditionalFormatting>
  <conditionalFormatting sqref="E3">
    <cfRule type="top10" dxfId="730" priority="36" rank="1"/>
  </conditionalFormatting>
  <conditionalFormatting sqref="G3">
    <cfRule type="top10" dxfId="729" priority="34" rank="1"/>
  </conditionalFormatting>
  <conditionalFormatting sqref="H3">
    <cfRule type="top10" dxfId="728" priority="33" rank="1"/>
  </conditionalFormatting>
  <conditionalFormatting sqref="J3">
    <cfRule type="top10" dxfId="727" priority="31" rank="1"/>
  </conditionalFormatting>
  <conditionalFormatting sqref="F3">
    <cfRule type="top10" dxfId="726" priority="35" rank="1"/>
  </conditionalFormatting>
  <conditionalFormatting sqref="I4">
    <cfRule type="top10" dxfId="725" priority="26" rank="1"/>
  </conditionalFormatting>
  <conditionalFormatting sqref="E4">
    <cfRule type="top10" dxfId="724" priority="30" rank="1"/>
  </conditionalFormatting>
  <conditionalFormatting sqref="G4">
    <cfRule type="top10" dxfId="723" priority="28" rank="1"/>
  </conditionalFormatting>
  <conditionalFormatting sqref="H4">
    <cfRule type="top10" dxfId="722" priority="27" rank="1"/>
  </conditionalFormatting>
  <conditionalFormatting sqref="J4">
    <cfRule type="top10" dxfId="721" priority="25" rank="1"/>
  </conditionalFormatting>
  <conditionalFormatting sqref="F4">
    <cfRule type="top10" dxfId="720" priority="29" rank="1"/>
  </conditionalFormatting>
  <conditionalFormatting sqref="I5">
    <cfRule type="top10" dxfId="719" priority="20" rank="1"/>
  </conditionalFormatting>
  <conditionalFormatting sqref="E5">
    <cfRule type="top10" dxfId="718" priority="24" rank="1"/>
  </conditionalFormatting>
  <conditionalFormatting sqref="G5">
    <cfRule type="top10" dxfId="717" priority="22" rank="1"/>
  </conditionalFormatting>
  <conditionalFormatting sqref="H5">
    <cfRule type="top10" dxfId="716" priority="21" rank="1"/>
  </conditionalFormatting>
  <conditionalFormatting sqref="J5">
    <cfRule type="top10" dxfId="715" priority="19" rank="1"/>
  </conditionalFormatting>
  <conditionalFormatting sqref="F5">
    <cfRule type="top10" dxfId="714" priority="23" rank="1"/>
  </conditionalFormatting>
  <conditionalFormatting sqref="I6">
    <cfRule type="top10" dxfId="713" priority="14" rank="1"/>
  </conditionalFormatting>
  <conditionalFormatting sqref="E6">
    <cfRule type="top10" dxfId="712" priority="18" rank="1"/>
  </conditionalFormatting>
  <conditionalFormatting sqref="G6">
    <cfRule type="top10" dxfId="711" priority="16" rank="1"/>
  </conditionalFormatting>
  <conditionalFormatting sqref="H6">
    <cfRule type="top10" dxfId="710" priority="15" rank="1"/>
  </conditionalFormatting>
  <conditionalFormatting sqref="J6">
    <cfRule type="top10" dxfId="709" priority="13" rank="1"/>
  </conditionalFormatting>
  <conditionalFormatting sqref="F6">
    <cfRule type="top10" dxfId="708" priority="17" rank="1"/>
  </conditionalFormatting>
  <conditionalFormatting sqref="I7">
    <cfRule type="top10" dxfId="707" priority="8" rank="1"/>
  </conditionalFormatting>
  <conditionalFormatting sqref="E7">
    <cfRule type="top10" dxfId="706" priority="12" rank="1"/>
  </conditionalFormatting>
  <conditionalFormatting sqref="G7">
    <cfRule type="top10" dxfId="705" priority="10" rank="1"/>
  </conditionalFormatting>
  <conditionalFormatting sqref="H7">
    <cfRule type="top10" dxfId="704" priority="9" rank="1"/>
  </conditionalFormatting>
  <conditionalFormatting sqref="J7">
    <cfRule type="top10" dxfId="703" priority="7" rank="1"/>
  </conditionalFormatting>
  <conditionalFormatting sqref="F7">
    <cfRule type="top10" dxfId="702" priority="11" rank="1"/>
  </conditionalFormatting>
  <conditionalFormatting sqref="I8">
    <cfRule type="top10" dxfId="701" priority="2" rank="1"/>
  </conditionalFormatting>
  <conditionalFormatting sqref="E8">
    <cfRule type="top10" dxfId="700" priority="6" rank="1"/>
  </conditionalFormatting>
  <conditionalFormatting sqref="G8">
    <cfRule type="top10" dxfId="699" priority="4" rank="1"/>
  </conditionalFormatting>
  <conditionalFormatting sqref="H8">
    <cfRule type="top10" dxfId="698" priority="3" rank="1"/>
  </conditionalFormatting>
  <conditionalFormatting sqref="J8">
    <cfRule type="top10" dxfId="697" priority="1" rank="1"/>
  </conditionalFormatting>
  <conditionalFormatting sqref="F8">
    <cfRule type="top10" dxfId="696" priority="5" rank="1"/>
  </conditionalFormatting>
  <hyperlinks>
    <hyperlink ref="Q1" location="'Tennessee 2021 Ranking'!A1" display="Back to Ranking" xr:uid="{2F06A3CA-C1FF-4595-A4A2-B897C9D2187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5E4C9D7-C8CA-4FDD-A26F-7B6C83110F5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F34B3-CFD4-49A9-B4FB-14004BD6C510}">
  <dimension ref="A1:Q4"/>
  <sheetViews>
    <sheetView workbookViewId="0">
      <selection activeCell="A3" sqref="A3:XFD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22</v>
      </c>
    </row>
    <row r="2" spans="1:17" x14ac:dyDescent="0.25">
      <c r="A2" s="18" t="s">
        <v>49</v>
      </c>
      <c r="B2" s="19" t="s">
        <v>48</v>
      </c>
      <c r="C2" s="20">
        <v>44310</v>
      </c>
      <c r="D2" s="21" t="s">
        <v>25</v>
      </c>
      <c r="E2" s="22">
        <v>171</v>
      </c>
      <c r="F2" s="22">
        <v>177</v>
      </c>
      <c r="G2" s="22">
        <v>179</v>
      </c>
      <c r="H2" s="22">
        <v>185</v>
      </c>
      <c r="I2" s="22">
        <v>178</v>
      </c>
      <c r="J2" s="22">
        <v>182</v>
      </c>
      <c r="K2" s="23">
        <v>6</v>
      </c>
      <c r="L2" s="23">
        <v>1072</v>
      </c>
      <c r="M2" s="24">
        <v>178.66666666666666</v>
      </c>
      <c r="N2" s="25">
        <v>6</v>
      </c>
      <c r="O2" s="26">
        <v>184.66666666666666</v>
      </c>
    </row>
    <row r="4" spans="1:17" x14ac:dyDescent="0.25">
      <c r="K4" s="8">
        <f>SUM(K2:K3)</f>
        <v>6</v>
      </c>
      <c r="L4" s="8">
        <f>SUM(L2:L3)</f>
        <v>1072</v>
      </c>
      <c r="M4" s="7">
        <f>SUM(L4/K4)</f>
        <v>178.66666666666666</v>
      </c>
      <c r="N4" s="8">
        <f>SUM(N2:N3)</f>
        <v>6</v>
      </c>
      <c r="O4" s="13">
        <f>SUM(M4+N4)</f>
        <v>184.66666666666666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1_1"/>
    <protectedRange algorithmName="SHA-512" hashValue="ON39YdpmFHfN9f47KpiRvqrKx0V9+erV1CNkpWzYhW/Qyc6aT8rEyCrvauWSYGZK2ia3o7vd3akF07acHAFpOA==" saltValue="yVW9XmDwTqEnmpSGai0KYg==" spinCount="100000" sqref="D2" name="Range1_1_6_1"/>
  </protectedRanges>
  <conditionalFormatting sqref="E2">
    <cfRule type="top10" dxfId="695" priority="6" rank="1"/>
  </conditionalFormatting>
  <conditionalFormatting sqref="F2">
    <cfRule type="top10" dxfId="694" priority="5" rank="1"/>
  </conditionalFormatting>
  <conditionalFormatting sqref="G2">
    <cfRule type="top10" dxfId="693" priority="4" rank="1"/>
  </conditionalFormatting>
  <conditionalFormatting sqref="H2">
    <cfRule type="top10" dxfId="692" priority="3" rank="1"/>
  </conditionalFormatting>
  <conditionalFormatting sqref="I2">
    <cfRule type="top10" dxfId="691" priority="2" rank="1"/>
  </conditionalFormatting>
  <conditionalFormatting sqref="J2">
    <cfRule type="top10" dxfId="690" priority="1" rank="1"/>
  </conditionalFormatting>
  <hyperlinks>
    <hyperlink ref="Q1" location="'Tennessee 2021 Ranking'!A1" display="Back to Ranking" xr:uid="{E8395756-E5FC-47D8-B0B6-A753268DA1D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12BF12-DCF3-41DA-A32F-7758CDA33C1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A01D6-1469-4652-B8CF-22E663333767}">
  <dimension ref="A1:Q7"/>
  <sheetViews>
    <sheetView workbookViewId="0">
      <selection activeCell="A5" sqref="A5:O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22</v>
      </c>
    </row>
    <row r="2" spans="1:17" x14ac:dyDescent="0.25">
      <c r="A2" s="18" t="s">
        <v>49</v>
      </c>
      <c r="B2" s="19" t="s">
        <v>56</v>
      </c>
      <c r="C2" s="20">
        <v>44436</v>
      </c>
      <c r="D2" s="21" t="s">
        <v>25</v>
      </c>
      <c r="E2" s="22">
        <v>177</v>
      </c>
      <c r="F2" s="22">
        <v>174</v>
      </c>
      <c r="G2" s="22">
        <v>167</v>
      </c>
      <c r="H2" s="22">
        <v>173</v>
      </c>
      <c r="I2" s="22">
        <v>177</v>
      </c>
      <c r="J2" s="22">
        <v>176</v>
      </c>
      <c r="K2" s="23">
        <v>6</v>
      </c>
      <c r="L2" s="23">
        <v>1044</v>
      </c>
      <c r="M2" s="24">
        <v>174</v>
      </c>
      <c r="N2" s="25">
        <v>10</v>
      </c>
      <c r="O2" s="26">
        <v>184</v>
      </c>
    </row>
    <row r="3" spans="1:17" x14ac:dyDescent="0.25">
      <c r="A3" s="18" t="s">
        <v>49</v>
      </c>
      <c r="B3" s="19" t="s">
        <v>56</v>
      </c>
      <c r="C3" s="20">
        <v>44491</v>
      </c>
      <c r="D3" s="21" t="s">
        <v>25</v>
      </c>
      <c r="E3" s="22">
        <v>188</v>
      </c>
      <c r="F3" s="22">
        <v>180</v>
      </c>
      <c r="G3" s="22">
        <v>187</v>
      </c>
      <c r="H3" s="22">
        <v>184</v>
      </c>
      <c r="I3" s="22">
        <v>192</v>
      </c>
      <c r="J3" s="22"/>
      <c r="K3" s="23">
        <v>5</v>
      </c>
      <c r="L3" s="23">
        <v>931</v>
      </c>
      <c r="M3" s="24">
        <v>186.2</v>
      </c>
      <c r="N3" s="25">
        <v>5</v>
      </c>
      <c r="O3" s="26">
        <v>191.2</v>
      </c>
    </row>
    <row r="4" spans="1:17" x14ac:dyDescent="0.25">
      <c r="A4" s="18" t="s">
        <v>49</v>
      </c>
      <c r="B4" s="19" t="s">
        <v>56</v>
      </c>
      <c r="C4" s="20">
        <v>44493</v>
      </c>
      <c r="D4" s="21" t="s">
        <v>25</v>
      </c>
      <c r="E4" s="22">
        <v>184</v>
      </c>
      <c r="F4" s="22">
        <v>185</v>
      </c>
      <c r="G4" s="22">
        <v>184</v>
      </c>
      <c r="H4" s="22">
        <v>182</v>
      </c>
      <c r="I4" s="22">
        <v>177</v>
      </c>
      <c r="J4" s="22"/>
      <c r="K4" s="23">
        <v>5</v>
      </c>
      <c r="L4" s="23">
        <v>912</v>
      </c>
      <c r="M4" s="24">
        <v>182.4</v>
      </c>
      <c r="N4" s="25">
        <v>5</v>
      </c>
      <c r="O4" s="26">
        <v>187.4</v>
      </c>
    </row>
    <row r="5" spans="1:17" x14ac:dyDescent="0.25">
      <c r="A5" s="18" t="s">
        <v>49</v>
      </c>
      <c r="B5" s="19" t="s">
        <v>56</v>
      </c>
      <c r="C5" s="20">
        <v>44492</v>
      </c>
      <c r="D5" s="21" t="s">
        <v>25</v>
      </c>
      <c r="E5" s="22">
        <v>186</v>
      </c>
      <c r="F5" s="22">
        <v>191</v>
      </c>
      <c r="G5" s="22">
        <v>178</v>
      </c>
      <c r="H5" s="22">
        <v>183</v>
      </c>
      <c r="I5" s="22">
        <v>186</v>
      </c>
      <c r="J5" s="22"/>
      <c r="K5" s="23">
        <v>5</v>
      </c>
      <c r="L5" s="23">
        <v>924</v>
      </c>
      <c r="M5" s="24">
        <v>184.8</v>
      </c>
      <c r="N5" s="25">
        <v>5</v>
      </c>
      <c r="O5" s="26">
        <v>189.8</v>
      </c>
    </row>
    <row r="7" spans="1:17" x14ac:dyDescent="0.25">
      <c r="K7" s="8">
        <f>SUM(K2:K6)</f>
        <v>21</v>
      </c>
      <c r="L7" s="8">
        <f>SUM(L2:L6)</f>
        <v>3811</v>
      </c>
      <c r="M7" s="7">
        <f>SUM(L7/K7)</f>
        <v>181.47619047619048</v>
      </c>
      <c r="N7" s="8">
        <f>SUM(N2:N6)</f>
        <v>25</v>
      </c>
      <c r="O7" s="13">
        <f>SUM(M7+N7)</f>
        <v>206.47619047619048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39_1"/>
    <protectedRange algorithmName="SHA-512" hashValue="ON39YdpmFHfN9f47KpiRvqrKx0V9+erV1CNkpWzYhW/Qyc6aT8rEyCrvauWSYGZK2ia3o7vd3akF07acHAFpOA==" saltValue="yVW9XmDwTqEnmpSGai0KYg==" spinCount="100000" sqref="D2" name="Range1_1_27_1"/>
    <protectedRange algorithmName="SHA-512" hashValue="ON39YdpmFHfN9f47KpiRvqrKx0V9+erV1CNkpWzYhW/Qyc6aT8rEyCrvauWSYGZK2ia3o7vd3akF07acHAFpOA==" saltValue="yVW9XmDwTqEnmpSGai0KYg==" spinCount="100000" sqref="E3:J3 B3:C3" name="Range1_43"/>
    <protectedRange algorithmName="SHA-512" hashValue="ON39YdpmFHfN9f47KpiRvqrKx0V9+erV1CNkpWzYhW/Qyc6aT8rEyCrvauWSYGZK2ia3o7vd3akF07acHAFpOA==" saltValue="yVW9XmDwTqEnmpSGai0KYg==" spinCount="100000" sqref="D3" name="Range1_1_29"/>
    <protectedRange algorithmName="SHA-512" hashValue="ON39YdpmFHfN9f47KpiRvqrKx0V9+erV1CNkpWzYhW/Qyc6aT8rEyCrvauWSYGZK2ia3o7vd3akF07acHAFpOA==" saltValue="yVW9XmDwTqEnmpSGai0KYg==" spinCount="100000" sqref="E4:J4 B4:C4" name="Range1_47"/>
    <protectedRange algorithmName="SHA-512" hashValue="ON39YdpmFHfN9f47KpiRvqrKx0V9+erV1CNkpWzYhW/Qyc6aT8rEyCrvauWSYGZK2ia3o7vd3akF07acHAFpOA==" saltValue="yVW9XmDwTqEnmpSGai0KYg==" spinCount="100000" sqref="D4" name="Range1_1_32"/>
    <protectedRange algorithmName="SHA-512" hashValue="ON39YdpmFHfN9f47KpiRvqrKx0V9+erV1CNkpWzYhW/Qyc6aT8rEyCrvauWSYGZK2ia3o7vd3akF07acHAFpOA==" saltValue="yVW9XmDwTqEnmpSGai0KYg==" spinCount="100000" sqref="E5:J5 B5:C5" name="Range1_52"/>
    <protectedRange algorithmName="SHA-512" hashValue="ON39YdpmFHfN9f47KpiRvqrKx0V9+erV1CNkpWzYhW/Qyc6aT8rEyCrvauWSYGZK2ia3o7vd3akF07acHAFpOA==" saltValue="yVW9XmDwTqEnmpSGai0KYg==" spinCount="100000" sqref="D5" name="Range1_1_36"/>
  </protectedRanges>
  <conditionalFormatting sqref="E2">
    <cfRule type="top10" dxfId="689" priority="24" rank="1"/>
  </conditionalFormatting>
  <conditionalFormatting sqref="F2">
    <cfRule type="top10" dxfId="688" priority="23" rank="1"/>
  </conditionalFormatting>
  <conditionalFormatting sqref="G2">
    <cfRule type="top10" dxfId="687" priority="22" rank="1"/>
  </conditionalFormatting>
  <conditionalFormatting sqref="H2">
    <cfRule type="top10" dxfId="686" priority="21" rank="1"/>
  </conditionalFormatting>
  <conditionalFormatting sqref="I2">
    <cfRule type="top10" dxfId="685" priority="20" rank="1"/>
  </conditionalFormatting>
  <conditionalFormatting sqref="J2">
    <cfRule type="top10" dxfId="684" priority="19" rank="1"/>
  </conditionalFormatting>
  <conditionalFormatting sqref="E3">
    <cfRule type="top10" dxfId="683" priority="18" rank="1"/>
  </conditionalFormatting>
  <conditionalFormatting sqref="F3">
    <cfRule type="top10" dxfId="682" priority="17" rank="1"/>
  </conditionalFormatting>
  <conditionalFormatting sqref="G3">
    <cfRule type="top10" dxfId="681" priority="16" rank="1"/>
  </conditionalFormatting>
  <conditionalFormatting sqref="H3">
    <cfRule type="top10" dxfId="680" priority="15" rank="1"/>
  </conditionalFormatting>
  <conditionalFormatting sqref="I3">
    <cfRule type="top10" dxfId="679" priority="14" rank="1"/>
  </conditionalFormatting>
  <conditionalFormatting sqref="J3">
    <cfRule type="top10" dxfId="678" priority="13" rank="1"/>
  </conditionalFormatting>
  <conditionalFormatting sqref="E4">
    <cfRule type="top10" dxfId="677" priority="12" rank="1"/>
  </conditionalFormatting>
  <conditionalFormatting sqref="F4">
    <cfRule type="top10" dxfId="676" priority="11" rank="1"/>
  </conditionalFormatting>
  <conditionalFormatting sqref="G4">
    <cfRule type="top10" dxfId="675" priority="10" rank="1"/>
  </conditionalFormatting>
  <conditionalFormatting sqref="H4">
    <cfRule type="top10" dxfId="674" priority="9" rank="1"/>
  </conditionalFormatting>
  <conditionalFormatting sqref="I4">
    <cfRule type="top10" dxfId="673" priority="8" rank="1"/>
  </conditionalFormatting>
  <conditionalFormatting sqref="J4">
    <cfRule type="top10" dxfId="672" priority="7" rank="1"/>
  </conditionalFormatting>
  <conditionalFormatting sqref="E5">
    <cfRule type="top10" dxfId="671" priority="6" rank="1"/>
  </conditionalFormatting>
  <conditionalFormatting sqref="F5">
    <cfRule type="top10" dxfId="670" priority="5" rank="1"/>
  </conditionalFormatting>
  <conditionalFormatting sqref="G5">
    <cfRule type="top10" dxfId="669" priority="4" rank="1"/>
  </conditionalFormatting>
  <conditionalFormatting sqref="H5">
    <cfRule type="top10" dxfId="668" priority="3" rank="1"/>
  </conditionalFormatting>
  <conditionalFormatting sqref="I5">
    <cfRule type="top10" dxfId="667" priority="2" rank="1"/>
  </conditionalFormatting>
  <conditionalFormatting sqref="J5">
    <cfRule type="top10" dxfId="666" priority="1" rank="1"/>
  </conditionalFormatting>
  <hyperlinks>
    <hyperlink ref="Q1" location="'Tennessee 2021 Ranking'!A1" display="Back to Ranking" xr:uid="{C8B39CED-69FE-4C41-9D72-74F15D27B68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BC91305-FC40-486C-95AF-83029544D7B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96472-3C61-4ACF-9666-681799FE3526}">
  <dimension ref="A1:Q19"/>
  <sheetViews>
    <sheetView workbookViewId="0">
      <selection activeCell="A17" sqref="A17:O1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22</v>
      </c>
    </row>
    <row r="2" spans="1:17" x14ac:dyDescent="0.25">
      <c r="A2" s="18" t="s">
        <v>23</v>
      </c>
      <c r="B2" s="19" t="s">
        <v>28</v>
      </c>
      <c r="C2" s="20">
        <v>44282</v>
      </c>
      <c r="D2" s="21" t="s">
        <v>25</v>
      </c>
      <c r="E2" s="22">
        <v>191</v>
      </c>
      <c r="F2" s="22">
        <v>194</v>
      </c>
      <c r="G2" s="22">
        <v>197</v>
      </c>
      <c r="H2" s="22">
        <v>193</v>
      </c>
      <c r="I2" s="22"/>
      <c r="J2" s="22"/>
      <c r="K2" s="23">
        <v>4</v>
      </c>
      <c r="L2" s="23">
        <v>775</v>
      </c>
      <c r="M2" s="24">
        <v>193.75</v>
      </c>
      <c r="N2" s="25">
        <v>13</v>
      </c>
      <c r="O2" s="26">
        <v>206.75</v>
      </c>
    </row>
    <row r="3" spans="1:17" x14ac:dyDescent="0.25">
      <c r="A3" s="18" t="s">
        <v>23</v>
      </c>
      <c r="B3" s="19" t="s">
        <v>28</v>
      </c>
      <c r="C3" s="20">
        <v>44311</v>
      </c>
      <c r="D3" s="21" t="s">
        <v>25</v>
      </c>
      <c r="E3" s="22">
        <v>195</v>
      </c>
      <c r="F3" s="22">
        <v>195</v>
      </c>
      <c r="G3" s="22">
        <v>188</v>
      </c>
      <c r="H3" s="22">
        <v>190</v>
      </c>
      <c r="I3" s="22"/>
      <c r="J3" s="22"/>
      <c r="K3" s="23">
        <v>4</v>
      </c>
      <c r="L3" s="23">
        <v>768</v>
      </c>
      <c r="M3" s="24">
        <v>192</v>
      </c>
      <c r="N3" s="25">
        <v>2</v>
      </c>
      <c r="O3" s="26">
        <v>194</v>
      </c>
    </row>
    <row r="4" spans="1:17" x14ac:dyDescent="0.25">
      <c r="A4" s="18" t="s">
        <v>23</v>
      </c>
      <c r="B4" s="19" t="s">
        <v>28</v>
      </c>
      <c r="C4" s="20">
        <v>44310</v>
      </c>
      <c r="D4" s="21" t="s">
        <v>25</v>
      </c>
      <c r="E4" s="22">
        <v>185</v>
      </c>
      <c r="F4" s="22">
        <v>191</v>
      </c>
      <c r="G4" s="22">
        <v>188</v>
      </c>
      <c r="H4" s="22">
        <v>186</v>
      </c>
      <c r="I4" s="22">
        <v>189</v>
      </c>
      <c r="J4" s="22">
        <v>186</v>
      </c>
      <c r="K4" s="23">
        <v>6</v>
      </c>
      <c r="L4" s="23">
        <v>1125</v>
      </c>
      <c r="M4" s="24">
        <v>187.5</v>
      </c>
      <c r="N4" s="25">
        <v>4</v>
      </c>
      <c r="O4" s="26">
        <v>191.5</v>
      </c>
    </row>
    <row r="5" spans="1:17" x14ac:dyDescent="0.25">
      <c r="A5" s="18" t="s">
        <v>23</v>
      </c>
      <c r="B5" s="19" t="s">
        <v>28</v>
      </c>
      <c r="C5" s="20">
        <v>44339</v>
      </c>
      <c r="D5" s="21" t="s">
        <v>25</v>
      </c>
      <c r="E5" s="22">
        <v>195.1</v>
      </c>
      <c r="F5" s="22">
        <v>197</v>
      </c>
      <c r="G5" s="22">
        <v>192</v>
      </c>
      <c r="H5" s="22">
        <v>192</v>
      </c>
      <c r="I5" s="22"/>
      <c r="J5" s="22"/>
      <c r="K5" s="23">
        <v>4</v>
      </c>
      <c r="L5" s="23">
        <v>776.1</v>
      </c>
      <c r="M5" s="24">
        <v>194.02500000000001</v>
      </c>
      <c r="N5" s="25">
        <v>8</v>
      </c>
      <c r="O5" s="26">
        <v>202.02500000000001</v>
      </c>
    </row>
    <row r="6" spans="1:17" x14ac:dyDescent="0.25">
      <c r="A6" s="18" t="s">
        <v>23</v>
      </c>
      <c r="B6" s="19" t="s">
        <v>28</v>
      </c>
      <c r="C6" s="20">
        <v>44338</v>
      </c>
      <c r="D6" s="21" t="s">
        <v>25</v>
      </c>
      <c r="E6" s="22">
        <v>197</v>
      </c>
      <c r="F6" s="22">
        <v>196</v>
      </c>
      <c r="G6" s="22">
        <v>199</v>
      </c>
      <c r="H6" s="22">
        <v>199</v>
      </c>
      <c r="I6" s="22"/>
      <c r="J6" s="22"/>
      <c r="K6" s="23">
        <v>4</v>
      </c>
      <c r="L6" s="23">
        <v>791</v>
      </c>
      <c r="M6" s="24">
        <v>197.75</v>
      </c>
      <c r="N6" s="25">
        <v>8</v>
      </c>
      <c r="O6" s="26">
        <v>205.75</v>
      </c>
    </row>
    <row r="7" spans="1:17" x14ac:dyDescent="0.25">
      <c r="A7" s="18" t="s">
        <v>23</v>
      </c>
      <c r="B7" s="19" t="s">
        <v>28</v>
      </c>
      <c r="C7" s="20">
        <v>44373</v>
      </c>
      <c r="D7" s="21" t="s">
        <v>25</v>
      </c>
      <c r="E7" s="22">
        <v>196</v>
      </c>
      <c r="F7" s="22">
        <v>192</v>
      </c>
      <c r="G7" s="22">
        <v>194</v>
      </c>
      <c r="H7" s="22">
        <v>197</v>
      </c>
      <c r="I7" s="22">
        <v>196</v>
      </c>
      <c r="J7" s="22">
        <v>196</v>
      </c>
      <c r="K7" s="23">
        <v>6</v>
      </c>
      <c r="L7" s="23">
        <v>1171</v>
      </c>
      <c r="M7" s="24">
        <v>195.16666666666666</v>
      </c>
      <c r="N7" s="25">
        <v>4</v>
      </c>
      <c r="O7" s="26">
        <v>199.16666666666666</v>
      </c>
    </row>
    <row r="8" spans="1:17" x14ac:dyDescent="0.25">
      <c r="A8" s="18" t="s">
        <v>23</v>
      </c>
      <c r="B8" s="19" t="s">
        <v>28</v>
      </c>
      <c r="C8" s="20">
        <v>44374</v>
      </c>
      <c r="D8" s="21" t="s">
        <v>25</v>
      </c>
      <c r="E8" s="22">
        <v>193</v>
      </c>
      <c r="F8" s="22">
        <v>188</v>
      </c>
      <c r="G8" s="22">
        <v>196</v>
      </c>
      <c r="H8" s="22">
        <v>191</v>
      </c>
      <c r="I8" s="22"/>
      <c r="J8" s="22"/>
      <c r="K8" s="23">
        <v>4</v>
      </c>
      <c r="L8" s="23">
        <v>768</v>
      </c>
      <c r="M8" s="24">
        <v>192</v>
      </c>
      <c r="N8" s="25">
        <v>2</v>
      </c>
      <c r="O8" s="26">
        <v>194</v>
      </c>
    </row>
    <row r="9" spans="1:17" x14ac:dyDescent="0.25">
      <c r="A9" s="18" t="s">
        <v>23</v>
      </c>
      <c r="B9" s="19" t="s">
        <v>28</v>
      </c>
      <c r="C9" s="20">
        <v>44401</v>
      </c>
      <c r="D9" s="21" t="s">
        <v>25</v>
      </c>
      <c r="E9" s="22">
        <v>189</v>
      </c>
      <c r="F9" s="22">
        <v>198</v>
      </c>
      <c r="G9" s="22">
        <v>197</v>
      </c>
      <c r="H9" s="22">
        <v>195</v>
      </c>
      <c r="I9" s="22"/>
      <c r="J9" s="22"/>
      <c r="K9" s="23">
        <v>4</v>
      </c>
      <c r="L9" s="23">
        <v>779</v>
      </c>
      <c r="M9" s="24">
        <v>194.75</v>
      </c>
      <c r="N9" s="25">
        <v>2</v>
      </c>
      <c r="O9" s="26">
        <v>196.75</v>
      </c>
    </row>
    <row r="10" spans="1:17" x14ac:dyDescent="0.25">
      <c r="A10" s="18" t="s">
        <v>23</v>
      </c>
      <c r="B10" s="19" t="s">
        <v>28</v>
      </c>
      <c r="C10" s="20">
        <v>44402</v>
      </c>
      <c r="D10" s="21" t="s">
        <v>25</v>
      </c>
      <c r="E10" s="22">
        <v>193</v>
      </c>
      <c r="F10" s="22">
        <v>197</v>
      </c>
      <c r="G10" s="22">
        <v>194</v>
      </c>
      <c r="H10" s="22">
        <v>196</v>
      </c>
      <c r="I10" s="22"/>
      <c r="J10" s="22"/>
      <c r="K10" s="23">
        <v>4</v>
      </c>
      <c r="L10" s="23">
        <v>780</v>
      </c>
      <c r="M10" s="24">
        <v>195</v>
      </c>
      <c r="N10" s="25">
        <v>3</v>
      </c>
      <c r="O10" s="26">
        <v>198</v>
      </c>
    </row>
    <row r="11" spans="1:17" x14ac:dyDescent="0.25">
      <c r="A11" s="18" t="s">
        <v>23</v>
      </c>
      <c r="B11" s="19" t="s">
        <v>28</v>
      </c>
      <c r="C11" s="20">
        <v>44437</v>
      </c>
      <c r="D11" s="21" t="s">
        <v>25</v>
      </c>
      <c r="E11" s="22">
        <v>192</v>
      </c>
      <c r="F11" s="22">
        <v>195</v>
      </c>
      <c r="G11" s="22">
        <v>193</v>
      </c>
      <c r="H11" s="22">
        <v>192</v>
      </c>
      <c r="I11" s="22"/>
      <c r="J11" s="22"/>
      <c r="K11" s="23">
        <v>4</v>
      </c>
      <c r="L11" s="23">
        <v>772</v>
      </c>
      <c r="M11" s="24">
        <v>193</v>
      </c>
      <c r="N11" s="25">
        <v>4</v>
      </c>
      <c r="O11" s="26">
        <v>197</v>
      </c>
    </row>
    <row r="12" spans="1:17" x14ac:dyDescent="0.25">
      <c r="A12" s="18" t="s">
        <v>23</v>
      </c>
      <c r="B12" s="19" t="s">
        <v>28</v>
      </c>
      <c r="C12" s="20">
        <v>44436</v>
      </c>
      <c r="D12" s="21" t="s">
        <v>25</v>
      </c>
      <c r="E12" s="22">
        <v>192</v>
      </c>
      <c r="F12" s="22">
        <v>191</v>
      </c>
      <c r="G12" s="22">
        <v>196</v>
      </c>
      <c r="H12" s="22">
        <v>199</v>
      </c>
      <c r="I12" s="22">
        <v>195</v>
      </c>
      <c r="J12" s="22">
        <v>195</v>
      </c>
      <c r="K12" s="23">
        <v>6</v>
      </c>
      <c r="L12" s="23">
        <v>1168</v>
      </c>
      <c r="M12" s="24">
        <v>194.66666666666666</v>
      </c>
      <c r="N12" s="25">
        <v>4</v>
      </c>
      <c r="O12" s="26">
        <v>198.66666666666666</v>
      </c>
    </row>
    <row r="13" spans="1:17" x14ac:dyDescent="0.25">
      <c r="A13" s="18" t="s">
        <v>23</v>
      </c>
      <c r="B13" s="19" t="s">
        <v>28</v>
      </c>
      <c r="C13" s="20">
        <v>44464</v>
      </c>
      <c r="D13" s="21" t="s">
        <v>25</v>
      </c>
      <c r="E13" s="22">
        <v>193</v>
      </c>
      <c r="F13" s="22">
        <v>192</v>
      </c>
      <c r="G13" s="22">
        <v>197</v>
      </c>
      <c r="H13" s="22">
        <v>189</v>
      </c>
      <c r="I13" s="22"/>
      <c r="J13" s="22"/>
      <c r="K13" s="23">
        <v>4</v>
      </c>
      <c r="L13" s="23">
        <v>771</v>
      </c>
      <c r="M13" s="24">
        <v>192.75</v>
      </c>
      <c r="N13" s="25">
        <v>2</v>
      </c>
      <c r="O13" s="26">
        <v>194.75</v>
      </c>
    </row>
    <row r="14" spans="1:17" x14ac:dyDescent="0.25">
      <c r="A14" s="18" t="s">
        <v>23</v>
      </c>
      <c r="B14" s="19" t="s">
        <v>28</v>
      </c>
      <c r="C14" s="20">
        <v>44465</v>
      </c>
      <c r="D14" s="21" t="s">
        <v>25</v>
      </c>
      <c r="E14" s="22">
        <v>195</v>
      </c>
      <c r="F14" s="22">
        <v>189</v>
      </c>
      <c r="G14" s="22">
        <v>195</v>
      </c>
      <c r="H14" s="22">
        <v>195</v>
      </c>
      <c r="I14" s="22"/>
      <c r="J14" s="22"/>
      <c r="K14" s="23">
        <v>4</v>
      </c>
      <c r="L14" s="23">
        <v>774</v>
      </c>
      <c r="M14" s="24">
        <v>193.5</v>
      </c>
      <c r="N14" s="25">
        <v>2</v>
      </c>
      <c r="O14" s="26">
        <v>195.5</v>
      </c>
    </row>
    <row r="15" spans="1:17" x14ac:dyDescent="0.25">
      <c r="A15" s="18" t="s">
        <v>23</v>
      </c>
      <c r="B15" s="19" t="s">
        <v>28</v>
      </c>
      <c r="C15" s="20">
        <v>44491</v>
      </c>
      <c r="D15" s="21" t="s">
        <v>25</v>
      </c>
      <c r="E15" s="22">
        <v>191</v>
      </c>
      <c r="F15" s="22">
        <v>185</v>
      </c>
      <c r="G15" s="22">
        <v>191</v>
      </c>
      <c r="H15" s="22">
        <v>191</v>
      </c>
      <c r="I15" s="22">
        <v>195</v>
      </c>
      <c r="J15" s="22"/>
      <c r="K15" s="23">
        <v>5</v>
      </c>
      <c r="L15" s="23">
        <v>953</v>
      </c>
      <c r="M15" s="24">
        <v>190.6</v>
      </c>
      <c r="N15" s="25">
        <v>3</v>
      </c>
      <c r="O15" s="26">
        <v>193.6</v>
      </c>
    </row>
    <row r="16" spans="1:17" x14ac:dyDescent="0.25">
      <c r="A16" s="18" t="s">
        <v>23</v>
      </c>
      <c r="B16" s="19" t="s">
        <v>28</v>
      </c>
      <c r="C16" s="20">
        <v>44493</v>
      </c>
      <c r="D16" s="21" t="s">
        <v>25</v>
      </c>
      <c r="E16" s="22">
        <v>196</v>
      </c>
      <c r="F16" s="22">
        <v>193</v>
      </c>
      <c r="G16" s="22">
        <v>196</v>
      </c>
      <c r="H16" s="22">
        <v>194</v>
      </c>
      <c r="I16" s="22">
        <v>189</v>
      </c>
      <c r="J16" s="22"/>
      <c r="K16" s="23">
        <v>5</v>
      </c>
      <c r="L16" s="23">
        <v>968</v>
      </c>
      <c r="M16" s="24">
        <v>193.6</v>
      </c>
      <c r="N16" s="25">
        <v>4</v>
      </c>
      <c r="O16" s="26">
        <v>197.6</v>
      </c>
    </row>
    <row r="17" spans="1:15" x14ac:dyDescent="0.25">
      <c r="A17" s="18" t="s">
        <v>23</v>
      </c>
      <c r="B17" s="19" t="s">
        <v>28</v>
      </c>
      <c r="C17" s="20">
        <v>44492</v>
      </c>
      <c r="D17" s="21" t="s">
        <v>25</v>
      </c>
      <c r="E17" s="22">
        <v>193</v>
      </c>
      <c r="F17" s="22">
        <v>196</v>
      </c>
      <c r="G17" s="22">
        <v>192</v>
      </c>
      <c r="H17" s="22">
        <v>190</v>
      </c>
      <c r="I17" s="22">
        <v>195</v>
      </c>
      <c r="J17" s="22"/>
      <c r="K17" s="23">
        <v>5</v>
      </c>
      <c r="L17" s="23">
        <v>966</v>
      </c>
      <c r="M17" s="24">
        <v>193.2</v>
      </c>
      <c r="N17" s="25">
        <v>8</v>
      </c>
      <c r="O17" s="26">
        <v>201.2</v>
      </c>
    </row>
    <row r="18" spans="1:15" x14ac:dyDescent="0.25">
      <c r="A18" s="28"/>
      <c r="B18" s="29"/>
      <c r="C18" s="30"/>
      <c r="D18" s="31"/>
      <c r="E18" s="32"/>
      <c r="F18" s="32"/>
      <c r="G18" s="32"/>
      <c r="H18" s="32"/>
      <c r="I18" s="32"/>
      <c r="J18" s="32"/>
      <c r="K18" s="33"/>
      <c r="L18" s="33"/>
      <c r="M18" s="34"/>
      <c r="N18" s="35"/>
      <c r="O18" s="36"/>
    </row>
    <row r="19" spans="1:15" x14ac:dyDescent="0.25">
      <c r="K19" s="8">
        <f>SUM(K2:K18)</f>
        <v>73</v>
      </c>
      <c r="L19" s="8">
        <f>SUM(L2:L18)</f>
        <v>14105.1</v>
      </c>
      <c r="M19" s="7">
        <f>SUM(L19/K19)</f>
        <v>193.22054794520548</v>
      </c>
      <c r="N19" s="8">
        <f>SUM(N2:N18)</f>
        <v>73</v>
      </c>
      <c r="O19" s="13">
        <f>SUM(M19+N19)</f>
        <v>266.22054794520545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18:J18 B18:C18" name="Range1_29_1"/>
    <protectedRange algorithmName="SHA-512" hashValue="ON39YdpmFHfN9f47KpiRvqrKx0V9+erV1CNkpWzYhW/Qyc6aT8rEyCrvauWSYGZK2ia3o7vd3akF07acHAFpOA==" saltValue="yVW9XmDwTqEnmpSGai0KYg==" spinCount="100000" sqref="D18" name="Range1_1_16_1"/>
    <protectedRange algorithmName="SHA-512" hashValue="ON39YdpmFHfN9f47KpiRvqrKx0V9+erV1CNkpWzYhW/Qyc6aT8rEyCrvauWSYGZK2ia3o7vd3akF07acHAFpOA==" saltValue="yVW9XmDwTqEnmpSGai0KYg==" spinCount="100000" sqref="E18:H18" name="Range1_3_6_1"/>
    <protectedRange algorithmName="SHA-512" hashValue="ON39YdpmFHfN9f47KpiRvqrKx0V9+erV1CNkpWzYhW/Qyc6aT8rEyCrvauWSYGZK2ia3o7vd3akF07acHAFpOA==" saltValue="yVW9XmDwTqEnmpSGai0KYg==" spinCount="100000" sqref="I2:J2 B2:C2" name="Range1_6"/>
    <protectedRange algorithmName="SHA-512" hashValue="ON39YdpmFHfN9f47KpiRvqrKx0V9+erV1CNkpWzYhW/Qyc6aT8rEyCrvauWSYGZK2ia3o7vd3akF07acHAFpOA==" saltValue="yVW9XmDwTqEnmpSGai0KYg==" spinCount="100000" sqref="D2" name="Range1_1_19"/>
    <protectedRange algorithmName="SHA-512" hashValue="ON39YdpmFHfN9f47KpiRvqrKx0V9+erV1CNkpWzYhW/Qyc6aT8rEyCrvauWSYGZK2ia3o7vd3akF07acHAFpOA==" saltValue="yVW9XmDwTqEnmpSGai0KYg==" spinCount="100000" sqref="E2:H2" name="Range1_3_7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8"/>
    <protectedRange algorithmName="SHA-512" hashValue="ON39YdpmFHfN9f47KpiRvqrKx0V9+erV1CNkpWzYhW/Qyc6aT8rEyCrvauWSYGZK2ia3o7vd3akF07acHAFpOA==" saltValue="yVW9XmDwTqEnmpSGai0KYg==" spinCount="100000" sqref="D4" name="Range1_1_3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I5:J5 B5:C5" name="Range1_8_1"/>
    <protectedRange algorithmName="SHA-512" hashValue="ON39YdpmFHfN9f47KpiRvqrKx0V9+erV1CNkpWzYhW/Qyc6aT8rEyCrvauWSYGZK2ia3o7vd3akF07acHAFpOA==" saltValue="yVW9XmDwTqEnmpSGai0KYg==" spinCount="100000" sqref="D5" name="Range1_1_6"/>
    <protectedRange algorithmName="SHA-512" hashValue="ON39YdpmFHfN9f47KpiRvqrKx0V9+erV1CNkpWzYhW/Qyc6aT8rEyCrvauWSYGZK2ia3o7vd3akF07acHAFpOA==" saltValue="yVW9XmDwTqEnmpSGai0KYg==" spinCount="100000" sqref="E5:H5" name="Range1_3_2"/>
    <protectedRange algorithmName="SHA-512" hashValue="ON39YdpmFHfN9f47KpiRvqrKx0V9+erV1CNkpWzYhW/Qyc6aT8rEyCrvauWSYGZK2ia3o7vd3akF07acHAFpOA==" saltValue="yVW9XmDwTqEnmpSGai0KYg==" spinCount="100000" sqref="I6:J6 B6:C6" name="Range1_12"/>
    <protectedRange algorithmName="SHA-512" hashValue="ON39YdpmFHfN9f47KpiRvqrKx0V9+erV1CNkpWzYhW/Qyc6aT8rEyCrvauWSYGZK2ia3o7vd3akF07acHAFpOA==" saltValue="yVW9XmDwTqEnmpSGai0KYg==" spinCount="100000" sqref="D6" name="Range1_1_8"/>
    <protectedRange algorithmName="SHA-512" hashValue="ON39YdpmFHfN9f47KpiRvqrKx0V9+erV1CNkpWzYhW/Qyc6aT8rEyCrvauWSYGZK2ia3o7vd3akF07acHAFpOA==" saltValue="yVW9XmDwTqEnmpSGai0KYg==" spinCount="100000" sqref="E6:H6" name="Range1_3_3"/>
    <protectedRange algorithmName="SHA-512" hashValue="ON39YdpmFHfN9f47KpiRvqrKx0V9+erV1CNkpWzYhW/Qyc6aT8rEyCrvauWSYGZK2ia3o7vd3akF07acHAFpOA==" saltValue="yVW9XmDwTqEnmpSGai0KYg==" spinCount="100000" sqref="I7:J7 B7:C7" name="Range1_15"/>
    <protectedRange algorithmName="SHA-512" hashValue="ON39YdpmFHfN9f47KpiRvqrKx0V9+erV1CNkpWzYhW/Qyc6aT8rEyCrvauWSYGZK2ia3o7vd3akF07acHAFpOA==" saltValue="yVW9XmDwTqEnmpSGai0KYg==" spinCount="100000" sqref="D7" name="Range1_1_10"/>
    <protectedRange algorithmName="SHA-512" hashValue="ON39YdpmFHfN9f47KpiRvqrKx0V9+erV1CNkpWzYhW/Qyc6aT8rEyCrvauWSYGZK2ia3o7vd3akF07acHAFpOA==" saltValue="yVW9XmDwTqEnmpSGai0KYg==" spinCount="100000" sqref="E7:H7" name="Range1_3_4"/>
    <protectedRange algorithmName="SHA-512" hashValue="ON39YdpmFHfN9f47KpiRvqrKx0V9+erV1CNkpWzYhW/Qyc6aT8rEyCrvauWSYGZK2ia3o7vd3akF07acHAFpOA==" saltValue="yVW9XmDwTqEnmpSGai0KYg==" spinCount="100000" sqref="I8:J8 B8:C8" name="Range1_21"/>
    <protectedRange algorithmName="SHA-512" hashValue="ON39YdpmFHfN9f47KpiRvqrKx0V9+erV1CNkpWzYhW/Qyc6aT8rEyCrvauWSYGZK2ia3o7vd3akF07acHAFpOA==" saltValue="yVW9XmDwTqEnmpSGai0KYg==" spinCount="100000" sqref="D8" name="Range1_1_13"/>
    <protectedRange algorithmName="SHA-512" hashValue="ON39YdpmFHfN9f47KpiRvqrKx0V9+erV1CNkpWzYhW/Qyc6aT8rEyCrvauWSYGZK2ia3o7vd3akF07acHAFpOA==" saltValue="yVW9XmDwTqEnmpSGai0KYg==" spinCount="100000" sqref="E8:H8" name="Range1_3_5"/>
    <protectedRange algorithmName="SHA-512" hashValue="ON39YdpmFHfN9f47KpiRvqrKx0V9+erV1CNkpWzYhW/Qyc6aT8rEyCrvauWSYGZK2ia3o7vd3akF07acHAFpOA==" saltValue="yVW9XmDwTqEnmpSGai0KYg==" spinCount="100000" sqref="I9:J9 B9:C9" name="Range1_25"/>
    <protectedRange algorithmName="SHA-512" hashValue="ON39YdpmFHfN9f47KpiRvqrKx0V9+erV1CNkpWzYhW/Qyc6aT8rEyCrvauWSYGZK2ia3o7vd3akF07acHAFpOA==" saltValue="yVW9XmDwTqEnmpSGai0KYg==" spinCount="100000" sqref="D9" name="Range1_1_16"/>
    <protectedRange algorithmName="SHA-512" hashValue="ON39YdpmFHfN9f47KpiRvqrKx0V9+erV1CNkpWzYhW/Qyc6aT8rEyCrvauWSYGZK2ia3o7vd3akF07acHAFpOA==" saltValue="yVW9XmDwTqEnmpSGai0KYg==" spinCount="100000" sqref="E9:H9" name="Range1_3_6"/>
    <protectedRange algorithmName="SHA-512" hashValue="ON39YdpmFHfN9f47KpiRvqrKx0V9+erV1CNkpWzYhW/Qyc6aT8rEyCrvauWSYGZK2ia3o7vd3akF07acHAFpOA==" saltValue="yVW9XmDwTqEnmpSGai0KYg==" spinCount="100000" sqref="I10:J10 B10:C10" name="Range1_29"/>
    <protectedRange algorithmName="SHA-512" hashValue="ON39YdpmFHfN9f47KpiRvqrKx0V9+erV1CNkpWzYhW/Qyc6aT8rEyCrvauWSYGZK2ia3o7vd3akF07acHAFpOA==" saltValue="yVW9XmDwTqEnmpSGai0KYg==" spinCount="100000" sqref="D10" name="Range1_1_18"/>
    <protectedRange algorithmName="SHA-512" hashValue="ON39YdpmFHfN9f47KpiRvqrKx0V9+erV1CNkpWzYhW/Qyc6aT8rEyCrvauWSYGZK2ia3o7vd3akF07acHAFpOA==" saltValue="yVW9XmDwTqEnmpSGai0KYg==" spinCount="100000" sqref="E10:H10" name="Range1_3_8"/>
    <protectedRange algorithmName="SHA-512" hashValue="ON39YdpmFHfN9f47KpiRvqrKx0V9+erV1CNkpWzYhW/Qyc6aT8rEyCrvauWSYGZK2ia3o7vd3akF07acHAFpOA==" saltValue="yVW9XmDwTqEnmpSGai0KYg==" spinCount="100000" sqref="I11:J11 B11:C11" name="Range1_34"/>
    <protectedRange algorithmName="SHA-512" hashValue="ON39YdpmFHfN9f47KpiRvqrKx0V9+erV1CNkpWzYhW/Qyc6aT8rEyCrvauWSYGZK2ia3o7vd3akF07acHAFpOA==" saltValue="yVW9XmDwTqEnmpSGai0KYg==" spinCount="100000" sqref="D11" name="Range1_1_23"/>
    <protectedRange algorithmName="SHA-512" hashValue="ON39YdpmFHfN9f47KpiRvqrKx0V9+erV1CNkpWzYhW/Qyc6aT8rEyCrvauWSYGZK2ia3o7vd3akF07acHAFpOA==" saltValue="yVW9XmDwTqEnmpSGai0KYg==" spinCount="100000" sqref="E11:H11" name="Range1_3_9"/>
    <protectedRange algorithmName="SHA-512" hashValue="ON39YdpmFHfN9f47KpiRvqrKx0V9+erV1CNkpWzYhW/Qyc6aT8rEyCrvauWSYGZK2ia3o7vd3akF07acHAFpOA==" saltValue="yVW9XmDwTqEnmpSGai0KYg==" spinCount="100000" sqref="I12:J12 B12:C12" name="Range1_37"/>
    <protectedRange algorithmName="SHA-512" hashValue="ON39YdpmFHfN9f47KpiRvqrKx0V9+erV1CNkpWzYhW/Qyc6aT8rEyCrvauWSYGZK2ia3o7vd3akF07acHAFpOA==" saltValue="yVW9XmDwTqEnmpSGai0KYg==" spinCount="100000" sqref="D12" name="Range1_1_25"/>
    <protectedRange algorithmName="SHA-512" hashValue="ON39YdpmFHfN9f47KpiRvqrKx0V9+erV1CNkpWzYhW/Qyc6aT8rEyCrvauWSYGZK2ia3o7vd3akF07acHAFpOA==" saltValue="yVW9XmDwTqEnmpSGai0KYg==" spinCount="100000" sqref="E12:H12" name="Range1_3_10_1"/>
    <protectedRange algorithmName="SHA-512" hashValue="ON39YdpmFHfN9f47KpiRvqrKx0V9+erV1CNkpWzYhW/Qyc6aT8rEyCrvauWSYGZK2ia3o7vd3akF07acHAFpOA==" saltValue="yVW9XmDwTqEnmpSGai0KYg==" spinCount="100000" sqref="I13:J13 B13:C13" name="Range1_14"/>
    <protectedRange algorithmName="SHA-512" hashValue="ON39YdpmFHfN9f47KpiRvqrKx0V9+erV1CNkpWzYhW/Qyc6aT8rEyCrvauWSYGZK2ia3o7vd3akF07acHAFpOA==" saltValue="yVW9XmDwTqEnmpSGai0KYg==" spinCount="100000" sqref="D13" name="Range1_1_14"/>
    <protectedRange algorithmName="SHA-512" hashValue="ON39YdpmFHfN9f47KpiRvqrKx0V9+erV1CNkpWzYhW/Qyc6aT8rEyCrvauWSYGZK2ia3o7vd3akF07acHAFpOA==" saltValue="yVW9XmDwTqEnmpSGai0KYg==" spinCount="100000" sqref="E13:H13" name="Range1_3_3_1"/>
    <protectedRange algorithmName="SHA-512" hashValue="ON39YdpmFHfN9f47KpiRvqrKx0V9+erV1CNkpWzYhW/Qyc6aT8rEyCrvauWSYGZK2ia3o7vd3akF07acHAFpOA==" saltValue="yVW9XmDwTqEnmpSGai0KYg==" spinCount="100000" sqref="I14:J14 B14:C14" name="Range1_17"/>
    <protectedRange algorithmName="SHA-512" hashValue="ON39YdpmFHfN9f47KpiRvqrKx0V9+erV1CNkpWzYhW/Qyc6aT8rEyCrvauWSYGZK2ia3o7vd3akF07acHAFpOA==" saltValue="yVW9XmDwTqEnmpSGai0KYg==" spinCount="100000" sqref="D14" name="Range1_1_16_2"/>
    <protectedRange algorithmName="SHA-512" hashValue="ON39YdpmFHfN9f47KpiRvqrKx0V9+erV1CNkpWzYhW/Qyc6aT8rEyCrvauWSYGZK2ia3o7vd3akF07acHAFpOA==" saltValue="yVW9XmDwTqEnmpSGai0KYg==" spinCount="100000" sqref="E14:H14" name="Range1_3_5_1"/>
    <protectedRange algorithmName="SHA-512" hashValue="ON39YdpmFHfN9f47KpiRvqrKx0V9+erV1CNkpWzYhW/Qyc6aT8rEyCrvauWSYGZK2ia3o7vd3akF07acHAFpOA==" saltValue="yVW9XmDwTqEnmpSGai0KYg==" spinCount="100000" sqref="I15:J15 B15:C15" name="Range1_42"/>
    <protectedRange algorithmName="SHA-512" hashValue="ON39YdpmFHfN9f47KpiRvqrKx0V9+erV1CNkpWzYhW/Qyc6aT8rEyCrvauWSYGZK2ia3o7vd3akF07acHAFpOA==" saltValue="yVW9XmDwTqEnmpSGai0KYg==" spinCount="100000" sqref="D15" name="Range1_1_28"/>
    <protectedRange algorithmName="SHA-512" hashValue="ON39YdpmFHfN9f47KpiRvqrKx0V9+erV1CNkpWzYhW/Qyc6aT8rEyCrvauWSYGZK2ia3o7vd3akF07acHAFpOA==" saltValue="yVW9XmDwTqEnmpSGai0KYg==" spinCount="100000" sqref="E15:H15" name="Range1_3_11"/>
    <protectedRange algorithmName="SHA-512" hashValue="ON39YdpmFHfN9f47KpiRvqrKx0V9+erV1CNkpWzYhW/Qyc6aT8rEyCrvauWSYGZK2ia3o7vd3akF07acHAFpOA==" saltValue="yVW9XmDwTqEnmpSGai0KYg==" spinCount="100000" sqref="I16:J16 B16:C16" name="Range1_44"/>
    <protectedRange algorithmName="SHA-512" hashValue="ON39YdpmFHfN9f47KpiRvqrKx0V9+erV1CNkpWzYhW/Qyc6aT8rEyCrvauWSYGZK2ia3o7vd3akF07acHAFpOA==" saltValue="yVW9XmDwTqEnmpSGai0KYg==" spinCount="100000" sqref="D16" name="Range1_1_30"/>
    <protectedRange algorithmName="SHA-512" hashValue="ON39YdpmFHfN9f47KpiRvqrKx0V9+erV1CNkpWzYhW/Qyc6aT8rEyCrvauWSYGZK2ia3o7vd3akF07acHAFpOA==" saltValue="yVW9XmDwTqEnmpSGai0KYg==" spinCount="100000" sqref="E16:H16" name="Range1_3_12"/>
    <protectedRange algorithmName="SHA-512" hashValue="ON39YdpmFHfN9f47KpiRvqrKx0V9+erV1CNkpWzYhW/Qyc6aT8rEyCrvauWSYGZK2ia3o7vd3akF07acHAFpOA==" saltValue="yVW9XmDwTqEnmpSGai0KYg==" spinCount="100000" sqref="I17:J17 B17:C17" name="Range1_49"/>
    <protectedRange algorithmName="SHA-512" hashValue="ON39YdpmFHfN9f47KpiRvqrKx0V9+erV1CNkpWzYhW/Qyc6aT8rEyCrvauWSYGZK2ia3o7vd3akF07acHAFpOA==" saltValue="yVW9XmDwTqEnmpSGai0KYg==" spinCount="100000" sqref="D17" name="Range1_1_33"/>
    <protectedRange algorithmName="SHA-512" hashValue="ON39YdpmFHfN9f47KpiRvqrKx0V9+erV1CNkpWzYhW/Qyc6aT8rEyCrvauWSYGZK2ia3o7vd3akF07acHAFpOA==" saltValue="yVW9XmDwTqEnmpSGai0KYg==" spinCount="100000" sqref="E17:H17" name="Range1_3_13"/>
  </protectedRanges>
  <conditionalFormatting sqref="I18">
    <cfRule type="top10" dxfId="665" priority="187" rank="1"/>
  </conditionalFormatting>
  <conditionalFormatting sqref="E18">
    <cfRule type="top10" dxfId="664" priority="189" rank="1"/>
  </conditionalFormatting>
  <conditionalFormatting sqref="G18">
    <cfRule type="top10" dxfId="663" priority="191" rank="1"/>
  </conditionalFormatting>
  <conditionalFormatting sqref="H18">
    <cfRule type="top10" dxfId="662" priority="193" rank="1"/>
  </conditionalFormatting>
  <conditionalFormatting sqref="J18">
    <cfRule type="top10" dxfId="661" priority="195" rank="1"/>
  </conditionalFormatting>
  <conditionalFormatting sqref="F18">
    <cfRule type="top10" dxfId="660" priority="197" rank="1"/>
  </conditionalFormatting>
  <conditionalFormatting sqref="I2">
    <cfRule type="top10" dxfId="659" priority="92" rank="1"/>
  </conditionalFormatting>
  <conditionalFormatting sqref="E2">
    <cfRule type="top10" dxfId="658" priority="96" rank="1"/>
  </conditionalFormatting>
  <conditionalFormatting sqref="G2">
    <cfRule type="top10" dxfId="657" priority="94" rank="1"/>
  </conditionalFormatting>
  <conditionalFormatting sqref="H2">
    <cfRule type="top10" dxfId="656" priority="93" rank="1"/>
  </conditionalFormatting>
  <conditionalFormatting sqref="J2">
    <cfRule type="top10" dxfId="655" priority="91" rank="1"/>
  </conditionalFormatting>
  <conditionalFormatting sqref="F2">
    <cfRule type="top10" dxfId="654" priority="95" rank="1"/>
  </conditionalFormatting>
  <conditionalFormatting sqref="I3">
    <cfRule type="top10" dxfId="653" priority="86" rank="1"/>
  </conditionalFormatting>
  <conditionalFormatting sqref="E3">
    <cfRule type="top10" dxfId="652" priority="90" rank="1"/>
  </conditionalFormatting>
  <conditionalFormatting sqref="G3">
    <cfRule type="top10" dxfId="651" priority="88" rank="1"/>
  </conditionalFormatting>
  <conditionalFormatting sqref="H3">
    <cfRule type="top10" dxfId="650" priority="87" rank="1"/>
  </conditionalFormatting>
  <conditionalFormatting sqref="J3">
    <cfRule type="top10" dxfId="649" priority="85" rank="1"/>
  </conditionalFormatting>
  <conditionalFormatting sqref="F3">
    <cfRule type="top10" dxfId="648" priority="89" rank="1"/>
  </conditionalFormatting>
  <conditionalFormatting sqref="I4">
    <cfRule type="top10" dxfId="647" priority="80" rank="1"/>
  </conditionalFormatting>
  <conditionalFormatting sqref="E4">
    <cfRule type="top10" dxfId="646" priority="84" rank="1"/>
  </conditionalFormatting>
  <conditionalFormatting sqref="G4">
    <cfRule type="top10" dxfId="645" priority="82" rank="1"/>
  </conditionalFormatting>
  <conditionalFormatting sqref="H4">
    <cfRule type="top10" dxfId="644" priority="81" rank="1"/>
  </conditionalFormatting>
  <conditionalFormatting sqref="J4">
    <cfRule type="top10" dxfId="643" priority="79" rank="1"/>
  </conditionalFormatting>
  <conditionalFormatting sqref="F4">
    <cfRule type="top10" dxfId="642" priority="83" rank="1"/>
  </conditionalFormatting>
  <conditionalFormatting sqref="I5">
    <cfRule type="top10" dxfId="641" priority="74" rank="1"/>
  </conditionalFormatting>
  <conditionalFormatting sqref="E5">
    <cfRule type="top10" dxfId="640" priority="78" rank="1"/>
  </conditionalFormatting>
  <conditionalFormatting sqref="G5">
    <cfRule type="top10" dxfId="639" priority="76" rank="1"/>
  </conditionalFormatting>
  <conditionalFormatting sqref="H5">
    <cfRule type="top10" dxfId="638" priority="75" rank="1"/>
  </conditionalFormatting>
  <conditionalFormatting sqref="J5">
    <cfRule type="top10" dxfId="637" priority="73" rank="1"/>
  </conditionalFormatting>
  <conditionalFormatting sqref="F5">
    <cfRule type="top10" dxfId="636" priority="77" rank="1"/>
  </conditionalFormatting>
  <conditionalFormatting sqref="I6">
    <cfRule type="top10" dxfId="635" priority="68" rank="1"/>
  </conditionalFormatting>
  <conditionalFormatting sqref="E6">
    <cfRule type="top10" dxfId="634" priority="72" rank="1"/>
  </conditionalFormatting>
  <conditionalFormatting sqref="G6">
    <cfRule type="top10" dxfId="633" priority="70" rank="1"/>
  </conditionalFormatting>
  <conditionalFormatting sqref="H6">
    <cfRule type="top10" dxfId="632" priority="69" rank="1"/>
  </conditionalFormatting>
  <conditionalFormatting sqref="J6">
    <cfRule type="top10" dxfId="631" priority="67" rank="1"/>
  </conditionalFormatting>
  <conditionalFormatting sqref="F6">
    <cfRule type="top10" dxfId="630" priority="71" rank="1"/>
  </conditionalFormatting>
  <conditionalFormatting sqref="I7">
    <cfRule type="top10" dxfId="629" priority="62" rank="1"/>
  </conditionalFormatting>
  <conditionalFormatting sqref="E7">
    <cfRule type="top10" dxfId="628" priority="66" rank="1"/>
  </conditionalFormatting>
  <conditionalFormatting sqref="G7">
    <cfRule type="top10" dxfId="627" priority="64" rank="1"/>
  </conditionalFormatting>
  <conditionalFormatting sqref="H7">
    <cfRule type="top10" dxfId="626" priority="63" rank="1"/>
  </conditionalFormatting>
  <conditionalFormatting sqref="J7">
    <cfRule type="top10" dxfId="625" priority="61" rank="1"/>
  </conditionalFormatting>
  <conditionalFormatting sqref="F7">
    <cfRule type="top10" dxfId="624" priority="65" rank="1"/>
  </conditionalFormatting>
  <conditionalFormatting sqref="I8">
    <cfRule type="top10" dxfId="623" priority="56" rank="1"/>
  </conditionalFormatting>
  <conditionalFormatting sqref="E8">
    <cfRule type="top10" dxfId="622" priority="60" rank="1"/>
  </conditionalFormatting>
  <conditionalFormatting sqref="G8">
    <cfRule type="top10" dxfId="621" priority="58" rank="1"/>
  </conditionalFormatting>
  <conditionalFormatting sqref="H8">
    <cfRule type="top10" dxfId="620" priority="57" rank="1"/>
  </conditionalFormatting>
  <conditionalFormatting sqref="J8">
    <cfRule type="top10" dxfId="619" priority="55" rank="1"/>
  </conditionalFormatting>
  <conditionalFormatting sqref="F8">
    <cfRule type="top10" dxfId="618" priority="59" rank="1"/>
  </conditionalFormatting>
  <conditionalFormatting sqref="I9">
    <cfRule type="top10" dxfId="617" priority="50" rank="1"/>
  </conditionalFormatting>
  <conditionalFormatting sqref="E9">
    <cfRule type="top10" dxfId="616" priority="54" rank="1"/>
  </conditionalFormatting>
  <conditionalFormatting sqref="G9">
    <cfRule type="top10" dxfId="615" priority="52" rank="1"/>
  </conditionalFormatting>
  <conditionalFormatting sqref="H9">
    <cfRule type="top10" dxfId="614" priority="51" rank="1"/>
  </conditionalFormatting>
  <conditionalFormatting sqref="J9">
    <cfRule type="top10" dxfId="613" priority="49" rank="1"/>
  </conditionalFormatting>
  <conditionalFormatting sqref="F9">
    <cfRule type="top10" dxfId="612" priority="53" rank="1"/>
  </conditionalFormatting>
  <conditionalFormatting sqref="I10">
    <cfRule type="top10" dxfId="611" priority="44" rank="1"/>
  </conditionalFormatting>
  <conditionalFormatting sqref="E10">
    <cfRule type="top10" dxfId="610" priority="48" rank="1"/>
  </conditionalFormatting>
  <conditionalFormatting sqref="G10">
    <cfRule type="top10" dxfId="609" priority="46" rank="1"/>
  </conditionalFormatting>
  <conditionalFormatting sqref="H10">
    <cfRule type="top10" dxfId="608" priority="45" rank="1"/>
  </conditionalFormatting>
  <conditionalFormatting sqref="J10">
    <cfRule type="top10" dxfId="607" priority="43" rank="1"/>
  </conditionalFormatting>
  <conditionalFormatting sqref="F10">
    <cfRule type="top10" dxfId="606" priority="47" rank="1"/>
  </conditionalFormatting>
  <conditionalFormatting sqref="I11">
    <cfRule type="top10" dxfId="605" priority="38" rank="1"/>
  </conditionalFormatting>
  <conditionalFormatting sqref="E11">
    <cfRule type="top10" dxfId="604" priority="42" rank="1"/>
  </conditionalFormatting>
  <conditionalFormatting sqref="G11">
    <cfRule type="top10" dxfId="603" priority="40" rank="1"/>
  </conditionalFormatting>
  <conditionalFormatting sqref="H11">
    <cfRule type="top10" dxfId="602" priority="39" rank="1"/>
  </conditionalFormatting>
  <conditionalFormatting sqref="J11">
    <cfRule type="top10" dxfId="601" priority="37" rank="1"/>
  </conditionalFormatting>
  <conditionalFormatting sqref="F11">
    <cfRule type="top10" dxfId="600" priority="41" rank="1"/>
  </conditionalFormatting>
  <conditionalFormatting sqref="I12">
    <cfRule type="top10" dxfId="599" priority="32" rank="1"/>
  </conditionalFormatting>
  <conditionalFormatting sqref="E12">
    <cfRule type="top10" dxfId="598" priority="36" rank="1"/>
  </conditionalFormatting>
  <conditionalFormatting sqref="G12">
    <cfRule type="top10" dxfId="597" priority="34" rank="1"/>
  </conditionalFormatting>
  <conditionalFormatting sqref="H12">
    <cfRule type="top10" dxfId="596" priority="33" rank="1"/>
  </conditionalFormatting>
  <conditionalFormatting sqref="J12">
    <cfRule type="top10" dxfId="595" priority="31" rank="1"/>
  </conditionalFormatting>
  <conditionalFormatting sqref="F12">
    <cfRule type="top10" dxfId="594" priority="35" rank="1"/>
  </conditionalFormatting>
  <conditionalFormatting sqref="I13">
    <cfRule type="top10" dxfId="593" priority="26" rank="1"/>
  </conditionalFormatting>
  <conditionalFormatting sqref="E13">
    <cfRule type="top10" dxfId="592" priority="30" rank="1"/>
  </conditionalFormatting>
  <conditionalFormatting sqref="G13">
    <cfRule type="top10" dxfId="591" priority="28" rank="1"/>
  </conditionalFormatting>
  <conditionalFormatting sqref="H13">
    <cfRule type="top10" dxfId="590" priority="27" rank="1"/>
  </conditionalFormatting>
  <conditionalFormatting sqref="J13">
    <cfRule type="top10" dxfId="589" priority="25" rank="1"/>
  </conditionalFormatting>
  <conditionalFormatting sqref="F13">
    <cfRule type="top10" dxfId="588" priority="29" rank="1"/>
  </conditionalFormatting>
  <conditionalFormatting sqref="I14">
    <cfRule type="top10" dxfId="587" priority="20" rank="1"/>
  </conditionalFormatting>
  <conditionalFormatting sqref="E14">
    <cfRule type="top10" dxfId="586" priority="24" rank="1"/>
  </conditionalFormatting>
  <conditionalFormatting sqref="G14">
    <cfRule type="top10" dxfId="585" priority="22" rank="1"/>
  </conditionalFormatting>
  <conditionalFormatting sqref="H14">
    <cfRule type="top10" dxfId="584" priority="21" rank="1"/>
  </conditionalFormatting>
  <conditionalFormatting sqref="J14">
    <cfRule type="top10" dxfId="583" priority="19" rank="1"/>
  </conditionalFormatting>
  <conditionalFormatting sqref="F14">
    <cfRule type="top10" dxfId="582" priority="23" rank="1"/>
  </conditionalFormatting>
  <conditionalFormatting sqref="I15">
    <cfRule type="top10" dxfId="581" priority="14" rank="1"/>
  </conditionalFormatting>
  <conditionalFormatting sqref="E15">
    <cfRule type="top10" dxfId="580" priority="18" rank="1"/>
  </conditionalFormatting>
  <conditionalFormatting sqref="G15">
    <cfRule type="top10" dxfId="579" priority="16" rank="1"/>
  </conditionalFormatting>
  <conditionalFormatting sqref="H15">
    <cfRule type="top10" dxfId="578" priority="15" rank="1"/>
  </conditionalFormatting>
  <conditionalFormatting sqref="J15">
    <cfRule type="top10" dxfId="577" priority="13" rank="1"/>
  </conditionalFormatting>
  <conditionalFormatting sqref="F15">
    <cfRule type="top10" dxfId="576" priority="17" rank="1"/>
  </conditionalFormatting>
  <conditionalFormatting sqref="I16">
    <cfRule type="top10" dxfId="575" priority="8" rank="1"/>
  </conditionalFormatting>
  <conditionalFormatting sqref="E16">
    <cfRule type="top10" dxfId="574" priority="12" rank="1"/>
  </conditionalFormatting>
  <conditionalFormatting sqref="G16">
    <cfRule type="top10" dxfId="573" priority="10" rank="1"/>
  </conditionalFormatting>
  <conditionalFormatting sqref="H16">
    <cfRule type="top10" dxfId="572" priority="9" rank="1"/>
  </conditionalFormatting>
  <conditionalFormatting sqref="J16">
    <cfRule type="top10" dxfId="571" priority="7" rank="1"/>
  </conditionalFormatting>
  <conditionalFormatting sqref="F16">
    <cfRule type="top10" dxfId="570" priority="11" rank="1"/>
  </conditionalFormatting>
  <conditionalFormatting sqref="I17">
    <cfRule type="top10" dxfId="569" priority="2" rank="1"/>
  </conditionalFormatting>
  <conditionalFormatting sqref="E17">
    <cfRule type="top10" dxfId="568" priority="6" rank="1"/>
  </conditionalFormatting>
  <conditionalFormatting sqref="G17">
    <cfRule type="top10" dxfId="567" priority="4" rank="1"/>
  </conditionalFormatting>
  <conditionalFormatting sqref="H17">
    <cfRule type="top10" dxfId="566" priority="3" rank="1"/>
  </conditionalFormatting>
  <conditionalFormatting sqref="J17">
    <cfRule type="top10" dxfId="565" priority="1" rank="1"/>
  </conditionalFormatting>
  <conditionalFormatting sqref="F17">
    <cfRule type="top10" dxfId="564" priority="5" rank="1"/>
  </conditionalFormatting>
  <hyperlinks>
    <hyperlink ref="Q1" location="'Tennessee 2021 Ranking'!A1" display="Back to Ranking" xr:uid="{8169C5B1-962D-46FF-9A69-FC969AA7F1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972FCCD-62F2-4FF5-9A2D-4C38416D9ED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41EDF-D3DF-4A39-A97C-BA74669FB6BC}">
  <dimension ref="A1:Q5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22</v>
      </c>
    </row>
    <row r="2" spans="1:17" x14ac:dyDescent="0.25">
      <c r="A2" s="18" t="s">
        <v>49</v>
      </c>
      <c r="B2" s="19" t="s">
        <v>46</v>
      </c>
      <c r="C2" s="20">
        <v>44311</v>
      </c>
      <c r="D2" s="21" t="s">
        <v>25</v>
      </c>
      <c r="E2" s="22">
        <v>188</v>
      </c>
      <c r="F2" s="22">
        <v>188</v>
      </c>
      <c r="G2" s="22">
        <v>183.0001</v>
      </c>
      <c r="H2" s="22">
        <v>183</v>
      </c>
      <c r="I2" s="22"/>
      <c r="J2" s="22"/>
      <c r="K2" s="23">
        <v>4</v>
      </c>
      <c r="L2" s="23">
        <v>742.00009999999997</v>
      </c>
      <c r="M2" s="24">
        <v>185.50002499999999</v>
      </c>
      <c r="N2" s="25">
        <v>13</v>
      </c>
      <c r="O2" s="26">
        <v>198.50002499999999</v>
      </c>
    </row>
    <row r="3" spans="1:17" x14ac:dyDescent="0.25">
      <c r="A3" s="18" t="s">
        <v>49</v>
      </c>
      <c r="B3" s="19" t="s">
        <v>46</v>
      </c>
      <c r="C3" s="20">
        <v>44310</v>
      </c>
      <c r="D3" s="21" t="s">
        <v>25</v>
      </c>
      <c r="E3" s="22">
        <v>186</v>
      </c>
      <c r="F3" s="22">
        <v>188</v>
      </c>
      <c r="G3" s="22">
        <v>187</v>
      </c>
      <c r="H3" s="22">
        <v>189</v>
      </c>
      <c r="I3" s="22">
        <v>191</v>
      </c>
      <c r="J3" s="22">
        <v>186</v>
      </c>
      <c r="K3" s="23">
        <v>6</v>
      </c>
      <c r="L3" s="23">
        <v>1127</v>
      </c>
      <c r="M3" s="24">
        <v>187.83333333333334</v>
      </c>
      <c r="N3" s="25">
        <v>26</v>
      </c>
      <c r="O3" s="26">
        <v>213.83333333333334</v>
      </c>
    </row>
    <row r="5" spans="1:17" x14ac:dyDescent="0.25">
      <c r="K5" s="8">
        <f>SUM(K2:K4)</f>
        <v>10</v>
      </c>
      <c r="L5" s="8">
        <f>SUM(L2:L4)</f>
        <v>1869.0001</v>
      </c>
      <c r="M5" s="7">
        <f>SUM(L5/K5)</f>
        <v>186.90001000000001</v>
      </c>
      <c r="N5" s="8">
        <f>SUM(N2:N4)</f>
        <v>39</v>
      </c>
      <c r="O5" s="13">
        <f>SUM(M5+N5)</f>
        <v>225.90001000000001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11"/>
    <protectedRange algorithmName="SHA-512" hashValue="ON39YdpmFHfN9f47KpiRvqrKx0V9+erV1CNkpWzYhW/Qyc6aT8rEyCrvauWSYGZK2ia3o7vd3akF07acHAFpOA==" saltValue="yVW9XmDwTqEnmpSGai0KYg==" spinCount="100000" sqref="D3" name="Range1_1_6"/>
  </protectedRanges>
  <conditionalFormatting sqref="F2">
    <cfRule type="top10" dxfId="563" priority="11" rank="1"/>
  </conditionalFormatting>
  <conditionalFormatting sqref="G2">
    <cfRule type="top10" dxfId="562" priority="10" rank="1"/>
  </conditionalFormatting>
  <conditionalFormatting sqref="H2">
    <cfRule type="top10" dxfId="561" priority="9" rank="1"/>
  </conditionalFormatting>
  <conditionalFormatting sqref="I2">
    <cfRule type="top10" dxfId="560" priority="8" rank="1"/>
  </conditionalFormatting>
  <conditionalFormatting sqref="J2">
    <cfRule type="top10" dxfId="559" priority="7" rank="1"/>
  </conditionalFormatting>
  <conditionalFormatting sqref="E2">
    <cfRule type="top10" dxfId="558" priority="12" rank="1"/>
  </conditionalFormatting>
  <conditionalFormatting sqref="E3">
    <cfRule type="top10" dxfId="557" priority="6" rank="1"/>
  </conditionalFormatting>
  <conditionalFormatting sqref="F3">
    <cfRule type="top10" dxfId="556" priority="5" rank="1"/>
  </conditionalFormatting>
  <conditionalFormatting sqref="G3">
    <cfRule type="top10" dxfId="555" priority="4" rank="1"/>
  </conditionalFormatting>
  <conditionalFormatting sqref="H3">
    <cfRule type="top10" dxfId="554" priority="3" rank="1"/>
  </conditionalFormatting>
  <conditionalFormatting sqref="I3">
    <cfRule type="top10" dxfId="553" priority="2" rank="1"/>
  </conditionalFormatting>
  <conditionalFormatting sqref="J3">
    <cfRule type="top10" dxfId="552" priority="1" rank="1"/>
  </conditionalFormatting>
  <hyperlinks>
    <hyperlink ref="Q1" location="'Tennessee 2021 Ranking'!A1" display="Back to Ranking" xr:uid="{7B95671B-8D09-475D-BF49-878243D68F9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49EDF66-8591-4CB2-A495-C490B302786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4A5C3-9304-4DEE-BDF9-13B346C7F227}">
  <dimension ref="A1:Q4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22</v>
      </c>
    </row>
    <row r="2" spans="1:17" x14ac:dyDescent="0.25">
      <c r="A2" s="18" t="s">
        <v>23</v>
      </c>
      <c r="B2" s="19" t="s">
        <v>51</v>
      </c>
      <c r="C2" s="20">
        <v>44373</v>
      </c>
      <c r="D2" s="21" t="s">
        <v>25</v>
      </c>
      <c r="E2" s="22">
        <v>192</v>
      </c>
      <c r="F2" s="22">
        <v>197</v>
      </c>
      <c r="G2" s="22">
        <v>195</v>
      </c>
      <c r="H2" s="22">
        <v>197</v>
      </c>
      <c r="I2" s="22">
        <v>195</v>
      </c>
      <c r="J2" s="22">
        <v>196</v>
      </c>
      <c r="K2" s="23">
        <v>6</v>
      </c>
      <c r="L2" s="23">
        <v>1172</v>
      </c>
      <c r="M2" s="24">
        <v>195.33333333333334</v>
      </c>
      <c r="N2" s="25">
        <v>4</v>
      </c>
      <c r="O2" s="26">
        <v>199.33333333333334</v>
      </c>
    </row>
    <row r="4" spans="1:17" x14ac:dyDescent="0.25">
      <c r="K4" s="8">
        <f>SUM(K2:K3)</f>
        <v>6</v>
      </c>
      <c r="L4" s="8">
        <f>SUM(L2:L3)</f>
        <v>1172</v>
      </c>
      <c r="M4" s="7">
        <f>SUM(L4/K4)</f>
        <v>195.33333333333334</v>
      </c>
      <c r="N4" s="8">
        <f>SUM(N2:N3)</f>
        <v>4</v>
      </c>
      <c r="O4" s="13">
        <f>SUM(M4+N4)</f>
        <v>199.33333333333334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5"/>
    <protectedRange algorithmName="SHA-512" hashValue="ON39YdpmFHfN9f47KpiRvqrKx0V9+erV1CNkpWzYhW/Qyc6aT8rEyCrvauWSYGZK2ia3o7vd3akF07acHAFpOA==" saltValue="yVW9XmDwTqEnmpSGai0KYg==" spinCount="100000" sqref="D2" name="Range1_1_10"/>
    <protectedRange algorithmName="SHA-512" hashValue="ON39YdpmFHfN9f47KpiRvqrKx0V9+erV1CNkpWzYhW/Qyc6aT8rEyCrvauWSYGZK2ia3o7vd3akF07acHAFpOA==" saltValue="yVW9XmDwTqEnmpSGai0KYg==" spinCount="100000" sqref="E2:H2" name="Range1_3_4"/>
  </protectedRanges>
  <conditionalFormatting sqref="E2">
    <cfRule type="top10" dxfId="551" priority="6" rank="1"/>
  </conditionalFormatting>
  <conditionalFormatting sqref="F2">
    <cfRule type="top10" dxfId="550" priority="5" rank="1"/>
  </conditionalFormatting>
  <conditionalFormatting sqref="G2">
    <cfRule type="top10" dxfId="549" priority="4" rank="1"/>
  </conditionalFormatting>
  <conditionalFormatting sqref="H2">
    <cfRule type="top10" dxfId="548" priority="3" rank="1"/>
  </conditionalFormatting>
  <conditionalFormatting sqref="I2">
    <cfRule type="top10" dxfId="547" priority="2" rank="1"/>
  </conditionalFormatting>
  <conditionalFormatting sqref="J2">
    <cfRule type="top10" dxfId="546" priority="1" rank="1"/>
  </conditionalFormatting>
  <hyperlinks>
    <hyperlink ref="Q1" location="'Tennessee 2021 Ranking'!A1" display="Back to Ranking" xr:uid="{F5FC9340-D143-40DC-A5FF-45F9750CABA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CC3671-E43A-45EF-8704-A5A2C4841A2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B790C-E135-48BF-A464-317641668A75}">
  <dimension ref="A1:Q10"/>
  <sheetViews>
    <sheetView workbookViewId="0">
      <selection activeCell="A8" sqref="A8:O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22</v>
      </c>
    </row>
    <row r="2" spans="1:17" x14ac:dyDescent="0.25">
      <c r="A2" s="18" t="s">
        <v>23</v>
      </c>
      <c r="B2" s="19" t="s">
        <v>34</v>
      </c>
      <c r="C2" s="20">
        <v>44311</v>
      </c>
      <c r="D2" s="21" t="s">
        <v>25</v>
      </c>
      <c r="E2" s="22">
        <v>196</v>
      </c>
      <c r="F2" s="22">
        <v>200</v>
      </c>
      <c r="G2" s="22">
        <v>194</v>
      </c>
      <c r="H2" s="22">
        <v>196</v>
      </c>
      <c r="I2" s="22"/>
      <c r="J2" s="22"/>
      <c r="K2" s="23">
        <v>4</v>
      </c>
      <c r="L2" s="23">
        <v>786</v>
      </c>
      <c r="M2" s="24">
        <v>196.5</v>
      </c>
      <c r="N2" s="25">
        <v>7</v>
      </c>
      <c r="O2" s="26">
        <v>203.5</v>
      </c>
    </row>
    <row r="3" spans="1:17" x14ac:dyDescent="0.25">
      <c r="A3" s="18" t="s">
        <v>23</v>
      </c>
      <c r="B3" s="19" t="s">
        <v>34</v>
      </c>
      <c r="C3" s="20">
        <v>44339</v>
      </c>
      <c r="D3" s="21" t="s">
        <v>25</v>
      </c>
      <c r="E3" s="22">
        <v>195</v>
      </c>
      <c r="F3" s="22">
        <v>194</v>
      </c>
      <c r="G3" s="22">
        <v>194</v>
      </c>
      <c r="H3" s="22">
        <v>197</v>
      </c>
      <c r="I3" s="22"/>
      <c r="J3" s="22"/>
      <c r="K3" s="23">
        <v>4</v>
      </c>
      <c r="L3" s="23">
        <v>780</v>
      </c>
      <c r="M3" s="24">
        <v>195</v>
      </c>
      <c r="N3" s="25">
        <v>9</v>
      </c>
      <c r="O3" s="26">
        <v>204</v>
      </c>
    </row>
    <row r="4" spans="1:17" x14ac:dyDescent="0.25">
      <c r="A4" s="18" t="s">
        <v>23</v>
      </c>
      <c r="B4" s="19" t="s">
        <v>34</v>
      </c>
      <c r="C4" s="20">
        <v>44338</v>
      </c>
      <c r="D4" s="21" t="s">
        <v>25</v>
      </c>
      <c r="E4" s="22">
        <v>194</v>
      </c>
      <c r="F4" s="22">
        <v>194</v>
      </c>
      <c r="G4" s="22">
        <v>196</v>
      </c>
      <c r="H4" s="22">
        <v>198</v>
      </c>
      <c r="I4" s="22"/>
      <c r="J4" s="22"/>
      <c r="K4" s="23">
        <v>4</v>
      </c>
      <c r="L4" s="23">
        <v>782</v>
      </c>
      <c r="M4" s="24">
        <v>195.5</v>
      </c>
      <c r="N4" s="25">
        <v>3</v>
      </c>
      <c r="O4" s="26">
        <v>198.5</v>
      </c>
    </row>
    <row r="5" spans="1:17" x14ac:dyDescent="0.25">
      <c r="A5" s="18" t="s">
        <v>23</v>
      </c>
      <c r="B5" s="19" t="s">
        <v>34</v>
      </c>
      <c r="C5" s="20">
        <v>44373</v>
      </c>
      <c r="D5" s="21" t="s">
        <v>25</v>
      </c>
      <c r="E5" s="22">
        <v>186</v>
      </c>
      <c r="F5" s="22">
        <v>195</v>
      </c>
      <c r="G5" s="22">
        <v>198</v>
      </c>
      <c r="H5" s="22">
        <v>197</v>
      </c>
      <c r="I5" s="22">
        <v>197</v>
      </c>
      <c r="J5" s="22">
        <v>200.01</v>
      </c>
      <c r="K5" s="23">
        <v>6</v>
      </c>
      <c r="L5" s="23">
        <v>1173.01</v>
      </c>
      <c r="M5" s="24">
        <v>195.50166666666667</v>
      </c>
      <c r="N5" s="25">
        <v>8</v>
      </c>
      <c r="O5" s="26">
        <v>203.50166666666667</v>
      </c>
    </row>
    <row r="6" spans="1:17" x14ac:dyDescent="0.25">
      <c r="A6" s="18" t="s">
        <v>23</v>
      </c>
      <c r="B6" s="19" t="s">
        <v>34</v>
      </c>
      <c r="C6" s="20">
        <v>44401</v>
      </c>
      <c r="D6" s="21" t="s">
        <v>25</v>
      </c>
      <c r="E6" s="22">
        <v>199</v>
      </c>
      <c r="F6" s="22">
        <v>197</v>
      </c>
      <c r="G6" s="22">
        <v>196</v>
      </c>
      <c r="H6" s="22">
        <v>194</v>
      </c>
      <c r="I6" s="22"/>
      <c r="J6" s="22"/>
      <c r="K6" s="23">
        <v>4</v>
      </c>
      <c r="L6" s="23">
        <v>786</v>
      </c>
      <c r="M6" s="24">
        <v>196.5</v>
      </c>
      <c r="N6" s="25">
        <v>2</v>
      </c>
      <c r="O6" s="26">
        <v>198.5</v>
      </c>
    </row>
    <row r="7" spans="1:17" x14ac:dyDescent="0.25">
      <c r="A7" s="18" t="s">
        <v>23</v>
      </c>
      <c r="B7" s="19" t="s">
        <v>34</v>
      </c>
      <c r="C7" s="20">
        <v>44436</v>
      </c>
      <c r="D7" s="21" t="s">
        <v>25</v>
      </c>
      <c r="E7" s="22">
        <v>199</v>
      </c>
      <c r="F7" s="22">
        <v>196</v>
      </c>
      <c r="G7" s="22">
        <v>198</v>
      </c>
      <c r="H7" s="22">
        <v>200</v>
      </c>
      <c r="I7" s="22">
        <v>197</v>
      </c>
      <c r="J7" s="22">
        <v>200</v>
      </c>
      <c r="K7" s="23">
        <v>6</v>
      </c>
      <c r="L7" s="23">
        <v>1190</v>
      </c>
      <c r="M7" s="24">
        <v>198.33333333333334</v>
      </c>
      <c r="N7" s="25">
        <v>20</v>
      </c>
      <c r="O7" s="26">
        <v>218.33333333333334</v>
      </c>
    </row>
    <row r="8" spans="1:17" x14ac:dyDescent="0.25">
      <c r="A8" s="18" t="s">
        <v>23</v>
      </c>
      <c r="B8" s="19" t="s">
        <v>34</v>
      </c>
      <c r="C8" s="20">
        <v>44464</v>
      </c>
      <c r="D8" s="21" t="s">
        <v>25</v>
      </c>
      <c r="E8" s="22">
        <v>198</v>
      </c>
      <c r="F8" s="22">
        <v>196</v>
      </c>
      <c r="G8" s="22">
        <v>200</v>
      </c>
      <c r="H8" s="22">
        <v>199.1</v>
      </c>
      <c r="I8" s="22"/>
      <c r="J8" s="22"/>
      <c r="K8" s="23">
        <v>4</v>
      </c>
      <c r="L8" s="23">
        <v>793.1</v>
      </c>
      <c r="M8" s="24">
        <v>198.27500000000001</v>
      </c>
      <c r="N8" s="25">
        <v>8</v>
      </c>
      <c r="O8" s="26">
        <v>206.27500000000001</v>
      </c>
    </row>
    <row r="10" spans="1:17" x14ac:dyDescent="0.25">
      <c r="K10" s="8">
        <f>SUM(K2:K9)</f>
        <v>32</v>
      </c>
      <c r="L10" s="8">
        <f>SUM(L2:L9)</f>
        <v>6290.1100000000006</v>
      </c>
      <c r="M10" s="7">
        <f>SUM(L10/K10)</f>
        <v>196.56593750000002</v>
      </c>
      <c r="N10" s="8">
        <f>SUM(N2:N9)</f>
        <v>57</v>
      </c>
      <c r="O10" s="13">
        <f>SUM(M10+N10)</f>
        <v>253.56593750000002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12"/>
    <protectedRange algorithmName="SHA-512" hashValue="ON39YdpmFHfN9f47KpiRvqrKx0V9+erV1CNkpWzYhW/Qyc6aT8rEyCrvauWSYGZK2ia3o7vd3akF07acHAFpOA==" saltValue="yVW9XmDwTqEnmpSGai0KYg==" spinCount="100000" sqref="D4" name="Range1_1_8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I5:J5 B5:C5" name="Range1_15"/>
    <protectedRange algorithmName="SHA-512" hashValue="ON39YdpmFHfN9f47KpiRvqrKx0V9+erV1CNkpWzYhW/Qyc6aT8rEyCrvauWSYGZK2ia3o7vd3akF07acHAFpOA==" saltValue="yVW9XmDwTqEnmpSGai0KYg==" spinCount="100000" sqref="D5" name="Range1_1_10"/>
    <protectedRange algorithmName="SHA-512" hashValue="ON39YdpmFHfN9f47KpiRvqrKx0V9+erV1CNkpWzYhW/Qyc6aT8rEyCrvauWSYGZK2ia3o7vd3akF07acHAFpOA==" saltValue="yVW9XmDwTqEnmpSGai0KYg==" spinCount="100000" sqref="E5:H5" name="Range1_3_4"/>
    <protectedRange algorithmName="SHA-512" hashValue="ON39YdpmFHfN9f47KpiRvqrKx0V9+erV1CNkpWzYhW/Qyc6aT8rEyCrvauWSYGZK2ia3o7vd3akF07acHAFpOA==" saltValue="yVW9XmDwTqEnmpSGai0KYg==" spinCount="100000" sqref="I6:J6 B6:C6" name="Range1_25"/>
    <protectedRange algorithmName="SHA-512" hashValue="ON39YdpmFHfN9f47KpiRvqrKx0V9+erV1CNkpWzYhW/Qyc6aT8rEyCrvauWSYGZK2ia3o7vd3akF07acHAFpOA==" saltValue="yVW9XmDwTqEnmpSGai0KYg==" spinCount="100000" sqref="D6" name="Range1_1_16"/>
    <protectedRange algorithmName="SHA-512" hashValue="ON39YdpmFHfN9f47KpiRvqrKx0V9+erV1CNkpWzYhW/Qyc6aT8rEyCrvauWSYGZK2ia3o7vd3akF07acHAFpOA==" saltValue="yVW9XmDwTqEnmpSGai0KYg==" spinCount="100000" sqref="E6:H6" name="Range1_3_6"/>
    <protectedRange algorithmName="SHA-512" hashValue="ON39YdpmFHfN9f47KpiRvqrKx0V9+erV1CNkpWzYhW/Qyc6aT8rEyCrvauWSYGZK2ia3o7vd3akF07acHAFpOA==" saltValue="yVW9XmDwTqEnmpSGai0KYg==" spinCount="100000" sqref="I7:J7 B7:C7" name="Range1_37"/>
    <protectedRange algorithmName="SHA-512" hashValue="ON39YdpmFHfN9f47KpiRvqrKx0V9+erV1CNkpWzYhW/Qyc6aT8rEyCrvauWSYGZK2ia3o7vd3akF07acHAFpOA==" saltValue="yVW9XmDwTqEnmpSGai0KYg==" spinCount="100000" sqref="D7" name="Range1_1_25"/>
    <protectedRange algorithmName="SHA-512" hashValue="ON39YdpmFHfN9f47KpiRvqrKx0V9+erV1CNkpWzYhW/Qyc6aT8rEyCrvauWSYGZK2ia3o7vd3akF07acHAFpOA==" saltValue="yVW9XmDwTqEnmpSGai0KYg==" spinCount="100000" sqref="E7:H7" name="Range1_3_10_1"/>
    <protectedRange algorithmName="SHA-512" hashValue="ON39YdpmFHfN9f47KpiRvqrKx0V9+erV1CNkpWzYhW/Qyc6aT8rEyCrvauWSYGZK2ia3o7vd3akF07acHAFpOA==" saltValue="yVW9XmDwTqEnmpSGai0KYg==" spinCount="100000" sqref="I8:J8 B8:C8" name="Range1_14"/>
    <protectedRange algorithmName="SHA-512" hashValue="ON39YdpmFHfN9f47KpiRvqrKx0V9+erV1CNkpWzYhW/Qyc6aT8rEyCrvauWSYGZK2ia3o7vd3akF07acHAFpOA==" saltValue="yVW9XmDwTqEnmpSGai0KYg==" spinCount="100000" sqref="D8" name="Range1_1_14"/>
    <protectedRange algorithmName="SHA-512" hashValue="ON39YdpmFHfN9f47KpiRvqrKx0V9+erV1CNkpWzYhW/Qyc6aT8rEyCrvauWSYGZK2ia3o7vd3akF07acHAFpOA==" saltValue="yVW9XmDwTqEnmpSGai0KYg==" spinCount="100000" sqref="E8:H8" name="Range1_3_3_1"/>
  </protectedRanges>
  <conditionalFormatting sqref="F2">
    <cfRule type="top10" dxfId="545" priority="41" rank="1"/>
  </conditionalFormatting>
  <conditionalFormatting sqref="G2">
    <cfRule type="top10" dxfId="544" priority="40" rank="1"/>
  </conditionalFormatting>
  <conditionalFormatting sqref="H2">
    <cfRule type="top10" dxfId="543" priority="39" rank="1"/>
  </conditionalFormatting>
  <conditionalFormatting sqref="I2">
    <cfRule type="top10" dxfId="542" priority="38" rank="1"/>
  </conditionalFormatting>
  <conditionalFormatting sqref="J2">
    <cfRule type="top10" dxfId="541" priority="37" rank="1"/>
  </conditionalFormatting>
  <conditionalFormatting sqref="E2">
    <cfRule type="top10" dxfId="540" priority="42" rank="1"/>
  </conditionalFormatting>
  <conditionalFormatting sqref="I3">
    <cfRule type="top10" dxfId="539" priority="32" rank="1"/>
  </conditionalFormatting>
  <conditionalFormatting sqref="E3">
    <cfRule type="top10" dxfId="538" priority="36" rank="1"/>
  </conditionalFormatting>
  <conditionalFormatting sqref="G3">
    <cfRule type="top10" dxfId="537" priority="34" rank="1"/>
  </conditionalFormatting>
  <conditionalFormatting sqref="H3">
    <cfRule type="top10" dxfId="536" priority="33" rank="1"/>
  </conditionalFormatting>
  <conditionalFormatting sqref="J3">
    <cfRule type="top10" dxfId="535" priority="31" rank="1"/>
  </conditionalFormatting>
  <conditionalFormatting sqref="F3">
    <cfRule type="top10" dxfId="534" priority="35" rank="1"/>
  </conditionalFormatting>
  <conditionalFormatting sqref="I4">
    <cfRule type="top10" dxfId="533" priority="26" rank="1"/>
  </conditionalFormatting>
  <conditionalFormatting sqref="E4">
    <cfRule type="top10" dxfId="532" priority="30" rank="1"/>
  </conditionalFormatting>
  <conditionalFormatting sqref="G4">
    <cfRule type="top10" dxfId="531" priority="28" rank="1"/>
  </conditionalFormatting>
  <conditionalFormatting sqref="H4">
    <cfRule type="top10" dxfId="530" priority="27" rank="1"/>
  </conditionalFormatting>
  <conditionalFormatting sqref="J4">
    <cfRule type="top10" dxfId="529" priority="25" rank="1"/>
  </conditionalFormatting>
  <conditionalFormatting sqref="F4">
    <cfRule type="top10" dxfId="528" priority="29" rank="1"/>
  </conditionalFormatting>
  <conditionalFormatting sqref="I5">
    <cfRule type="top10" dxfId="527" priority="20" rank="1"/>
  </conditionalFormatting>
  <conditionalFormatting sqref="E5">
    <cfRule type="top10" dxfId="526" priority="24" rank="1"/>
  </conditionalFormatting>
  <conditionalFormatting sqref="G5">
    <cfRule type="top10" dxfId="525" priority="22" rank="1"/>
  </conditionalFormatting>
  <conditionalFormatting sqref="H5">
    <cfRule type="top10" dxfId="524" priority="21" rank="1"/>
  </conditionalFormatting>
  <conditionalFormatting sqref="J5">
    <cfRule type="top10" dxfId="523" priority="19" rank="1"/>
  </conditionalFormatting>
  <conditionalFormatting sqref="F5">
    <cfRule type="top10" dxfId="522" priority="23" rank="1"/>
  </conditionalFormatting>
  <conditionalFormatting sqref="I6">
    <cfRule type="top10" dxfId="521" priority="14" rank="1"/>
  </conditionalFormatting>
  <conditionalFormatting sqref="E6">
    <cfRule type="top10" dxfId="520" priority="18" rank="1"/>
  </conditionalFormatting>
  <conditionalFormatting sqref="G6">
    <cfRule type="top10" dxfId="519" priority="16" rank="1"/>
  </conditionalFormatting>
  <conditionalFormatting sqref="H6">
    <cfRule type="top10" dxfId="518" priority="15" rank="1"/>
  </conditionalFormatting>
  <conditionalFormatting sqref="J6">
    <cfRule type="top10" dxfId="517" priority="13" rank="1"/>
  </conditionalFormatting>
  <conditionalFormatting sqref="F6">
    <cfRule type="top10" dxfId="516" priority="17" rank="1"/>
  </conditionalFormatting>
  <conditionalFormatting sqref="I7">
    <cfRule type="top10" dxfId="515" priority="8" rank="1"/>
  </conditionalFormatting>
  <conditionalFormatting sqref="E7">
    <cfRule type="top10" dxfId="514" priority="12" rank="1"/>
  </conditionalFormatting>
  <conditionalFormatting sqref="G7">
    <cfRule type="top10" dxfId="513" priority="10" rank="1"/>
  </conditionalFormatting>
  <conditionalFormatting sqref="H7">
    <cfRule type="top10" dxfId="512" priority="9" rank="1"/>
  </conditionalFormatting>
  <conditionalFormatting sqref="J7">
    <cfRule type="top10" dxfId="511" priority="7" rank="1"/>
  </conditionalFormatting>
  <conditionalFormatting sqref="F7">
    <cfRule type="top10" dxfId="510" priority="11" rank="1"/>
  </conditionalFormatting>
  <conditionalFormatting sqref="I8">
    <cfRule type="top10" dxfId="509" priority="2" rank="1"/>
  </conditionalFormatting>
  <conditionalFormatting sqref="E8">
    <cfRule type="top10" dxfId="508" priority="6" rank="1"/>
  </conditionalFormatting>
  <conditionalFormatting sqref="G8">
    <cfRule type="top10" dxfId="507" priority="4" rank="1"/>
  </conditionalFormatting>
  <conditionalFormatting sqref="H8">
    <cfRule type="top10" dxfId="506" priority="3" rank="1"/>
  </conditionalFormatting>
  <conditionalFormatting sqref="J8">
    <cfRule type="top10" dxfId="505" priority="1" rank="1"/>
  </conditionalFormatting>
  <conditionalFormatting sqref="F8">
    <cfRule type="top10" dxfId="504" priority="5" rank="1"/>
  </conditionalFormatting>
  <hyperlinks>
    <hyperlink ref="Q1" location="'Tennessee 2021 Ranking'!A1" display="Back to Ranking" xr:uid="{79497C71-72C1-424E-8282-0D65DD7E124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1207D7-AB3B-4D8C-9935-8C583D30A8F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Tennessee 2021 Ranking</vt:lpstr>
      <vt:lpstr>Benji Matoy</vt:lpstr>
      <vt:lpstr>Billy Hudson</vt:lpstr>
      <vt:lpstr>Cody McBroon</vt:lpstr>
      <vt:lpstr>Charles Miller</vt:lpstr>
      <vt:lpstr>Danny Sissom</vt:lpstr>
      <vt:lpstr>Doug Gates</vt:lpstr>
      <vt:lpstr>Foster Arvin</vt:lpstr>
      <vt:lpstr>James Carroll</vt:lpstr>
      <vt:lpstr>Jeff Hall</vt:lpstr>
      <vt:lpstr>Jim Haley</vt:lpstr>
      <vt:lpstr>Jim Parnell</vt:lpstr>
      <vt:lpstr>Johnathan Keller</vt:lpstr>
      <vt:lpstr>Justin Fortson</vt:lpstr>
      <vt:lpstr>Lexie Davis</vt:lpstr>
      <vt:lpstr>Lukas Brooks</vt:lpstr>
      <vt:lpstr>Matt Bennett</vt:lpstr>
      <vt:lpstr>Pam Gates</vt:lpstr>
      <vt:lpstr>Rebecca Carroll</vt:lpstr>
      <vt:lpstr>Ricky Haley</vt:lpstr>
      <vt:lpstr>Shelby Matoy</vt:lpstr>
      <vt:lpstr>Steve DuVall</vt:lpstr>
      <vt:lpstr>Tao Irtz</vt:lpstr>
      <vt:lpstr>Travis Davis</vt:lpstr>
      <vt:lpstr>Wallace Smallwood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ABRA</cp:lastModifiedBy>
  <dcterms:created xsi:type="dcterms:W3CDTF">2020-01-30T01:18:37Z</dcterms:created>
  <dcterms:modified xsi:type="dcterms:W3CDTF">2021-11-04T00:58:09Z</dcterms:modified>
</cp:coreProperties>
</file>