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Ohio 2021\"/>
    </mc:Choice>
  </mc:AlternateContent>
  <xr:revisionPtr revIDLastSave="0" documentId="13_ncr:1_{4E8E69B1-299F-4097-83EA-4789E4BE2A43}" xr6:coauthVersionLast="46" xr6:coauthVersionMax="46" xr10:uidLastSave="{00000000-0000-0000-0000-000000000000}"/>
  <bookViews>
    <workbookView xWindow="-120" yWindow="-120" windowWidth="29040" windowHeight="15840" xr2:uid="{A35FAFAA-3A44-445C-BAAA-3002DD1ECE94}"/>
  </bookViews>
  <sheets>
    <sheet name="Ohio 2021 Rankings" sheetId="1" r:id="rId1"/>
    <sheet name="Bob Blain" sheetId="32" r:id="rId2"/>
    <sheet name="Ben Brown" sheetId="28" r:id="rId3"/>
    <sheet name="Bill Poor" sheetId="17" r:id="rId4"/>
    <sheet name="Dana Waxler" sheetId="20" r:id="rId5"/>
    <sheet name="Doug Depweg" sheetId="10" r:id="rId6"/>
    <sheet name="Drew Johnston" sheetId="40" r:id="rId7"/>
    <sheet name="Frank Baird" sheetId="11" r:id="rId8"/>
    <sheet name="Jack Baker" sheetId="22" r:id="rId9"/>
    <sheet name="Joe Mekolites" sheetId="2" r:id="rId10"/>
    <sheet name="John Hakins" sheetId="34" r:id="rId11"/>
    <sheet name="John Joseph" sheetId="12" r:id="rId12"/>
    <sheet name="Julie Mekolites" sheetId="39" r:id="rId13"/>
    <sheet name="Larry Watson" sheetId="35" r:id="rId14"/>
    <sheet name="Patrick Kennedy" sheetId="36" r:id="rId15"/>
    <sheet name="Rob Johns" sheetId="19" r:id="rId16"/>
    <sheet name="Roger Blain" sheetId="42" r:id="rId17"/>
    <sheet name="Roger Krouskp SR" sheetId="41" r:id="rId18"/>
    <sheet name="Shelly Moormon" sheetId="21" r:id="rId19"/>
  </sheets>
  <externalReferences>
    <externalReference r:id="rId20"/>
    <externalReference r:id="rId21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D23" i="1"/>
  <c r="N4" i="42"/>
  <c r="L4" i="42"/>
  <c r="M4" i="42" s="1"/>
  <c r="O4" i="42" s="1"/>
  <c r="K4" i="42"/>
  <c r="H20" i="1"/>
  <c r="G20" i="1"/>
  <c r="F20" i="1"/>
  <c r="E20" i="1"/>
  <c r="D20" i="1"/>
  <c r="H10" i="1"/>
  <c r="G10" i="1"/>
  <c r="F10" i="1"/>
  <c r="E10" i="1"/>
  <c r="D10" i="1"/>
  <c r="N5" i="41"/>
  <c r="L5" i="41"/>
  <c r="K5" i="41"/>
  <c r="H49" i="1"/>
  <c r="G49" i="1"/>
  <c r="F49" i="1"/>
  <c r="E49" i="1"/>
  <c r="D49" i="1"/>
  <c r="N5" i="40"/>
  <c r="L5" i="40"/>
  <c r="K5" i="40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N5" i="39"/>
  <c r="K5" i="39"/>
  <c r="L5" i="39"/>
  <c r="H37" i="1"/>
  <c r="G37" i="1"/>
  <c r="F37" i="1"/>
  <c r="E37" i="1"/>
  <c r="D37" i="1"/>
  <c r="H35" i="1"/>
  <c r="G35" i="1"/>
  <c r="F35" i="1"/>
  <c r="E35" i="1"/>
  <c r="D35" i="1"/>
  <c r="N5" i="35"/>
  <c r="L5" i="35"/>
  <c r="K5" i="35"/>
  <c r="H36" i="1"/>
  <c r="G36" i="1"/>
  <c r="F36" i="1"/>
  <c r="E36" i="1"/>
  <c r="D36" i="1"/>
  <c r="N5" i="36"/>
  <c r="K5" i="36"/>
  <c r="K5" i="34"/>
  <c r="D32" i="1" s="1"/>
  <c r="N5" i="34"/>
  <c r="G32" i="1" s="1"/>
  <c r="M5" i="41" l="1"/>
  <c r="O5" i="41" s="1"/>
  <c r="M5" i="40"/>
  <c r="O5" i="40" s="1"/>
  <c r="M5" i="39"/>
  <c r="O5" i="39" s="1"/>
  <c r="M5" i="35"/>
  <c r="L5" i="36"/>
  <c r="L5" i="34"/>
  <c r="M5" i="36" l="1"/>
  <c r="O5" i="35"/>
  <c r="M5" i="34"/>
  <c r="E32" i="1"/>
  <c r="D22" i="1"/>
  <c r="N5" i="32"/>
  <c r="G22" i="1" s="1"/>
  <c r="K5" i="32"/>
  <c r="E33" i="1"/>
  <c r="D33" i="1"/>
  <c r="N5" i="28"/>
  <c r="G33" i="1" s="1"/>
  <c r="L5" i="28"/>
  <c r="K5" i="28"/>
  <c r="O5" i="36" l="1"/>
  <c r="O5" i="34"/>
  <c r="H32" i="1" s="1"/>
  <c r="F32" i="1"/>
  <c r="L5" i="32"/>
  <c r="M5" i="28"/>
  <c r="K5" i="22"/>
  <c r="D34" i="1" s="1"/>
  <c r="N5" i="22"/>
  <c r="G34" i="1" s="1"/>
  <c r="M5" i="32" l="1"/>
  <c r="E22" i="1"/>
  <c r="O5" i="28"/>
  <c r="H33" i="1" s="1"/>
  <c r="F33" i="1"/>
  <c r="L5" i="22"/>
  <c r="E34" i="1" s="1"/>
  <c r="K5" i="21"/>
  <c r="D24" i="1" s="1"/>
  <c r="N5" i="21"/>
  <c r="G24" i="1" s="1"/>
  <c r="K16" i="20"/>
  <c r="K16" i="10"/>
  <c r="N16" i="10"/>
  <c r="N16" i="20"/>
  <c r="L5" i="20"/>
  <c r="K5" i="20"/>
  <c r="D9" i="1" s="1"/>
  <c r="N5" i="20"/>
  <c r="G9" i="1" s="1"/>
  <c r="L16" i="17"/>
  <c r="E8" i="1" s="1"/>
  <c r="K16" i="17"/>
  <c r="D8" i="1" s="1"/>
  <c r="N16" i="17"/>
  <c r="G8" i="1" s="1"/>
  <c r="L4" i="19"/>
  <c r="K4" i="19"/>
  <c r="N4" i="19"/>
  <c r="L16" i="11"/>
  <c r="E45" i="1" s="1"/>
  <c r="K16" i="11"/>
  <c r="D45" i="1" s="1"/>
  <c r="N16" i="11"/>
  <c r="G45" i="1" s="1"/>
  <c r="L5" i="2"/>
  <c r="K5" i="2"/>
  <c r="N5" i="17"/>
  <c r="G18" i="1" s="1"/>
  <c r="N5" i="10"/>
  <c r="G7" i="1" s="1"/>
  <c r="N5" i="2"/>
  <c r="N5" i="12"/>
  <c r="G19" i="1" s="1"/>
  <c r="N5" i="11"/>
  <c r="G21" i="1" s="1"/>
  <c r="O5" i="32" l="1"/>
  <c r="H22" i="1" s="1"/>
  <c r="F22" i="1"/>
  <c r="L5" i="21"/>
  <c r="E24" i="1" s="1"/>
  <c r="L5" i="11"/>
  <c r="E21" i="1" s="1"/>
  <c r="L5" i="10"/>
  <c r="E7" i="1" s="1"/>
  <c r="K5" i="11"/>
  <c r="D21" i="1" s="1"/>
  <c r="K5" i="10"/>
  <c r="D7" i="1" s="1"/>
  <c r="M5" i="22"/>
  <c r="L16" i="20"/>
  <c r="L5" i="12"/>
  <c r="E19" i="1" s="1"/>
  <c r="M5" i="2"/>
  <c r="L5" i="17"/>
  <c r="E18" i="1" s="1"/>
  <c r="K5" i="17"/>
  <c r="D18" i="1" s="1"/>
  <c r="L16" i="10"/>
  <c r="E9" i="1"/>
  <c r="M5" i="20"/>
  <c r="F9" i="1" s="1"/>
  <c r="M4" i="19"/>
  <c r="O4" i="19" s="1"/>
  <c r="M5" i="11"/>
  <c r="M16" i="11"/>
  <c r="M16" i="17"/>
  <c r="K5" i="12"/>
  <c r="M5" i="21" l="1"/>
  <c r="O5" i="21" s="1"/>
  <c r="H24" i="1" s="1"/>
  <c r="M16" i="20"/>
  <c r="M5" i="10"/>
  <c r="O5" i="22"/>
  <c r="H34" i="1" s="1"/>
  <c r="F34" i="1"/>
  <c r="M5" i="17"/>
  <c r="O5" i="17" s="1"/>
  <c r="H18" i="1" s="1"/>
  <c r="F24" i="1"/>
  <c r="O5" i="2"/>
  <c r="M16" i="10"/>
  <c r="O16" i="10" s="1"/>
  <c r="O5" i="20"/>
  <c r="H9" i="1" s="1"/>
  <c r="O16" i="17"/>
  <c r="H8" i="1" s="1"/>
  <c r="F8" i="1"/>
  <c r="F18" i="1"/>
  <c r="O5" i="11"/>
  <c r="H21" i="1" s="1"/>
  <c r="F21" i="1"/>
  <c r="M5" i="12"/>
  <c r="D19" i="1"/>
  <c r="O16" i="11"/>
  <c r="H45" i="1" s="1"/>
  <c r="F45" i="1"/>
  <c r="O16" i="20" l="1"/>
  <c r="F7" i="1"/>
  <c r="O5" i="10"/>
  <c r="H7" i="1" s="1"/>
  <c r="O5" i="12"/>
  <c r="H19" i="1" s="1"/>
  <c r="F19" i="1"/>
</calcChain>
</file>

<file path=xl/sharedStrings.xml><?xml version="1.0" encoding="utf-8"?>
<sst xmlns="http://schemas.openxmlformats.org/spreadsheetml/2006/main" count="498" uniqueCount="52">
  <si>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</si>
  <si>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</si>
  <si>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</si>
  <si>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</si>
  <si>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</si>
  <si>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</si>
  <si>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</si>
  <si>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</si>
  <si>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</si>
  <si>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</si>
  <si>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</si>
  <si>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</si>
  <si>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</si>
  <si>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</si>
  <si>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</si>
  <si>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</si>
  <si>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</si>
  <si>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</si>
  <si>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</si>
  <si>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Unlimited</t>
  </si>
  <si>
    <t># 0f Targets</t>
  </si>
  <si>
    <t>Factory</t>
  </si>
  <si>
    <t>Back to Ranking</t>
  </si>
  <si>
    <t>Doug Depweg</t>
  </si>
  <si>
    <t>John Jospeh</t>
  </si>
  <si>
    <t>Frank Baird</t>
  </si>
  <si>
    <t>Return to Ranking</t>
  </si>
  <si>
    <t>Bill Poor</t>
  </si>
  <si>
    <t>Outlaw Hvy</t>
  </si>
  <si>
    <t>Outlaw Lite</t>
  </si>
  <si>
    <t>Dana Waxler</t>
  </si>
  <si>
    <t>Shelly Moormon</t>
  </si>
  <si>
    <t>Jack Baker</t>
  </si>
  <si>
    <t>Outlaw Lt</t>
  </si>
  <si>
    <t>Delphos, OH</t>
  </si>
  <si>
    <t>John Joseph</t>
  </si>
  <si>
    <t>Larry Watson</t>
  </si>
  <si>
    <t>Patrick Kennedy</t>
  </si>
  <si>
    <t>ABRA UNLIMITED RANKING 2021</t>
  </si>
  <si>
    <t>ABRA FACTORY RANKING 2021</t>
  </si>
  <si>
    <t>ABRA OUTLAW HVY RANKING 2021</t>
  </si>
  <si>
    <t>ABRA OUTLAW LT RANKING 2021</t>
  </si>
  <si>
    <t>Ben Brown</t>
  </si>
  <si>
    <t>John Hakins</t>
  </si>
  <si>
    <t>Joe Mekolites</t>
  </si>
  <si>
    <t>Julie Mekolites</t>
  </si>
  <si>
    <t>Drew Johnston</t>
  </si>
  <si>
    <t>Roger Krouskp SR</t>
  </si>
  <si>
    <t>Rob Johns</t>
  </si>
  <si>
    <t>Bob Blain</t>
  </si>
  <si>
    <t>Roger Blain</t>
  </si>
  <si>
    <t>Ohio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</si>
</sst>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Arial Black"/>
      <family val="2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1" applyFill="1"/>
    <xf numFmtId="0" fontId="6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/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 shrinkToFit="1"/>
    </xf>
    <xf numFmtId="0" fontId="10" fillId="0" borderId="1" xfId="0" applyFont="1" applyBorder="1" applyAlignment="1" applyProtection="1">
      <alignment horizontal="center"/>
      <protection locked="0"/>
    </xf>
    <xf numFmtId="14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 applyProtection="1">
      <alignment horizontal="center"/>
      <protection locked="0"/>
    </xf>
    <xf numFmtId="1" fontId="10" fillId="0" borderId="1" xfId="0" applyNumberFormat="1" applyFont="1" applyBorder="1" applyAlignment="1" applyProtection="1">
      <alignment horizontal="center" wrapText="1"/>
      <protection hidden="1"/>
    </xf>
    <xf numFmtId="2" fontId="10" fillId="0" borderId="1" xfId="0" applyNumberFormat="1" applyFont="1" applyBorder="1" applyAlignment="1" applyProtection="1">
      <alignment horizontal="center"/>
      <protection hidden="1"/>
    </xf>
    <xf numFmtId="1" fontId="10" fillId="0" borderId="1" xfId="0" applyNumberFormat="1" applyFont="1" applyBorder="1" applyAlignment="1" applyProtection="1">
      <alignment horizontal="center"/>
      <protection hidden="1"/>
    </xf>
    <xf numFmtId="2" fontId="10" fillId="0" borderId="1" xfId="0" applyNumberFormat="1" applyFont="1" applyBorder="1" applyAlignment="1" applyProtection="1">
      <alignment horizontal="center" wrapText="1"/>
      <protection hidden="1"/>
    </xf>
    <xf numFmtId="2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Fill="1" applyAlignment="1">
      <alignment horizontal="center"/>
    </xf>
    <xf numFmtId="0" fontId="11" fillId="0" borderId="0" xfId="1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3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XFD49"/>
  <sheetViews>
    <sheetView tabSelected="1" topLeftCell="A10" workbookViewId="0">
      <selection activeCell="D42" sqref="D42"/>
    </sheetView>
  </sheetViews>
  <sheetFormatPr defaultRowHeight="15" x14ac:dyDescent="0.25"/>
  <cols>
    <col min="1" max="1" width="9.140625" style="8"/>
    <col min="2" max="2" width="13.42578125" style="8" bestFit="1" customWidth="1"/>
    <col min="3" max="3" width="18.42578125" style="23" bestFit="1" customWidth="1"/>
    <col min="4" max="4" width="15.7109375" style="8" bestFit="1" customWidth="1"/>
    <col min="5" max="5" width="16.140625" style="8" bestFit="1" customWidth="1"/>
    <col min="6" max="6" width="9.140625" style="17"/>
    <col min="7" max="7" width="9.140625" style="8"/>
    <col min="8" max="8" width="16.28515625" style="17" bestFit="1" customWidth="1"/>
  </cols>
  <sheetData>
    <row r="1" spans="1:8" x14ac:dyDescent="0.25">
      <c r="A1" s="10"/>
      <c r="B1" s="10"/>
      <c r="C1" s="21"/>
      <c r="D1" s="10"/>
      <c r="E1" s="10"/>
      <c r="F1" s="15"/>
      <c r="G1" s="10"/>
      <c r="H1" s="15"/>
    </row>
    <row r="2" spans="1:8" ht="28.5" x14ac:dyDescent="0.45">
      <c r="A2" s="10"/>
      <c r="B2" s="10"/>
      <c r="C2" s="22" t="s">
        <v>38</v>
      </c>
      <c r="D2" s="10"/>
      <c r="E2" s="10"/>
      <c r="F2" s="15"/>
      <c r="G2" s="10"/>
      <c r="H2" s="15"/>
    </row>
    <row r="3" spans="1:8" ht="18.75" x14ac:dyDescent="0.3">
      <c r="A3" s="10"/>
      <c r="B3" s="10"/>
      <c r="C3" s="21"/>
      <c r="D3" s="14" t="s">
        <v>51</v>
      </c>
      <c r="E3" s="10"/>
      <c r="F3" s="15"/>
      <c r="G3" s="10"/>
      <c r="H3" s="15"/>
    </row>
    <row r="4" spans="1:8" x14ac:dyDescent="0.25">
      <c r="A4" s="10"/>
      <c r="B4" s="10"/>
      <c r="C4" s="21"/>
      <c r="D4" s="10"/>
      <c r="E4" s="10"/>
      <c r="F4" s="15"/>
      <c r="G4" s="10"/>
      <c r="H4" s="15"/>
    </row>
    <row r="5" spans="1:8" x14ac:dyDescent="0.25">
      <c r="A5" s="10"/>
      <c r="B5" s="10"/>
      <c r="C5" s="21"/>
      <c r="D5" s="10"/>
      <c r="E5" s="10"/>
      <c r="F5" s="15"/>
      <c r="G5" s="10"/>
      <c r="H5" s="15"/>
    </row>
    <row r="6" spans="1:8" ht="18.75" x14ac:dyDescent="0.4">
      <c r="A6" s="11" t="s">
        <v>0</v>
      </c>
      <c r="B6" s="11" t="s">
        <v>1</v>
      </c>
      <c r="C6" s="20" t="s">
        <v>2</v>
      </c>
      <c r="D6" s="20" t="s">
        <v>20</v>
      </c>
      <c r="E6" s="20" t="s">
        <v>16</v>
      </c>
      <c r="F6" s="33" t="s">
        <v>17</v>
      </c>
      <c r="G6" s="20" t="s">
        <v>14</v>
      </c>
      <c r="H6" s="33" t="s">
        <v>18</v>
      </c>
    </row>
    <row r="7" spans="1:8" x14ac:dyDescent="0.25">
      <c r="A7" s="8">
        <v>2</v>
      </c>
      <c r="B7" s="8" t="s">
        <v>19</v>
      </c>
      <c r="C7" s="36" t="s">
        <v>23</v>
      </c>
      <c r="D7" s="34">
        <f>SUM('Doug Depweg'!K5)</f>
        <v>4</v>
      </c>
      <c r="E7" s="34">
        <f>SUM('Doug Depweg'!L5)</f>
        <v>771</v>
      </c>
      <c r="F7" s="35">
        <f>SUM('Doug Depweg'!M5)</f>
        <v>192.75</v>
      </c>
      <c r="G7" s="34">
        <f>SUM('Doug Depweg'!N5)</f>
        <v>13</v>
      </c>
      <c r="H7" s="35">
        <f>SUM('Doug Depweg'!O5)</f>
        <v>205.75</v>
      </c>
    </row>
    <row r="8" spans="1:8" x14ac:dyDescent="0.25">
      <c r="A8" s="8">
        <v>3</v>
      </c>
      <c r="B8" s="8" t="s">
        <v>19</v>
      </c>
      <c r="C8" s="36" t="s">
        <v>27</v>
      </c>
      <c r="D8" s="34">
        <f>SUM('Bill Poor'!K16)</f>
        <v>4</v>
      </c>
      <c r="E8" s="34">
        <f>SUM('Bill Poor'!L16)</f>
        <v>752</v>
      </c>
      <c r="F8" s="35">
        <f>SUM('Bill Poor'!M16)</f>
        <v>188</v>
      </c>
      <c r="G8" s="34">
        <f>SUM('Bill Poor'!N16)</f>
        <v>6</v>
      </c>
      <c r="H8" s="35">
        <f>SUM('Bill Poor'!O16)</f>
        <v>194</v>
      </c>
    </row>
    <row r="9" spans="1:8" x14ac:dyDescent="0.25">
      <c r="A9" s="8">
        <v>4</v>
      </c>
      <c r="B9" s="8" t="s">
        <v>19</v>
      </c>
      <c r="C9" s="36" t="s">
        <v>30</v>
      </c>
      <c r="D9" s="34">
        <f>SUM('Dana Waxler'!K5)</f>
        <v>4</v>
      </c>
      <c r="E9" s="34">
        <f>SUM('Dana Waxler'!L5)</f>
        <v>732</v>
      </c>
      <c r="F9" s="35">
        <f>SUM('Dana Waxler'!M5)</f>
        <v>183</v>
      </c>
      <c r="G9" s="34">
        <f>SUM('Dana Waxler'!N5)</f>
        <v>3</v>
      </c>
      <c r="H9" s="35">
        <f>SUM('Dana Waxler'!O5)</f>
        <v>186</v>
      </c>
    </row>
    <row r="10" spans="1:8" x14ac:dyDescent="0.25">
      <c r="A10" s="8">
        <v>10</v>
      </c>
      <c r="B10" s="8" t="s">
        <v>19</v>
      </c>
      <c r="C10" s="37" t="s">
        <v>47</v>
      </c>
      <c r="D10" s="34">
        <f>SUM('Roger Krouskp SR'!K5)</f>
        <v>4</v>
      </c>
      <c r="E10" s="34">
        <f>SUM('Roger Krouskp SR'!L5)</f>
        <v>718</v>
      </c>
      <c r="F10" s="35">
        <f>SUM('Roger Krouskp SR'!M5)</f>
        <v>179.5</v>
      </c>
      <c r="G10" s="34">
        <f>SUM('Roger Krouskp SR'!N5)</f>
        <v>2</v>
      </c>
      <c r="H10" s="35">
        <f>SUM('Roger Krouskp SR'!O5)</f>
        <v>181.5</v>
      </c>
    </row>
    <row r="11" spans="1:8" x14ac:dyDescent="0.25">
      <c r="C11" s="19"/>
      <c r="D11" s="9"/>
      <c r="E11" s="9"/>
      <c r="G11" s="9"/>
    </row>
    <row r="12" spans="1:8" x14ac:dyDescent="0.25">
      <c r="A12" s="10"/>
      <c r="B12" s="10"/>
      <c r="C12" s="21"/>
      <c r="D12" s="10"/>
      <c r="E12" s="10"/>
      <c r="F12" s="15"/>
      <c r="G12" s="10"/>
      <c r="H12" s="15"/>
    </row>
    <row r="13" spans="1:8" ht="28.5" x14ac:dyDescent="0.45">
      <c r="A13" s="10"/>
      <c r="B13" s="10"/>
      <c r="C13" s="22" t="s">
        <v>39</v>
      </c>
      <c r="D13" s="10"/>
      <c r="E13" s="10"/>
      <c r="F13" s="15"/>
      <c r="G13" s="10"/>
      <c r="H13" s="15"/>
    </row>
    <row r="14" spans="1:8" ht="18.75" x14ac:dyDescent="0.3">
      <c r="A14" s="10"/>
      <c r="B14" s="10"/>
      <c r="C14" s="21"/>
      <c r="D14" s="14" t="s">
        <v>51</v>
      </c>
      <c r="E14" s="10"/>
      <c r="F14" s="15"/>
      <c r="G14" s="10"/>
      <c r="H14" s="15"/>
    </row>
    <row r="15" spans="1:8" x14ac:dyDescent="0.25">
      <c r="A15" s="10"/>
      <c r="B15" s="10"/>
      <c r="C15" s="21"/>
      <c r="D15" s="10"/>
      <c r="E15" s="10"/>
      <c r="F15" s="15"/>
      <c r="G15" s="10"/>
      <c r="H15" s="15"/>
    </row>
    <row r="16" spans="1:8" x14ac:dyDescent="0.25">
      <c r="A16" s="10"/>
      <c r="B16" s="10"/>
      <c r="C16" s="21"/>
      <c r="D16" s="10"/>
      <c r="E16" s="10"/>
      <c r="F16" s="15"/>
      <c r="G16" s="10"/>
      <c r="H16" s="15"/>
    </row>
    <row r="17" spans="1:8" ht="18.75" x14ac:dyDescent="0.4">
      <c r="A17" s="11" t="s">
        <v>0</v>
      </c>
      <c r="B17" s="11" t="s">
        <v>1</v>
      </c>
      <c r="C17" s="20" t="s">
        <v>2</v>
      </c>
      <c r="D17" s="11" t="s">
        <v>20</v>
      </c>
      <c r="E17" s="11" t="s">
        <v>16</v>
      </c>
      <c r="F17" s="16" t="s">
        <v>17</v>
      </c>
      <c r="G17" s="11" t="s">
        <v>14</v>
      </c>
      <c r="H17" s="16" t="s">
        <v>18</v>
      </c>
    </row>
    <row r="18" spans="1:8" x14ac:dyDescent="0.25">
      <c r="A18" s="8">
        <v>1</v>
      </c>
      <c r="B18" s="8" t="s">
        <v>21</v>
      </c>
      <c r="C18" s="19" t="s">
        <v>27</v>
      </c>
      <c r="D18" s="9">
        <f>SUM('Bill Poor'!K5)</f>
        <v>4</v>
      </c>
      <c r="E18" s="9">
        <f>SUM('Bill Poor'!L5)</f>
        <v>744</v>
      </c>
      <c r="F18" s="17">
        <f>SUM('Bill Poor'!M5)</f>
        <v>186</v>
      </c>
      <c r="G18" s="9">
        <f>SUM('Bill Poor'!N5)</f>
        <v>9</v>
      </c>
      <c r="H18" s="17">
        <f>SUM('Bill Poor'!O5)</f>
        <v>195</v>
      </c>
    </row>
    <row r="19" spans="1:8" x14ac:dyDescent="0.25">
      <c r="A19" s="8">
        <v>2</v>
      </c>
      <c r="B19" s="8" t="s">
        <v>21</v>
      </c>
      <c r="C19" s="19" t="s">
        <v>24</v>
      </c>
      <c r="D19" s="9">
        <f>SUM('John Joseph'!K5)</f>
        <v>4</v>
      </c>
      <c r="E19" s="9">
        <f>SUM('John Joseph'!L5)</f>
        <v>731</v>
      </c>
      <c r="F19" s="17">
        <f>SUM('John Joseph'!M5)</f>
        <v>182.75</v>
      </c>
      <c r="G19" s="9">
        <f>SUM('John Joseph'!N5)</f>
        <v>6</v>
      </c>
      <c r="H19" s="17">
        <f>SUM('John Joseph'!O5)</f>
        <v>188.75</v>
      </c>
    </row>
    <row r="20" spans="1:8" x14ac:dyDescent="0.25">
      <c r="A20" s="8">
        <v>3</v>
      </c>
      <c r="B20" s="8" t="s">
        <v>21</v>
      </c>
      <c r="C20" s="19" t="s">
        <v>48</v>
      </c>
      <c r="D20" s="9">
        <f>SUM('Rob Johns'!K4)</f>
        <v>4</v>
      </c>
      <c r="E20" s="9">
        <f>SUM('Rob Johns'!L4)</f>
        <v>728.1</v>
      </c>
      <c r="F20" s="17">
        <f>SUM('Rob Johns'!M4)</f>
        <v>182.02500000000001</v>
      </c>
      <c r="G20" s="9">
        <f>SUM('Rob Johns'!N4)</f>
        <v>5</v>
      </c>
      <c r="H20" s="17">
        <f>SUM('Rob Johns'!O4)</f>
        <v>187.02500000000001</v>
      </c>
    </row>
    <row r="21" spans="1:8" x14ac:dyDescent="0.25">
      <c r="A21" s="8">
        <v>4</v>
      </c>
      <c r="B21" s="8" t="s">
        <v>21</v>
      </c>
      <c r="C21" s="19" t="s">
        <v>25</v>
      </c>
      <c r="D21" s="9">
        <f>SUM('Frank Baird'!K5)</f>
        <v>4</v>
      </c>
      <c r="E21" s="9">
        <f>SUM('Frank Baird'!L5)</f>
        <v>711</v>
      </c>
      <c r="F21" s="17">
        <f>SUM('Frank Baird'!M5)</f>
        <v>177.75</v>
      </c>
      <c r="G21" s="9">
        <f>SUM('Frank Baird'!N5)</f>
        <v>2</v>
      </c>
      <c r="H21" s="17">
        <f>SUM('Frank Baird'!O5)</f>
        <v>179.75</v>
      </c>
    </row>
    <row r="22" spans="1:8" x14ac:dyDescent="0.25">
      <c r="A22" s="8">
        <v>5</v>
      </c>
      <c r="B22" s="8" t="s">
        <v>21</v>
      </c>
      <c r="C22" s="37" t="s">
        <v>49</v>
      </c>
      <c r="D22" s="9">
        <f>SUM('Bob Blain'!K5)</f>
        <v>4</v>
      </c>
      <c r="E22" s="9">
        <f>SUM('Bob Blain'!L5)</f>
        <v>692</v>
      </c>
      <c r="F22" s="17">
        <f>SUM('Bob Blain'!M5)</f>
        <v>173</v>
      </c>
      <c r="G22" s="9">
        <f>SUM('Bob Blain'!N5)</f>
        <v>2</v>
      </c>
      <c r="H22" s="17">
        <f>SUM('Bob Blain'!O5)</f>
        <v>175</v>
      </c>
    </row>
    <row r="23" spans="1:8" x14ac:dyDescent="0.25">
      <c r="A23" s="8">
        <v>6</v>
      </c>
      <c r="B23" s="8" t="s">
        <v>21</v>
      </c>
      <c r="C23" s="37" t="s">
        <v>50</v>
      </c>
      <c r="D23" s="9">
        <f>SUM('Roger Blain'!K4)</f>
        <v>4</v>
      </c>
      <c r="E23" s="9">
        <f>SUM('Roger Blain'!L4)</f>
        <v>654</v>
      </c>
      <c r="F23" s="17">
        <f>SUM('Roger Blain'!M4)</f>
        <v>163.5</v>
      </c>
      <c r="G23" s="9">
        <f>SUM('Roger Blain'!N4)</f>
        <v>2</v>
      </c>
      <c r="H23" s="17">
        <f>SUM('Roger Blain'!O4)</f>
        <v>165.5</v>
      </c>
    </row>
    <row r="24" spans="1:8" x14ac:dyDescent="0.25">
      <c r="A24" s="8">
        <v>7</v>
      </c>
      <c r="B24" s="8" t="s">
        <v>21</v>
      </c>
      <c r="C24" s="19" t="s">
        <v>31</v>
      </c>
      <c r="D24" s="9">
        <f>SUM('Shelly Moormon'!K5)</f>
        <v>4</v>
      </c>
      <c r="E24" s="9">
        <f>SUM('Shelly Moormon'!L5)</f>
        <v>569</v>
      </c>
      <c r="F24" s="17">
        <f>SUM('Shelly Moormon'!M5)</f>
        <v>142.25</v>
      </c>
      <c r="G24" s="9">
        <f>SUM('Shelly Moormon'!N5)</f>
        <v>2</v>
      </c>
      <c r="H24" s="17">
        <f>SUM('Shelly Moormon'!O5)</f>
        <v>144.25</v>
      </c>
    </row>
    <row r="26" spans="1:8" x14ac:dyDescent="0.25">
      <c r="A26" s="10"/>
      <c r="B26" s="10"/>
      <c r="C26" s="21"/>
      <c r="D26" s="10"/>
      <c r="E26" s="10"/>
      <c r="F26" s="15"/>
      <c r="G26" s="10"/>
      <c r="H26" s="15"/>
    </row>
    <row r="27" spans="1:8" ht="28.5" x14ac:dyDescent="0.45">
      <c r="A27" s="10"/>
      <c r="B27" s="10"/>
      <c r="C27" s="22" t="s">
        <v>40</v>
      </c>
      <c r="D27" s="10"/>
      <c r="E27" s="10"/>
      <c r="F27" s="15"/>
      <c r="G27" s="10"/>
      <c r="H27" s="15"/>
    </row>
    <row r="28" spans="1:8" ht="18.75" x14ac:dyDescent="0.3">
      <c r="A28" s="10"/>
      <c r="B28" s="10"/>
      <c r="C28" s="21"/>
      <c r="D28" s="14" t="s">
        <v>51</v>
      </c>
      <c r="E28" s="10"/>
      <c r="F28" s="15"/>
      <c r="G28" s="10"/>
      <c r="H28" s="15"/>
    </row>
    <row r="29" spans="1:8" x14ac:dyDescent="0.25">
      <c r="A29" s="10"/>
      <c r="B29" s="10"/>
      <c r="C29" s="21"/>
      <c r="D29" s="10"/>
      <c r="E29" s="10"/>
      <c r="F29" s="15"/>
      <c r="G29" s="10"/>
      <c r="H29" s="15"/>
    </row>
    <row r="30" spans="1:8" x14ac:dyDescent="0.25">
      <c r="A30" s="10"/>
      <c r="B30" s="10"/>
      <c r="C30" s="21"/>
      <c r="D30" s="10"/>
      <c r="E30" s="10"/>
      <c r="F30" s="15"/>
      <c r="G30" s="10"/>
      <c r="H30" s="15"/>
    </row>
    <row r="31" spans="1:8" ht="18.75" x14ac:dyDescent="0.4">
      <c r="A31" s="11" t="s">
        <v>0</v>
      </c>
      <c r="B31" s="11" t="s">
        <v>1</v>
      </c>
      <c r="C31" s="20" t="s">
        <v>2</v>
      </c>
      <c r="D31" s="11" t="s">
        <v>20</v>
      </c>
      <c r="E31" s="11" t="s">
        <v>16</v>
      </c>
      <c r="F31" s="16" t="s">
        <v>17</v>
      </c>
      <c r="G31" s="11" t="s">
        <v>14</v>
      </c>
      <c r="H31" s="16" t="s">
        <v>18</v>
      </c>
    </row>
    <row r="32" spans="1:8" x14ac:dyDescent="0.25">
      <c r="A32" s="8">
        <v>1</v>
      </c>
      <c r="B32" s="8" t="s">
        <v>28</v>
      </c>
      <c r="C32" s="37" t="s">
        <v>43</v>
      </c>
      <c r="D32" s="9">
        <f>SUM('John Hakins'!K5)</f>
        <v>4</v>
      </c>
      <c r="E32" s="9">
        <f>SUM('John Hakins'!L5)</f>
        <v>766</v>
      </c>
      <c r="F32" s="17">
        <f>SUM('John Hakins'!M5)</f>
        <v>191.5</v>
      </c>
      <c r="G32" s="9">
        <f>SUM('John Hakins'!N5)</f>
        <v>13</v>
      </c>
      <c r="H32" s="17">
        <f>SUM('John Hakins'!O5)</f>
        <v>204.5</v>
      </c>
    </row>
    <row r="33" spans="1:8 16384:16384" x14ac:dyDescent="0.25">
      <c r="A33" s="8">
        <v>2</v>
      </c>
      <c r="B33" s="8" t="s">
        <v>28</v>
      </c>
      <c r="C33" s="37" t="s">
        <v>42</v>
      </c>
      <c r="D33" s="9">
        <f>SUM('Ben Brown'!K5)</f>
        <v>4</v>
      </c>
      <c r="E33" s="9">
        <f>SUM('Ben Brown'!L5)</f>
        <v>754</v>
      </c>
      <c r="F33" s="17">
        <f>SUM('Ben Brown'!M5)</f>
        <v>188.5</v>
      </c>
      <c r="G33" s="9">
        <f>SUM('Ben Brown'!N5)</f>
        <v>4</v>
      </c>
      <c r="H33" s="17">
        <f>SUM('Ben Brown'!O5)</f>
        <v>192.5</v>
      </c>
    </row>
    <row r="34" spans="1:8 16384:16384" x14ac:dyDescent="0.25">
      <c r="A34" s="8">
        <v>3</v>
      </c>
      <c r="B34" s="8" t="s">
        <v>28</v>
      </c>
      <c r="C34" s="36" t="s">
        <v>32</v>
      </c>
      <c r="D34" s="9">
        <f>SUM('Jack Baker'!K5)</f>
        <v>4</v>
      </c>
      <c r="E34" s="9">
        <f>SUM('Jack Baker'!L5)</f>
        <v>733</v>
      </c>
      <c r="F34" s="17">
        <f>SUM('Jack Baker'!M5)</f>
        <v>183.25</v>
      </c>
      <c r="G34" s="9">
        <f>SUM('Jack Baker'!N5)</f>
        <v>3</v>
      </c>
      <c r="H34" s="17">
        <f>SUM('Jack Baker'!O5)</f>
        <v>186.25</v>
      </c>
    </row>
    <row r="35" spans="1:8 16384:16384" x14ac:dyDescent="0.25">
      <c r="A35" s="8">
        <v>4</v>
      </c>
      <c r="B35" s="8" t="s">
        <v>28</v>
      </c>
      <c r="C35" s="37" t="s">
        <v>36</v>
      </c>
      <c r="D35" s="9">
        <f>SUM('Larry Watson'!K5)</f>
        <v>4</v>
      </c>
      <c r="E35" s="9">
        <f>SUM('Larry Watson'!L5)</f>
        <v>706</v>
      </c>
      <c r="F35" s="17">
        <f>SUM('Larry Watson'!M5)</f>
        <v>176.5</v>
      </c>
      <c r="G35" s="9">
        <f>SUM('Larry Watson'!N5)</f>
        <v>2</v>
      </c>
      <c r="H35" s="17">
        <f>SUM('Larry Watson'!O5)</f>
        <v>178.5</v>
      </c>
    </row>
    <row r="36" spans="1:8 16384:16384" x14ac:dyDescent="0.25">
      <c r="A36" s="8">
        <v>5</v>
      </c>
      <c r="B36" s="8" t="s">
        <v>28</v>
      </c>
      <c r="C36" s="36" t="s">
        <v>23</v>
      </c>
      <c r="D36" s="9">
        <f>SUM('Doug Depweg'!K16)</f>
        <v>4</v>
      </c>
      <c r="E36" s="9">
        <f>SUM('Doug Depweg'!L16)</f>
        <v>702</v>
      </c>
      <c r="F36" s="17">
        <f>SUM('Doug Depweg'!M16)</f>
        <v>175.5</v>
      </c>
      <c r="G36" s="9">
        <f>SUM('Doug Depweg'!N16)</f>
        <v>2</v>
      </c>
      <c r="H36" s="17">
        <f>SUM('Doug Depweg'!O16)</f>
        <v>177.5</v>
      </c>
    </row>
    <row r="37" spans="1:8 16384:16384" x14ac:dyDescent="0.25">
      <c r="A37" s="8">
        <v>6</v>
      </c>
      <c r="B37" s="8" t="s">
        <v>28</v>
      </c>
      <c r="C37" s="38" t="s">
        <v>44</v>
      </c>
      <c r="D37" s="9">
        <f>SUM('Joe Mekolites'!K5)</f>
        <v>4</v>
      </c>
      <c r="E37" s="9">
        <f>SUM('Joe Mekolites'!L5)</f>
        <v>682</v>
      </c>
      <c r="F37" s="17">
        <f>SUM('Joe Mekolites'!M5)</f>
        <v>170.5</v>
      </c>
      <c r="G37" s="9">
        <f>SUM('Joe Mekolites'!N5)</f>
        <v>2</v>
      </c>
      <c r="H37" s="17">
        <f>SUM('Joe Mekolites'!O5)</f>
        <v>172.5</v>
      </c>
    </row>
    <row r="39" spans="1:8 16384:16384" x14ac:dyDescent="0.25">
      <c r="A39" s="10"/>
      <c r="B39" s="10"/>
      <c r="C39" s="21"/>
      <c r="D39" s="10"/>
      <c r="E39" s="10"/>
      <c r="F39" s="15"/>
      <c r="G39" s="10"/>
      <c r="H39" s="15"/>
    </row>
    <row r="40" spans="1:8 16384:16384" ht="28.5" x14ac:dyDescent="0.45">
      <c r="A40" s="10"/>
      <c r="B40" s="10"/>
      <c r="C40" s="22" t="s">
        <v>41</v>
      </c>
      <c r="D40" s="10"/>
      <c r="E40" s="10"/>
      <c r="F40" s="15"/>
      <c r="G40" s="10"/>
      <c r="H40" s="15"/>
    </row>
    <row r="41" spans="1:8 16384:16384" ht="18.75" x14ac:dyDescent="0.3">
      <c r="A41" s="10"/>
      <c r="B41" s="10"/>
      <c r="C41" s="21"/>
      <c r="D41" s="14" t="s">
        <v>51</v>
      </c>
      <c r="E41" s="10"/>
      <c r="F41" s="15"/>
      <c r="G41" s="10"/>
      <c r="H41" s="15"/>
    </row>
    <row r="42" spans="1:8 16384:16384" x14ac:dyDescent="0.25">
      <c r="A42" s="10"/>
      <c r="B42" s="10"/>
      <c r="C42" s="21"/>
      <c r="D42" s="10"/>
      <c r="E42" s="10"/>
      <c r="F42" s="15"/>
      <c r="G42" s="10"/>
      <c r="H42" s="15"/>
    </row>
    <row r="43" spans="1:8 16384:16384" x14ac:dyDescent="0.25">
      <c r="A43" s="10"/>
      <c r="B43" s="10"/>
      <c r="C43" s="21"/>
      <c r="D43" s="10"/>
      <c r="E43" s="10"/>
      <c r="F43" s="15"/>
      <c r="G43" s="10"/>
      <c r="H43" s="15"/>
    </row>
    <row r="44" spans="1:8 16384:16384" ht="18.75" x14ac:dyDescent="0.4">
      <c r="A44" s="11" t="s">
        <v>0</v>
      </c>
      <c r="B44" s="11" t="s">
        <v>1</v>
      </c>
      <c r="C44" s="20" t="s">
        <v>2</v>
      </c>
      <c r="D44" s="11" t="s">
        <v>20</v>
      </c>
      <c r="E44" s="11" t="s">
        <v>16</v>
      </c>
      <c r="F44" s="16" t="s">
        <v>17</v>
      </c>
      <c r="G44" s="11" t="s">
        <v>14</v>
      </c>
      <c r="H44" s="16" t="s">
        <v>18</v>
      </c>
    </row>
    <row r="45" spans="1:8 16384:16384" x14ac:dyDescent="0.25">
      <c r="A45" s="8">
        <v>1</v>
      </c>
      <c r="B45" s="8" t="s">
        <v>29</v>
      </c>
      <c r="C45" s="36" t="s">
        <v>25</v>
      </c>
      <c r="D45" s="9">
        <f>SUM('Frank Baird'!K16)</f>
        <v>4</v>
      </c>
      <c r="E45" s="9">
        <f>SUM('Frank Baird'!L16)</f>
        <v>755</v>
      </c>
      <c r="F45" s="17">
        <f>SUM('Frank Baird'!M16)</f>
        <v>188.75</v>
      </c>
      <c r="G45" s="9">
        <f>SUM('Frank Baird'!N16)</f>
        <v>11</v>
      </c>
      <c r="H45" s="17">
        <f>SUM('Frank Baird'!O16)</f>
        <v>199.75</v>
      </c>
      <c r="XFD45" s="9"/>
    </row>
    <row r="46" spans="1:8 16384:16384" x14ac:dyDescent="0.25">
      <c r="A46" s="8">
        <v>2</v>
      </c>
      <c r="B46" s="8" t="s">
        <v>29</v>
      </c>
      <c r="C46" s="38" t="s">
        <v>45</v>
      </c>
      <c r="D46" s="9">
        <f>SUM('Julie Mekolites'!K5)</f>
        <v>4</v>
      </c>
      <c r="E46" s="9">
        <f>SUM('Julie Mekolites'!L5)</f>
        <v>728.00099999999998</v>
      </c>
      <c r="F46" s="17">
        <f>SUM('Julie Mekolites'!M5)</f>
        <v>182.00024999999999</v>
      </c>
      <c r="G46" s="9">
        <f>SUM('Julie Mekolites'!N5)</f>
        <v>6</v>
      </c>
      <c r="H46" s="17">
        <f>SUM('Julie Mekolites'!O5)</f>
        <v>188.00024999999999</v>
      </c>
    </row>
    <row r="47" spans="1:8 16384:16384" x14ac:dyDescent="0.25">
      <c r="A47" s="8">
        <v>3</v>
      </c>
      <c r="B47" s="8" t="s">
        <v>29</v>
      </c>
      <c r="C47" s="37" t="s">
        <v>37</v>
      </c>
      <c r="D47" s="9">
        <f>SUM('Patrick Kennedy'!K5)</f>
        <v>4</v>
      </c>
      <c r="E47" s="9">
        <f>SUM('Patrick Kennedy'!L5)</f>
        <v>728</v>
      </c>
      <c r="F47" s="17">
        <f>SUM('Patrick Kennedy'!M5)</f>
        <v>182</v>
      </c>
      <c r="G47" s="9">
        <f>SUM('Patrick Kennedy'!N5)</f>
        <v>3</v>
      </c>
      <c r="H47" s="17">
        <f>SUM('Patrick Kennedy'!O5)</f>
        <v>185</v>
      </c>
    </row>
    <row r="48" spans="1:8 16384:16384" x14ac:dyDescent="0.25">
      <c r="A48" s="8">
        <v>4</v>
      </c>
      <c r="B48" s="8" t="s">
        <v>29</v>
      </c>
      <c r="C48" s="36" t="s">
        <v>30</v>
      </c>
      <c r="D48" s="9">
        <f>SUM('Dana Waxler'!K16)</f>
        <v>4</v>
      </c>
      <c r="E48" s="9">
        <f>SUM('Dana Waxler'!L16)</f>
        <v>705</v>
      </c>
      <c r="F48" s="17">
        <f>SUM('Dana Waxler'!M16)</f>
        <v>176.25</v>
      </c>
      <c r="G48" s="9">
        <f>SUM('Dana Waxler'!N16)</f>
        <v>2</v>
      </c>
      <c r="H48" s="17">
        <f>SUM('Dana Waxler'!O16)</f>
        <v>178.25</v>
      </c>
    </row>
    <row r="49" spans="1:8" x14ac:dyDescent="0.25">
      <c r="A49" s="8">
        <v>5</v>
      </c>
      <c r="B49" s="8" t="s">
        <v>29</v>
      </c>
      <c r="C49" s="36" t="s">
        <v>46</v>
      </c>
      <c r="D49" s="9">
        <f>SUM('Drew Johnston'!K5)</f>
        <v>4</v>
      </c>
      <c r="E49" s="9">
        <f>SUM('Drew Johnston'!L5)</f>
        <v>703</v>
      </c>
      <c r="F49" s="17">
        <f>SUM('Drew Johnston'!M5)</f>
        <v>175.75</v>
      </c>
      <c r="G49" s="9">
        <f>SUM('Drew Johnston'!N5)</f>
        <v>2</v>
      </c>
      <c r="H49" s="17">
        <f>SUM('Drew Johnston'!O5)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C37" name="Range1"/>
    <protectedRange algorithmName="SHA-512" hashValue="ON39YdpmFHfN9f47KpiRvqrKx0V9+erV1CNkpWzYhW/Qyc6aT8rEyCrvauWSYGZK2ia3o7vd3akF07acHAFpOA==" saltValue="yVW9XmDwTqEnmpSGai0KYg==" spinCount="100000" sqref="C46" name="Range1_2"/>
  </protectedRanges>
  <sortState xmlns:xlrd2="http://schemas.microsoft.com/office/spreadsheetml/2017/richdata2" ref="C7:H10">
    <sortCondition descending="1" ref="H7:H10"/>
  </sortState>
  <hyperlinks>
    <hyperlink ref="C7" location="'Doug Depweg'!A1" display="Doug Depweg" xr:uid="{39BE19E9-6763-459F-8503-A9F6FFDBD519}"/>
    <hyperlink ref="C19" location="'John Joseph'!A1" display="John Jospeh" xr:uid="{D346BE6F-00FB-4C20-9244-E1D97D6C79A7}"/>
    <hyperlink ref="C21" location="'Frank Baird'!A1" display="Frank Baird" xr:uid="{7DC2D152-3B90-480A-9780-AE01E5ED4D17}"/>
    <hyperlink ref="C18" location="'Bill Poor'!A1" display="Bill Poor" xr:uid="{5DD825E7-2191-49D1-9ED3-C64F7A3CECFF}"/>
    <hyperlink ref="C45" location="'Frank Baird'!A1" display="Frank Baird" xr:uid="{9EC6E1FA-53D7-41F1-8F57-9F132C73BB43}"/>
    <hyperlink ref="C8" location="'Bill Poor'!A1" display="Bill Poor" xr:uid="{9DFB9D48-4119-439A-9FDE-03D9897B5757}"/>
    <hyperlink ref="C9" location="'Dana Waxler'!A1" display="Dana Waxler" xr:uid="{908CBD81-84B4-4755-B8F3-CECED2AD585C}"/>
    <hyperlink ref="C20" location="'Bill Meyer'!A1" display="Bill Meyer" xr:uid="{FD68BF72-1F5A-46B9-B349-5FEE718A9FA9}"/>
    <hyperlink ref="C24" location="'Shelly Moormon'!A1" display="Shelly Moormon" xr:uid="{FAC6B87C-F96A-415D-96A0-C342462C12DB}"/>
    <hyperlink ref="C34" location="'Jack Baker'!A1" display="Jack Baker" xr:uid="{B1C7C275-58E8-4D27-9E43-B4FE0E867B22}"/>
    <hyperlink ref="C36" location="'Doug Depweg'!A1" display="Doug Depweg" xr:uid="{BBD287D5-BB9A-4ADB-BCE3-F31A183EE839}"/>
    <hyperlink ref="C33" location="'Ben Brown'!A1" display="Ben Brown" xr:uid="{3644F667-1D42-4259-A75B-9AECD3E20DD6}"/>
    <hyperlink ref="C32" location="'John Hakins'!A1" display="John Hakins" xr:uid="{B46A85F5-0278-49B8-93F2-508A455CBBC9}"/>
    <hyperlink ref="C35" location="'Larry Watson'!A1" display="Larry Watson" xr:uid="{A1B789ED-2490-4C0D-AD0A-2F07D6BEC2F2}"/>
    <hyperlink ref="C37" location="'Joe Mekolites'!A1" display="Joe Mekolites" xr:uid="{C3014437-2A96-4E2D-987E-F8E80480A7B3}"/>
    <hyperlink ref="C46" location="'Julie Mekolites'!A1" display="Julie Mekolites" xr:uid="{8FA3E43E-7429-4B86-83AA-6DBB9FEAA9A3}"/>
    <hyperlink ref="C47" location="'Patrick Kennedy'!A1" display="Patrick Kennedy" xr:uid="{17E0DE42-CF5E-41A1-8A0A-6CCC3C508D9F}"/>
    <hyperlink ref="C48" location="'Dana Waxler'!A1" display="Dana Waxler" xr:uid="{1A391452-72F2-4A23-83B2-2D8908C492D7}"/>
    <hyperlink ref="C49" location="'Drew Johnston'!A1" display="Drew Johnston" xr:uid="{E090C56C-6439-4DB9-A108-38414107F70E}"/>
    <hyperlink ref="C10" location="'Roger Krouskp SR'!A1" display="Roger Krouskp SR" xr:uid="{4349DE43-16CB-4465-87F8-FFDFA1FCBC1F}"/>
    <hyperlink ref="C22" location="'Bob Blain'!A1" display="Bob Blain" xr:uid="{4169B637-B531-4092-81DF-0F5A04021539}"/>
    <hyperlink ref="C23" location="'Roger Blain'!A1" display="Roger Blain" xr:uid="{15E56341-7BC6-4343-8C31-2041D81F92A8}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4" t="s">
        <v>28</v>
      </c>
      <c r="B2" s="25" t="s">
        <v>44</v>
      </c>
      <c r="C2" s="26">
        <v>44304</v>
      </c>
      <c r="D2" s="27" t="s">
        <v>34</v>
      </c>
      <c r="E2" s="28">
        <v>168</v>
      </c>
      <c r="F2" s="28">
        <v>184</v>
      </c>
      <c r="G2" s="28">
        <v>150</v>
      </c>
      <c r="H2" s="28">
        <v>180</v>
      </c>
      <c r="I2" s="28"/>
      <c r="J2" s="28"/>
      <c r="K2" s="29">
        <v>4</v>
      </c>
      <c r="L2" s="29">
        <v>682</v>
      </c>
      <c r="M2" s="30">
        <v>170.5</v>
      </c>
      <c r="N2" s="31">
        <v>2</v>
      </c>
      <c r="O2" s="32">
        <v>172.5</v>
      </c>
    </row>
    <row r="5" spans="1:17" x14ac:dyDescent="0.25">
      <c r="K5" s="7">
        <f>SUM(K2:K4)</f>
        <v>4</v>
      </c>
      <c r="L5" s="7">
        <f>SUM(L2:L4)</f>
        <v>682</v>
      </c>
      <c r="M5" s="13">
        <f>SUM(L5/K5)</f>
        <v>170.5</v>
      </c>
      <c r="N5" s="7">
        <f>SUM(N2:N4)</f>
        <v>2</v>
      </c>
      <c r="O5" s="13">
        <f>SUM(M5+N5)</f>
        <v>172.5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83" priority="1" rank="1"/>
  </conditionalFormatting>
  <conditionalFormatting sqref="G2">
    <cfRule type="top10" dxfId="82" priority="2" rank="1"/>
  </conditionalFormatting>
  <conditionalFormatting sqref="H2">
    <cfRule type="top10" dxfId="81" priority="3" rank="1"/>
  </conditionalFormatting>
  <conditionalFormatting sqref="I2">
    <cfRule type="top10" dxfId="80" priority="4" rank="1"/>
  </conditionalFormatting>
  <conditionalFormatting sqref="J2">
    <cfRule type="top10" dxfId="79" priority="5" rank="1"/>
  </conditionalFormatting>
  <conditionalFormatting sqref="E2">
    <cfRule type="top10" dxfId="78" priority="6" rank="1"/>
  </conditionalFormatting>
  <hyperlinks>
    <hyperlink ref="Q1" location="'Ohio 2021 Rankings'!A1" display="Back to Ranking" xr:uid="{37E290FB-AD4B-493C-8640-D5425C64CA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2F6B6C3-46FB-4B97-928D-86AF187FD820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9E5F7-1C95-43A4-BE79-24F500E0C956}">
  <dimension ref="A1:Q5"/>
  <sheetViews>
    <sheetView workbookViewId="0">
      <selection activeCell="E10" sqref="E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4" t="s">
        <v>28</v>
      </c>
      <c r="B2" s="25" t="s">
        <v>43</v>
      </c>
      <c r="C2" s="26">
        <v>44304</v>
      </c>
      <c r="D2" s="27" t="s">
        <v>34</v>
      </c>
      <c r="E2" s="28">
        <v>191</v>
      </c>
      <c r="F2" s="28">
        <v>189</v>
      </c>
      <c r="G2" s="28">
        <v>194</v>
      </c>
      <c r="H2" s="28">
        <v>192</v>
      </c>
      <c r="I2" s="28"/>
      <c r="J2" s="28"/>
      <c r="K2" s="29">
        <v>4</v>
      </c>
      <c r="L2" s="29">
        <v>766</v>
      </c>
      <c r="M2" s="30">
        <v>191.5</v>
      </c>
      <c r="N2" s="31">
        <v>13</v>
      </c>
      <c r="O2" s="32">
        <v>204.5</v>
      </c>
    </row>
    <row r="5" spans="1:17" x14ac:dyDescent="0.25">
      <c r="K5" s="7">
        <f>SUM(K2:K4)</f>
        <v>4</v>
      </c>
      <c r="L5" s="7">
        <f>SUM(L2:L4)</f>
        <v>766</v>
      </c>
      <c r="M5" s="13">
        <f>SUM(L5/K5)</f>
        <v>191.5</v>
      </c>
      <c r="N5" s="7">
        <f>SUM(N2:N4)</f>
        <v>13</v>
      </c>
      <c r="O5" s="13">
        <f>SUM(M5+N5)</f>
        <v>204.5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89" priority="1" rank="1"/>
  </conditionalFormatting>
  <conditionalFormatting sqref="G2">
    <cfRule type="top10" dxfId="88" priority="2" rank="1"/>
  </conditionalFormatting>
  <conditionalFormatting sqref="H2">
    <cfRule type="top10" dxfId="87" priority="3" rank="1"/>
  </conditionalFormatting>
  <conditionalFormatting sqref="I2">
    <cfRule type="top10" dxfId="86" priority="4" rank="1"/>
  </conditionalFormatting>
  <conditionalFormatting sqref="J2">
    <cfRule type="top10" dxfId="85" priority="5" rank="1"/>
  </conditionalFormatting>
  <conditionalFormatting sqref="E2">
    <cfRule type="top10" dxfId="84" priority="6" rank="1"/>
  </conditionalFormatting>
  <hyperlinks>
    <hyperlink ref="Q1" location="'Ohio 2021 Rankings'!A1" display="Back to Ranking" xr:uid="{EAAACA8A-A360-4E6B-BF6B-17F1E27F86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2ED401-EF99-4E3A-89CF-4EBA9774B6C5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EFFA5C7B-0C06-4B83-96C9-A401859D9E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4" t="s">
        <v>21</v>
      </c>
      <c r="B2" s="25" t="s">
        <v>35</v>
      </c>
      <c r="C2" s="26">
        <v>44304</v>
      </c>
      <c r="D2" s="27" t="s">
        <v>34</v>
      </c>
      <c r="E2" s="28">
        <v>185</v>
      </c>
      <c r="F2" s="28">
        <v>179</v>
      </c>
      <c r="G2" s="28">
        <v>187</v>
      </c>
      <c r="H2" s="28">
        <v>180</v>
      </c>
      <c r="I2" s="28"/>
      <c r="J2" s="28"/>
      <c r="K2" s="29">
        <v>4</v>
      </c>
      <c r="L2" s="29">
        <v>731</v>
      </c>
      <c r="M2" s="30">
        <v>182.75</v>
      </c>
      <c r="N2" s="31">
        <v>6</v>
      </c>
      <c r="O2" s="32">
        <v>188.75</v>
      </c>
    </row>
    <row r="5" spans="1:17" x14ac:dyDescent="0.25">
      <c r="K5" s="7">
        <f>SUM(K2:K4)</f>
        <v>4</v>
      </c>
      <c r="L5" s="7">
        <f>SUM(L2:L4)</f>
        <v>731</v>
      </c>
      <c r="M5" s="13">
        <f>SUM(L5/K5)</f>
        <v>182.75</v>
      </c>
      <c r="N5" s="7">
        <f>SUM(N2:N4)</f>
        <v>6</v>
      </c>
      <c r="O5" s="13">
        <f>SUM(M5+N5)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I2">
    <cfRule type="top10" dxfId="35" priority="6" rank="1"/>
  </conditionalFormatting>
  <conditionalFormatting sqref="H2">
    <cfRule type="top10" dxfId="34" priority="2" rank="1"/>
  </conditionalFormatting>
  <conditionalFormatting sqref="J2">
    <cfRule type="top10" dxfId="33" priority="3" rank="1"/>
  </conditionalFormatting>
  <conditionalFormatting sqref="G2">
    <cfRule type="top10" dxfId="32" priority="5" rank="1"/>
  </conditionalFormatting>
  <conditionalFormatting sqref="F2">
    <cfRule type="top10" dxfId="31" priority="4" rank="1"/>
  </conditionalFormatting>
  <conditionalFormatting sqref="E2">
    <cfRule type="top10" dxfId="30" priority="1" rank="1"/>
  </conditionalFormatting>
  <hyperlinks>
    <hyperlink ref="Q1" location="'Ohio 2021 Rankings'!A1" display="Back to Ranking" xr:uid="{14EBAAC3-5B08-4E27-8685-4B25C17FE96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FA20E43-FB4A-4F53-9419-C1F515E684F1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0857A-582A-423E-B6D1-47ACBDECD1E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4" t="s">
        <v>33</v>
      </c>
      <c r="B2" s="25" t="s">
        <v>45</v>
      </c>
      <c r="C2" s="26">
        <v>44304</v>
      </c>
      <c r="D2" s="27" t="s">
        <v>34</v>
      </c>
      <c r="E2" s="28">
        <v>183</v>
      </c>
      <c r="F2" s="28">
        <v>185</v>
      </c>
      <c r="G2" s="28">
        <v>169</v>
      </c>
      <c r="H2" s="28">
        <v>191.001</v>
      </c>
      <c r="I2" s="28"/>
      <c r="J2" s="28"/>
      <c r="K2" s="29">
        <v>4</v>
      </c>
      <c r="L2" s="29">
        <v>728.00099999999998</v>
      </c>
      <c r="M2" s="30">
        <v>182.00024999999999</v>
      </c>
      <c r="N2" s="31">
        <v>6</v>
      </c>
      <c r="O2" s="32">
        <v>188.00024999999999</v>
      </c>
    </row>
    <row r="5" spans="1:17" x14ac:dyDescent="0.25">
      <c r="K5" s="7">
        <f>SUM(K2:K4)</f>
        <v>4</v>
      </c>
      <c r="L5" s="7">
        <f>SUM(L2:L4)</f>
        <v>728.00099999999998</v>
      </c>
      <c r="M5" s="13">
        <f>SUM(L5/K5)</f>
        <v>182.00024999999999</v>
      </c>
      <c r="N5" s="7">
        <f>SUM(N2:N4)</f>
        <v>6</v>
      </c>
      <c r="O5" s="13">
        <f>SUM(M5+N5)</f>
        <v>188.00024999999999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113" priority="1" rank="1"/>
  </conditionalFormatting>
  <conditionalFormatting sqref="I2">
    <cfRule type="top10" dxfId="112" priority="2" rank="1"/>
  </conditionalFormatting>
  <conditionalFormatting sqref="H2">
    <cfRule type="top10" dxfId="111" priority="3" rank="1"/>
  </conditionalFormatting>
  <conditionalFormatting sqref="G2">
    <cfRule type="top10" dxfId="110" priority="4" rank="1"/>
  </conditionalFormatting>
  <conditionalFormatting sqref="F2">
    <cfRule type="top10" dxfId="109" priority="5" rank="1"/>
  </conditionalFormatting>
  <conditionalFormatting sqref="E2">
    <cfRule type="top10" dxfId="108" priority="6" rank="1"/>
  </conditionalFormatting>
  <hyperlinks>
    <hyperlink ref="Q1" location="'Ohio 2021 Rankings'!A1" display="Back to Ranking" xr:uid="{03E27176-3EF1-4DC7-8823-8DECE7358E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2019C5-4579-4B21-8DFA-32CF4C035C13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61139B15-A58C-49CE-952A-187ABB2C33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94D2C-4D3B-4A0A-A685-FCC221ECBB30}">
  <dimension ref="A1:Q5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4" t="s">
        <v>28</v>
      </c>
      <c r="B2" s="25" t="s">
        <v>36</v>
      </c>
      <c r="C2" s="26">
        <v>44304</v>
      </c>
      <c r="D2" s="27" t="s">
        <v>34</v>
      </c>
      <c r="E2" s="28">
        <v>188</v>
      </c>
      <c r="F2" s="28">
        <v>181</v>
      </c>
      <c r="G2" s="28">
        <v>165</v>
      </c>
      <c r="H2" s="28">
        <v>172</v>
      </c>
      <c r="I2" s="28"/>
      <c r="J2" s="28"/>
      <c r="K2" s="29">
        <v>4</v>
      </c>
      <c r="L2" s="29">
        <v>706</v>
      </c>
      <c r="M2" s="30">
        <v>176.5</v>
      </c>
      <c r="N2" s="31">
        <v>2</v>
      </c>
      <c r="O2" s="32">
        <v>178.5</v>
      </c>
    </row>
    <row r="5" spans="1:17" x14ac:dyDescent="0.25">
      <c r="K5" s="7">
        <f>SUM(K2:K4)</f>
        <v>4</v>
      </c>
      <c r="L5" s="7">
        <f>SUM(L2:L4)</f>
        <v>706</v>
      </c>
      <c r="M5" s="13">
        <f>SUM(L5/K5)</f>
        <v>176.5</v>
      </c>
      <c r="N5" s="7">
        <f>SUM(N2:N4)</f>
        <v>2</v>
      </c>
      <c r="O5" s="13">
        <f>SUM(M5+N5)</f>
        <v>178.5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29" priority="1" rank="1"/>
  </conditionalFormatting>
  <conditionalFormatting sqref="G2">
    <cfRule type="top10" dxfId="28" priority="2" rank="1"/>
  </conditionalFormatting>
  <conditionalFormatting sqref="H2">
    <cfRule type="top10" dxfId="27" priority="3" rank="1"/>
  </conditionalFormatting>
  <conditionalFormatting sqref="I2">
    <cfRule type="top10" dxfId="26" priority="4" rank="1"/>
  </conditionalFormatting>
  <conditionalFormatting sqref="J2">
    <cfRule type="top10" dxfId="25" priority="5" rank="1"/>
  </conditionalFormatting>
  <conditionalFormatting sqref="E2">
    <cfRule type="top10" dxfId="24" priority="6" rank="1"/>
  </conditionalFormatting>
  <hyperlinks>
    <hyperlink ref="Q1" location="'Ohio 2021 Rankings'!A1" display="Back to Ranking" xr:uid="{8A464ED9-8C7A-4A82-81A0-5BF22C297E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9DD9656-F10C-4576-A85C-315776ECE3D0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A2AFBAAF-A5B3-422E-8B8A-C4ABBB423F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6AF4B-1078-4B46-9207-48CF41A2EDB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4" t="s">
        <v>33</v>
      </c>
      <c r="B2" s="25" t="s">
        <v>37</v>
      </c>
      <c r="C2" s="26">
        <v>44304</v>
      </c>
      <c r="D2" s="27" t="s">
        <v>34</v>
      </c>
      <c r="E2" s="28">
        <v>181</v>
      </c>
      <c r="F2" s="28">
        <v>181</v>
      </c>
      <c r="G2" s="28">
        <v>179</v>
      </c>
      <c r="H2" s="28">
        <v>187</v>
      </c>
      <c r="I2" s="28"/>
      <c r="J2" s="28"/>
      <c r="K2" s="29">
        <v>4</v>
      </c>
      <c r="L2" s="29">
        <v>728</v>
      </c>
      <c r="M2" s="30">
        <v>182</v>
      </c>
      <c r="N2" s="31">
        <v>3</v>
      </c>
      <c r="O2" s="32">
        <v>185</v>
      </c>
    </row>
    <row r="5" spans="1:17" x14ac:dyDescent="0.25">
      <c r="K5" s="7">
        <f>SUM(K2:K4)</f>
        <v>4</v>
      </c>
      <c r="L5" s="7">
        <f>SUM(L2:L4)</f>
        <v>728</v>
      </c>
      <c r="M5" s="13">
        <f>SUM(L5/K5)</f>
        <v>182</v>
      </c>
      <c r="N5" s="7">
        <f>SUM(N2:N4)</f>
        <v>3</v>
      </c>
      <c r="O5" s="13">
        <f>SUM(M5+N5)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11" priority="1" rank="1"/>
  </conditionalFormatting>
  <conditionalFormatting sqref="I2">
    <cfRule type="top10" dxfId="10" priority="2" rank="1"/>
  </conditionalFormatting>
  <conditionalFormatting sqref="H2">
    <cfRule type="top10" dxfId="9" priority="3" rank="1"/>
  </conditionalFormatting>
  <conditionalFormatting sqref="G2">
    <cfRule type="top10" dxfId="8" priority="4" rank="1"/>
  </conditionalFormatting>
  <conditionalFormatting sqref="F2">
    <cfRule type="top10" dxfId="7" priority="5" rank="1"/>
  </conditionalFormatting>
  <conditionalFormatting sqref="E2">
    <cfRule type="top10" dxfId="6" priority="6" rank="1"/>
  </conditionalFormatting>
  <hyperlinks>
    <hyperlink ref="Q1" location="'Ohio 2021 Rankings'!A1" display="Back to Ranking" xr:uid="{F45A652C-8E98-4C57-9910-E8CE0E3817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840BDE8-5A63-482D-AD96-F01AC4E80140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5002C9F6-427D-4527-B1AE-1EDB66BF42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B5C1-80F6-4AC7-9617-9D4C181B4E9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4" t="s">
        <v>21</v>
      </c>
      <c r="B2" s="25" t="s">
        <v>48</v>
      </c>
      <c r="C2" s="26">
        <v>44304</v>
      </c>
      <c r="D2" s="27" t="s">
        <v>34</v>
      </c>
      <c r="E2" s="28">
        <v>178</v>
      </c>
      <c r="F2" s="28">
        <v>183</v>
      </c>
      <c r="G2" s="28">
        <v>179</v>
      </c>
      <c r="H2" s="28">
        <v>188</v>
      </c>
      <c r="I2" s="28"/>
      <c r="J2" s="28"/>
      <c r="K2" s="29">
        <v>4</v>
      </c>
      <c r="L2" s="29">
        <v>728.1</v>
      </c>
      <c r="M2" s="30">
        <v>182</v>
      </c>
      <c r="N2" s="31">
        <v>5</v>
      </c>
      <c r="O2" s="32">
        <v>187</v>
      </c>
    </row>
    <row r="4" spans="1:17" x14ac:dyDescent="0.25">
      <c r="K4" s="7">
        <f>SUM(K2:K3)</f>
        <v>4</v>
      </c>
      <c r="L4" s="7">
        <f>SUM(L2:L3)</f>
        <v>728.1</v>
      </c>
      <c r="M4" s="13">
        <f>SUM(L4/K4)</f>
        <v>182.02500000000001</v>
      </c>
      <c r="N4" s="7">
        <f>SUM(N2:N3)</f>
        <v>5</v>
      </c>
      <c r="O4" s="13">
        <f>SUM(M4+N4)</f>
        <v>187.02500000000001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I2">
    <cfRule type="top10" dxfId="95" priority="6" rank="1"/>
  </conditionalFormatting>
  <conditionalFormatting sqref="H2">
    <cfRule type="top10" dxfId="94" priority="2" rank="1"/>
  </conditionalFormatting>
  <conditionalFormatting sqref="J2">
    <cfRule type="top10" dxfId="93" priority="3" rank="1"/>
  </conditionalFormatting>
  <conditionalFormatting sqref="G2">
    <cfRule type="top10" dxfId="92" priority="5" rank="1"/>
  </conditionalFormatting>
  <conditionalFormatting sqref="F2">
    <cfRule type="top10" dxfId="91" priority="4" rank="1"/>
  </conditionalFormatting>
  <conditionalFormatting sqref="E2">
    <cfRule type="top10" dxfId="90" priority="1" rank="1"/>
  </conditionalFormatting>
  <hyperlinks>
    <hyperlink ref="Q1" location="'Ohio 2021 Rankings'!A1" display="Back to Ranking" xr:uid="{60626FB0-B827-4D68-A086-1E5AFD30F4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49120D-597B-4CC8-918A-1357B2B174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671D9-3C22-4057-B86B-04D2079900A0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4" t="s">
        <v>21</v>
      </c>
      <c r="B2" s="25" t="s">
        <v>50</v>
      </c>
      <c r="C2" s="26">
        <v>44304</v>
      </c>
      <c r="D2" s="27" t="s">
        <v>34</v>
      </c>
      <c r="E2" s="28">
        <v>160</v>
      </c>
      <c r="F2" s="28">
        <v>161</v>
      </c>
      <c r="G2" s="28">
        <v>159</v>
      </c>
      <c r="H2" s="28">
        <v>174</v>
      </c>
      <c r="I2" s="28"/>
      <c r="J2" s="28"/>
      <c r="K2" s="29">
        <v>4</v>
      </c>
      <c r="L2" s="29">
        <v>654</v>
      </c>
      <c r="M2" s="30">
        <v>163.5</v>
      </c>
      <c r="N2" s="31">
        <v>2</v>
      </c>
      <c r="O2" s="32">
        <v>165.5</v>
      </c>
    </row>
    <row r="4" spans="1:17" x14ac:dyDescent="0.25">
      <c r="K4" s="7">
        <f>SUM(K2:K3)</f>
        <v>4</v>
      </c>
      <c r="L4" s="7">
        <f>SUM(L2:L3)</f>
        <v>654</v>
      </c>
      <c r="M4" s="13">
        <f>SUM(L4/K4)</f>
        <v>163.5</v>
      </c>
      <c r="N4" s="7">
        <f>SUM(N2:N3)</f>
        <v>2</v>
      </c>
      <c r="O4" s="13">
        <f>SUM(M4+N4)</f>
        <v>165.5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</protectedRanges>
  <conditionalFormatting sqref="I2">
    <cfRule type="top10" dxfId="131" priority="6" rank="1"/>
  </conditionalFormatting>
  <conditionalFormatting sqref="H2">
    <cfRule type="top10" dxfId="130" priority="2" rank="1"/>
  </conditionalFormatting>
  <conditionalFormatting sqref="J2">
    <cfRule type="top10" dxfId="129" priority="3" rank="1"/>
  </conditionalFormatting>
  <conditionalFormatting sqref="G2">
    <cfRule type="top10" dxfId="128" priority="5" rank="1"/>
  </conditionalFormatting>
  <conditionalFormatting sqref="F2">
    <cfRule type="top10" dxfId="127" priority="4" rank="1"/>
  </conditionalFormatting>
  <conditionalFormatting sqref="E2">
    <cfRule type="top10" dxfId="126" priority="1" rank="1"/>
  </conditionalFormatting>
  <hyperlinks>
    <hyperlink ref="Q1" location="'Ohio 2021 Rankings'!A1" display="Back to Ranking" xr:uid="{F1DE9C37-F25A-4DC2-8442-1479CECB927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6D38AF-CC72-436F-8653-087346C6B6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8AA6D-CDEE-4AD7-9727-7B1D1CE6BC61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4" t="s">
        <v>19</v>
      </c>
      <c r="B2" s="25" t="s">
        <v>47</v>
      </c>
      <c r="C2" s="26">
        <v>44304</v>
      </c>
      <c r="D2" s="27" t="s">
        <v>34</v>
      </c>
      <c r="E2" s="28">
        <v>177</v>
      </c>
      <c r="F2" s="28">
        <v>178</v>
      </c>
      <c r="G2" s="28">
        <v>183</v>
      </c>
      <c r="H2" s="28">
        <v>180</v>
      </c>
      <c r="I2" s="28"/>
      <c r="J2" s="28"/>
      <c r="K2" s="29">
        <v>4</v>
      </c>
      <c r="L2" s="29">
        <v>718</v>
      </c>
      <c r="M2" s="30">
        <v>179.5</v>
      </c>
      <c r="N2" s="31">
        <v>2</v>
      </c>
      <c r="O2" s="32">
        <v>181.5</v>
      </c>
    </row>
    <row r="5" spans="1:17" x14ac:dyDescent="0.25">
      <c r="K5" s="7">
        <f>SUM(K2:K4)</f>
        <v>4</v>
      </c>
      <c r="L5" s="7">
        <f>SUM(L2:L4)</f>
        <v>718</v>
      </c>
      <c r="M5" s="13">
        <f>SUM(L5/K5)</f>
        <v>179.5</v>
      </c>
      <c r="N5" s="7">
        <f>SUM(N2:N4)</f>
        <v>2</v>
      </c>
      <c r="O5" s="13">
        <f>SUM(M5+N5)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J2">
    <cfRule type="top10" dxfId="125" priority="1" rank="1"/>
  </conditionalFormatting>
  <conditionalFormatting sqref="I2">
    <cfRule type="top10" dxfId="124" priority="2" rank="1"/>
  </conditionalFormatting>
  <conditionalFormatting sqref="H2">
    <cfRule type="top10" dxfId="123" priority="3" rank="1"/>
  </conditionalFormatting>
  <conditionalFormatting sqref="G2">
    <cfRule type="top10" dxfId="122" priority="4" rank="1"/>
  </conditionalFormatting>
  <conditionalFormatting sqref="F2">
    <cfRule type="top10" dxfId="121" priority="5" rank="1"/>
  </conditionalFormatting>
  <conditionalFormatting sqref="E2">
    <cfRule type="top10" dxfId="120" priority="6" rank="1"/>
  </conditionalFormatting>
  <hyperlinks>
    <hyperlink ref="Q1" location="'Ohio 2021 Rankings'!A1" display="Back to Ranking" xr:uid="{D73D28E0-65C4-45D9-9C4F-9AEFEFAFC7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41FB4A-D339-4971-A248-E0BB3394FC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57457E5-2525-4A74-A2A2-8E920B2492FA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50556-7130-471F-8479-F5FD8A390F2D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6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4" t="s">
        <v>21</v>
      </c>
      <c r="B2" s="25" t="s">
        <v>31</v>
      </c>
      <c r="C2" s="26">
        <v>44304</v>
      </c>
      <c r="D2" s="27" t="s">
        <v>34</v>
      </c>
      <c r="E2" s="28">
        <v>156</v>
      </c>
      <c r="F2" s="28">
        <v>140</v>
      </c>
      <c r="G2" s="28">
        <v>128</v>
      </c>
      <c r="H2" s="28">
        <v>145</v>
      </c>
      <c r="I2" s="28"/>
      <c r="J2" s="28"/>
      <c r="K2" s="29">
        <v>4</v>
      </c>
      <c r="L2" s="29">
        <v>569</v>
      </c>
      <c r="M2" s="30">
        <v>142.25</v>
      </c>
      <c r="N2" s="31">
        <v>2</v>
      </c>
      <c r="O2" s="32">
        <v>144.25</v>
      </c>
    </row>
    <row r="5" spans="1:17" x14ac:dyDescent="0.25">
      <c r="K5" s="7">
        <f>SUM(K2:K4)</f>
        <v>4</v>
      </c>
      <c r="L5" s="7">
        <f>SUM(L2:L4)</f>
        <v>569</v>
      </c>
      <c r="M5" s="13">
        <f>SUM(L5/K5)</f>
        <v>142.25</v>
      </c>
      <c r="N5" s="7">
        <f>SUM(N2:N4)</f>
        <v>2</v>
      </c>
      <c r="O5" s="13">
        <f>SUM(M5+N5)</f>
        <v>144.25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I2">
    <cfRule type="top10" dxfId="5" priority="6" rank="1"/>
  </conditionalFormatting>
  <conditionalFormatting sqref="H2">
    <cfRule type="top10" dxfId="4" priority="2" rank="1"/>
  </conditionalFormatting>
  <conditionalFormatting sqref="J2">
    <cfRule type="top10" dxfId="3" priority="3" rank="1"/>
  </conditionalFormatting>
  <conditionalFormatting sqref="G2">
    <cfRule type="top10" dxfId="2" priority="5" rank="1"/>
  </conditionalFormatting>
  <conditionalFormatting sqref="F2">
    <cfRule type="top10" dxfId="1" priority="4" rank="1"/>
  </conditionalFormatting>
  <conditionalFormatting sqref="E2">
    <cfRule type="top10" dxfId="0" priority="1" rank="1"/>
  </conditionalFormatting>
  <hyperlinks>
    <hyperlink ref="Q1" location="'Ohio 2021 Rankings'!A1" display="Back to Ranking" xr:uid="{8F9F4AC4-28FA-4224-AB61-598AAA9D8E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03D63B-94CD-4443-9A37-1C2B354803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AE1F9-77ED-4D36-BF9C-386ABFA8034A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4" t="s">
        <v>21</v>
      </c>
      <c r="B2" s="25" t="s">
        <v>49</v>
      </c>
      <c r="C2" s="26">
        <v>44304</v>
      </c>
      <c r="D2" s="27" t="s">
        <v>34</v>
      </c>
      <c r="E2" s="28">
        <v>172</v>
      </c>
      <c r="F2" s="28">
        <v>166</v>
      </c>
      <c r="G2" s="28">
        <v>176</v>
      </c>
      <c r="H2" s="28">
        <v>178</v>
      </c>
      <c r="I2" s="28"/>
      <c r="J2" s="28"/>
      <c r="K2" s="29">
        <v>4</v>
      </c>
      <c r="L2" s="29">
        <v>692</v>
      </c>
      <c r="M2" s="30">
        <v>173</v>
      </c>
      <c r="N2" s="31">
        <v>2</v>
      </c>
      <c r="O2" s="32">
        <v>175</v>
      </c>
    </row>
    <row r="5" spans="1:17" x14ac:dyDescent="0.25">
      <c r="K5" s="7">
        <f>SUM(K2:K4)</f>
        <v>4</v>
      </c>
      <c r="L5" s="7">
        <f>SUM(L2:L4)</f>
        <v>692</v>
      </c>
      <c r="M5" s="13">
        <f>SUM(L5/K5)</f>
        <v>173</v>
      </c>
      <c r="N5" s="7">
        <f>SUM(N2:N4)</f>
        <v>2</v>
      </c>
      <c r="O5" s="13">
        <f>SUM(M5+N5)</f>
        <v>175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H2">
    <cfRule type="top10" dxfId="17" priority="2" rank="1"/>
  </conditionalFormatting>
  <conditionalFormatting sqref="J2">
    <cfRule type="top10" dxfId="16" priority="3" rank="1"/>
  </conditionalFormatting>
  <conditionalFormatting sqref="I2">
    <cfRule type="top10" dxfId="15" priority="6" rank="1"/>
  </conditionalFormatting>
  <conditionalFormatting sqref="G2">
    <cfRule type="top10" dxfId="14" priority="5" rank="1"/>
  </conditionalFormatting>
  <conditionalFormatting sqref="F2">
    <cfRule type="top10" dxfId="13" priority="4" rank="1"/>
  </conditionalFormatting>
  <conditionalFormatting sqref="E2">
    <cfRule type="top10" dxfId="12" priority="1" rank="1"/>
  </conditionalFormatting>
  <hyperlinks>
    <hyperlink ref="Q1" location="'Ohio 2021 Rankings'!A1" display="Back to Ranking" xr:uid="{AAE37E69-25FD-41F2-951F-9192B7A6FC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0D15E2-6BA4-4571-AE26-C74C25A99AAF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F19A6CF6-5B8F-42BC-8B99-DFEDBFA394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D60FE-BE05-4D73-9660-4D278A3772C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4" t="s">
        <v>28</v>
      </c>
      <c r="B2" s="25" t="s">
        <v>42</v>
      </c>
      <c r="C2" s="26">
        <v>44304</v>
      </c>
      <c r="D2" s="27" t="s">
        <v>34</v>
      </c>
      <c r="E2" s="28">
        <v>190</v>
      </c>
      <c r="F2" s="28">
        <v>187</v>
      </c>
      <c r="G2" s="28">
        <v>187</v>
      </c>
      <c r="H2" s="28">
        <v>190</v>
      </c>
      <c r="I2" s="28"/>
      <c r="J2" s="28"/>
      <c r="K2" s="29">
        <v>4</v>
      </c>
      <c r="L2" s="29">
        <v>754</v>
      </c>
      <c r="M2" s="30">
        <v>188.5</v>
      </c>
      <c r="N2" s="31">
        <v>4</v>
      </c>
      <c r="O2" s="32">
        <v>192.5</v>
      </c>
    </row>
    <row r="5" spans="1:17" x14ac:dyDescent="0.25">
      <c r="K5" s="7">
        <f>SUM(K2:K4)</f>
        <v>4</v>
      </c>
      <c r="L5" s="7">
        <f>SUM(L2:L4)</f>
        <v>754</v>
      </c>
      <c r="M5" s="13">
        <f>SUM(L5/K5)</f>
        <v>188.5</v>
      </c>
      <c r="N5" s="7">
        <f>SUM(N2:N4)</f>
        <v>4</v>
      </c>
      <c r="O5" s="13">
        <f>SUM(M5+N5)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23" priority="1" rank="1"/>
  </conditionalFormatting>
  <conditionalFormatting sqref="G2">
    <cfRule type="top10" dxfId="22" priority="2" rank="1"/>
  </conditionalFormatting>
  <conditionalFormatting sqref="H2">
    <cfRule type="top10" dxfId="21" priority="3" rank="1"/>
  </conditionalFormatting>
  <conditionalFormatting sqref="I2">
    <cfRule type="top10" dxfId="20" priority="4" rank="1"/>
  </conditionalFormatting>
  <conditionalFormatting sqref="J2">
    <cfRule type="top10" dxfId="19" priority="5" rank="1"/>
  </conditionalFormatting>
  <conditionalFormatting sqref="E2">
    <cfRule type="top10" dxfId="18" priority="6" rank="1"/>
  </conditionalFormatting>
  <hyperlinks>
    <hyperlink ref="Q1" location="'Ohio 2021 Rankings'!A1" display="Back to Ranking" xr:uid="{7B110254-CB4F-46F8-9184-3796A98D438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BF99350-0434-4182-84BE-54D0DA1CD826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A5FD2114-255A-457A-80DE-56B3526DFF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90CC7-6D52-49A5-BB12-340BBD6DED42}">
  <dimension ref="A1:Q16"/>
  <sheetViews>
    <sheetView workbookViewId="0">
      <selection activeCell="D9" sqref="D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4" t="s">
        <v>21</v>
      </c>
      <c r="B2" s="25" t="s">
        <v>27</v>
      </c>
      <c r="C2" s="26">
        <v>44304</v>
      </c>
      <c r="D2" s="27" t="s">
        <v>34</v>
      </c>
      <c r="E2" s="28">
        <v>184</v>
      </c>
      <c r="F2" s="28">
        <v>190</v>
      </c>
      <c r="G2" s="28">
        <v>189</v>
      </c>
      <c r="H2" s="28">
        <v>181</v>
      </c>
      <c r="I2" s="28"/>
      <c r="J2" s="28"/>
      <c r="K2" s="29">
        <v>4</v>
      </c>
      <c r="L2" s="29">
        <v>744</v>
      </c>
      <c r="M2" s="30">
        <v>186</v>
      </c>
      <c r="N2" s="31">
        <v>9</v>
      </c>
      <c r="O2" s="32">
        <v>195</v>
      </c>
    </row>
    <row r="5" spans="1:17" x14ac:dyDescent="0.25">
      <c r="K5" s="7">
        <f>SUM(K2:K4)</f>
        <v>4</v>
      </c>
      <c r="L5" s="7">
        <f>SUM(L2:L4)</f>
        <v>744</v>
      </c>
      <c r="M5" s="13">
        <f>SUM(L5/K5)</f>
        <v>186</v>
      </c>
      <c r="N5" s="7">
        <f>SUM(N2:N4)</f>
        <v>9</v>
      </c>
      <c r="O5" s="13">
        <f>SUM(M5+N5)</f>
        <v>195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4" t="s">
        <v>19</v>
      </c>
      <c r="B13" s="25" t="s">
        <v>27</v>
      </c>
      <c r="C13" s="26">
        <v>44304</v>
      </c>
      <c r="D13" s="27" t="s">
        <v>34</v>
      </c>
      <c r="E13" s="28">
        <v>187</v>
      </c>
      <c r="F13" s="28">
        <v>191</v>
      </c>
      <c r="G13" s="28">
        <v>193</v>
      </c>
      <c r="H13" s="28">
        <v>181</v>
      </c>
      <c r="I13" s="28"/>
      <c r="J13" s="28"/>
      <c r="K13" s="29">
        <v>4</v>
      </c>
      <c r="L13" s="29">
        <v>752</v>
      </c>
      <c r="M13" s="30">
        <v>188</v>
      </c>
      <c r="N13" s="31">
        <v>6</v>
      </c>
      <c r="O13" s="32">
        <v>194</v>
      </c>
    </row>
    <row r="16" spans="1:17" x14ac:dyDescent="0.25">
      <c r="K16" s="7">
        <f>SUM(K13:K15)</f>
        <v>4</v>
      </c>
      <c r="L16" s="7">
        <f>SUM(L13:L15)</f>
        <v>752</v>
      </c>
      <c r="M16" s="13">
        <f>SUM(L16/K16)</f>
        <v>188</v>
      </c>
      <c r="N16" s="7">
        <f>SUM(N13:N15)</f>
        <v>6</v>
      </c>
      <c r="O16" s="13">
        <f>SUM(M16+N16)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E13:J13 B13:C13" name="Range1_4"/>
    <protectedRange algorithmName="SHA-512" hashValue="ON39YdpmFHfN9f47KpiRvqrKx0V9+erV1CNkpWzYhW/Qyc6aT8rEyCrvauWSYGZK2ia3o7vd3akF07acHAFpOA==" saltValue="yVW9XmDwTqEnmpSGai0KYg==" spinCount="100000" sqref="D13" name="Range1_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E13">
    <cfRule type="top10" dxfId="107" priority="12" rank="1"/>
  </conditionalFormatting>
  <conditionalFormatting sqref="F13">
    <cfRule type="top10" dxfId="106" priority="11" rank="1"/>
  </conditionalFormatting>
  <conditionalFormatting sqref="G13">
    <cfRule type="top10" dxfId="105" priority="10" rank="1"/>
  </conditionalFormatting>
  <conditionalFormatting sqref="H13">
    <cfRule type="top10" dxfId="104" priority="9" rank="1"/>
  </conditionalFormatting>
  <conditionalFormatting sqref="I13">
    <cfRule type="top10" dxfId="103" priority="8" rank="1"/>
  </conditionalFormatting>
  <conditionalFormatting sqref="J13">
    <cfRule type="top10" dxfId="102" priority="7" rank="1"/>
  </conditionalFormatting>
  <conditionalFormatting sqref="I2">
    <cfRule type="top10" dxfId="101" priority="6" rank="1"/>
  </conditionalFormatting>
  <conditionalFormatting sqref="H2">
    <cfRule type="top10" dxfId="100" priority="2" rank="1"/>
  </conditionalFormatting>
  <conditionalFormatting sqref="J2">
    <cfRule type="top10" dxfId="99" priority="3" rank="1"/>
  </conditionalFormatting>
  <conditionalFormatting sqref="G2">
    <cfRule type="top10" dxfId="98" priority="5" rank="1"/>
  </conditionalFormatting>
  <conditionalFormatting sqref="F2">
    <cfRule type="top10" dxfId="97" priority="4" rank="1"/>
  </conditionalFormatting>
  <conditionalFormatting sqref="E2">
    <cfRule type="top10" dxfId="96" priority="1" rank="1"/>
  </conditionalFormatting>
  <hyperlinks>
    <hyperlink ref="Q1" location="'Ohio 2021 Rankings'!A1" display="Back to Ranking" xr:uid="{05E46F1B-51E3-4816-9A6B-3F2EE0EF812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E57C9C1-62F2-48E1-B697-8E3F2E7607AF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  <x14:dataValidation type="list" allowBlank="1" showInputMessage="1" showErrorMessage="1" xr:uid="{AAB48B43-F7B6-496A-B13A-D08E94B6970A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29DB0-D558-45EB-B686-6E52D9141761}">
  <dimension ref="A1:Q16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4" t="s">
        <v>19</v>
      </c>
      <c r="B2" s="25" t="s">
        <v>30</v>
      </c>
      <c r="C2" s="26">
        <v>44304</v>
      </c>
      <c r="D2" s="27" t="s">
        <v>34</v>
      </c>
      <c r="E2" s="28">
        <v>181</v>
      </c>
      <c r="F2" s="28">
        <v>177</v>
      </c>
      <c r="G2" s="28">
        <v>188</v>
      </c>
      <c r="H2" s="28">
        <v>186</v>
      </c>
      <c r="I2" s="28"/>
      <c r="J2" s="28"/>
      <c r="K2" s="29">
        <v>4</v>
      </c>
      <c r="L2" s="29">
        <v>732</v>
      </c>
      <c r="M2" s="30">
        <v>183</v>
      </c>
      <c r="N2" s="31">
        <v>3</v>
      </c>
      <c r="O2" s="32">
        <v>186</v>
      </c>
    </row>
    <row r="5" spans="1:17" x14ac:dyDescent="0.25">
      <c r="K5" s="7">
        <f>SUM(K2:K4)</f>
        <v>4</v>
      </c>
      <c r="L5" s="7">
        <f>SUM(L2:L4)</f>
        <v>732</v>
      </c>
      <c r="M5" s="13">
        <f>SUM(L5/K5)</f>
        <v>183</v>
      </c>
      <c r="N5" s="7">
        <f>SUM(N2:N4)</f>
        <v>3</v>
      </c>
      <c r="O5" s="13">
        <f>SUM(M5+N5)</f>
        <v>186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4" t="s">
        <v>33</v>
      </c>
      <c r="B13" s="25" t="s">
        <v>30</v>
      </c>
      <c r="C13" s="26">
        <v>44304</v>
      </c>
      <c r="D13" s="27" t="s">
        <v>34</v>
      </c>
      <c r="E13" s="28">
        <v>179</v>
      </c>
      <c r="F13" s="28">
        <v>175</v>
      </c>
      <c r="G13" s="28">
        <v>178</v>
      </c>
      <c r="H13" s="28">
        <v>173</v>
      </c>
      <c r="I13" s="28"/>
      <c r="J13" s="28"/>
      <c r="K13" s="29">
        <v>4</v>
      </c>
      <c r="L13" s="29">
        <v>705</v>
      </c>
      <c r="M13" s="30">
        <v>176.25</v>
      </c>
      <c r="N13" s="31">
        <v>2</v>
      </c>
      <c r="O13" s="32">
        <v>178.25</v>
      </c>
    </row>
    <row r="16" spans="1:17" x14ac:dyDescent="0.25">
      <c r="K16" s="7">
        <f>SUM(K13:K15)</f>
        <v>4</v>
      </c>
      <c r="L16" s="7">
        <f>SUM(L13:L15)</f>
        <v>705</v>
      </c>
      <c r="M16" s="13">
        <f>SUM(L16/K16)</f>
        <v>176.25</v>
      </c>
      <c r="N16" s="7">
        <f>SUM(N13:N15)</f>
        <v>2</v>
      </c>
      <c r="O16" s="13">
        <f>SUM(M16+N16)</f>
        <v>178.25</v>
      </c>
    </row>
  </sheetData>
  <protectedRanges>
    <protectedRange algorithmName="SHA-512" hashValue="ON39YdpmFHfN9f47KpiRvqrKx0V9+erV1CNkpWzYhW/Qyc6aT8rEyCrvauWSYGZK2ia3o7vd3akF07acHAFpOA==" saltValue="yVW9XmDwTqEnmpSGai0KYg==" spinCount="100000" sqref="E13:J13 B13:C13" name="Range1_2_1"/>
    <protectedRange algorithmName="SHA-512" hashValue="ON39YdpmFHfN9f47KpiRvqrKx0V9+erV1CNkpWzYhW/Qyc6aT8rEyCrvauWSYGZK2ia3o7vd3akF07acHAFpOA==" saltValue="yVW9XmDwTqEnmpSGai0KYg==" spinCount="100000" sqref="D13" name="Range1_1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J13">
    <cfRule type="top10" dxfId="77" priority="7" rank="1"/>
  </conditionalFormatting>
  <conditionalFormatting sqref="I13">
    <cfRule type="top10" dxfId="76" priority="8" rank="1"/>
  </conditionalFormatting>
  <conditionalFormatting sqref="H13">
    <cfRule type="top10" dxfId="75" priority="9" rank="1"/>
  </conditionalFormatting>
  <conditionalFormatting sqref="G13">
    <cfRule type="top10" dxfId="74" priority="10" rank="1"/>
  </conditionalFormatting>
  <conditionalFormatting sqref="F13">
    <cfRule type="top10" dxfId="73" priority="11" rank="1"/>
  </conditionalFormatting>
  <conditionalFormatting sqref="E13">
    <cfRule type="top10" dxfId="72" priority="12" rank="1"/>
  </conditionalFormatting>
  <conditionalFormatting sqref="E2">
    <cfRule type="top10" dxfId="71" priority="6" rank="1"/>
  </conditionalFormatting>
  <conditionalFormatting sqref="F2">
    <cfRule type="top10" dxfId="70" priority="5" rank="1"/>
  </conditionalFormatting>
  <conditionalFormatting sqref="G2">
    <cfRule type="top10" dxfId="69" priority="4" rank="1"/>
  </conditionalFormatting>
  <conditionalFormatting sqref="H2">
    <cfRule type="top10" dxfId="68" priority="3" rank="1"/>
  </conditionalFormatting>
  <conditionalFormatting sqref="I2">
    <cfRule type="top10" dxfId="67" priority="2" rank="1"/>
  </conditionalFormatting>
  <conditionalFormatting sqref="J2">
    <cfRule type="top10" dxfId="66" priority="1" rank="1"/>
  </conditionalFormatting>
  <hyperlinks>
    <hyperlink ref="Q1" location="'Ohio 2021 Rankings'!A1" display="Back to Ranking" xr:uid="{57BA8604-B0A6-41C7-83F0-46CE559CD17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C23CDF-83C9-4ED1-B427-29CFEF364BFE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dimension ref="A1:Q16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4" t="s">
        <v>19</v>
      </c>
      <c r="B2" s="25" t="s">
        <v>23</v>
      </c>
      <c r="C2" s="26">
        <v>44304</v>
      </c>
      <c r="D2" s="27" t="s">
        <v>34</v>
      </c>
      <c r="E2" s="28">
        <v>193</v>
      </c>
      <c r="F2" s="28">
        <v>191</v>
      </c>
      <c r="G2" s="28">
        <v>195</v>
      </c>
      <c r="H2" s="28">
        <v>192</v>
      </c>
      <c r="I2" s="28"/>
      <c r="J2" s="28"/>
      <c r="K2" s="29">
        <v>4</v>
      </c>
      <c r="L2" s="29">
        <v>771</v>
      </c>
      <c r="M2" s="30">
        <v>192.75</v>
      </c>
      <c r="N2" s="31">
        <v>13</v>
      </c>
      <c r="O2" s="32">
        <v>205.75</v>
      </c>
    </row>
    <row r="5" spans="1:17" x14ac:dyDescent="0.25">
      <c r="K5" s="7">
        <f>SUM(K2:K4)</f>
        <v>4</v>
      </c>
      <c r="L5" s="7">
        <f>SUM(L2:L4)</f>
        <v>771</v>
      </c>
      <c r="M5" s="13">
        <f>SUM(L5/K5)</f>
        <v>192.75</v>
      </c>
      <c r="N5" s="7">
        <f>SUM(N2:N4)</f>
        <v>13</v>
      </c>
      <c r="O5" s="13">
        <f>SUM(M5+N5)</f>
        <v>205.75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4" t="s">
        <v>28</v>
      </c>
      <c r="B13" s="25" t="s">
        <v>23</v>
      </c>
      <c r="C13" s="26">
        <v>44304</v>
      </c>
      <c r="D13" s="27" t="s">
        <v>34</v>
      </c>
      <c r="E13" s="28">
        <v>185</v>
      </c>
      <c r="F13" s="28">
        <v>186</v>
      </c>
      <c r="G13" s="28">
        <v>180</v>
      </c>
      <c r="H13" s="28">
        <v>151</v>
      </c>
      <c r="I13" s="28"/>
      <c r="J13" s="28"/>
      <c r="K13" s="29">
        <v>4</v>
      </c>
      <c r="L13" s="29">
        <v>702</v>
      </c>
      <c r="M13" s="30">
        <v>175.5</v>
      </c>
      <c r="N13" s="31">
        <v>2</v>
      </c>
      <c r="O13" s="32">
        <v>177.5</v>
      </c>
    </row>
    <row r="16" spans="1:17" x14ac:dyDescent="0.25">
      <c r="K16" s="7">
        <f>SUM(K13:K15)</f>
        <v>4</v>
      </c>
      <c r="L16" s="7">
        <f>SUM(L13:L15)</f>
        <v>702</v>
      </c>
      <c r="M16" s="13">
        <f>SUM(L16/K16)</f>
        <v>175.5</v>
      </c>
      <c r="N16" s="7">
        <f>SUM(N13:N15)</f>
        <v>2</v>
      </c>
      <c r="O16" s="13">
        <f>SUM(M16+N16)</f>
        <v>177.5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I13:J13 B13:C13" name="Range1_7"/>
    <protectedRange algorithmName="SHA-512" hashValue="ON39YdpmFHfN9f47KpiRvqrKx0V9+erV1CNkpWzYhW/Qyc6aT8rEyCrvauWSYGZK2ia3o7vd3akF07acHAFpOA==" saltValue="yVW9XmDwTqEnmpSGai0KYg==" spinCount="100000" sqref="D13" name="Range1_1_5"/>
    <protectedRange algorithmName="SHA-512" hashValue="ON39YdpmFHfN9f47KpiRvqrKx0V9+erV1CNkpWzYhW/Qyc6aT8rEyCrvauWSYGZK2ia3o7vd3akF07acHAFpOA==" saltValue="yVW9XmDwTqEnmpSGai0KYg==" spinCount="100000" sqref="E13:H13" name="Range1_3_2"/>
  </protectedRanges>
  <conditionalFormatting sqref="E2">
    <cfRule type="top10" dxfId="65" priority="12" rank="1"/>
  </conditionalFormatting>
  <conditionalFormatting sqref="F2">
    <cfRule type="top10" dxfId="64" priority="11" rank="1"/>
  </conditionalFormatting>
  <conditionalFormatting sqref="G2">
    <cfRule type="top10" dxfId="63" priority="10" rank="1"/>
  </conditionalFormatting>
  <conditionalFormatting sqref="H2">
    <cfRule type="top10" dxfId="62" priority="9" rank="1"/>
  </conditionalFormatting>
  <conditionalFormatting sqref="I2">
    <cfRule type="top10" dxfId="61" priority="8" rank="1"/>
  </conditionalFormatting>
  <conditionalFormatting sqref="J2">
    <cfRule type="top10" dxfId="60" priority="7" rank="1"/>
  </conditionalFormatting>
  <conditionalFormatting sqref="F13">
    <cfRule type="top10" dxfId="59" priority="1" rank="1"/>
  </conditionalFormatting>
  <conditionalFormatting sqref="G13">
    <cfRule type="top10" dxfId="58" priority="2" rank="1"/>
  </conditionalFormatting>
  <conditionalFormatting sqref="H13">
    <cfRule type="top10" dxfId="57" priority="3" rank="1"/>
  </conditionalFormatting>
  <conditionalFormatting sqref="I13">
    <cfRule type="top10" dxfId="56" priority="4" rank="1"/>
  </conditionalFormatting>
  <conditionalFormatting sqref="J13">
    <cfRule type="top10" dxfId="55" priority="5" rank="1"/>
  </conditionalFormatting>
  <conditionalFormatting sqref="E13">
    <cfRule type="top10" dxfId="54" priority="6" rank="1"/>
  </conditionalFormatting>
  <hyperlinks>
    <hyperlink ref="Q1" location="'Ohio 2021 Rankings'!A1" display="Back to Ranking" xr:uid="{51D97B36-8676-4B27-BF1E-27661EFEAC0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  <x14:dataValidation type="list" allowBlank="1" showInputMessage="1" showErrorMessage="1" xr:uid="{15647687-6C3D-4042-9C8B-2A5AC17A3F5E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16A33-CEDC-4B3B-B5FB-10822812B90F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4" t="s">
        <v>33</v>
      </c>
      <c r="B2" s="25" t="s">
        <v>46</v>
      </c>
      <c r="C2" s="26">
        <v>44304</v>
      </c>
      <c r="D2" s="27" t="s">
        <v>34</v>
      </c>
      <c r="E2" s="28">
        <v>177</v>
      </c>
      <c r="F2" s="28">
        <v>180</v>
      </c>
      <c r="G2" s="28">
        <v>167</v>
      </c>
      <c r="H2" s="28">
        <v>179</v>
      </c>
      <c r="I2" s="28"/>
      <c r="J2" s="28"/>
      <c r="K2" s="29">
        <v>4</v>
      </c>
      <c r="L2" s="29">
        <v>703</v>
      </c>
      <c r="M2" s="30">
        <v>175.75</v>
      </c>
      <c r="N2" s="31">
        <v>2</v>
      </c>
      <c r="O2" s="32">
        <v>177.75</v>
      </c>
    </row>
    <row r="5" spans="1:17" x14ac:dyDescent="0.25">
      <c r="K5" s="7">
        <f>SUM(K2:K4)</f>
        <v>4</v>
      </c>
      <c r="L5" s="7">
        <f>SUM(L2:L4)</f>
        <v>703</v>
      </c>
      <c r="M5" s="13">
        <f>SUM(L5/K5)</f>
        <v>175.75</v>
      </c>
      <c r="N5" s="7">
        <f>SUM(N2:N4)</f>
        <v>2</v>
      </c>
      <c r="O5" s="13">
        <f>SUM(M5+N5)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119" priority="1" rank="1"/>
  </conditionalFormatting>
  <conditionalFormatting sqref="I2">
    <cfRule type="top10" dxfId="118" priority="2" rank="1"/>
  </conditionalFormatting>
  <conditionalFormatting sqref="H2">
    <cfRule type="top10" dxfId="117" priority="3" rank="1"/>
  </conditionalFormatting>
  <conditionalFormatting sqref="G2">
    <cfRule type="top10" dxfId="116" priority="4" rank="1"/>
  </conditionalFormatting>
  <conditionalFormatting sqref="F2">
    <cfRule type="top10" dxfId="115" priority="5" rank="1"/>
  </conditionalFormatting>
  <conditionalFormatting sqref="E2">
    <cfRule type="top10" dxfId="114" priority="6" rank="1"/>
  </conditionalFormatting>
  <hyperlinks>
    <hyperlink ref="Q1" location="'Ohio 2021 Rankings'!A1" display="Back to Ranking" xr:uid="{A5B4D29E-9BD2-4818-A829-9B2DF7FD194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CC1D806-E02E-4BDD-917D-9363371A5B3B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0E1AAD71-E5E0-4400-813A-A55AAD52CE6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dimension ref="A1:Q16"/>
  <sheetViews>
    <sheetView workbookViewId="0">
      <selection activeCell="G27" sqref="G27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26</v>
      </c>
    </row>
    <row r="2" spans="1:17" x14ac:dyDescent="0.25">
      <c r="A2" s="24" t="s">
        <v>21</v>
      </c>
      <c r="B2" s="25" t="s">
        <v>25</v>
      </c>
      <c r="C2" s="26">
        <v>44304</v>
      </c>
      <c r="D2" s="27" t="s">
        <v>34</v>
      </c>
      <c r="E2" s="28">
        <v>181</v>
      </c>
      <c r="F2" s="28">
        <v>174</v>
      </c>
      <c r="G2" s="28">
        <v>178</v>
      </c>
      <c r="H2" s="28">
        <v>178</v>
      </c>
      <c r="I2" s="28"/>
      <c r="J2" s="28"/>
      <c r="K2" s="29">
        <v>4</v>
      </c>
      <c r="L2" s="29">
        <v>711</v>
      </c>
      <c r="M2" s="30">
        <v>177.75</v>
      </c>
      <c r="N2" s="31">
        <v>2</v>
      </c>
      <c r="O2" s="32">
        <v>179.75</v>
      </c>
    </row>
    <row r="5" spans="1:17" x14ac:dyDescent="0.25">
      <c r="K5" s="7">
        <f>SUM(K2:K4)</f>
        <v>4</v>
      </c>
      <c r="L5" s="7">
        <f>SUM(L2:L4)</f>
        <v>711</v>
      </c>
      <c r="M5" s="13">
        <f>SUM(L5/K5)</f>
        <v>177.75</v>
      </c>
      <c r="N5" s="7">
        <f>SUM(N2:N4)</f>
        <v>2</v>
      </c>
      <c r="O5" s="13">
        <f>SUM(M5+N5)</f>
        <v>179.75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4" t="s">
        <v>33</v>
      </c>
      <c r="B13" s="25" t="s">
        <v>25</v>
      </c>
      <c r="C13" s="26">
        <v>44304</v>
      </c>
      <c r="D13" s="27" t="s">
        <v>34</v>
      </c>
      <c r="E13" s="28">
        <v>190</v>
      </c>
      <c r="F13" s="28">
        <v>192</v>
      </c>
      <c r="G13" s="28">
        <v>190</v>
      </c>
      <c r="H13" s="28">
        <v>183</v>
      </c>
      <c r="I13" s="28"/>
      <c r="J13" s="28"/>
      <c r="K13" s="29">
        <v>4</v>
      </c>
      <c r="L13" s="29">
        <v>755</v>
      </c>
      <c r="M13" s="30">
        <v>188.75</v>
      </c>
      <c r="N13" s="31">
        <v>11</v>
      </c>
      <c r="O13" s="32">
        <v>199.75</v>
      </c>
    </row>
    <row r="16" spans="1:17" x14ac:dyDescent="0.25">
      <c r="K16" s="7">
        <f>SUM(K13:K15)</f>
        <v>4</v>
      </c>
      <c r="L16" s="7">
        <f>SUM(L13:L15)</f>
        <v>755</v>
      </c>
      <c r="M16" s="13">
        <f>SUM(L16/K16)</f>
        <v>188.75</v>
      </c>
      <c r="N16" s="7">
        <f>SUM(N13:N15)</f>
        <v>11</v>
      </c>
      <c r="O16" s="13">
        <f>SUM(M16+N16)</f>
        <v>199.75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E13:J13 B13:C13" name="Range1_2_2"/>
    <protectedRange algorithmName="SHA-512" hashValue="ON39YdpmFHfN9f47KpiRvqrKx0V9+erV1CNkpWzYhW/Qyc6aT8rEyCrvauWSYGZK2ia3o7vd3akF07acHAFpOA==" saltValue="yVW9XmDwTqEnmpSGai0KYg==" spinCount="100000" sqref="D13" name="Range1_1_1_1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J13">
    <cfRule type="top10" dxfId="53" priority="7" rank="1"/>
  </conditionalFormatting>
  <conditionalFormatting sqref="I13">
    <cfRule type="top10" dxfId="52" priority="8" rank="1"/>
  </conditionalFormatting>
  <conditionalFormatting sqref="H13">
    <cfRule type="top10" dxfId="51" priority="9" rank="1"/>
  </conditionalFormatting>
  <conditionalFormatting sqref="G13">
    <cfRule type="top10" dxfId="50" priority="10" rank="1"/>
  </conditionalFormatting>
  <conditionalFormatting sqref="F13">
    <cfRule type="top10" dxfId="49" priority="11" rank="1"/>
  </conditionalFormatting>
  <conditionalFormatting sqref="E13">
    <cfRule type="top10" dxfId="48" priority="12" rank="1"/>
  </conditionalFormatting>
  <conditionalFormatting sqref="I2">
    <cfRule type="top10" dxfId="47" priority="6" rank="1"/>
  </conditionalFormatting>
  <conditionalFormatting sqref="H2">
    <cfRule type="top10" dxfId="46" priority="2" rank="1"/>
  </conditionalFormatting>
  <conditionalFormatting sqref="J2">
    <cfRule type="top10" dxfId="45" priority="3" rank="1"/>
  </conditionalFormatting>
  <conditionalFormatting sqref="G2">
    <cfRule type="top10" dxfId="44" priority="5" rank="1"/>
  </conditionalFormatting>
  <conditionalFormatting sqref="F2">
    <cfRule type="top10" dxfId="43" priority="4" rank="1"/>
  </conditionalFormatting>
  <conditionalFormatting sqref="E2">
    <cfRule type="top10" dxfId="42" priority="1" rank="1"/>
  </conditionalFormatting>
  <hyperlinks>
    <hyperlink ref="Q1" location="'Ohio 2021 Rankings'!A1" display="Return to Ranking" xr:uid="{61D23567-1FDF-4800-99F6-E7AB5FC6D7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  <x14:dataValidation type="list" allowBlank="1" showInputMessage="1" showErrorMessage="1" xr:uid="{0E024B3F-B6C0-498D-A14A-E52083C0A45C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E6669-2F47-4D5D-ACE0-6E45BDAB36F3}">
  <dimension ref="A1:Q5"/>
  <sheetViews>
    <sheetView workbookViewId="0">
      <selection activeCell="C9" sqref="C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4" t="s">
        <v>28</v>
      </c>
      <c r="B2" s="25" t="s">
        <v>32</v>
      </c>
      <c r="C2" s="26">
        <v>44304</v>
      </c>
      <c r="D2" s="27" t="s">
        <v>34</v>
      </c>
      <c r="E2" s="28">
        <v>173</v>
      </c>
      <c r="F2" s="28">
        <v>186</v>
      </c>
      <c r="G2" s="28">
        <v>193</v>
      </c>
      <c r="H2" s="28">
        <v>181</v>
      </c>
      <c r="I2" s="28"/>
      <c r="J2" s="28"/>
      <c r="K2" s="29">
        <v>4</v>
      </c>
      <c r="L2" s="29">
        <v>733</v>
      </c>
      <c r="M2" s="30">
        <v>183.25</v>
      </c>
      <c r="N2" s="31">
        <v>3</v>
      </c>
      <c r="O2" s="32">
        <v>186.25</v>
      </c>
    </row>
    <row r="5" spans="1:17" x14ac:dyDescent="0.25">
      <c r="K5" s="7">
        <f>SUM(K2:K4)</f>
        <v>4</v>
      </c>
      <c r="L5" s="7">
        <f>SUM(L2:L4)</f>
        <v>733</v>
      </c>
      <c r="M5" s="13">
        <f>SUM(L5/K5)</f>
        <v>183.25</v>
      </c>
      <c r="N5" s="7">
        <f>SUM(N2:N4)</f>
        <v>3</v>
      </c>
      <c r="O5" s="13">
        <f>SUM(M5+N5)</f>
        <v>186.25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41" priority="1" rank="1"/>
  </conditionalFormatting>
  <conditionalFormatting sqref="G2">
    <cfRule type="top10" dxfId="40" priority="2" rank="1"/>
  </conditionalFormatting>
  <conditionalFormatting sqref="H2">
    <cfRule type="top10" dxfId="39" priority="3" rank="1"/>
  </conditionalFormatting>
  <conditionalFormatting sqref="I2">
    <cfRule type="top10" dxfId="38" priority="4" rank="1"/>
  </conditionalFormatting>
  <conditionalFormatting sqref="J2">
    <cfRule type="top10" dxfId="37" priority="5" rank="1"/>
  </conditionalFormatting>
  <conditionalFormatting sqref="E2">
    <cfRule type="top10" dxfId="36" priority="6" rank="1"/>
  </conditionalFormatting>
  <hyperlinks>
    <hyperlink ref="Q1" location="'Ohio 2021 Rankings'!A1" display="Back to Ranking" xr:uid="{411F75A8-F015-454C-B41F-D60677C931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CDB21B-183D-4EEA-989A-70281E5E7775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442BC75E-7D91-42A0-A1AB-7A75A3A53C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Ohio 2021 Rankings</vt:lpstr>
      <vt:lpstr>Bob Blain</vt:lpstr>
      <vt:lpstr>Ben Brown</vt:lpstr>
      <vt:lpstr>Bill Poor</vt:lpstr>
      <vt:lpstr>Dana Waxler</vt:lpstr>
      <vt:lpstr>Doug Depweg</vt:lpstr>
      <vt:lpstr>Drew Johnston</vt:lpstr>
      <vt:lpstr>Frank Baird</vt:lpstr>
      <vt:lpstr>Jack Baker</vt:lpstr>
      <vt:lpstr>Joe Mekolites</vt:lpstr>
      <vt:lpstr>John Hakins</vt:lpstr>
      <vt:lpstr>John Joseph</vt:lpstr>
      <vt:lpstr>Julie Mekolites</vt:lpstr>
      <vt:lpstr>Larry Watson</vt:lpstr>
      <vt:lpstr>Patrick Kennedy</vt:lpstr>
      <vt:lpstr>Rob Johns</vt:lpstr>
      <vt:lpstr>Roger Blain</vt:lpstr>
      <vt:lpstr>Roger Krouskp SR</vt:lpstr>
      <vt:lpstr>Shelly Moormon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2021-04-24T17:16:48Z</dcterms:modified>
</cp:coreProperties>
</file>