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39DAAD4C-A6CC-4EDA-A060-7C2D265292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Factory Ranking 2019" sheetId="20" r:id="rId1"/>
    <sheet name="Alcorn Stuart" sheetId="141" r:id="rId2"/>
    <sheet name="Ashlock, Kyle" sheetId="182" r:id="rId3"/>
    <sheet name="Baird, Frank" sheetId="175" r:id="rId4"/>
    <sheet name="Biggs, Darin" sheetId="193" r:id="rId5"/>
    <sheet name="Blackard, Katherine" sheetId="184" r:id="rId6"/>
    <sheet name="Brewster, Darren" sheetId="194" r:id="rId7"/>
    <sheet name="Balser, Chris" sheetId="179" r:id="rId8"/>
    <sheet name="Beckett, Bob" sheetId="138" r:id="rId9"/>
    <sheet name="Caldwell, Mark" sheetId="168" r:id="rId10"/>
    <sheet name="Carter, Chris" sheetId="204" r:id="rId11"/>
    <sheet name="Carroll, James" sheetId="149" r:id="rId12"/>
    <sheet name="Clarke, James" sheetId="139" r:id="rId13"/>
    <sheet name="Coletti, Keaton" sheetId="128" r:id="rId14"/>
    <sheet name="Converse, Ernie" sheetId="174" r:id="rId15"/>
    <sheet name="Danals, Ken" sheetId="132" r:id="rId16"/>
    <sheet name="Davis, Darrell" sheetId="205" r:id="rId17"/>
    <sheet name="Develvis, Shawn" sheetId="151" r:id="rId18"/>
    <sheet name="Dotson, Eric" sheetId="197" r:id="rId19"/>
    <sheet name="Dudley, Scott" sheetId="167" r:id="rId20"/>
    <sheet name="East, Debbie" sheetId="178" r:id="rId21"/>
    <sheet name="Eaton, Robert" sheetId="170" r:id="rId22"/>
    <sheet name="Eaton, Rodney" sheetId="146" r:id="rId23"/>
    <sheet name="edmonds, Brian" sheetId="156" r:id="rId24"/>
    <sheet name="Fitch, Stan" sheetId="176" r:id="rId25"/>
    <sheet name="Fortson, Justin" sheetId="131" r:id="rId26"/>
    <sheet name="Gates, Doug" sheetId="189" r:id="rId27"/>
    <sheet name="Gates, Pam" sheetId="181" r:id="rId28"/>
    <sheet name="Galea, Victor" sheetId="165" r:id="rId29"/>
    <sheet name="Gertig, John" sheetId="172" r:id="rId30"/>
    <sheet name="Haley, Ricky" sheetId="157" r:id="rId31"/>
    <sheet name="Hartnett, Regis" sheetId="200" r:id="rId32"/>
    <sheet name="Herring, Ron" sheetId="142" r:id="rId33"/>
    <sheet name="Jamison, Fred" sheetId="136" r:id="rId34"/>
    <sheet name="Jenkins, Raymond" sheetId="169" r:id="rId35"/>
    <sheet name="Johnson, Larry" sheetId="196" r:id="rId36"/>
    <sheet name="Joseph, John" sheetId="153" r:id="rId37"/>
    <sheet name="Joseph, John III" sheetId="173" r:id="rId38"/>
    <sheet name="Kimbrell, Joey" sheetId="187" r:id="rId39"/>
    <sheet name="Kimbrell, Randy" sheetId="188" r:id="rId40"/>
    <sheet name="Kendall, Jerry" sheetId="185" r:id="rId41"/>
    <sheet name="Kindall, Mike" sheetId="186" r:id="rId42"/>
    <sheet name="King, Robby" sheetId="134" r:id="rId43"/>
    <sheet name="Kruger. Randy" sheetId="180" r:id="rId44"/>
    <sheet name="Lige, Mitch" sheetId="160" r:id="rId45"/>
    <sheet name="McBroon, Cody" sheetId="195" r:id="rId46"/>
    <sheet name="McGill, Larry" sheetId="190" r:id="rId47"/>
    <sheet name="Merret, Duane" sheetId="162" r:id="rId48"/>
    <sheet name="Meyer, Bill" sheetId="152" r:id="rId49"/>
    <sheet name="Murrell, Thomas" sheetId="198" r:id="rId50"/>
    <sheet name="Laseter, John" sheetId="192" r:id="rId51"/>
    <sheet name="Ordorica, Luis" sheetId="177" r:id="rId52"/>
    <sheet name="Peterson, Ed" sheetId="199" r:id="rId53"/>
    <sheet name="Petzoldt, Eric" sheetId="155" r:id="rId54"/>
    <sheet name="Poor, Bill" sheetId="164" r:id="rId55"/>
    <sheet name="Pormann, John" sheetId="158" r:id="rId56"/>
    <sheet name="Puryear, Bill" sheetId="137" r:id="rId57"/>
    <sheet name="Radwanski, Jake" sheetId="191" r:id="rId58"/>
    <sheet name="Reinhardt, Gary" sheetId="140" r:id="rId59"/>
    <sheet name="Reynolds, Harold" sheetId="133" r:id="rId60"/>
    <sheet name="Russell, David" sheetId="135" r:id="rId61"/>
    <sheet name="Seawright, Bill" sheetId="154" r:id="rId62"/>
    <sheet name="Shaffer, Art" sheetId="183" r:id="rId63"/>
    <sheet name="Sledge, Kenneth" sheetId="166" r:id="rId64"/>
    <sheet name="Smith, Ean" sheetId="171" r:id="rId65"/>
    <sheet name="Smith, Walter" sheetId="206" r:id="rId66"/>
    <sheet name="Stewart, Pat" sheetId="201" r:id="rId67"/>
    <sheet name="Stampien, Mike" sheetId="161" r:id="rId68"/>
    <sheet name="Strother, David" sheetId="145" r:id="rId69"/>
    <sheet name="Trainer Harry" sheetId="147" r:id="rId70"/>
    <sheet name="Umsted, Charles" sheetId="150" r:id="rId71"/>
    <sheet name="Vincent, Brian" sheetId="159" r:id="rId72"/>
    <sheet name="Waxler, Dana" sheetId="163" r:id="rId73"/>
    <sheet name="Willeford, Jerry" sheetId="143" r:id="rId74"/>
    <sheet name="Wilson, Carolyn" sheetId="148" r:id="rId75"/>
    <sheet name="Wilson, Howard" sheetId="144" r:id="rId76"/>
  </sheets>
  <externalReferences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98" l="1"/>
  <c r="L5" i="198"/>
  <c r="K5" i="198"/>
  <c r="N6" i="154"/>
  <c r="L6" i="154"/>
  <c r="K6" i="154"/>
  <c r="L5" i="201"/>
  <c r="N5" i="201"/>
  <c r="K5" i="201"/>
  <c r="M3" i="201"/>
  <c r="O3" i="201" s="1"/>
  <c r="L3" i="201"/>
  <c r="K3" i="201"/>
  <c r="N6" i="158" l="1"/>
  <c r="K6" i="158"/>
  <c r="L6" i="164" l="1"/>
  <c r="M6" i="164" s="1"/>
  <c r="O6" i="164" s="1"/>
  <c r="K6" i="164"/>
  <c r="M14" i="152"/>
  <c r="O14" i="152" s="1"/>
  <c r="L14" i="152"/>
  <c r="K14" i="152"/>
  <c r="M10" i="153"/>
  <c r="O10" i="153" s="1"/>
  <c r="L10" i="153"/>
  <c r="K10" i="153"/>
  <c r="L10" i="163"/>
  <c r="M10" i="163" s="1"/>
  <c r="O10" i="163" s="1"/>
  <c r="K10" i="163"/>
  <c r="L8" i="184" l="1"/>
  <c r="M8" i="184" s="1"/>
  <c r="O8" i="184" s="1"/>
  <c r="K8" i="184"/>
  <c r="L8" i="185"/>
  <c r="M8" i="185" s="1"/>
  <c r="O8" i="185" s="1"/>
  <c r="K8" i="185"/>
  <c r="L6" i="183"/>
  <c r="M6" i="183" s="1"/>
  <c r="O6" i="183" s="1"/>
  <c r="K6" i="183"/>
  <c r="I62" i="20" l="1"/>
  <c r="H62" i="20"/>
  <c r="G62" i="20"/>
  <c r="F62" i="20"/>
  <c r="E62" i="20"/>
  <c r="L2" i="206"/>
  <c r="M2" i="206" s="1"/>
  <c r="O2" i="206" s="1"/>
  <c r="K2" i="206"/>
  <c r="K4" i="206" s="1"/>
  <c r="D2" i="206"/>
  <c r="N4" i="206"/>
  <c r="L6" i="174"/>
  <c r="M6" i="174" s="1"/>
  <c r="O6" i="174" s="1"/>
  <c r="K6" i="174"/>
  <c r="D6" i="174"/>
  <c r="L4" i="206" l="1"/>
  <c r="M4" i="206" s="1"/>
  <c r="O4" i="206" s="1"/>
  <c r="H53" i="20"/>
  <c r="E53" i="20"/>
  <c r="L2" i="205"/>
  <c r="M2" i="205" s="1"/>
  <c r="O2" i="205" s="1"/>
  <c r="K2" i="205"/>
  <c r="K4" i="205" s="1"/>
  <c r="N4" i="205"/>
  <c r="L4" i="204"/>
  <c r="K4" i="204"/>
  <c r="L5" i="195"/>
  <c r="K5" i="195"/>
  <c r="M5" i="195" l="1"/>
  <c r="O5" i="195" s="1"/>
  <c r="L4" i="205"/>
  <c r="M4" i="204"/>
  <c r="O4" i="204" s="1"/>
  <c r="L8" i="159"/>
  <c r="M8" i="159" s="1"/>
  <c r="O8" i="159" s="1"/>
  <c r="K8" i="159"/>
  <c r="L16" i="145"/>
  <c r="K16" i="145"/>
  <c r="L17" i="143"/>
  <c r="M17" i="143" s="1"/>
  <c r="O17" i="143" s="1"/>
  <c r="K17" i="143"/>
  <c r="L21" i="142"/>
  <c r="K21" i="142"/>
  <c r="N8" i="195"/>
  <c r="L4" i="195"/>
  <c r="K4" i="195"/>
  <c r="N7" i="204"/>
  <c r="L3" i="204"/>
  <c r="K3" i="204"/>
  <c r="M21" i="142" l="1"/>
  <c r="O21" i="142" s="1"/>
  <c r="M16" i="145"/>
  <c r="O16" i="145" s="1"/>
  <c r="M4" i="205"/>
  <c r="F53" i="20"/>
  <c r="M3" i="204"/>
  <c r="O3" i="204" s="1"/>
  <c r="M4" i="195"/>
  <c r="O4" i="195" s="1"/>
  <c r="M4" i="183"/>
  <c r="O4" i="183" s="1"/>
  <c r="L4" i="183"/>
  <c r="K4" i="183"/>
  <c r="M8" i="182"/>
  <c r="O8" i="182" s="1"/>
  <c r="L8" i="182"/>
  <c r="K8" i="182"/>
  <c r="M6" i="185"/>
  <c r="O6" i="185" s="1"/>
  <c r="L6" i="185"/>
  <c r="K6" i="185"/>
  <c r="O4" i="205" l="1"/>
  <c r="I53" i="20" s="1"/>
  <c r="G53" i="20"/>
  <c r="M5" i="188"/>
  <c r="O5" i="188" s="1"/>
  <c r="L5" i="188"/>
  <c r="K5" i="188"/>
  <c r="M5" i="187"/>
  <c r="O5" i="187" s="1"/>
  <c r="L5" i="187"/>
  <c r="K5" i="187"/>
  <c r="N8" i="183" l="1"/>
  <c r="L8" i="183"/>
  <c r="K8" i="183"/>
  <c r="N10" i="185" l="1"/>
  <c r="L4" i="188" l="1"/>
  <c r="K4" i="188"/>
  <c r="D4" i="188"/>
  <c r="C4" i="188"/>
  <c r="L4" i="187"/>
  <c r="K4" i="187"/>
  <c r="D4" i="187"/>
  <c r="C4" i="187"/>
  <c r="L7" i="182"/>
  <c r="K7" i="182"/>
  <c r="M7" i="182" s="1"/>
  <c r="O7" i="182" s="1"/>
  <c r="D7" i="182"/>
  <c r="C7" i="182"/>
  <c r="L5" i="185"/>
  <c r="K5" i="185"/>
  <c r="D5" i="185"/>
  <c r="C5" i="185"/>
  <c r="M4" i="188" l="1"/>
  <c r="O4" i="188" s="1"/>
  <c r="M4" i="187"/>
  <c r="O4" i="187" s="1"/>
  <c r="M5" i="185"/>
  <c r="O5" i="185" s="1"/>
  <c r="L5" i="164"/>
  <c r="M5" i="164" s="1"/>
  <c r="O5" i="164" s="1"/>
  <c r="K5" i="164"/>
  <c r="L13" i="152"/>
  <c r="K13" i="152"/>
  <c r="L9" i="163"/>
  <c r="K9" i="163"/>
  <c r="L4" i="175"/>
  <c r="K4" i="175"/>
  <c r="L9" i="153"/>
  <c r="M9" i="153" s="1"/>
  <c r="O9" i="153" s="1"/>
  <c r="K9" i="153"/>
  <c r="M4" i="175" l="1"/>
  <c r="O4" i="175" s="1"/>
  <c r="M13" i="152"/>
  <c r="O13" i="152" s="1"/>
  <c r="M9" i="163"/>
  <c r="O9" i="163" s="1"/>
  <c r="H29" i="20"/>
  <c r="L2" i="204"/>
  <c r="K2" i="204"/>
  <c r="L3" i="195"/>
  <c r="K3" i="195"/>
  <c r="K8" i="195" s="1"/>
  <c r="K7" i="204" l="1"/>
  <c r="E29" i="20" s="1"/>
  <c r="M2" i="204"/>
  <c r="O2" i="204" s="1"/>
  <c r="L7" i="204"/>
  <c r="F29" i="20" s="1"/>
  <c r="M3" i="195"/>
  <c r="O3" i="195" s="1"/>
  <c r="L8" i="195"/>
  <c r="H46" i="20"/>
  <c r="L2" i="201"/>
  <c r="K2" i="201"/>
  <c r="E46" i="20" s="1"/>
  <c r="M2" i="201" l="1"/>
  <c r="O2" i="201" s="1"/>
  <c r="F46" i="20"/>
  <c r="M7" i="204"/>
  <c r="G29" i="20" s="1"/>
  <c r="O7" i="204"/>
  <c r="I29" i="20" s="1"/>
  <c r="H73" i="20"/>
  <c r="F73" i="20"/>
  <c r="L2" i="200"/>
  <c r="K2" i="200"/>
  <c r="K4" i="200" s="1"/>
  <c r="E73" i="20" s="1"/>
  <c r="D2" i="200"/>
  <c r="N4" i="200"/>
  <c r="L4" i="200"/>
  <c r="H65" i="20"/>
  <c r="E65" i="20"/>
  <c r="L2" i="199"/>
  <c r="M2" i="199" s="1"/>
  <c r="O2" i="199" s="1"/>
  <c r="K2" i="199"/>
  <c r="D2" i="199"/>
  <c r="N4" i="199"/>
  <c r="L4" i="199"/>
  <c r="F65" i="20" s="1"/>
  <c r="K4" i="199"/>
  <c r="L5" i="174"/>
  <c r="K5" i="174"/>
  <c r="D5" i="174"/>
  <c r="M5" i="201" l="1"/>
  <c r="M5" i="174"/>
  <c r="O5" i="174" s="1"/>
  <c r="M2" i="200"/>
  <c r="O2" i="200" s="1"/>
  <c r="O5" i="201"/>
  <c r="I46" i="20" s="1"/>
  <c r="G46" i="20"/>
  <c r="M4" i="200"/>
  <c r="M4" i="199"/>
  <c r="N5" i="171"/>
  <c r="L5" i="171"/>
  <c r="L3" i="171"/>
  <c r="K3" i="171"/>
  <c r="K5" i="171" s="1"/>
  <c r="L7" i="159"/>
  <c r="K7" i="159"/>
  <c r="M3" i="171" l="1"/>
  <c r="O3" i="171" s="1"/>
  <c r="O4" i="199"/>
  <c r="I65" i="20" s="1"/>
  <c r="G65" i="20"/>
  <c r="M7" i="159"/>
  <c r="O7" i="159" s="1"/>
  <c r="O4" i="200"/>
  <c r="I73" i="20" s="1"/>
  <c r="G73" i="20"/>
  <c r="F58" i="20"/>
  <c r="E58" i="20"/>
  <c r="H58" i="20"/>
  <c r="N10" i="184"/>
  <c r="L10" i="184"/>
  <c r="K10" i="184"/>
  <c r="M5" i="198" l="1"/>
  <c r="L9" i="146"/>
  <c r="M9" i="146" s="1"/>
  <c r="O9" i="146" s="1"/>
  <c r="O5" i="198" l="1"/>
  <c r="I58" i="20" s="1"/>
  <c r="G58" i="20"/>
  <c r="F77" i="20"/>
  <c r="E75" i="20"/>
  <c r="N4" i="197"/>
  <c r="H75" i="20" s="1"/>
  <c r="L4" i="197"/>
  <c r="M4" i="197" s="1"/>
  <c r="G75" i="20" s="1"/>
  <c r="K4" i="197"/>
  <c r="N4" i="196"/>
  <c r="H77" i="20" s="1"/>
  <c r="L4" i="196"/>
  <c r="K4" i="196"/>
  <c r="E77" i="20" s="1"/>
  <c r="F75" i="20" l="1"/>
  <c r="M4" i="196"/>
  <c r="O4" i="197"/>
  <c r="I75" i="20" s="1"/>
  <c r="F17" i="20"/>
  <c r="E17" i="20"/>
  <c r="H17" i="20"/>
  <c r="O4" i="196" l="1"/>
  <c r="I77" i="20" s="1"/>
  <c r="G77" i="20"/>
  <c r="M8" i="195"/>
  <c r="L3" i="187"/>
  <c r="K3" i="187"/>
  <c r="L3" i="188"/>
  <c r="K3" i="188"/>
  <c r="L3" i="185"/>
  <c r="L10" i="185" s="1"/>
  <c r="K3" i="185"/>
  <c r="K10" i="185" s="1"/>
  <c r="L4" i="182"/>
  <c r="K4" i="182"/>
  <c r="M4" i="182" s="1"/>
  <c r="O4" i="182" s="1"/>
  <c r="M3" i="188" l="1"/>
  <c r="O3" i="188" s="1"/>
  <c r="M3" i="187"/>
  <c r="O3" i="187" s="1"/>
  <c r="M3" i="185"/>
  <c r="O3" i="185" s="1"/>
  <c r="O8" i="195"/>
  <c r="I17" i="20" s="1"/>
  <c r="G17" i="20"/>
  <c r="H59" i="20"/>
  <c r="L2" i="194"/>
  <c r="K2" i="194"/>
  <c r="K4" i="194" s="1"/>
  <c r="E59" i="20" s="1"/>
  <c r="N4" i="194"/>
  <c r="H51" i="20"/>
  <c r="L2" i="193"/>
  <c r="M2" i="193" s="1"/>
  <c r="O2" i="193" s="1"/>
  <c r="K2" i="193"/>
  <c r="N4" i="193"/>
  <c r="K4" i="193"/>
  <c r="E51" i="20" s="1"/>
  <c r="E28" i="20"/>
  <c r="L2" i="192"/>
  <c r="M2" i="192" s="1"/>
  <c r="O2" i="192" s="1"/>
  <c r="N4" i="192"/>
  <c r="H28" i="20" s="1"/>
  <c r="L4" i="192"/>
  <c r="F28" i="20" s="1"/>
  <c r="K4" i="192"/>
  <c r="M2" i="194" l="1"/>
  <c r="O2" i="194" s="1"/>
  <c r="L4" i="194"/>
  <c r="L4" i="193"/>
  <c r="M4" i="192"/>
  <c r="N7" i="188"/>
  <c r="L7" i="188"/>
  <c r="K7" i="188"/>
  <c r="N7" i="187"/>
  <c r="L7" i="187"/>
  <c r="K7" i="187"/>
  <c r="O4" i="192" l="1"/>
  <c r="I28" i="20" s="1"/>
  <c r="G28" i="20"/>
  <c r="M4" i="193"/>
  <c r="F51" i="20"/>
  <c r="M4" i="194"/>
  <c r="F59" i="20"/>
  <c r="L12" i="152"/>
  <c r="K12" i="152"/>
  <c r="L4" i="164"/>
  <c r="K4" i="164"/>
  <c r="N6" i="175"/>
  <c r="K6" i="175"/>
  <c r="L3" i="175"/>
  <c r="K3" i="175"/>
  <c r="L8" i="153"/>
  <c r="K8" i="153"/>
  <c r="L8" i="163"/>
  <c r="K8" i="163"/>
  <c r="O4" i="193" l="1"/>
  <c r="I51" i="20" s="1"/>
  <c r="G51" i="20"/>
  <c r="M3" i="175"/>
  <c r="O3" i="175" s="1"/>
  <c r="O4" i="194"/>
  <c r="I59" i="20" s="1"/>
  <c r="G59" i="20"/>
  <c r="M4" i="164"/>
  <c r="O4" i="164" s="1"/>
  <c r="M12" i="152"/>
  <c r="O12" i="152" s="1"/>
  <c r="M8" i="163"/>
  <c r="O8" i="163" s="1"/>
  <c r="L6" i="175"/>
  <c r="M8" i="153"/>
  <c r="O8" i="153" s="1"/>
  <c r="L4" i="174"/>
  <c r="K4" i="174"/>
  <c r="D4" i="174"/>
  <c r="M4" i="174" l="1"/>
  <c r="O4" i="174" s="1"/>
  <c r="L11" i="152"/>
  <c r="K11" i="152"/>
  <c r="D11" i="152"/>
  <c r="C11" i="152"/>
  <c r="L5" i="161"/>
  <c r="K5" i="161"/>
  <c r="D5" i="161"/>
  <c r="C5" i="161"/>
  <c r="L5" i="162"/>
  <c r="K5" i="162"/>
  <c r="D5" i="162"/>
  <c r="C5" i="162"/>
  <c r="L7" i="160"/>
  <c r="M7" i="160" s="1"/>
  <c r="O7" i="160" s="1"/>
  <c r="K7" i="160"/>
  <c r="D7" i="160"/>
  <c r="C7" i="160"/>
  <c r="M5" i="161" l="1"/>
  <c r="O5" i="161" s="1"/>
  <c r="M11" i="152"/>
  <c r="O11" i="152" s="1"/>
  <c r="M5" i="162"/>
  <c r="O5" i="162" s="1"/>
  <c r="E37" i="20"/>
  <c r="L2" i="191"/>
  <c r="K2" i="191"/>
  <c r="K4" i="191" s="1"/>
  <c r="N4" i="191"/>
  <c r="H37" i="20" s="1"/>
  <c r="L4" i="191"/>
  <c r="F37" i="20" s="1"/>
  <c r="L11" i="145"/>
  <c r="K11" i="145"/>
  <c r="L6" i="159"/>
  <c r="K6" i="159"/>
  <c r="L7" i="163"/>
  <c r="K7" i="163"/>
  <c r="H36" i="20"/>
  <c r="L2" i="190"/>
  <c r="K2" i="190"/>
  <c r="K4" i="190" s="1"/>
  <c r="E36" i="20" s="1"/>
  <c r="N4" i="190"/>
  <c r="K2" i="181"/>
  <c r="L2" i="181"/>
  <c r="M2" i="181" s="1"/>
  <c r="O2" i="181" s="1"/>
  <c r="L15" i="134"/>
  <c r="K15" i="134"/>
  <c r="L17" i="131"/>
  <c r="K17" i="131"/>
  <c r="L16" i="142"/>
  <c r="K16" i="142"/>
  <c r="L2" i="189"/>
  <c r="M2" i="189" s="1"/>
  <c r="O2" i="189" s="1"/>
  <c r="K2" i="189"/>
  <c r="K4" i="189" s="1"/>
  <c r="E30" i="20" s="1"/>
  <c r="N4" i="189"/>
  <c r="H30" i="20" s="1"/>
  <c r="L7" i="157"/>
  <c r="K7" i="157"/>
  <c r="M7" i="157" s="1"/>
  <c r="O7" i="157" s="1"/>
  <c r="M2" i="190" l="1"/>
  <c r="O2" i="190" s="1"/>
  <c r="M2" i="191"/>
  <c r="O2" i="191" s="1"/>
  <c r="M6" i="159"/>
  <c r="O6" i="159" s="1"/>
  <c r="M15" i="134"/>
  <c r="O15" i="134" s="1"/>
  <c r="M11" i="145"/>
  <c r="O11" i="145" s="1"/>
  <c r="M16" i="142"/>
  <c r="O16" i="142" s="1"/>
  <c r="M7" i="163"/>
  <c r="O7" i="163" s="1"/>
  <c r="M17" i="131"/>
  <c r="O17" i="131" s="1"/>
  <c r="M4" i="191"/>
  <c r="L4" i="190"/>
  <c r="L4" i="189"/>
  <c r="L8" i="146"/>
  <c r="M8" i="146" s="1"/>
  <c r="O8" i="146" s="1"/>
  <c r="M4" i="190" l="1"/>
  <c r="F36" i="20"/>
  <c r="O4" i="191"/>
  <c r="I37" i="20" s="1"/>
  <c r="G37" i="20"/>
  <c r="M4" i="189"/>
  <c r="F30" i="20"/>
  <c r="N5" i="177"/>
  <c r="M3" i="177"/>
  <c r="O3" i="177" s="1"/>
  <c r="L3" i="177"/>
  <c r="K3" i="177"/>
  <c r="O4" i="190" l="1"/>
  <c r="I36" i="20" s="1"/>
  <c r="G36" i="20"/>
  <c r="O4" i="189"/>
  <c r="I30" i="20" s="1"/>
  <c r="G30" i="20"/>
  <c r="L6" i="166"/>
  <c r="N8" i="174"/>
  <c r="L11" i="182"/>
  <c r="N6" i="166" l="1"/>
  <c r="K6" i="166"/>
  <c r="N8" i="164"/>
  <c r="N5" i="136"/>
  <c r="K5" i="136"/>
  <c r="N5" i="172"/>
  <c r="N11" i="182"/>
  <c r="K11" i="182"/>
  <c r="H69" i="20" l="1"/>
  <c r="H70" i="20"/>
  <c r="E70" i="20"/>
  <c r="F69" i="20"/>
  <c r="E69" i="20"/>
  <c r="E66" i="20"/>
  <c r="N4" i="186"/>
  <c r="H66" i="20" s="1"/>
  <c r="L4" i="186"/>
  <c r="F66" i="20" s="1"/>
  <c r="K4" i="186"/>
  <c r="E20" i="20"/>
  <c r="H20" i="20"/>
  <c r="F20" i="20"/>
  <c r="H21" i="20"/>
  <c r="F21" i="20"/>
  <c r="E21" i="20"/>
  <c r="E9" i="20"/>
  <c r="H9" i="20"/>
  <c r="F9" i="20"/>
  <c r="M8" i="183" l="1"/>
  <c r="O8" i="183" s="1"/>
  <c r="I9" i="20" s="1"/>
  <c r="M7" i="188"/>
  <c r="F70" i="20"/>
  <c r="M7" i="187"/>
  <c r="M4" i="186"/>
  <c r="M10" i="185"/>
  <c r="M10" i="184"/>
  <c r="L3" i="164"/>
  <c r="K3" i="164"/>
  <c r="K8" i="164" s="1"/>
  <c r="L10" i="152"/>
  <c r="K10" i="152"/>
  <c r="L6" i="160"/>
  <c r="K6" i="160"/>
  <c r="L7" i="153"/>
  <c r="K7" i="153"/>
  <c r="L6" i="163"/>
  <c r="K6" i="163"/>
  <c r="F18" i="20"/>
  <c r="E18" i="20"/>
  <c r="H18" i="20"/>
  <c r="H27" i="20"/>
  <c r="K4" i="181"/>
  <c r="E27" i="20" s="1"/>
  <c r="N4" i="181"/>
  <c r="L4" i="181"/>
  <c r="F27" i="20" s="1"/>
  <c r="O4" i="186" l="1"/>
  <c r="I66" i="20" s="1"/>
  <c r="G66" i="20"/>
  <c r="G9" i="20"/>
  <c r="M7" i="153"/>
  <c r="O7" i="153" s="1"/>
  <c r="O10" i="185"/>
  <c r="I20" i="20" s="1"/>
  <c r="G20" i="20"/>
  <c r="O7" i="187"/>
  <c r="I69" i="20" s="1"/>
  <c r="G69" i="20"/>
  <c r="O7" i="188"/>
  <c r="I70" i="20" s="1"/>
  <c r="G70" i="20"/>
  <c r="M3" i="164"/>
  <c r="O3" i="164" s="1"/>
  <c r="L8" i="164"/>
  <c r="M10" i="152"/>
  <c r="O10" i="152" s="1"/>
  <c r="M6" i="160"/>
  <c r="O6" i="160" s="1"/>
  <c r="M6" i="163"/>
  <c r="O6" i="163" s="1"/>
  <c r="O10" i="184"/>
  <c r="I21" i="20" s="1"/>
  <c r="G21" i="20"/>
  <c r="M11" i="182"/>
  <c r="M4" i="181"/>
  <c r="L13" i="142"/>
  <c r="M13" i="142" s="1"/>
  <c r="O13" i="142" s="1"/>
  <c r="O4" i="181" l="1"/>
  <c r="I27" i="20" s="1"/>
  <c r="G27" i="20"/>
  <c r="O11" i="182"/>
  <c r="I18" i="20" s="1"/>
  <c r="G18" i="20"/>
  <c r="L3" i="174"/>
  <c r="K3" i="174"/>
  <c r="D3" i="174"/>
  <c r="M3" i="174" l="1"/>
  <c r="O3" i="174" s="1"/>
  <c r="L3" i="172"/>
  <c r="K3" i="172"/>
  <c r="D3" i="172"/>
  <c r="C3" i="172"/>
  <c r="L4" i="168"/>
  <c r="K4" i="168"/>
  <c r="D4" i="168"/>
  <c r="C4" i="168"/>
  <c r="L2" i="180"/>
  <c r="K2" i="180"/>
  <c r="K4" i="180" s="1"/>
  <c r="E55" i="20" s="1"/>
  <c r="D2" i="180"/>
  <c r="C2" i="180"/>
  <c r="N4" i="180"/>
  <c r="H55" i="20" s="1"/>
  <c r="L4" i="180"/>
  <c r="F55" i="20" s="1"/>
  <c r="F45" i="20"/>
  <c r="L2" i="179"/>
  <c r="K2" i="179"/>
  <c r="D2" i="179"/>
  <c r="C2" i="179"/>
  <c r="N4" i="179"/>
  <c r="H45" i="20" s="1"/>
  <c r="L4" i="179"/>
  <c r="K4" i="179"/>
  <c r="E45" i="20" s="1"/>
  <c r="L4" i="161"/>
  <c r="M4" i="161" s="1"/>
  <c r="O4" i="161" s="1"/>
  <c r="K4" i="161"/>
  <c r="D4" i="161"/>
  <c r="C4" i="161"/>
  <c r="L9" i="152"/>
  <c r="K9" i="152"/>
  <c r="D9" i="152"/>
  <c r="C9" i="152"/>
  <c r="L4" i="162"/>
  <c r="M4" i="162" s="1"/>
  <c r="O4" i="162" s="1"/>
  <c r="K4" i="162"/>
  <c r="D4" i="162"/>
  <c r="C4" i="162"/>
  <c r="L5" i="160"/>
  <c r="M5" i="160" s="1"/>
  <c r="O5" i="160" s="1"/>
  <c r="K5" i="160"/>
  <c r="D5" i="160"/>
  <c r="C5" i="160"/>
  <c r="M2" i="180" l="1"/>
  <c r="O2" i="180" s="1"/>
  <c r="M2" i="179"/>
  <c r="O2" i="179" s="1"/>
  <c r="M4" i="168"/>
  <c r="O4" i="168" s="1"/>
  <c r="M3" i="172"/>
  <c r="O3" i="172" s="1"/>
  <c r="M9" i="152"/>
  <c r="O9" i="152" s="1"/>
  <c r="M4" i="180"/>
  <c r="M4" i="179"/>
  <c r="L2" i="178"/>
  <c r="M2" i="178" s="1"/>
  <c r="O2" i="178" s="1"/>
  <c r="N4" i="178"/>
  <c r="H49" i="20" s="1"/>
  <c r="L4" i="178"/>
  <c r="K4" i="178"/>
  <c r="E49" i="20" s="1"/>
  <c r="M4" i="178" l="1"/>
  <c r="O4" i="180"/>
  <c r="I55" i="20" s="1"/>
  <c r="G55" i="20"/>
  <c r="F49" i="20"/>
  <c r="O4" i="179"/>
  <c r="I45" i="20" s="1"/>
  <c r="G45" i="20"/>
  <c r="L3" i="136"/>
  <c r="L5" i="159"/>
  <c r="M5" i="159" s="1"/>
  <c r="O5" i="159" s="1"/>
  <c r="M3" i="136" l="1"/>
  <c r="O3" i="136" s="1"/>
  <c r="L5" i="136"/>
  <c r="O4" i="178"/>
  <c r="I49" i="20" s="1"/>
  <c r="G49" i="20"/>
  <c r="H34" i="20"/>
  <c r="L2" i="177"/>
  <c r="K2" i="177"/>
  <c r="L2" i="176"/>
  <c r="L4" i="176" s="1"/>
  <c r="K2" i="176"/>
  <c r="K4" i="176" s="1"/>
  <c r="E34" i="20" s="1"/>
  <c r="H38" i="20"/>
  <c r="N4" i="176"/>
  <c r="M2" i="177" l="1"/>
  <c r="O2" i="177" s="1"/>
  <c r="L5" i="177"/>
  <c r="F38" i="20" s="1"/>
  <c r="M4" i="176"/>
  <c r="F34" i="20"/>
  <c r="K5" i="177"/>
  <c r="E38" i="20" s="1"/>
  <c r="M2" i="176"/>
  <c r="O2" i="176" s="1"/>
  <c r="H43" i="20"/>
  <c r="M6" i="175"/>
  <c r="O6" i="175" s="1"/>
  <c r="I43" i="20" s="1"/>
  <c r="E43" i="20"/>
  <c r="M5" i="177" l="1"/>
  <c r="G38" i="20" s="1"/>
  <c r="O4" i="176"/>
  <c r="I34" i="20" s="1"/>
  <c r="G34" i="20"/>
  <c r="F43" i="20"/>
  <c r="G43" i="20"/>
  <c r="O5" i="177"/>
  <c r="I38" i="20" s="1"/>
  <c r="L2" i="174"/>
  <c r="K2" i="174"/>
  <c r="D2" i="174"/>
  <c r="C2" i="174"/>
  <c r="H22" i="20"/>
  <c r="E48" i="20"/>
  <c r="L2" i="173"/>
  <c r="M2" i="173" s="1"/>
  <c r="O2" i="173" s="1"/>
  <c r="K2" i="173"/>
  <c r="K4" i="173" s="1"/>
  <c r="D2" i="173"/>
  <c r="C2" i="173"/>
  <c r="N4" i="173"/>
  <c r="H48" i="20" s="1"/>
  <c r="L5" i="153"/>
  <c r="K5" i="153"/>
  <c r="D5" i="153"/>
  <c r="C5" i="153"/>
  <c r="L13" i="131"/>
  <c r="K13" i="131"/>
  <c r="D13" i="131"/>
  <c r="C13" i="131"/>
  <c r="L4" i="173" l="1"/>
  <c r="F48" i="20" s="1"/>
  <c r="M2" i="174"/>
  <c r="O2" i="174" s="1"/>
  <c r="L8" i="174"/>
  <c r="F22" i="20" s="1"/>
  <c r="K8" i="174"/>
  <c r="M13" i="131"/>
  <c r="O13" i="131" s="1"/>
  <c r="M5" i="153"/>
  <c r="O5" i="153" s="1"/>
  <c r="L2" i="172"/>
  <c r="K2" i="172"/>
  <c r="D2" i="172"/>
  <c r="C2" i="172"/>
  <c r="H71" i="20"/>
  <c r="L3" i="168"/>
  <c r="M3" i="168" s="1"/>
  <c r="O3" i="168" s="1"/>
  <c r="K3" i="168"/>
  <c r="D3" i="168"/>
  <c r="C3" i="168"/>
  <c r="L7" i="152"/>
  <c r="K7" i="152"/>
  <c r="D7" i="152"/>
  <c r="C7" i="152"/>
  <c r="L4" i="163"/>
  <c r="K4" i="163"/>
  <c r="D4" i="163"/>
  <c r="C4" i="163"/>
  <c r="L4" i="160"/>
  <c r="K4" i="160"/>
  <c r="D4" i="160"/>
  <c r="C4" i="160"/>
  <c r="M8" i="174" l="1"/>
  <c r="K5" i="172"/>
  <c r="M5" i="172" s="1"/>
  <c r="M2" i="172"/>
  <c r="O2" i="172" s="1"/>
  <c r="L5" i="172"/>
  <c r="F71" i="20" s="1"/>
  <c r="M4" i="173"/>
  <c r="E22" i="20"/>
  <c r="M7" i="152"/>
  <c r="O7" i="152" s="1"/>
  <c r="O8" i="174"/>
  <c r="I22" i="20" s="1"/>
  <c r="G22" i="20"/>
  <c r="M4" i="160"/>
  <c r="O4" i="160" s="1"/>
  <c r="M4" i="163"/>
  <c r="O4" i="163" s="1"/>
  <c r="E47" i="20"/>
  <c r="H47" i="20"/>
  <c r="F47" i="20"/>
  <c r="O4" i="173" l="1"/>
  <c r="I48" i="20" s="1"/>
  <c r="G48" i="20"/>
  <c r="E71" i="20"/>
  <c r="O5" i="172"/>
  <c r="I71" i="20" s="1"/>
  <c r="G71" i="20"/>
  <c r="M5" i="171"/>
  <c r="F39" i="20"/>
  <c r="N4" i="170"/>
  <c r="H39" i="20" s="1"/>
  <c r="L4" i="170"/>
  <c r="K4" i="170"/>
  <c r="E39" i="20" s="1"/>
  <c r="M4" i="170" l="1"/>
  <c r="O5" i="171"/>
  <c r="I47" i="20" s="1"/>
  <c r="G47" i="20"/>
  <c r="E44" i="20"/>
  <c r="N4" i="169"/>
  <c r="H44" i="20" s="1"/>
  <c r="L4" i="169"/>
  <c r="M4" i="169" s="1"/>
  <c r="O4" i="169" s="1"/>
  <c r="I44" i="20" s="1"/>
  <c r="K4" i="169"/>
  <c r="G44" i="20" l="1"/>
  <c r="O4" i="170"/>
  <c r="I39" i="20" s="1"/>
  <c r="G39" i="20"/>
  <c r="F44" i="20"/>
  <c r="L6" i="152"/>
  <c r="K6" i="152"/>
  <c r="L4" i="153"/>
  <c r="K4" i="153"/>
  <c r="N12" i="163"/>
  <c r="L3" i="163"/>
  <c r="L12" i="163" s="1"/>
  <c r="K3" i="163"/>
  <c r="K12" i="163" s="1"/>
  <c r="M4" i="153" l="1"/>
  <c r="O4" i="153" s="1"/>
  <c r="M6" i="152"/>
  <c r="O6" i="152" s="1"/>
  <c r="M3" i="163"/>
  <c r="O3" i="163" s="1"/>
  <c r="N6" i="168"/>
  <c r="H50" i="20" s="1"/>
  <c r="L2" i="168"/>
  <c r="L6" i="168" s="1"/>
  <c r="F50" i="20" s="1"/>
  <c r="K2" i="168"/>
  <c r="K6" i="168" s="1"/>
  <c r="E50" i="20" s="1"/>
  <c r="L5" i="152"/>
  <c r="K5" i="152"/>
  <c r="N7" i="161"/>
  <c r="L3" i="161"/>
  <c r="K3" i="161"/>
  <c r="K7" i="161" s="1"/>
  <c r="L3" i="162"/>
  <c r="K3" i="162"/>
  <c r="K7" i="162" s="1"/>
  <c r="N7" i="162"/>
  <c r="L3" i="160"/>
  <c r="K3" i="160"/>
  <c r="K9" i="160" s="1"/>
  <c r="N9" i="160"/>
  <c r="M3" i="161" l="1"/>
  <c r="O3" i="161" s="1"/>
  <c r="L7" i="161"/>
  <c r="M3" i="162"/>
  <c r="O3" i="162" s="1"/>
  <c r="L7" i="162"/>
  <c r="M3" i="160"/>
  <c r="O3" i="160" s="1"/>
  <c r="M2" i="168"/>
  <c r="O2" i="168" s="1"/>
  <c r="M5" i="152"/>
  <c r="O5" i="152" s="1"/>
  <c r="L9" i="160"/>
  <c r="M6" i="168"/>
  <c r="E74" i="20"/>
  <c r="N4" i="167"/>
  <c r="H74" i="20" s="1"/>
  <c r="L4" i="167"/>
  <c r="M4" i="167" s="1"/>
  <c r="O4" i="167" s="1"/>
  <c r="I74" i="20" s="1"/>
  <c r="K4" i="167"/>
  <c r="N5" i="165"/>
  <c r="L5" i="165"/>
  <c r="K5" i="165"/>
  <c r="G74" i="20" l="1"/>
  <c r="F74" i="20"/>
  <c r="O6" i="168"/>
  <c r="I50" i="20" s="1"/>
  <c r="G50" i="20"/>
  <c r="L4" i="146"/>
  <c r="M4" i="146" s="1"/>
  <c r="N5" i="155" l="1"/>
  <c r="L5" i="155"/>
  <c r="K5" i="155"/>
  <c r="N10" i="159" l="1"/>
  <c r="L10" i="159"/>
  <c r="K10" i="159"/>
  <c r="H63" i="20" l="1"/>
  <c r="F63" i="20"/>
  <c r="E63" i="20"/>
  <c r="M6" i="166" l="1"/>
  <c r="N11" i="146"/>
  <c r="L11" i="146"/>
  <c r="K11" i="146"/>
  <c r="O5" i="146"/>
  <c r="O6" i="166" l="1"/>
  <c r="I63" i="20" s="1"/>
  <c r="G63" i="20"/>
  <c r="H61" i="20"/>
  <c r="F61" i="20"/>
  <c r="E61" i="20"/>
  <c r="N13" i="133"/>
  <c r="L13" i="133"/>
  <c r="K13" i="133"/>
  <c r="N9" i="157"/>
  <c r="L9" i="157"/>
  <c r="K9" i="157"/>
  <c r="M5" i="165" l="1"/>
  <c r="H25" i="20"/>
  <c r="F25" i="20"/>
  <c r="E25" i="20"/>
  <c r="H7" i="20"/>
  <c r="F7" i="20"/>
  <c r="E7" i="20"/>
  <c r="N12" i="153"/>
  <c r="L12" i="153"/>
  <c r="K12" i="153"/>
  <c r="O5" i="165" l="1"/>
  <c r="I61" i="20" s="1"/>
  <c r="G61" i="20"/>
  <c r="M12" i="163"/>
  <c r="M8" i="164"/>
  <c r="H32" i="20"/>
  <c r="F32" i="20"/>
  <c r="E32" i="20"/>
  <c r="N17" i="152"/>
  <c r="H15" i="20" s="1"/>
  <c r="L17" i="152"/>
  <c r="K17" i="152"/>
  <c r="E15" i="20" s="1"/>
  <c r="M3" i="152"/>
  <c r="O3" i="152" s="1"/>
  <c r="M17" i="152" l="1"/>
  <c r="G15" i="20" s="1"/>
  <c r="F15" i="20"/>
  <c r="O8" i="164"/>
  <c r="I25" i="20" s="1"/>
  <c r="G25" i="20"/>
  <c r="O12" i="163"/>
  <c r="I7" i="20" s="1"/>
  <c r="G7" i="20"/>
  <c r="M7" i="162"/>
  <c r="O17" i="152" l="1"/>
  <c r="I15" i="20" s="1"/>
  <c r="O7" i="162"/>
  <c r="I32" i="20" s="1"/>
  <c r="G32" i="20"/>
  <c r="H33" i="20" l="1"/>
  <c r="E33" i="20"/>
  <c r="M2" i="160"/>
  <c r="O2" i="160" s="1"/>
  <c r="H11" i="20"/>
  <c r="M7" i="161" l="1"/>
  <c r="F33" i="20"/>
  <c r="F11" i="20"/>
  <c r="E11" i="20"/>
  <c r="L7" i="134"/>
  <c r="K7" i="134"/>
  <c r="M7" i="134" l="1"/>
  <c r="O7" i="134" s="1"/>
  <c r="O7" i="161"/>
  <c r="I33" i="20" s="1"/>
  <c r="G33" i="20"/>
  <c r="M9" i="160"/>
  <c r="H14" i="20"/>
  <c r="F14" i="20"/>
  <c r="E14" i="20"/>
  <c r="O9" i="160" l="1"/>
  <c r="I11" i="20" s="1"/>
  <c r="G11" i="20"/>
  <c r="M10" i="159"/>
  <c r="H76" i="20"/>
  <c r="L6" i="158"/>
  <c r="F76" i="20" s="1"/>
  <c r="E76" i="20"/>
  <c r="N13" i="148"/>
  <c r="L13" i="148"/>
  <c r="K13" i="148"/>
  <c r="O10" i="159" l="1"/>
  <c r="I14" i="20" s="1"/>
  <c r="G14" i="20"/>
  <c r="M6" i="158"/>
  <c r="F6" i="20"/>
  <c r="H6" i="20"/>
  <c r="E6" i="20"/>
  <c r="O6" i="158" l="1"/>
  <c r="I76" i="20" s="1"/>
  <c r="G76" i="20"/>
  <c r="M9" i="157"/>
  <c r="F40" i="20"/>
  <c r="N4" i="156"/>
  <c r="H40" i="20" s="1"/>
  <c r="L4" i="156"/>
  <c r="K4" i="156"/>
  <c r="E40" i="20" s="1"/>
  <c r="M4" i="156" l="1"/>
  <c r="O9" i="157"/>
  <c r="I6" i="20" s="1"/>
  <c r="G6" i="20"/>
  <c r="H52" i="20"/>
  <c r="E52" i="20"/>
  <c r="H35" i="20"/>
  <c r="F35" i="20"/>
  <c r="E35" i="20"/>
  <c r="M5" i="155" l="1"/>
  <c r="O5" i="155" s="1"/>
  <c r="I52" i="20" s="1"/>
  <c r="F52" i="20"/>
  <c r="G52" i="20"/>
  <c r="O4" i="156"/>
  <c r="I40" i="20" s="1"/>
  <c r="G40" i="20"/>
  <c r="M6" i="154"/>
  <c r="H8" i="20"/>
  <c r="F8" i="20"/>
  <c r="E8" i="20"/>
  <c r="N4" i="151"/>
  <c r="H64" i="20" s="1"/>
  <c r="L4" i="151"/>
  <c r="F64" i="20" s="1"/>
  <c r="K4" i="151"/>
  <c r="E64" i="20" s="1"/>
  <c r="N4" i="150"/>
  <c r="H72" i="20" s="1"/>
  <c r="L4" i="150"/>
  <c r="F72" i="20" s="1"/>
  <c r="K4" i="150"/>
  <c r="E72" i="20" s="1"/>
  <c r="M12" i="153" l="1"/>
  <c r="O6" i="154"/>
  <c r="I35" i="20" s="1"/>
  <c r="G35" i="20"/>
  <c r="M4" i="150"/>
  <c r="M4" i="151"/>
  <c r="N6" i="135"/>
  <c r="L6" i="135"/>
  <c r="K6" i="135"/>
  <c r="O4" i="151" l="1"/>
  <c r="I64" i="20" s="1"/>
  <c r="G64" i="20"/>
  <c r="O4" i="150"/>
  <c r="I72" i="20" s="1"/>
  <c r="G72" i="20"/>
  <c r="O12" i="153"/>
  <c r="I8" i="20" s="1"/>
  <c r="G8" i="20"/>
  <c r="N19" i="145"/>
  <c r="L19" i="145"/>
  <c r="K19" i="145"/>
  <c r="N16" i="147"/>
  <c r="L16" i="147"/>
  <c r="K16" i="147"/>
  <c r="N20" i="143"/>
  <c r="L20" i="143"/>
  <c r="K20" i="143"/>
  <c r="N15" i="144"/>
  <c r="L15" i="144"/>
  <c r="K15" i="144"/>
  <c r="N24" i="142"/>
  <c r="L24" i="142"/>
  <c r="K24" i="142"/>
  <c r="N4" i="149" l="1"/>
  <c r="H41" i="20" s="1"/>
  <c r="L4" i="149"/>
  <c r="K4" i="149"/>
  <c r="E41" i="20" s="1"/>
  <c r="M4" i="149" l="1"/>
  <c r="O4" i="149" s="1"/>
  <c r="I41" i="20" s="1"/>
  <c r="F41" i="20"/>
  <c r="G41" i="20"/>
  <c r="N5" i="139"/>
  <c r="L5" i="139"/>
  <c r="K5" i="139"/>
  <c r="N12" i="132" l="1"/>
  <c r="L12" i="132"/>
  <c r="K12" i="132"/>
  <c r="F24" i="20" l="1"/>
  <c r="E24" i="20"/>
  <c r="H24" i="20"/>
  <c r="E23" i="20"/>
  <c r="H23" i="20"/>
  <c r="F23" i="20"/>
  <c r="M13" i="148" l="1"/>
  <c r="M16" i="147"/>
  <c r="H19" i="20"/>
  <c r="F19" i="20"/>
  <c r="E19" i="20"/>
  <c r="N20" i="134"/>
  <c r="L20" i="134"/>
  <c r="K20" i="134"/>
  <c r="O13" i="148" l="1"/>
  <c r="I24" i="20" s="1"/>
  <c r="G24" i="20"/>
  <c r="O16" i="147"/>
  <c r="I23" i="20" s="1"/>
  <c r="G23" i="20"/>
  <c r="M11" i="146"/>
  <c r="H13" i="20"/>
  <c r="E4" i="20"/>
  <c r="H2" i="20"/>
  <c r="F13" i="20"/>
  <c r="E13" i="20"/>
  <c r="H12" i="20"/>
  <c r="E12" i="20"/>
  <c r="H4" i="20"/>
  <c r="F4" i="20"/>
  <c r="M24" i="142"/>
  <c r="O24" i="142" s="1"/>
  <c r="I2" i="20" s="1"/>
  <c r="E2" i="20"/>
  <c r="O11" i="146" l="1"/>
  <c r="I19" i="20" s="1"/>
  <c r="G19" i="20"/>
  <c r="M15" i="144"/>
  <c r="F12" i="20"/>
  <c r="F2" i="20"/>
  <c r="G2" i="20"/>
  <c r="M19" i="145"/>
  <c r="M20" i="143"/>
  <c r="N4" i="141"/>
  <c r="H68" i="20" s="1"/>
  <c r="L4" i="141"/>
  <c r="F68" i="20" s="1"/>
  <c r="K4" i="141"/>
  <c r="E68" i="20" s="1"/>
  <c r="N4" i="140"/>
  <c r="H67" i="20" s="1"/>
  <c r="L4" i="140"/>
  <c r="F67" i="20" s="1"/>
  <c r="K4" i="140"/>
  <c r="E67" i="20" s="1"/>
  <c r="F56" i="20"/>
  <c r="H56" i="20"/>
  <c r="E56" i="20"/>
  <c r="N4" i="138"/>
  <c r="H60" i="20" s="1"/>
  <c r="L4" i="138"/>
  <c r="F60" i="20" s="1"/>
  <c r="K4" i="138"/>
  <c r="E60" i="20" s="1"/>
  <c r="N4" i="137"/>
  <c r="H57" i="20" s="1"/>
  <c r="L4" i="137"/>
  <c r="F57" i="20" s="1"/>
  <c r="K4" i="137"/>
  <c r="E57" i="20" s="1"/>
  <c r="H42" i="20"/>
  <c r="F42" i="20"/>
  <c r="E42" i="20"/>
  <c r="H31" i="20"/>
  <c r="F31" i="20"/>
  <c r="E31" i="20"/>
  <c r="O19" i="145" l="1"/>
  <c r="I13" i="20" s="1"/>
  <c r="G13" i="20"/>
  <c r="O20" i="143"/>
  <c r="I4" i="20" s="1"/>
  <c r="G4" i="20"/>
  <c r="O15" i="144"/>
  <c r="I12" i="20" s="1"/>
  <c r="G12" i="20"/>
  <c r="M4" i="137"/>
  <c r="M4" i="141"/>
  <c r="M4" i="140"/>
  <c r="M5" i="139"/>
  <c r="M4" i="138"/>
  <c r="M5" i="136"/>
  <c r="M6" i="135"/>
  <c r="N23" i="131"/>
  <c r="L23" i="131"/>
  <c r="K23" i="131"/>
  <c r="E5" i="20"/>
  <c r="H5" i="20"/>
  <c r="F5" i="20"/>
  <c r="H16" i="20"/>
  <c r="E16" i="20"/>
  <c r="M13" i="133" l="1"/>
  <c r="O13" i="133" s="1"/>
  <c r="I16" i="20" s="1"/>
  <c r="O5" i="139"/>
  <c r="I56" i="20" s="1"/>
  <c r="G56" i="20"/>
  <c r="O6" i="135"/>
  <c r="I31" i="20" s="1"/>
  <c r="G31" i="20"/>
  <c r="O4" i="140"/>
  <c r="I67" i="20" s="1"/>
  <c r="G67" i="20"/>
  <c r="M20" i="134"/>
  <c r="F16" i="20"/>
  <c r="O4" i="141"/>
  <c r="I68" i="20" s="1"/>
  <c r="G68" i="20"/>
  <c r="O4" i="138"/>
  <c r="I60" i="20" s="1"/>
  <c r="G60" i="20"/>
  <c r="O4" i="137"/>
  <c r="I57" i="20" s="1"/>
  <c r="G57" i="20"/>
  <c r="O5" i="136"/>
  <c r="I42" i="20" s="1"/>
  <c r="G42" i="20"/>
  <c r="H10" i="20"/>
  <c r="F10" i="20"/>
  <c r="E10" i="20"/>
  <c r="H3" i="20"/>
  <c r="F3" i="20"/>
  <c r="E3" i="20"/>
  <c r="G16" i="20" l="1"/>
  <c r="O20" i="134"/>
  <c r="I5" i="20" s="1"/>
  <c r="G5" i="20"/>
  <c r="M23" i="131"/>
  <c r="M12" i="132"/>
  <c r="N4" i="128"/>
  <c r="H54" i="20" s="1"/>
  <c r="L4" i="128"/>
  <c r="F54" i="20" s="1"/>
  <c r="K4" i="128"/>
  <c r="E54" i="20" s="1"/>
  <c r="O12" i="132" l="1"/>
  <c r="I10" i="20" s="1"/>
  <c r="G10" i="20"/>
  <c r="O23" i="131"/>
  <c r="I3" i="20" s="1"/>
  <c r="G3" i="20"/>
  <c r="M4" i="128"/>
  <c r="G54" i="20" s="1"/>
  <c r="O4" i="128" l="1"/>
  <c r="I5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CEDDD9D3-1B96-4712-AF09-700C43CF963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09B33F3-5D72-483E-BA41-CAB23050F0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0D912656-8C91-4B4A-A548-AA29AB3E470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80F0DDB2-9786-4FC2-AE78-55924525649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A118A4A2-5387-4677-9B44-3D5757056B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64217C50-6DD1-4EC1-BBB4-A4628742179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386F95A3-0BF7-4A2B-9C32-F03598108A2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B8B92F4A-A718-45FA-9B3D-35FD1AB6A32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13BA207E-2E2E-4581-91D8-6A143CEDBEB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E08AD18-134F-4F42-81CE-457E5A8128A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AE721651-9251-4C44-9B57-60FA1B03432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13BAC63A-71C3-4A96-981B-7EF4736B7EA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8EFDCA8F-721A-4429-86AA-00293FD0BE0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6" authorId="0" shapeId="0" xr:uid="{797586BE-231E-4013-A0CF-42EF4E280DA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067B802A-03F4-4FE0-A746-B6B5DE26C5F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498F5C1D-E6A8-4C04-9629-89B0C6FFBAE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F1E21620-977B-4494-B6B6-38F32552119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4AFECA2-2EC8-425C-AAF2-413C9F5171C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480B6064-A6B6-4451-A9CB-45218126D0A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5CCE89BA-8AC5-49F0-92C0-E6C34395DB9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DA94FA3A-5331-4A84-B552-AF75A357940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BF3F045-C308-4343-A207-074FFD0AC39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23605BB7-AF70-4BB2-B629-92B16D3F71E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39DA9055-AD42-4E32-BDE4-9C5E2A3C915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C53ADDB6-B6CB-448D-BC78-3E37DAC3578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335E7CE7-1B86-4C83-A1E2-871D85B61F3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9" authorId="0" shapeId="0" xr:uid="{CFB52D0C-CECA-495B-9332-0DA944BE746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0" authorId="0" shapeId="0" xr:uid="{DF531791-8B9C-4F9A-AABF-8A2B67C74B6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15AA0A2B-9873-4CEC-B347-052C2B57AC3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487B8952-C5F2-4C68-8BED-CDE314C5A15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7" authorId="0" shapeId="0" xr:uid="{0215F859-077B-450F-804C-4A57A087A83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<sst xmlns="http://schemas.openxmlformats.org/spreadsheetml/2006/main" count="2247" uniqueCount="214">
  <si>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</si>
  <si>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</si>
  <si>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</si>
  <si>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</si>
  <si>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</si>
  <si>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</si>
  <si>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</si>
  <si>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</si>
  <si>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</si>
  <si>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</si>
  <si>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</si>
  <si>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</si>
  <si>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</si>
  <si>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</si>
  <si>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</si>
  <si>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</si>
  <si>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</si>
  <si>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</si>
  <si>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</si>
  <si>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</si>
  <si>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Elberton , GA</t>
  </si>
  <si>
    <t>Factory</t>
  </si>
  <si>
    <t>Ken Danals</t>
  </si>
  <si>
    <t>Justin Fortson</t>
  </si>
  <si>
    <t>Keaton Coletti</t>
  </si>
  <si>
    <t>Danals, Ken</t>
  </si>
  <si>
    <t>Fortson, Justin</t>
  </si>
  <si>
    <t>Coletti, Keaton</t>
  </si>
  <si>
    <t>King, Robby</t>
  </si>
  <si>
    <t>Reynolds, Harold</t>
  </si>
  <si>
    <t>Robby King</t>
  </si>
  <si>
    <t>Harold Reynolds</t>
  </si>
  <si>
    <t>Russell, David</t>
  </si>
  <si>
    <t>Jamison, Fred</t>
  </si>
  <si>
    <t>Puryear, Bill</t>
  </si>
  <si>
    <t>Beckett, Bob</t>
  </si>
  <si>
    <t>Clarke, James</t>
  </si>
  <si>
    <t>Reinhardt, Gary</t>
  </si>
  <si>
    <t>Alcorn, Stuart</t>
  </si>
  <si>
    <t>David Russell</t>
  </si>
  <si>
    <t>Boerne Shooting Club</t>
  </si>
  <si>
    <t>Fred Jamison</t>
  </si>
  <si>
    <t>Bill Puryear</t>
  </si>
  <si>
    <t>Bob Beckett</t>
  </si>
  <si>
    <t>James Clarke</t>
  </si>
  <si>
    <t>Gary Reinhardt</t>
  </si>
  <si>
    <t>Stuart Alcorn</t>
  </si>
  <si>
    <t>Herring, Ron</t>
  </si>
  <si>
    <t>Willeford, Jerry</t>
  </si>
  <si>
    <t>Wilson, Howard</t>
  </si>
  <si>
    <t>Strother, David</t>
  </si>
  <si>
    <t>Ronald Herring</t>
  </si>
  <si>
    <t>San Angelo, TX</t>
  </si>
  <si>
    <t>Jerry Willeford</t>
  </si>
  <si>
    <t>Howard Wilson</t>
  </si>
  <si>
    <t>David Strother</t>
  </si>
  <si>
    <t>Eaton, Rodney</t>
  </si>
  <si>
    <t>Rodney Eaton</t>
  </si>
  <si>
    <t>Princeton, LA</t>
  </si>
  <si>
    <t>Trainer, Harry</t>
  </si>
  <si>
    <t>Wilson, Carolyn</t>
  </si>
  <si>
    <t>Harry Trainer</t>
  </si>
  <si>
    <t>Carolyn Wilson</t>
  </si>
  <si>
    <t>Boerne,TX</t>
  </si>
  <si>
    <t>Carroll, James</t>
  </si>
  <si>
    <t>James Carroll</t>
  </si>
  <si>
    <t>Oakridge, TN</t>
  </si>
  <si>
    <t xml:space="preserve">John Joseph </t>
  </si>
  <si>
    <t xml:space="preserve">Black Swamp Rifle and pistol club </t>
  </si>
  <si>
    <t>Shawn Develvis</t>
  </si>
  <si>
    <t xml:space="preserve">Charles Umsted </t>
  </si>
  <si>
    <t>Jospeh, John</t>
  </si>
  <si>
    <t>Develvis, Shawn</t>
  </si>
  <si>
    <t>Umsted, Charles</t>
  </si>
  <si>
    <t>Bill Seawright</t>
  </si>
  <si>
    <t>Seawright, Bill</t>
  </si>
  <si>
    <t>Eric Petzoldt</t>
  </si>
  <si>
    <t>Edmonds, Brian</t>
  </si>
  <si>
    <t>Brian Edmonds</t>
  </si>
  <si>
    <t>Bristol, VA</t>
  </si>
  <si>
    <t>Ricky Haley</t>
  </si>
  <si>
    <t>Haley, Ricky</t>
  </si>
  <si>
    <t>John Pormann</t>
  </si>
  <si>
    <t>Pormann, John</t>
  </si>
  <si>
    <t>Brian Vincent</t>
  </si>
  <si>
    <t>Vincent, Brian</t>
  </si>
  <si>
    <t>Bill Meyer</t>
  </si>
  <si>
    <t>Meyer, Bill</t>
  </si>
  <si>
    <t>Factory Semi Auto</t>
  </si>
  <si>
    <t>Belton Gun Range</t>
  </si>
  <si>
    <t>Lige. Mitch</t>
  </si>
  <si>
    <t>Mitch Lige</t>
  </si>
  <si>
    <t>Osseo, MI</t>
  </si>
  <si>
    <t>Mike Stampien</t>
  </si>
  <si>
    <t>Stampien, Mike</t>
  </si>
  <si>
    <t>Duane Merret</t>
  </si>
  <si>
    <t>Merret, Duane</t>
  </si>
  <si>
    <t>Ohio</t>
  </si>
  <si>
    <t>Waxler, Dana</t>
  </si>
  <si>
    <t xml:space="preserve">Dana Waxler </t>
  </si>
  <si>
    <t>Poor, Bill</t>
  </si>
  <si>
    <t>Bill Poor</t>
  </si>
  <si>
    <t>Galea, Victor</t>
  </si>
  <si>
    <t>Victor Galea</t>
  </si>
  <si>
    <t>Kenneth Sledge</t>
  </si>
  <si>
    <t>Sledge, Kenneth</t>
  </si>
  <si>
    <t>Belton,SC</t>
  </si>
  <si>
    <t>Dudley, Scott</t>
  </si>
  <si>
    <t>Scott Dudley</t>
  </si>
  <si>
    <t>Mark Caldwell</t>
  </si>
  <si>
    <t>Caldwell, Mark</t>
  </si>
  <si>
    <t>Dana Waxler</t>
  </si>
  <si>
    <t>BlackSwamp OH</t>
  </si>
  <si>
    <t>John Joseph</t>
  </si>
  <si>
    <t>Jenkins, Raymond</t>
  </si>
  <si>
    <t>Raymond Jenkins</t>
  </si>
  <si>
    <t>Robert Eaton</t>
  </si>
  <si>
    <t>Eaton, Robert</t>
  </si>
  <si>
    <t>Ron Herring</t>
  </si>
  <si>
    <t>Smith, Ean</t>
  </si>
  <si>
    <t>Ean Smith</t>
  </si>
  <si>
    <t>John Gertig</t>
  </si>
  <si>
    <t>Gertig, John</t>
  </si>
  <si>
    <t xml:space="preserve"> </t>
  </si>
  <si>
    <t>John Joseph III</t>
  </si>
  <si>
    <t>Joseph, John III</t>
  </si>
  <si>
    <t>Ernie Converse</t>
  </si>
  <si>
    <t>Converse, Ernie</t>
  </si>
  <si>
    <t xml:space="preserve">Black Swamp Rifle and Pistol </t>
  </si>
  <si>
    <t>Frank Baird</t>
  </si>
  <si>
    <t>Baird, Frank</t>
  </si>
  <si>
    <t>Fitch, Stan</t>
  </si>
  <si>
    <t>Ordorica, Luis</t>
  </si>
  <si>
    <t>Stan Fitch</t>
  </si>
  <si>
    <t>Edinburg, Tx</t>
  </si>
  <si>
    <t>Luis Ordorica</t>
  </si>
  <si>
    <t>East, Debbie</t>
  </si>
  <si>
    <t>Debbie East</t>
  </si>
  <si>
    <t>Lonsdale Arkansas</t>
  </si>
  <si>
    <t>Chris Balser</t>
  </si>
  <si>
    <t>Balser, Chris</t>
  </si>
  <si>
    <t>Randy Kruger</t>
  </si>
  <si>
    <t>Kruger, Randy</t>
  </si>
  <si>
    <t>Boerne, TX</t>
  </si>
  <si>
    <t>Gates, Pam</t>
  </si>
  <si>
    <t>Pam Gates</t>
  </si>
  <si>
    <t>Black swamp</t>
  </si>
  <si>
    <t>Ashlock, Kyle</t>
  </si>
  <si>
    <t xml:space="preserve"> Kyle  Ashlock</t>
  </si>
  <si>
    <t>Wilmore, KY</t>
  </si>
  <si>
    <t>Mitch Ling</t>
  </si>
  <si>
    <t>Kyle Ashlock</t>
  </si>
  <si>
    <t>New Haven, KY</t>
  </si>
  <si>
    <t>Shaffer, Art</t>
  </si>
  <si>
    <t>Blackard, Katherine</t>
  </si>
  <si>
    <t>Kindall, Mike</t>
  </si>
  <si>
    <t>Kimbrell, Joey</t>
  </si>
  <si>
    <t>Kimbrell, Randy</t>
  </si>
  <si>
    <t>Art Shaffer</t>
  </si>
  <si>
    <t>Karmenine Blackard</t>
  </si>
  <si>
    <t>Jerry Kindall</t>
  </si>
  <si>
    <t>Mike Kindall</t>
  </si>
  <si>
    <t>Joey Kimbrell</t>
  </si>
  <si>
    <t>Randy Kimbrell</t>
  </si>
  <si>
    <t>Katherine Blackard</t>
  </si>
  <si>
    <t xml:space="preserve">Factory  </t>
  </si>
  <si>
    <t>Bristol VA</t>
  </si>
  <si>
    <t>Gates, Doug</t>
  </si>
  <si>
    <t>Doug Gates</t>
  </si>
  <si>
    <t>Larry McGill</t>
  </si>
  <si>
    <t>McGill, Larry</t>
  </si>
  <si>
    <t>Jake Radwanski</t>
  </si>
  <si>
    <t>Radwanski, Jake</t>
  </si>
  <si>
    <t xml:space="preserve">Factory </t>
  </si>
  <si>
    <t>Delphos, OH</t>
  </si>
  <si>
    <t>John Laseter</t>
  </si>
  <si>
    <t>Lonsdale, AR</t>
  </si>
  <si>
    <t>Laseter, John</t>
  </si>
  <si>
    <t>Darin Biggs</t>
  </si>
  <si>
    <t>Biggs, Darin</t>
  </si>
  <si>
    <t>Darren Brewster</t>
  </si>
  <si>
    <t>Brewester, Darren</t>
  </si>
  <si>
    <t>Jerry Kendall</t>
  </si>
  <si>
    <t>Cody McBroon</t>
  </si>
  <si>
    <t>McBroon, Cody</t>
  </si>
  <si>
    <t>New Haven KY</t>
  </si>
  <si>
    <t>Eric Dotson</t>
  </si>
  <si>
    <t>Larry Johnson</t>
  </si>
  <si>
    <t>Dotson, Eric</t>
  </si>
  <si>
    <t>Johnson, Larry</t>
  </si>
  <si>
    <t>Murrell, Thomas</t>
  </si>
  <si>
    <t>Thomas Murrell</t>
  </si>
  <si>
    <t>Boerne, Tx</t>
  </si>
  <si>
    <t>Ed Peterson</t>
  </si>
  <si>
    <t>Peterson, Ed</t>
  </si>
  <si>
    <t>Hartnett, Regis</t>
  </si>
  <si>
    <t>Regis Hartnett</t>
  </si>
  <si>
    <t>Stewart, Pat</t>
  </si>
  <si>
    <t>Pat Stewart</t>
  </si>
  <si>
    <t>Carter, Chris</t>
  </si>
  <si>
    <t>Oakridge TN</t>
  </si>
  <si>
    <t>Chris Carter</t>
  </si>
  <si>
    <t>Kendall, Jerry</t>
  </si>
  <si>
    <t>New Haven, Ky</t>
  </si>
  <si>
    <t>Darrell Davis</t>
  </si>
  <si>
    <t>Davis, Darrell</t>
  </si>
  <si>
    <t>Walter Smith</t>
  </si>
  <si>
    <t>Smith, Walter</t>
  </si>
  <si>
    <t>Wilmore,KY</t>
  </si>
  <si>
    <t>Delphos OH</t>
  </si>
  <si>
    <t>John  Joseph</t>
  </si>
  <si>
    <t>Stewart, Pat</t>
  </si>
  <si>
    <t>Coyote Arms</t>
  </si>
  <si>
    <t>Outlaw-Lt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</si>
</sst>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indexed="8"/>
      <name val="Times New Roman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mbria"/>
      <family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4" fontId="11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 vertical="center" inden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 wrapText="1"/>
    </xf>
    <xf numFmtId="0" fontId="4" fillId="4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 wrapText="1"/>
    </xf>
    <xf numFmtId="1" fontId="13" fillId="4" borderId="1" xfId="0" applyNumberFormat="1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wrapText="1"/>
    </xf>
    <xf numFmtId="14" fontId="19" fillId="0" borderId="1" xfId="0" applyNumberFormat="1" applyFont="1" applyBorder="1" applyAlignment="1">
      <alignment horizontal="center" wrapText="1"/>
    </xf>
    <xf numFmtId="0" fontId="2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288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8.xml"/><Relationship Id="rId89" Type="http://schemas.openxmlformats.org/officeDocument/2006/relationships/externalLink" Target="externalLinks/externalLink13.xml"/><Relationship Id="rId112" Type="http://schemas.openxmlformats.org/officeDocument/2006/relationships/externalLink" Target="externalLinks/externalLink36.xml"/><Relationship Id="rId133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3.xml"/><Relationship Id="rId102" Type="http://schemas.openxmlformats.org/officeDocument/2006/relationships/externalLink" Target="externalLinks/externalLink26.xml"/><Relationship Id="rId123" Type="http://schemas.openxmlformats.org/officeDocument/2006/relationships/externalLink" Target="externalLinks/externalLink47.xml"/><Relationship Id="rId128" Type="http://schemas.openxmlformats.org/officeDocument/2006/relationships/externalLink" Target="externalLinks/externalLink52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4.xml"/><Relationship Id="rId95" Type="http://schemas.openxmlformats.org/officeDocument/2006/relationships/externalLink" Target="externalLinks/externalLink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100" Type="http://schemas.openxmlformats.org/officeDocument/2006/relationships/externalLink" Target="externalLinks/externalLink24.xml"/><Relationship Id="rId105" Type="http://schemas.openxmlformats.org/officeDocument/2006/relationships/externalLink" Target="externalLinks/externalLink29.xml"/><Relationship Id="rId113" Type="http://schemas.openxmlformats.org/officeDocument/2006/relationships/externalLink" Target="externalLinks/externalLink37.xml"/><Relationship Id="rId118" Type="http://schemas.openxmlformats.org/officeDocument/2006/relationships/externalLink" Target="externalLinks/externalLink42.xml"/><Relationship Id="rId126" Type="http://schemas.openxmlformats.org/officeDocument/2006/relationships/externalLink" Target="externalLinks/externalLink50.xml"/><Relationship Id="rId13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4.xml"/><Relationship Id="rId85" Type="http://schemas.openxmlformats.org/officeDocument/2006/relationships/externalLink" Target="externalLinks/externalLink9.xml"/><Relationship Id="rId93" Type="http://schemas.openxmlformats.org/officeDocument/2006/relationships/externalLink" Target="externalLinks/externalLink17.xml"/><Relationship Id="rId98" Type="http://schemas.openxmlformats.org/officeDocument/2006/relationships/externalLink" Target="externalLinks/externalLink22.xml"/><Relationship Id="rId12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7.xml"/><Relationship Id="rId108" Type="http://schemas.openxmlformats.org/officeDocument/2006/relationships/externalLink" Target="externalLinks/externalLink32.xml"/><Relationship Id="rId116" Type="http://schemas.openxmlformats.org/officeDocument/2006/relationships/externalLink" Target="externalLinks/externalLink40.xml"/><Relationship Id="rId124" Type="http://schemas.openxmlformats.org/officeDocument/2006/relationships/externalLink" Target="externalLinks/externalLink48.xml"/><Relationship Id="rId129" Type="http://schemas.openxmlformats.org/officeDocument/2006/relationships/externalLink" Target="externalLinks/externalLink5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7.xml"/><Relationship Id="rId88" Type="http://schemas.openxmlformats.org/officeDocument/2006/relationships/externalLink" Target="externalLinks/externalLink12.xml"/><Relationship Id="rId91" Type="http://schemas.openxmlformats.org/officeDocument/2006/relationships/externalLink" Target="externalLinks/externalLink15.xml"/><Relationship Id="rId96" Type="http://schemas.openxmlformats.org/officeDocument/2006/relationships/externalLink" Target="externalLinks/externalLink20.xml"/><Relationship Id="rId111" Type="http://schemas.openxmlformats.org/officeDocument/2006/relationships/externalLink" Target="externalLinks/externalLink35.xml"/><Relationship Id="rId13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0.xml"/><Relationship Id="rId114" Type="http://schemas.openxmlformats.org/officeDocument/2006/relationships/externalLink" Target="externalLinks/externalLink38.xml"/><Relationship Id="rId119" Type="http://schemas.openxmlformats.org/officeDocument/2006/relationships/externalLink" Target="externalLinks/externalLink43.xml"/><Relationship Id="rId127" Type="http://schemas.openxmlformats.org/officeDocument/2006/relationships/externalLink" Target="externalLinks/externalLink5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2.xml"/><Relationship Id="rId81" Type="http://schemas.openxmlformats.org/officeDocument/2006/relationships/externalLink" Target="externalLinks/externalLink5.xml"/><Relationship Id="rId86" Type="http://schemas.openxmlformats.org/officeDocument/2006/relationships/externalLink" Target="externalLinks/externalLink10.xml"/><Relationship Id="rId94" Type="http://schemas.openxmlformats.org/officeDocument/2006/relationships/externalLink" Target="externalLinks/externalLink18.xml"/><Relationship Id="rId99" Type="http://schemas.openxmlformats.org/officeDocument/2006/relationships/externalLink" Target="externalLinks/externalLink23.xml"/><Relationship Id="rId101" Type="http://schemas.openxmlformats.org/officeDocument/2006/relationships/externalLink" Target="externalLinks/externalLink25.xml"/><Relationship Id="rId122" Type="http://schemas.openxmlformats.org/officeDocument/2006/relationships/externalLink" Target="externalLinks/externalLink46.xml"/><Relationship Id="rId130" Type="http://schemas.openxmlformats.org/officeDocument/2006/relationships/externalLink" Target="externalLinks/externalLink54.xml"/><Relationship Id="rId13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21.xml"/><Relationship Id="rId104" Type="http://schemas.openxmlformats.org/officeDocument/2006/relationships/externalLink" Target="externalLinks/externalLink28.xml"/><Relationship Id="rId120" Type="http://schemas.openxmlformats.org/officeDocument/2006/relationships/externalLink" Target="externalLinks/externalLink44.xml"/><Relationship Id="rId125" Type="http://schemas.openxmlformats.org/officeDocument/2006/relationships/externalLink" Target="externalLinks/externalLink4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1.xml"/><Relationship Id="rId110" Type="http://schemas.openxmlformats.org/officeDocument/2006/relationships/externalLink" Target="externalLinks/externalLink34.xml"/><Relationship Id="rId115" Type="http://schemas.openxmlformats.org/officeDocument/2006/relationships/externalLink" Target="externalLinks/externalLink39.xml"/><Relationship Id="rId131" Type="http://schemas.openxmlformats.org/officeDocument/2006/relationships/externalLink" Target="externalLinks/externalLink5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6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10.19.2019.New%20Haven%20Club%20Match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8/Tennessee/ABRA%20Tennessee%20Scoring%20Program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May%2012%20ABRA%20(1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2019%20June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09.21.2019.New%20Haven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6">
          <cell r="B6" t="str">
            <v xml:space="preserve"> New Haven KY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 refreshError="1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New Haven KY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77"/>
  <sheetViews>
    <sheetView tabSelected="1" zoomScale="96" zoomScaleNormal="96" workbookViewId="0">
      <selection activeCell="D14" sqref="D14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4.28515625" style="17" bestFit="1" customWidth="1"/>
    <col min="4" max="4" width="24.140625" style="83" bestFit="1" customWidth="1"/>
    <col min="5" max="5" width="16.85546875" style="17" bestFit="1" customWidth="1"/>
    <col min="6" max="6" width="19" style="17" customWidth="1"/>
    <col min="7" max="7" width="9.140625" style="18" bestFit="1" customWidth="1"/>
    <col min="8" max="8" width="9.140625" style="17" bestFit="1" customWidth="1"/>
    <col min="9" max="9" width="17.85546875" style="18" bestFit="1" customWidth="1"/>
    <col min="10" max="16384" width="9.140625" style="2"/>
  </cols>
  <sheetData>
    <row r="1" spans="2:9" ht="22.5" customHeight="1" x14ac:dyDescent="0.3">
      <c r="B1" s="17" t="s">
        <v>6</v>
      </c>
      <c r="C1" s="17" t="s">
        <v>0</v>
      </c>
      <c r="D1" s="83" t="s">
        <v>9</v>
      </c>
      <c r="E1" s="17" t="s">
        <v>8</v>
      </c>
      <c r="F1" s="17" t="s">
        <v>4</v>
      </c>
      <c r="G1" s="18" t="s">
        <v>7</v>
      </c>
      <c r="H1" s="17" t="s">
        <v>3</v>
      </c>
      <c r="I1" s="18" t="s">
        <v>5</v>
      </c>
    </row>
    <row r="2" spans="2:9" x14ac:dyDescent="0.3">
      <c r="B2" s="17">
        <v>1</v>
      </c>
      <c r="C2" s="17" t="s">
        <v>21</v>
      </c>
      <c r="D2" s="34" t="s">
        <v>47</v>
      </c>
      <c r="E2" s="19">
        <f>SUM('Herring, Ron'!K24)</f>
        <v>92</v>
      </c>
      <c r="F2" s="19">
        <f>SUM('Herring, Ron'!L24)</f>
        <v>16637.099999999999</v>
      </c>
      <c r="G2" s="18">
        <f>SUM('Herring, Ron'!M24)</f>
        <v>180.83804347826086</v>
      </c>
      <c r="H2" s="19">
        <f>SUM('Herring, Ron'!N24)</f>
        <v>219</v>
      </c>
      <c r="I2" s="18">
        <f>SUM('Herring, Ron'!O24)</f>
        <v>399.83804347826083</v>
      </c>
    </row>
    <row r="3" spans="2:9" x14ac:dyDescent="0.3">
      <c r="B3" s="17">
        <v>2</v>
      </c>
      <c r="C3" s="17" t="s">
        <v>21</v>
      </c>
      <c r="D3" s="84" t="s">
        <v>26</v>
      </c>
      <c r="E3" s="19">
        <f>SUM('Fortson, Justin'!K23)</f>
        <v>79</v>
      </c>
      <c r="F3" s="19">
        <f>SUM('Fortson, Justin'!L23)</f>
        <v>14161</v>
      </c>
      <c r="G3" s="18">
        <f>SUM('Fortson, Justin'!M23)</f>
        <v>179.25316455696202</v>
      </c>
      <c r="H3" s="19">
        <f>SUM('Fortson, Justin'!N23)</f>
        <v>122</v>
      </c>
      <c r="I3" s="18">
        <f>SUM('Fortson, Justin'!O23)</f>
        <v>301.25316455696202</v>
      </c>
    </row>
    <row r="4" spans="2:9" x14ac:dyDescent="0.3">
      <c r="B4" s="17">
        <v>3</v>
      </c>
      <c r="C4" s="17" t="s">
        <v>21</v>
      </c>
      <c r="D4" s="34" t="s">
        <v>48</v>
      </c>
      <c r="E4" s="19">
        <f>SUM('Willeford, Jerry'!K20)</f>
        <v>74</v>
      </c>
      <c r="F4" s="19">
        <f>SUM('Willeford, Jerry'!L20)</f>
        <v>13065</v>
      </c>
      <c r="G4" s="18">
        <f>SUM('Willeford, Jerry'!M20)</f>
        <v>176.55405405405406</v>
      </c>
      <c r="H4" s="19">
        <f>SUM('Willeford, Jerry'!N20)</f>
        <v>118</v>
      </c>
      <c r="I4" s="18">
        <f>SUM('Willeford, Jerry'!O20)</f>
        <v>294.55405405405406</v>
      </c>
    </row>
    <row r="5" spans="2:9" x14ac:dyDescent="0.3">
      <c r="B5" s="17">
        <v>4</v>
      </c>
      <c r="C5" s="17" t="s">
        <v>21</v>
      </c>
      <c r="D5" s="34" t="s">
        <v>28</v>
      </c>
      <c r="E5" s="19">
        <f>SUM('King, Robby'!K20)</f>
        <v>67</v>
      </c>
      <c r="F5" s="19">
        <f>SUM('King, Robby'!L20)</f>
        <v>12070</v>
      </c>
      <c r="G5" s="18">
        <f>SUM('King, Robby'!M20)</f>
        <v>180.14925373134329</v>
      </c>
      <c r="H5" s="19">
        <f>SUM('King, Robby'!N20)</f>
        <v>101</v>
      </c>
      <c r="I5" s="18">
        <f>SUM('King, Robby'!O20)</f>
        <v>281.14925373134326</v>
      </c>
    </row>
    <row r="6" spans="2:9" x14ac:dyDescent="0.3">
      <c r="B6" s="17">
        <v>5</v>
      </c>
      <c r="C6" s="17" t="s">
        <v>21</v>
      </c>
      <c r="D6" s="34" t="s">
        <v>81</v>
      </c>
      <c r="E6" s="19">
        <f>SUM('Haley, Ricky'!K9)</f>
        <v>26</v>
      </c>
      <c r="F6" s="19">
        <f>SUM('Haley, Ricky'!L9)</f>
        <v>4862.1000000000004</v>
      </c>
      <c r="G6" s="18">
        <f>SUM('Haley, Ricky'!M9)</f>
        <v>187.00384615384615</v>
      </c>
      <c r="H6" s="19">
        <f>SUM('Haley, Ricky'!N9)</f>
        <v>94</v>
      </c>
      <c r="I6" s="18">
        <f>SUM('Haley, Ricky'!O9)</f>
        <v>281.00384615384615</v>
      </c>
    </row>
    <row r="7" spans="2:9" x14ac:dyDescent="0.3">
      <c r="B7" s="17">
        <v>6</v>
      </c>
      <c r="C7" s="17" t="s">
        <v>21</v>
      </c>
      <c r="D7" s="34" t="s">
        <v>98</v>
      </c>
      <c r="E7" s="19">
        <f>SUM('Waxler, Dana'!K12)</f>
        <v>44</v>
      </c>
      <c r="F7" s="19">
        <f>SUM('Waxler, Dana'!L12)</f>
        <v>7981.1000999999997</v>
      </c>
      <c r="G7" s="18">
        <f>SUM('Waxler, Dana'!M12)</f>
        <v>181.38863863636362</v>
      </c>
      <c r="H7" s="19">
        <f>SUM('Waxler, Dana'!N12)</f>
        <v>85</v>
      </c>
      <c r="I7" s="18">
        <f>SUM('Waxler, Dana'!O12)</f>
        <v>266.38863863636362</v>
      </c>
    </row>
    <row r="8" spans="2:9" x14ac:dyDescent="0.3">
      <c r="B8" s="17">
        <v>7</v>
      </c>
      <c r="C8" s="17" t="s">
        <v>21</v>
      </c>
      <c r="D8" s="34" t="s">
        <v>71</v>
      </c>
      <c r="E8" s="19">
        <f>SUM('Joseph, John'!K12)</f>
        <v>40</v>
      </c>
      <c r="F8" s="19">
        <f>SUM('Joseph, John'!L12)</f>
        <v>7236</v>
      </c>
      <c r="G8" s="18">
        <f>SUM('Joseph, John'!M12)</f>
        <v>180.9</v>
      </c>
      <c r="H8" s="19">
        <f>SUM('Joseph, John'!N12)</f>
        <v>82</v>
      </c>
      <c r="I8" s="18">
        <f>SUM('Joseph, John'!O12)</f>
        <v>262.89999999999998</v>
      </c>
    </row>
    <row r="9" spans="2:9" x14ac:dyDescent="0.3">
      <c r="B9" s="17">
        <v>8</v>
      </c>
      <c r="C9" s="17" t="s">
        <v>21</v>
      </c>
      <c r="D9" s="34" t="s">
        <v>153</v>
      </c>
      <c r="E9" s="19">
        <f>SUM('Shaffer, Art'!K8)</f>
        <v>20</v>
      </c>
      <c r="F9" s="19">
        <f>SUM('Shaffer, Art'!L8)</f>
        <v>3704</v>
      </c>
      <c r="G9" s="18">
        <f>SUM('Shaffer, Art'!M8)</f>
        <v>185.2</v>
      </c>
      <c r="H9" s="19">
        <f>SUM('Shaffer, Art'!N8)</f>
        <v>74</v>
      </c>
      <c r="I9" s="18">
        <f>SUM('Shaffer, Art'!O8)</f>
        <v>259.2</v>
      </c>
    </row>
    <row r="10" spans="2:9" x14ac:dyDescent="0.3">
      <c r="B10" s="17">
        <v>9</v>
      </c>
      <c r="C10" s="17" t="s">
        <v>21</v>
      </c>
      <c r="D10" s="84" t="s">
        <v>25</v>
      </c>
      <c r="E10" s="19">
        <f>SUM('Danals, Ken'!K12)</f>
        <v>33</v>
      </c>
      <c r="F10" s="19">
        <f>SUM('Danals, Ken'!L12)</f>
        <v>5924</v>
      </c>
      <c r="G10" s="18">
        <f>SUM('Danals, Ken'!M12)</f>
        <v>179.5151515151515</v>
      </c>
      <c r="H10" s="19">
        <f>SUM('Danals, Ken'!N12)</f>
        <v>72</v>
      </c>
      <c r="I10" s="18">
        <f>SUM('Danals, Ken'!O12)</f>
        <v>251.5151515151515</v>
      </c>
    </row>
    <row r="11" spans="2:9" x14ac:dyDescent="0.3">
      <c r="B11" s="17">
        <v>10</v>
      </c>
      <c r="C11" s="17" t="s">
        <v>21</v>
      </c>
      <c r="D11" s="34" t="s">
        <v>90</v>
      </c>
      <c r="E11" s="19">
        <f>SUM('Lige, Mitch'!K9)</f>
        <v>28</v>
      </c>
      <c r="F11" s="19">
        <f>SUM('Lige, Mitch'!L9)</f>
        <v>5113.0001000000002</v>
      </c>
      <c r="G11" s="18">
        <f>SUM('Lige, Mitch'!M9)</f>
        <v>182.60714642857144</v>
      </c>
      <c r="H11" s="19">
        <f>SUM('Lige, Mitch'!N9)</f>
        <v>66</v>
      </c>
      <c r="I11" s="18">
        <f>SUM('Lige, Mitch'!O9)</f>
        <v>248.60714642857144</v>
      </c>
    </row>
    <row r="12" spans="2:9" x14ac:dyDescent="0.3">
      <c r="B12" s="17">
        <v>11</v>
      </c>
      <c r="C12" s="17" t="s">
        <v>21</v>
      </c>
      <c r="D12" s="34" t="s">
        <v>49</v>
      </c>
      <c r="E12" s="19">
        <f>SUM('Wilson, Howard'!K15)</f>
        <v>52</v>
      </c>
      <c r="F12" s="19">
        <f>SUM('Wilson, Howard'!L15)</f>
        <v>9138</v>
      </c>
      <c r="G12" s="18">
        <f>SUM('Wilson, Howard'!M15)</f>
        <v>175.73076923076923</v>
      </c>
      <c r="H12" s="19">
        <f>SUM('Wilson, Howard'!N15)</f>
        <v>61</v>
      </c>
      <c r="I12" s="18">
        <f>SUM('Wilson, Howard'!O15)</f>
        <v>236.73076923076923</v>
      </c>
    </row>
    <row r="13" spans="2:9" x14ac:dyDescent="0.3">
      <c r="B13" s="17">
        <v>12</v>
      </c>
      <c r="C13" s="17" t="s">
        <v>21</v>
      </c>
      <c r="D13" s="34" t="s">
        <v>50</v>
      </c>
      <c r="E13" s="19">
        <f>SUM('Strother, David'!K19)</f>
        <v>72</v>
      </c>
      <c r="F13" s="19">
        <f>SUM('Strother, David'!L19)</f>
        <v>12387</v>
      </c>
      <c r="G13" s="18">
        <f>SUM('Strother, David'!M19)</f>
        <v>172.04166666666666</v>
      </c>
      <c r="H13" s="19">
        <f>SUM('Strother, David'!N19)</f>
        <v>64</v>
      </c>
      <c r="I13" s="18">
        <f>SUM('Strother, David'!O19)</f>
        <v>236.04166666666666</v>
      </c>
    </row>
    <row r="14" spans="2:9" x14ac:dyDescent="0.3">
      <c r="B14" s="17">
        <v>13</v>
      </c>
      <c r="C14" s="17" t="s">
        <v>21</v>
      </c>
      <c r="D14" s="34" t="s">
        <v>85</v>
      </c>
      <c r="E14" s="19">
        <f>SUM('Vincent, Brian'!K10)</f>
        <v>30</v>
      </c>
      <c r="F14" s="19">
        <f>SUM('Vincent, Brian'!L10)</f>
        <v>5353.1</v>
      </c>
      <c r="G14" s="18">
        <f>SUM('Vincent, Brian'!M10)</f>
        <v>178.43666666666667</v>
      </c>
      <c r="H14" s="19">
        <f>SUM('Vincent, Brian'!N10)</f>
        <v>57</v>
      </c>
      <c r="I14" s="18">
        <f>SUM('Vincent, Brian'!O10)</f>
        <v>235.43666666666667</v>
      </c>
    </row>
    <row r="15" spans="2:9" x14ac:dyDescent="0.3">
      <c r="B15" s="17">
        <v>14</v>
      </c>
      <c r="C15" s="17" t="s">
        <v>21</v>
      </c>
      <c r="D15" s="36" t="s">
        <v>87</v>
      </c>
      <c r="E15" s="19">
        <f>SUM('Meyer, Bill'!K17)</f>
        <v>58</v>
      </c>
      <c r="F15" s="19">
        <f>SUM('Meyer, Bill'!L17)</f>
        <v>10220.001</v>
      </c>
      <c r="G15" s="18">
        <f>SUM('Meyer, Bill'!M17)</f>
        <v>176.20691379310344</v>
      </c>
      <c r="H15" s="19">
        <f>SUM('Meyer, Bill'!N17)</f>
        <v>59</v>
      </c>
      <c r="I15" s="18">
        <f>SUM('Meyer, Bill'!O17)</f>
        <v>235.20691379310344</v>
      </c>
    </row>
    <row r="16" spans="2:9" x14ac:dyDescent="0.3">
      <c r="B16" s="17">
        <v>15</v>
      </c>
      <c r="C16" s="17" t="s">
        <v>21</v>
      </c>
      <c r="D16" s="34" t="s">
        <v>29</v>
      </c>
      <c r="E16" s="19">
        <f>SUM('Reynolds, Harold'!K13)</f>
        <v>41</v>
      </c>
      <c r="F16" s="19">
        <f>SUM('Reynolds, Harold'!L13)</f>
        <v>7360</v>
      </c>
      <c r="G16" s="18">
        <f>SUM('Reynolds, Harold'!M13)</f>
        <v>179.51219512195121</v>
      </c>
      <c r="H16" s="19">
        <f>SUM('Reynolds, Harold'!N13)</f>
        <v>49</v>
      </c>
      <c r="I16" s="18">
        <f>SUM('Reynolds, Harold'!O13)</f>
        <v>228.51219512195121</v>
      </c>
    </row>
    <row r="17" spans="2:9" x14ac:dyDescent="0.3">
      <c r="B17" s="17">
        <v>16</v>
      </c>
      <c r="C17" s="17" t="s">
        <v>21</v>
      </c>
      <c r="D17" s="34" t="s">
        <v>184</v>
      </c>
      <c r="E17" s="19">
        <f>SUM('McBroon, Cody'!K8)</f>
        <v>24</v>
      </c>
      <c r="F17" s="19">
        <f>SUM('McBroon, Cody'!L8)</f>
        <v>4058</v>
      </c>
      <c r="G17" s="18">
        <f>SUM('McBroon, Cody'!M8)</f>
        <v>169.08333333333334</v>
      </c>
      <c r="H17" s="19">
        <f>SUM('McBroon, Cody'!N8)</f>
        <v>56</v>
      </c>
      <c r="I17" s="18">
        <f>SUM('McBroon, Cody'!O8)</f>
        <v>225.08333333333334</v>
      </c>
    </row>
    <row r="18" spans="2:9" x14ac:dyDescent="0.3">
      <c r="B18" s="17">
        <v>17</v>
      </c>
      <c r="C18" s="17" t="s">
        <v>21</v>
      </c>
      <c r="D18" s="34" t="s">
        <v>147</v>
      </c>
      <c r="E18" s="19">
        <f>SUM('Ashlock, Kyle'!K11)</f>
        <v>29</v>
      </c>
      <c r="F18" s="19">
        <f>SUM('Ashlock, Kyle'!L11)</f>
        <v>4852</v>
      </c>
      <c r="G18" s="18">
        <f>SUM('Ashlock, Kyle'!M11)</f>
        <v>167.31034482758622</v>
      </c>
      <c r="H18" s="19">
        <f>SUM('Ashlock, Kyle'!N11)</f>
        <v>49</v>
      </c>
      <c r="I18" s="18">
        <f>SUM('Ashlock, Kyle'!O11)</f>
        <v>216.31034482758622</v>
      </c>
    </row>
    <row r="19" spans="2:9" x14ac:dyDescent="0.3">
      <c r="B19" s="17">
        <v>18</v>
      </c>
      <c r="C19" s="17" t="s">
        <v>21</v>
      </c>
      <c r="D19" s="34" t="s">
        <v>56</v>
      </c>
      <c r="E19" s="19">
        <f>SUM('Eaton, Rodney'!K11)</f>
        <v>27</v>
      </c>
      <c r="F19" s="19">
        <f>SUM('Eaton, Rodney'!L11)</f>
        <v>4570</v>
      </c>
      <c r="G19" s="18">
        <f>SUM('Eaton, Rodney'!M11)</f>
        <v>169.25925925925927</v>
      </c>
      <c r="H19" s="19">
        <f>SUM('Eaton, Rodney'!N11)</f>
        <v>46</v>
      </c>
      <c r="I19" s="18">
        <f>SUM('Eaton, Rodney'!O11)</f>
        <v>215.25925925925927</v>
      </c>
    </row>
    <row r="20" spans="2:9" x14ac:dyDescent="0.3">
      <c r="B20" s="17">
        <v>19</v>
      </c>
      <c r="C20" s="17" t="s">
        <v>21</v>
      </c>
      <c r="D20" s="36" t="s">
        <v>202</v>
      </c>
      <c r="E20" s="19">
        <f>SUM('Kendall, Jerry'!K10)</f>
        <v>26</v>
      </c>
      <c r="F20" s="19">
        <f>SUM('Kendall, Jerry'!L10)</f>
        <v>4507</v>
      </c>
      <c r="G20" s="18">
        <f>SUM('Kendall, Jerry'!M10)</f>
        <v>173.34615384615384</v>
      </c>
      <c r="H20" s="19">
        <f>SUM('Kendall, Jerry'!N10)</f>
        <v>41</v>
      </c>
      <c r="I20" s="18">
        <f>SUM('Kendall, Jerry'!O10)</f>
        <v>214.34615384615384</v>
      </c>
    </row>
    <row r="21" spans="2:9" x14ac:dyDescent="0.3">
      <c r="B21" s="17">
        <v>20</v>
      </c>
      <c r="C21" s="17" t="s">
        <v>21</v>
      </c>
      <c r="D21" s="34" t="s">
        <v>154</v>
      </c>
      <c r="E21" s="19">
        <f>SUM('Blackard, Katherine'!K10)</f>
        <v>29</v>
      </c>
      <c r="F21" s="19">
        <f>SUM('Blackard, Katherine'!L10)</f>
        <v>4905</v>
      </c>
      <c r="G21" s="18">
        <f>SUM('Blackard, Katherine'!M10)</f>
        <v>169.13793103448276</v>
      </c>
      <c r="H21" s="19">
        <f>SUM('Blackard, Katherine'!N10)</f>
        <v>37</v>
      </c>
      <c r="I21" s="18">
        <f>SUM('Blackard, Katherine'!O10)</f>
        <v>206.13793103448276</v>
      </c>
    </row>
    <row r="22" spans="2:9" x14ac:dyDescent="0.3">
      <c r="B22" s="17">
        <v>21</v>
      </c>
      <c r="C22" s="17" t="s">
        <v>21</v>
      </c>
      <c r="D22" s="34" t="s">
        <v>127</v>
      </c>
      <c r="E22" s="19">
        <f>SUM('Converse, Ernie'!K8)</f>
        <v>20</v>
      </c>
      <c r="F22" s="19">
        <f>SUM('Converse, Ernie'!L8)</f>
        <v>3244</v>
      </c>
      <c r="G22" s="18">
        <f>SUM('Converse, Ernie'!M8)</f>
        <v>162.19999999999999</v>
      </c>
      <c r="H22" s="19">
        <f>SUM('Converse, Ernie'!N8)</f>
        <v>38</v>
      </c>
      <c r="I22" s="18">
        <f>SUM('Converse, Ernie'!O8)</f>
        <v>200.2</v>
      </c>
    </row>
    <row r="23" spans="2:9" x14ac:dyDescent="0.3">
      <c r="B23" s="17">
        <v>22</v>
      </c>
      <c r="C23" s="17" t="s">
        <v>21</v>
      </c>
      <c r="D23" s="34" t="s">
        <v>59</v>
      </c>
      <c r="E23" s="19">
        <f>SUM('Trainer Harry'!K16)</f>
        <v>56</v>
      </c>
      <c r="F23" s="19">
        <f>SUM('Trainer Harry'!L16)</f>
        <v>9034</v>
      </c>
      <c r="G23" s="18">
        <f>SUM('Trainer Harry'!M16)</f>
        <v>161.32142857142858</v>
      </c>
      <c r="H23" s="19">
        <f>SUM('Trainer Harry'!N16)</f>
        <v>38</v>
      </c>
      <c r="I23" s="18">
        <f>SUM('Trainer Harry'!O16)</f>
        <v>199.32142857142858</v>
      </c>
    </row>
    <row r="24" spans="2:9" x14ac:dyDescent="0.3">
      <c r="B24" s="17">
        <v>23</v>
      </c>
      <c r="C24" s="17" t="s">
        <v>21</v>
      </c>
      <c r="D24" s="34" t="s">
        <v>60</v>
      </c>
      <c r="E24" s="19">
        <f>SUM('Wilson, Carolyn'!K13)</f>
        <v>42</v>
      </c>
      <c r="F24" s="19">
        <f>SUM('Wilson, Carolyn'!L13)</f>
        <v>6978</v>
      </c>
      <c r="G24" s="18">
        <f>SUM('Wilson, Carolyn'!M13)</f>
        <v>166.14285714285714</v>
      </c>
      <c r="H24" s="19">
        <f>SUM('Wilson, Carolyn'!N13)</f>
        <v>29</v>
      </c>
      <c r="I24" s="18">
        <f>SUM('Wilson, Carolyn'!O13)</f>
        <v>195.14285714285714</v>
      </c>
    </row>
    <row r="25" spans="2:9" x14ac:dyDescent="0.3">
      <c r="B25" s="17">
        <v>24</v>
      </c>
      <c r="C25" s="17" t="s">
        <v>21</v>
      </c>
      <c r="D25" s="34" t="s">
        <v>100</v>
      </c>
      <c r="E25" s="19">
        <f>SUM('Poor, Bill'!K8)</f>
        <v>24</v>
      </c>
      <c r="F25" s="19">
        <f>SUM('Poor, Bill'!L8)</f>
        <v>4162.01</v>
      </c>
      <c r="G25" s="18">
        <f>SUM('Poor, Bill'!M8)</f>
        <v>173.41708333333335</v>
      </c>
      <c r="H25" s="19">
        <f>SUM('Poor, Bill'!N8)</f>
        <v>16</v>
      </c>
      <c r="I25" s="18">
        <f>SUM('Poor, Bill'!O8)</f>
        <v>189.41708333333335</v>
      </c>
    </row>
    <row r="26" spans="2:9" x14ac:dyDescent="0.3">
      <c r="B26" s="50"/>
      <c r="C26" s="50"/>
      <c r="D26" s="110"/>
      <c r="E26" s="51"/>
      <c r="F26" s="51"/>
      <c r="G26" s="52"/>
      <c r="H26" s="51"/>
      <c r="I26" s="52"/>
    </row>
    <row r="27" spans="2:9" x14ac:dyDescent="0.3">
      <c r="B27" s="17">
        <v>25</v>
      </c>
      <c r="C27" s="17" t="s">
        <v>21</v>
      </c>
      <c r="D27" s="34" t="s">
        <v>144</v>
      </c>
      <c r="E27" s="19">
        <f>SUM('Gates, Pam'!K4)</f>
        <v>6</v>
      </c>
      <c r="F27" s="19">
        <f>SUM('Gates, Pam'!L4)</f>
        <v>1123</v>
      </c>
      <c r="G27" s="18">
        <f>SUM('Gates, Pam'!M4)</f>
        <v>187.16666666666666</v>
      </c>
      <c r="H27" s="19">
        <f>SUM('Gates, Pam'!N4)</f>
        <v>26</v>
      </c>
      <c r="I27" s="18">
        <f>SUM('Gates, Pam'!O4)</f>
        <v>213.16666666666666</v>
      </c>
    </row>
    <row r="28" spans="2:9" x14ac:dyDescent="0.3">
      <c r="B28" s="17">
        <v>46</v>
      </c>
      <c r="C28" s="17" t="s">
        <v>21</v>
      </c>
      <c r="D28" s="34" t="s">
        <v>177</v>
      </c>
      <c r="E28" s="19">
        <f>SUM('Laseter, John'!K4)</f>
        <v>6</v>
      </c>
      <c r="F28" s="19">
        <f>SUM('Laseter, John'!L4)</f>
        <v>1056</v>
      </c>
      <c r="G28" s="18">
        <f>SUM('Laseter, John'!M4)</f>
        <v>176</v>
      </c>
      <c r="H28" s="19">
        <f>SUM('Laseter, John'!N4)</f>
        <v>34</v>
      </c>
      <c r="I28" s="18">
        <f>SUM('Laseter, John'!O4)</f>
        <v>210</v>
      </c>
    </row>
    <row r="29" spans="2:9" x14ac:dyDescent="0.3">
      <c r="B29" s="17">
        <v>26</v>
      </c>
      <c r="C29" s="17" t="s">
        <v>21</v>
      </c>
      <c r="D29" s="34" t="s">
        <v>199</v>
      </c>
      <c r="E29" s="19">
        <f>SUM('Carter, Chris'!K7)</f>
        <v>18</v>
      </c>
      <c r="F29" s="19">
        <f>SUM('Carter, Chris'!L7)</f>
        <v>3007</v>
      </c>
      <c r="G29" s="18">
        <f>SUM('Carter, Chris'!M7)</f>
        <v>167.05555555555554</v>
      </c>
      <c r="H29" s="19">
        <f>SUM('Carter, Chris'!N7)</f>
        <v>41</v>
      </c>
      <c r="I29" s="18">
        <f>SUM('Carter, Chris'!O7)</f>
        <v>208.05555555555554</v>
      </c>
    </row>
    <row r="30" spans="2:9" x14ac:dyDescent="0.3">
      <c r="B30" s="17">
        <v>27</v>
      </c>
      <c r="C30" s="17" t="s">
        <v>21</v>
      </c>
      <c r="D30" s="34" t="s">
        <v>167</v>
      </c>
      <c r="E30" s="19">
        <f>SUM('Gates, Doug'!K4)</f>
        <v>6</v>
      </c>
      <c r="F30" s="19">
        <f>SUM('Gates, Doug'!L4)</f>
        <v>1115</v>
      </c>
      <c r="G30" s="18">
        <f>SUM('Gates, Doug'!M4)</f>
        <v>185.83333333333334</v>
      </c>
      <c r="H30" s="19">
        <f>SUM('Gates, Doug'!N4)</f>
        <v>20</v>
      </c>
      <c r="I30" s="18">
        <f>SUM('Gates, Doug'!O4)</f>
        <v>205.83333333333334</v>
      </c>
    </row>
    <row r="31" spans="2:9" x14ac:dyDescent="0.3">
      <c r="B31" s="17">
        <v>28</v>
      </c>
      <c r="C31" s="17" t="s">
        <v>21</v>
      </c>
      <c r="D31" s="34" t="s">
        <v>32</v>
      </c>
      <c r="E31" s="19">
        <f>SUM('Russell, David'!K6)</f>
        <v>12</v>
      </c>
      <c r="F31" s="19">
        <f>SUM('Russell, David'!L6)</f>
        <v>2120</v>
      </c>
      <c r="G31" s="18">
        <f>SUM('Russell, David'!M6)</f>
        <v>176.66666666666666</v>
      </c>
      <c r="H31" s="19">
        <f>SUM('Russell, David'!N6)</f>
        <v>23</v>
      </c>
      <c r="I31" s="18">
        <f>SUM('Russell, David'!O6)</f>
        <v>199.66666666666666</v>
      </c>
    </row>
    <row r="32" spans="2:9" x14ac:dyDescent="0.3">
      <c r="B32" s="17">
        <v>42</v>
      </c>
      <c r="C32" s="17" t="s">
        <v>21</v>
      </c>
      <c r="D32" s="34" t="s">
        <v>96</v>
      </c>
      <c r="E32" s="19">
        <f>SUM('Merret, Duane'!K7)</f>
        <v>16</v>
      </c>
      <c r="F32" s="19">
        <f>SUM('Merret, Duane'!L7)</f>
        <v>2817.0000099999997</v>
      </c>
      <c r="G32" s="18">
        <f>SUM('Merret, Duane'!M7)</f>
        <v>176.06250062499998</v>
      </c>
      <c r="H32" s="19">
        <f>SUM('Merret, Duane'!N7)</f>
        <v>20</v>
      </c>
      <c r="I32" s="18">
        <f>SUM('Merret, Duane'!O7)</f>
        <v>196.06250062499998</v>
      </c>
    </row>
    <row r="33" spans="2:9 16384:16384" x14ac:dyDescent="0.3">
      <c r="B33" s="17">
        <v>29</v>
      </c>
      <c r="C33" s="17" t="s">
        <v>21</v>
      </c>
      <c r="D33" s="34" t="s">
        <v>94</v>
      </c>
      <c r="E33" s="19">
        <f>SUM('Stampien, Mike'!K7)</f>
        <v>16</v>
      </c>
      <c r="F33" s="19">
        <f>SUM('Stampien, Mike'!L7)</f>
        <v>2828</v>
      </c>
      <c r="G33" s="18">
        <f>SUM('Stampien, Mike'!M7)</f>
        <v>176.75</v>
      </c>
      <c r="H33" s="19">
        <f>SUM('Stampien, Mike'!N7)</f>
        <v>14</v>
      </c>
      <c r="I33" s="18">
        <f>SUM('Stampien, Mike'!O7)</f>
        <v>190.75</v>
      </c>
    </row>
    <row r="34" spans="2:9 16384:16384" x14ac:dyDescent="0.3">
      <c r="B34" s="17">
        <v>30</v>
      </c>
      <c r="C34" s="17" t="s">
        <v>21</v>
      </c>
      <c r="D34" s="34" t="s">
        <v>131</v>
      </c>
      <c r="E34" s="19">
        <f>SUM('Fitch, Stan'!K4)</f>
        <v>3</v>
      </c>
      <c r="F34" s="19">
        <f>SUM('Fitch, Stan'!L4)</f>
        <v>533</v>
      </c>
      <c r="G34" s="18">
        <f>SUM('Fitch, Stan'!M4)</f>
        <v>177.66666666666666</v>
      </c>
      <c r="H34" s="19">
        <f>SUM('Fitch, Stan'!N4)</f>
        <v>11</v>
      </c>
      <c r="I34" s="18">
        <f>SUM('Fitch, Stan'!O4)</f>
        <v>188.66666666666666</v>
      </c>
    </row>
    <row r="35" spans="2:9 16384:16384" x14ac:dyDescent="0.3">
      <c r="B35" s="17">
        <v>31</v>
      </c>
      <c r="C35" s="17" t="s">
        <v>21</v>
      </c>
      <c r="D35" s="36" t="s">
        <v>75</v>
      </c>
      <c r="E35" s="19">
        <f>SUM('Seawright, Bill'!K6)</f>
        <v>14</v>
      </c>
      <c r="F35" s="19">
        <f>SUM('Seawright, Bill'!L6)</f>
        <v>2393</v>
      </c>
      <c r="G35" s="18">
        <f>SUM('Seawright, Bill'!M6)</f>
        <v>170.92857142857142</v>
      </c>
      <c r="H35" s="19">
        <f>SUM('Seawright, Bill'!N6)</f>
        <v>16</v>
      </c>
      <c r="I35" s="18">
        <f>SUM('Seawright, Bill'!O6)</f>
        <v>186.92857142857142</v>
      </c>
    </row>
    <row r="36" spans="2:9 16384:16384" x14ac:dyDescent="0.3">
      <c r="B36" s="17">
        <v>32</v>
      </c>
      <c r="C36" s="17" t="s">
        <v>21</v>
      </c>
      <c r="D36" s="34" t="s">
        <v>170</v>
      </c>
      <c r="E36" s="19">
        <f>SUM('McGill, Larry'!K4)</f>
        <v>6</v>
      </c>
      <c r="F36" s="19">
        <f>SUM('McGill, Larry'!L4)</f>
        <v>1090</v>
      </c>
      <c r="G36" s="18">
        <f>SUM('McGill, Larry'!M4)</f>
        <v>181.66666666666666</v>
      </c>
      <c r="H36" s="19">
        <f>SUM('McGill, Larry'!N4)</f>
        <v>4</v>
      </c>
      <c r="I36" s="18">
        <f>SUM('McGill, Larry'!O4)</f>
        <v>185.66666666666666</v>
      </c>
    </row>
    <row r="37" spans="2:9 16384:16384" x14ac:dyDescent="0.3">
      <c r="B37" s="17">
        <v>33</v>
      </c>
      <c r="C37" s="17" t="s">
        <v>21</v>
      </c>
      <c r="D37" s="34" t="s">
        <v>172</v>
      </c>
      <c r="E37" s="19">
        <f>SUM('Radwanski, Jake'!K4)</f>
        <v>6</v>
      </c>
      <c r="F37" s="19">
        <f>SUM('Radwanski, Jake'!L4)</f>
        <v>1075</v>
      </c>
      <c r="G37" s="18">
        <f>SUM('Radwanski, Jake'!M4)</f>
        <v>179.16666666666666</v>
      </c>
      <c r="H37" s="19">
        <f>SUM('Radwanski, Jake'!N4)</f>
        <v>4</v>
      </c>
      <c r="I37" s="18">
        <f>SUM('Radwanski, Jake'!O4)</f>
        <v>183.16666666666666</v>
      </c>
    </row>
    <row r="38" spans="2:9 16384:16384" x14ac:dyDescent="0.3">
      <c r="B38" s="17">
        <v>34</v>
      </c>
      <c r="C38" s="17" t="s">
        <v>21</v>
      </c>
      <c r="D38" s="34" t="s">
        <v>132</v>
      </c>
      <c r="E38" s="19">
        <f>SUM('Ordorica, Luis'!K5)</f>
        <v>6</v>
      </c>
      <c r="F38" s="19">
        <f>SUM('Ordorica, Luis'!L5)</f>
        <v>1042</v>
      </c>
      <c r="G38" s="18">
        <f>SUM('Ordorica, Luis'!M5)</f>
        <v>173.66666666666666</v>
      </c>
      <c r="H38" s="19">
        <f>SUM('Ordorica, Luis'!N5)</f>
        <v>9</v>
      </c>
      <c r="I38" s="18">
        <f>SUM('Ordorica, Luis'!O5)</f>
        <v>182.66666666666666</v>
      </c>
    </row>
    <row r="39" spans="2:9 16384:16384" x14ac:dyDescent="0.3">
      <c r="B39" s="17">
        <v>35</v>
      </c>
      <c r="C39" s="17" t="s">
        <v>21</v>
      </c>
      <c r="D39" s="34" t="s">
        <v>117</v>
      </c>
      <c r="E39" s="19">
        <f>SUM('Eaton, Robert'!K4)</f>
        <v>3</v>
      </c>
      <c r="F39" s="19">
        <f>SUM('Eaton, Robert'!L4)</f>
        <v>520</v>
      </c>
      <c r="G39" s="18">
        <f>SUM('Eaton, Robert'!M4)</f>
        <v>173.33333333333334</v>
      </c>
      <c r="H39" s="19">
        <f>SUM('Eaton, Robert'!N4)</f>
        <v>9</v>
      </c>
      <c r="I39" s="18">
        <f>SUM('Eaton, Robert'!O4)</f>
        <v>182.33333333333334</v>
      </c>
    </row>
    <row r="40" spans="2:9 16384:16384" x14ac:dyDescent="0.3">
      <c r="B40" s="17">
        <v>36</v>
      </c>
      <c r="C40" s="17" t="s">
        <v>21</v>
      </c>
      <c r="D40" s="34" t="s">
        <v>77</v>
      </c>
      <c r="E40" s="19">
        <f>SUM('edmonds, Brian'!K4)</f>
        <v>4</v>
      </c>
      <c r="F40" s="19">
        <f>SUM('edmonds, Brian'!L4)</f>
        <v>702</v>
      </c>
      <c r="G40" s="18">
        <f>SUM('edmonds, Brian'!M4)</f>
        <v>175.5</v>
      </c>
      <c r="H40" s="19">
        <f>SUM('edmonds, Brian'!N4)</f>
        <v>5</v>
      </c>
      <c r="I40" s="18">
        <f>SUM('edmonds, Brian'!O4)</f>
        <v>180.5</v>
      </c>
      <c r="XFD40" s="19"/>
    </row>
    <row r="41" spans="2:9 16384:16384" x14ac:dyDescent="0.3">
      <c r="B41" s="17">
        <v>37</v>
      </c>
      <c r="C41" s="17" t="s">
        <v>21</v>
      </c>
      <c r="D41" s="34" t="s">
        <v>64</v>
      </c>
      <c r="E41" s="19">
        <f>SUM('Carroll, James'!K4)</f>
        <v>4</v>
      </c>
      <c r="F41" s="19">
        <f>SUM('Carroll, James'!L4)</f>
        <v>691</v>
      </c>
      <c r="G41" s="18">
        <f>SUM('Carroll, James'!M4)</f>
        <v>172.75</v>
      </c>
      <c r="H41" s="19">
        <f>SUM('Carroll, James'!N4)</f>
        <v>5</v>
      </c>
      <c r="I41" s="18">
        <f>SUM('Carroll, James'!O4)</f>
        <v>177.75</v>
      </c>
    </row>
    <row r="42" spans="2:9 16384:16384" x14ac:dyDescent="0.3">
      <c r="B42" s="17">
        <v>38</v>
      </c>
      <c r="C42" s="17" t="s">
        <v>21</v>
      </c>
      <c r="D42" s="34" t="s">
        <v>33</v>
      </c>
      <c r="E42" s="19">
        <f>SUM('Jamison, Fred'!K5)</f>
        <v>8</v>
      </c>
      <c r="F42" s="19">
        <f>SUM('Jamison, Fred'!L5)</f>
        <v>1362</v>
      </c>
      <c r="G42" s="18">
        <f>SUM('Jamison, Fred'!M5)</f>
        <v>170.25</v>
      </c>
      <c r="H42" s="19">
        <f>SUM('Jamison, Fred'!N5)</f>
        <v>7</v>
      </c>
      <c r="I42" s="18">
        <f>SUM('Jamison, Fred'!O5)</f>
        <v>177.25</v>
      </c>
    </row>
    <row r="43" spans="2:9 16384:16384" x14ac:dyDescent="0.3">
      <c r="B43" s="17">
        <v>39</v>
      </c>
      <c r="C43" s="17" t="s">
        <v>21</v>
      </c>
      <c r="D43" s="34" t="s">
        <v>130</v>
      </c>
      <c r="E43" s="19">
        <f>SUM('Baird, Frank'!K6)</f>
        <v>14</v>
      </c>
      <c r="F43" s="19">
        <f>SUM('Baird, Frank'!L6)</f>
        <v>2154.1</v>
      </c>
      <c r="G43" s="18">
        <f>SUM('Baird, Frank'!M6)</f>
        <v>153.8642857142857</v>
      </c>
      <c r="H43" s="19">
        <f>SUM('Baird, Frank'!N6)</f>
        <v>22</v>
      </c>
      <c r="I43" s="18">
        <f>SUM('Baird, Frank'!O6)</f>
        <v>175.8642857142857</v>
      </c>
    </row>
    <row r="44" spans="2:9 16384:16384" x14ac:dyDescent="0.3">
      <c r="B44" s="17">
        <v>40</v>
      </c>
      <c r="C44" s="17" t="s">
        <v>21</v>
      </c>
      <c r="D44" s="34" t="s">
        <v>114</v>
      </c>
      <c r="E44" s="19">
        <f>SUM('Jenkins, Raymond'!K4)</f>
        <v>4</v>
      </c>
      <c r="F44" s="19">
        <f>SUM('Jenkins, Raymond'!L4)</f>
        <v>689</v>
      </c>
      <c r="G44" s="18">
        <f>SUM('Jenkins, Raymond'!M4)</f>
        <v>172.25</v>
      </c>
      <c r="H44" s="19">
        <f>SUM('Jenkins, Raymond'!N4)</f>
        <v>2</v>
      </c>
      <c r="I44" s="18">
        <f>SUM('Jenkins, Raymond'!O4)</f>
        <v>174.25</v>
      </c>
    </row>
    <row r="45" spans="2:9 16384:16384" x14ac:dyDescent="0.3">
      <c r="B45" s="17">
        <v>41</v>
      </c>
      <c r="C45" s="17" t="s">
        <v>21</v>
      </c>
      <c r="D45" s="34" t="s">
        <v>140</v>
      </c>
      <c r="E45" s="19">
        <f>SUM('Balser, Chris'!K4)</f>
        <v>4</v>
      </c>
      <c r="F45" s="19">
        <f>SUM('Balser, Chris'!L4)</f>
        <v>689</v>
      </c>
      <c r="G45" s="18">
        <f>SUM('Balser, Chris'!M4)</f>
        <v>172.25</v>
      </c>
      <c r="H45" s="19">
        <f>SUM('Balser, Chris'!N4)</f>
        <v>2</v>
      </c>
      <c r="I45" s="18">
        <f>SUM('Balser, Chris'!O4)</f>
        <v>174.25</v>
      </c>
    </row>
    <row r="46" spans="2:9 16384:16384" x14ac:dyDescent="0.3">
      <c r="B46" s="17">
        <v>43</v>
      </c>
      <c r="C46" s="17" t="s">
        <v>21</v>
      </c>
      <c r="D46" s="34" t="s">
        <v>197</v>
      </c>
      <c r="E46" s="19">
        <f>SUM('Stewart, Pat'!K5)</f>
        <v>6</v>
      </c>
      <c r="F46" s="19">
        <f>SUM('Stewart, Pat'!L5)</f>
        <v>984</v>
      </c>
      <c r="G46" s="18">
        <f>SUM('Stewart, Pat'!M5)</f>
        <v>164</v>
      </c>
      <c r="H46" s="19">
        <f>SUM('Stewart, Pat'!N5)</f>
        <v>10</v>
      </c>
      <c r="I46" s="18">
        <f>SUM('Stewart, Pat'!O5)</f>
        <v>174</v>
      </c>
    </row>
    <row r="47" spans="2:9 16384:16384" x14ac:dyDescent="0.3">
      <c r="B47" s="17">
        <v>44</v>
      </c>
      <c r="C47" s="17" t="s">
        <v>21</v>
      </c>
      <c r="D47" s="34" t="s">
        <v>119</v>
      </c>
      <c r="E47" s="19">
        <f>SUM('Smith, Ean'!K5)</f>
        <v>8</v>
      </c>
      <c r="F47" s="19">
        <f>SUM('Smith, Ean'!L5)</f>
        <v>1329</v>
      </c>
      <c r="G47" s="18">
        <f>SUM('Smith, Ean'!M5)</f>
        <v>166.125</v>
      </c>
      <c r="H47" s="19">
        <f>SUM('Smith, Ean'!N5)</f>
        <v>7</v>
      </c>
      <c r="I47" s="18">
        <f>SUM('Smith, Ean'!O5)</f>
        <v>173.125</v>
      </c>
    </row>
    <row r="48" spans="2:9 16384:16384" x14ac:dyDescent="0.3">
      <c r="B48" s="17">
        <v>45</v>
      </c>
      <c r="C48" s="17" t="s">
        <v>21</v>
      </c>
      <c r="D48" s="34" t="s">
        <v>125</v>
      </c>
      <c r="E48" s="19">
        <f>SUM('Joseph, John III'!K4)</f>
        <v>4</v>
      </c>
      <c r="F48" s="19">
        <f>SUM('Joseph, John III'!L4)</f>
        <v>677</v>
      </c>
      <c r="G48" s="18">
        <f>SUM('Joseph, John III'!M4)</f>
        <v>169.25</v>
      </c>
      <c r="H48" s="19">
        <f>SUM('Joseph, John III'!N4)</f>
        <v>3</v>
      </c>
      <c r="I48" s="18">
        <f>SUM('Joseph, John III'!O4)</f>
        <v>172.25</v>
      </c>
    </row>
    <row r="49" spans="2:9" x14ac:dyDescent="0.3">
      <c r="B49" s="17">
        <v>47</v>
      </c>
      <c r="C49" s="17" t="s">
        <v>21</v>
      </c>
      <c r="D49" s="34" t="s">
        <v>136</v>
      </c>
      <c r="E49" s="19">
        <f>SUM('East, Debbie'!K4)</f>
        <v>3</v>
      </c>
      <c r="F49" s="19">
        <f>SUM('East, Debbie'!L4)</f>
        <v>500</v>
      </c>
      <c r="G49" s="18">
        <f>SUM('East, Debbie'!M4)</f>
        <v>166.66666666666666</v>
      </c>
      <c r="H49" s="19">
        <f>SUM('East, Debbie'!N4)</f>
        <v>5</v>
      </c>
      <c r="I49" s="18">
        <f>SUM('East, Debbie'!O4)</f>
        <v>171.66666666666666</v>
      </c>
    </row>
    <row r="50" spans="2:9" x14ac:dyDescent="0.3">
      <c r="B50" s="17">
        <v>48</v>
      </c>
      <c r="C50" s="17" t="s">
        <v>21</v>
      </c>
      <c r="D50" s="34" t="s">
        <v>110</v>
      </c>
      <c r="E50" s="19">
        <f>SUM('Caldwell, Mark'!K6)</f>
        <v>14</v>
      </c>
      <c r="F50" s="19">
        <f>SUM('Caldwell, Mark'!L6)</f>
        <v>2236</v>
      </c>
      <c r="G50" s="18">
        <f>SUM('Caldwell, Mark'!M6)</f>
        <v>159.71428571428572</v>
      </c>
      <c r="H50" s="19">
        <f>SUM('Caldwell, Mark'!N6)</f>
        <v>8</v>
      </c>
      <c r="I50" s="18">
        <f>SUM('Caldwell, Mark'!O6)</f>
        <v>167.71428571428572</v>
      </c>
    </row>
    <row r="51" spans="2:9" x14ac:dyDescent="0.3">
      <c r="B51" s="17">
        <v>49</v>
      </c>
      <c r="C51" s="17" t="s">
        <v>21</v>
      </c>
      <c r="D51" s="34" t="s">
        <v>179</v>
      </c>
      <c r="E51" s="19">
        <f>SUM('Biggs, Darin'!K4)</f>
        <v>6</v>
      </c>
      <c r="F51" s="19">
        <f>SUM('Biggs, Darin'!L4)</f>
        <v>936</v>
      </c>
      <c r="G51" s="18">
        <f>SUM('Biggs, Darin'!M4)</f>
        <v>156</v>
      </c>
      <c r="H51" s="19">
        <f>SUM('Biggs, Darin'!N4)</f>
        <v>8</v>
      </c>
      <c r="I51" s="18">
        <f>SUM('Biggs, Darin'!O4)</f>
        <v>164</v>
      </c>
    </row>
    <row r="52" spans="2:9" x14ac:dyDescent="0.3">
      <c r="B52" s="17">
        <v>50</v>
      </c>
      <c r="C52" s="17" t="s">
        <v>21</v>
      </c>
      <c r="D52" s="85" t="s">
        <v>76</v>
      </c>
      <c r="E52" s="19">
        <f>SUM('Petzoldt, Eric'!K5)</f>
        <v>7</v>
      </c>
      <c r="F52" s="19">
        <f>SUM('Petzoldt, Eric'!L5)</f>
        <v>1105</v>
      </c>
      <c r="G52" s="18">
        <f>SUM('Petzoldt, Eric'!M5)</f>
        <v>157.85714285714286</v>
      </c>
      <c r="H52" s="19">
        <f>SUM('Petzoldt, Eric'!N5)</f>
        <v>5</v>
      </c>
      <c r="I52" s="18">
        <f>SUM('Petzoldt, Eric'!O5)</f>
        <v>162.85714285714286</v>
      </c>
    </row>
    <row r="53" spans="2:9" x14ac:dyDescent="0.3">
      <c r="B53" s="17">
        <v>51</v>
      </c>
      <c r="C53" s="17" t="s">
        <v>21</v>
      </c>
      <c r="D53" s="34" t="s">
        <v>205</v>
      </c>
      <c r="E53" s="19">
        <f>SUM('Davis, Darrell'!K4)</f>
        <v>4</v>
      </c>
      <c r="F53" s="19">
        <f>SUM('Davis, Darrell'!L4)</f>
        <v>632</v>
      </c>
      <c r="G53" s="18">
        <f>SUM('Davis, Darrell'!M4)</f>
        <v>158</v>
      </c>
      <c r="H53" s="19">
        <f>SUM('Davis, Darrell'!N4)</f>
        <v>3</v>
      </c>
      <c r="I53" s="18">
        <f>SUM('Davis, Darrell'!O4)</f>
        <v>161</v>
      </c>
    </row>
    <row r="54" spans="2:9" x14ac:dyDescent="0.3">
      <c r="B54" s="17">
        <v>52</v>
      </c>
      <c r="C54" s="17" t="s">
        <v>21</v>
      </c>
      <c r="D54" s="34" t="s">
        <v>27</v>
      </c>
      <c r="E54" s="19">
        <f>SUM('Coletti, Keaton'!K4)</f>
        <v>4</v>
      </c>
      <c r="F54" s="19">
        <f>SUM('Coletti, Keaton'!L4)</f>
        <v>631</v>
      </c>
      <c r="G54" s="18">
        <f>SUM('Coletti, Keaton'!M4)</f>
        <v>157.75</v>
      </c>
      <c r="H54" s="19">
        <f>SUM('Coletti, Keaton'!N4)</f>
        <v>3</v>
      </c>
      <c r="I54" s="18">
        <f>SUM('Coletti, Keaton'!O4)</f>
        <v>160.75</v>
      </c>
    </row>
    <row r="55" spans="2:9" x14ac:dyDescent="0.3">
      <c r="B55" s="17">
        <v>53</v>
      </c>
      <c r="C55" s="17" t="s">
        <v>21</v>
      </c>
      <c r="D55" s="34" t="s">
        <v>142</v>
      </c>
      <c r="E55" s="19">
        <f>SUM('Kruger. Randy'!K4)</f>
        <v>4</v>
      </c>
      <c r="F55" s="19">
        <f>SUM('Kruger. Randy'!L4)</f>
        <v>634</v>
      </c>
      <c r="G55" s="18">
        <f>SUM('Kruger. Randy'!M4)</f>
        <v>158.5</v>
      </c>
      <c r="H55" s="19">
        <f>SUM('Kruger. Randy'!N4)</f>
        <v>2</v>
      </c>
      <c r="I55" s="18">
        <f>SUM('Kruger. Randy'!O4)</f>
        <v>160.5</v>
      </c>
    </row>
    <row r="56" spans="2:9" x14ac:dyDescent="0.3">
      <c r="B56" s="17">
        <v>54</v>
      </c>
      <c r="C56" s="17" t="s">
        <v>21</v>
      </c>
      <c r="D56" s="34" t="s">
        <v>36</v>
      </c>
      <c r="E56" s="19">
        <f>SUM('Clarke, James'!K5)</f>
        <v>6</v>
      </c>
      <c r="F56" s="19">
        <f>SUM('Clarke, James'!L5)</f>
        <v>916</v>
      </c>
      <c r="G56" s="18">
        <f>SUM('Clarke, James'!M5)</f>
        <v>152.66666666666666</v>
      </c>
      <c r="H56" s="19">
        <f>SUM('Clarke, James'!N5)</f>
        <v>7</v>
      </c>
      <c r="I56" s="18">
        <f>SUM('Clarke, James'!O5)</f>
        <v>159.66666666666666</v>
      </c>
    </row>
    <row r="57" spans="2:9" x14ac:dyDescent="0.3">
      <c r="B57" s="17">
        <v>55</v>
      </c>
      <c r="C57" s="17" t="s">
        <v>21</v>
      </c>
      <c r="D57" s="34" t="s">
        <v>34</v>
      </c>
      <c r="E57" s="19">
        <f>SUM('Puryear, Bill'!K4)</f>
        <v>4</v>
      </c>
      <c r="F57" s="19">
        <f>SUM('Puryear, Bill'!L4)</f>
        <v>624</v>
      </c>
      <c r="G57" s="18">
        <f>SUM('Puryear, Bill'!M4)</f>
        <v>156</v>
      </c>
      <c r="H57" s="19">
        <f>SUM('Puryear, Bill'!N4)</f>
        <v>3</v>
      </c>
      <c r="I57" s="18">
        <f>SUM('Puryear, Bill'!O4)</f>
        <v>159</v>
      </c>
    </row>
    <row r="58" spans="2:9" x14ac:dyDescent="0.3">
      <c r="B58" s="17">
        <v>56</v>
      </c>
      <c r="C58" s="17" t="s">
        <v>21</v>
      </c>
      <c r="D58" s="34" t="s">
        <v>190</v>
      </c>
      <c r="E58" s="19">
        <f>SUM('Murrell, Thomas'!K5)</f>
        <v>10</v>
      </c>
      <c r="F58" s="19">
        <f>SUM('Murrell, Thomas'!L5)</f>
        <v>1478</v>
      </c>
      <c r="G58" s="18">
        <f>SUM('Murrell, Thomas'!M5)</f>
        <v>147.80000000000001</v>
      </c>
      <c r="H58" s="19">
        <f>SUM('Murrell, Thomas'!N5)</f>
        <v>8</v>
      </c>
      <c r="I58" s="18">
        <f>SUM('Murrell, Thomas'!O5)</f>
        <v>155.80000000000001</v>
      </c>
    </row>
    <row r="59" spans="2:9" x14ac:dyDescent="0.3">
      <c r="B59" s="17">
        <v>57</v>
      </c>
      <c r="C59" s="17" t="s">
        <v>21</v>
      </c>
      <c r="D59" s="34" t="s">
        <v>181</v>
      </c>
      <c r="E59" s="19">
        <f>SUM('Brewster, Darren'!K4)</f>
        <v>6</v>
      </c>
      <c r="F59" s="19">
        <f>SUM('Brewster, Darren'!L4)</f>
        <v>894</v>
      </c>
      <c r="G59" s="18">
        <f>SUM('Brewster, Darren'!M4)</f>
        <v>149</v>
      </c>
      <c r="H59" s="19">
        <f>SUM('Brewster, Darren'!N4)</f>
        <v>6</v>
      </c>
      <c r="I59" s="18">
        <f>SUM('Brewster, Darren'!O4)</f>
        <v>155</v>
      </c>
    </row>
    <row r="60" spans="2:9" x14ac:dyDescent="0.3">
      <c r="B60" s="17">
        <v>58</v>
      </c>
      <c r="C60" s="17" t="s">
        <v>21</v>
      </c>
      <c r="D60" s="34" t="s">
        <v>35</v>
      </c>
      <c r="E60" s="19">
        <f>SUM('Beckett, Bob'!K4)</f>
        <v>4</v>
      </c>
      <c r="F60" s="19">
        <f>SUM('Beckett, Bob'!L4)</f>
        <v>606</v>
      </c>
      <c r="G60" s="18">
        <f>SUM('Beckett, Bob'!M4)</f>
        <v>151.5</v>
      </c>
      <c r="H60" s="19">
        <f>SUM('Beckett, Bob'!N4)</f>
        <v>2</v>
      </c>
      <c r="I60" s="18">
        <f>SUM('Beckett, Bob'!O4)</f>
        <v>153.5</v>
      </c>
    </row>
    <row r="61" spans="2:9" x14ac:dyDescent="0.3">
      <c r="B61" s="17">
        <v>59</v>
      </c>
      <c r="C61" s="17" t="s">
        <v>21</v>
      </c>
      <c r="D61" s="34" t="s">
        <v>102</v>
      </c>
      <c r="E61" s="19">
        <f>SUM('Galea, Victor'!K5)</f>
        <v>10</v>
      </c>
      <c r="F61" s="19">
        <f>SUM('Galea, Victor'!L5)</f>
        <v>1399</v>
      </c>
      <c r="G61" s="18">
        <f>SUM('Galea, Victor'!M5)</f>
        <v>139.9</v>
      </c>
      <c r="H61" s="19">
        <f>SUM('Galea, Victor'!N5)</f>
        <v>10</v>
      </c>
      <c r="I61" s="18">
        <f>SUM('Galea, Victor'!O5)</f>
        <v>149.9</v>
      </c>
    </row>
    <row r="62" spans="2:9" x14ac:dyDescent="0.3">
      <c r="B62" s="17">
        <v>60</v>
      </c>
      <c r="C62" s="17" t="s">
        <v>21</v>
      </c>
      <c r="D62" s="124" t="s">
        <v>207</v>
      </c>
      <c r="E62" s="19">
        <f>SUM('Smith, Walter'!K4)</f>
        <v>4</v>
      </c>
      <c r="F62" s="19">
        <f>SUM('Smith, Walter'!L4)</f>
        <v>581</v>
      </c>
      <c r="G62" s="18">
        <f>SUM('Smith, Walter'!M4)</f>
        <v>145.25</v>
      </c>
      <c r="H62" s="19">
        <f>SUM('Smith, Walter'!N4)</f>
        <v>4</v>
      </c>
      <c r="I62" s="18">
        <f>SUM('Smith, Walter'!O4)</f>
        <v>149.25</v>
      </c>
    </row>
    <row r="63" spans="2:9" x14ac:dyDescent="0.3">
      <c r="B63" s="17">
        <v>61</v>
      </c>
      <c r="C63" s="17" t="s">
        <v>21</v>
      </c>
      <c r="D63" s="34" t="s">
        <v>105</v>
      </c>
      <c r="E63" s="19">
        <f>SUM('Sledge, Kenneth'!K6)</f>
        <v>14</v>
      </c>
      <c r="F63" s="19">
        <f>SUM('Sledge, Kenneth'!L6)</f>
        <v>1944</v>
      </c>
      <c r="G63" s="18">
        <f>SUM('Sledge, Kenneth'!M6)</f>
        <v>138.85714285714286</v>
      </c>
      <c r="H63" s="19">
        <f>SUM('Sledge, Kenneth'!N6)</f>
        <v>10</v>
      </c>
      <c r="I63" s="18">
        <f>SUM('Sledge, Kenneth'!O6)</f>
        <v>148.85714285714286</v>
      </c>
    </row>
    <row r="64" spans="2:9" x14ac:dyDescent="0.3">
      <c r="B64" s="17">
        <v>62</v>
      </c>
      <c r="C64" s="17" t="s">
        <v>21</v>
      </c>
      <c r="D64" s="34" t="s">
        <v>72</v>
      </c>
      <c r="E64" s="19">
        <f>SUM('Develvis, Shawn'!K4)</f>
        <v>4</v>
      </c>
      <c r="F64" s="19">
        <f>SUM('Develvis, Shawn'!L4)</f>
        <v>527</v>
      </c>
      <c r="G64" s="18">
        <f>SUM('Develvis, Shawn'!M4)</f>
        <v>131.75</v>
      </c>
      <c r="H64" s="19">
        <f>SUM('Develvis, Shawn'!N4)</f>
        <v>3</v>
      </c>
      <c r="I64" s="18">
        <f>SUM('Develvis, Shawn'!O4)</f>
        <v>134.75</v>
      </c>
    </row>
    <row r="65" spans="2:9 16384:16384" x14ac:dyDescent="0.3">
      <c r="B65" s="17">
        <v>63</v>
      </c>
      <c r="C65" s="17" t="s">
        <v>21</v>
      </c>
      <c r="D65" s="34" t="s">
        <v>194</v>
      </c>
      <c r="E65" s="19">
        <f>SUM('Peterson, Ed'!K4)</f>
        <v>4</v>
      </c>
      <c r="F65" s="19">
        <f>SUM('Peterson, Ed'!L4)</f>
        <v>450</v>
      </c>
      <c r="G65" s="18">
        <f>SUM('Peterson, Ed'!M4)</f>
        <v>112.5</v>
      </c>
      <c r="H65" s="19">
        <f>SUM('Peterson, Ed'!N4)</f>
        <v>4</v>
      </c>
      <c r="I65" s="18">
        <f>SUM('Peterson, Ed'!O4)</f>
        <v>116.5</v>
      </c>
    </row>
    <row r="66" spans="2:9 16384:16384" x14ac:dyDescent="0.3">
      <c r="B66" s="17">
        <v>64</v>
      </c>
      <c r="C66" s="17" t="s">
        <v>21</v>
      </c>
      <c r="D66" s="34" t="s">
        <v>155</v>
      </c>
      <c r="E66" s="19">
        <f>SUM('Kindall, Mike'!K4)</f>
        <v>3</v>
      </c>
      <c r="F66" s="19">
        <f>SUM('Kindall, Mike'!L4)</f>
        <v>341</v>
      </c>
      <c r="G66" s="18">
        <f>SUM('Kindall, Mike'!M4)</f>
        <v>113.66666666666667</v>
      </c>
      <c r="H66" s="19">
        <f>SUM('Kindall, Mike'!N4)</f>
        <v>2</v>
      </c>
      <c r="I66" s="18">
        <f>SUM('Kindall, Mike'!O4)</f>
        <v>115.66666666666667</v>
      </c>
    </row>
    <row r="67" spans="2:9 16384:16384" x14ac:dyDescent="0.3">
      <c r="B67" s="17">
        <v>65</v>
      </c>
      <c r="C67" s="17" t="s">
        <v>21</v>
      </c>
      <c r="D67" s="34" t="s">
        <v>37</v>
      </c>
      <c r="E67" s="19">
        <f>SUM('Reinhardt, Gary'!K4)</f>
        <v>4</v>
      </c>
      <c r="F67" s="19">
        <f>SUM('Reinhardt, Gary'!L4)</f>
        <v>441</v>
      </c>
      <c r="G67" s="18">
        <f>SUM('Reinhardt, Gary'!M4)</f>
        <v>110.25</v>
      </c>
      <c r="H67" s="19">
        <f>SUM('Reinhardt, Gary'!N4)</f>
        <v>2</v>
      </c>
      <c r="I67" s="18">
        <f>SUM('Reinhardt, Gary'!O4)</f>
        <v>112.25</v>
      </c>
    </row>
    <row r="68" spans="2:9 16384:16384" x14ac:dyDescent="0.3">
      <c r="B68" s="17">
        <v>66</v>
      </c>
      <c r="C68" s="17" t="s">
        <v>21</v>
      </c>
      <c r="D68" s="34" t="s">
        <v>38</v>
      </c>
      <c r="E68" s="19">
        <f>SUM('Alcorn Stuart'!K4)</f>
        <v>4</v>
      </c>
      <c r="F68" s="19">
        <f>SUM('Alcorn Stuart'!L4)</f>
        <v>409</v>
      </c>
      <c r="G68" s="18">
        <f>SUM('Alcorn Stuart'!M4)</f>
        <v>102.25</v>
      </c>
      <c r="H68" s="19">
        <f>SUM('Alcorn Stuart'!N4)</f>
        <v>2</v>
      </c>
      <c r="I68" s="18">
        <f>SUM('Alcorn Stuart'!O4)</f>
        <v>104.25</v>
      </c>
    </row>
    <row r="69" spans="2:9 16384:16384" x14ac:dyDescent="0.3">
      <c r="B69" s="17">
        <v>67</v>
      </c>
      <c r="C69" s="17" t="s">
        <v>21</v>
      </c>
      <c r="D69" s="34" t="s">
        <v>156</v>
      </c>
      <c r="E69" s="19">
        <f>SUM('Kimbrell, Joey'!K7)</f>
        <v>12</v>
      </c>
      <c r="F69" s="19">
        <f>SUM('Kimbrell, Joey'!L7)</f>
        <v>1021</v>
      </c>
      <c r="G69" s="18">
        <f>SUM('Kimbrell, Joey'!M7)</f>
        <v>85.083333333333329</v>
      </c>
      <c r="H69" s="19">
        <f>SUM('Kimbrell, Joey'!N7)</f>
        <v>9</v>
      </c>
      <c r="I69" s="18">
        <f>SUM('Kimbrell, Joey'!O7)</f>
        <v>94.083333333333329</v>
      </c>
    </row>
    <row r="70" spans="2:9 16384:16384" x14ac:dyDescent="0.3">
      <c r="B70" s="17">
        <v>68</v>
      </c>
      <c r="C70" s="17" t="s">
        <v>21</v>
      </c>
      <c r="D70" s="34" t="s">
        <v>157</v>
      </c>
      <c r="E70" s="19">
        <f>SUM('Kimbrell, Randy'!K7)</f>
        <v>12</v>
      </c>
      <c r="F70" s="19">
        <f>SUM('Kimbrell, Randy'!L7)</f>
        <v>1004</v>
      </c>
      <c r="G70" s="18">
        <f>SUM('Kimbrell, Randy'!M7)</f>
        <v>83.666666666666671</v>
      </c>
      <c r="H70" s="19">
        <f>SUM('Kimbrell, Randy'!N7)</f>
        <v>9</v>
      </c>
      <c r="I70" s="18">
        <f>SUM('Kimbrell, Randy'!O7)</f>
        <v>92.666666666666671</v>
      </c>
    </row>
    <row r="71" spans="2:9 16384:16384" x14ac:dyDescent="0.3">
      <c r="B71" s="17">
        <v>69</v>
      </c>
      <c r="C71" s="17" t="s">
        <v>21</v>
      </c>
      <c r="D71" s="34" t="s">
        <v>122</v>
      </c>
      <c r="E71" s="19">
        <f>SUM('Gertig, John'!K5)</f>
        <v>10</v>
      </c>
      <c r="F71" s="19">
        <f>SUM('Gertig, John'!L5)</f>
        <v>821</v>
      </c>
      <c r="G71" s="18">
        <f>SUM('Gertig, John'!M5)</f>
        <v>82.1</v>
      </c>
      <c r="H71" s="19">
        <f>SUM('Gertig, John'!N5)</f>
        <v>6</v>
      </c>
      <c r="I71" s="18">
        <f>SUM('Gertig, John'!O5)</f>
        <v>88.1</v>
      </c>
    </row>
    <row r="72" spans="2:9 16384:16384" x14ac:dyDescent="0.3">
      <c r="B72" s="17">
        <v>70</v>
      </c>
      <c r="C72" s="17" t="s">
        <v>21</v>
      </c>
      <c r="D72" s="34" t="s">
        <v>73</v>
      </c>
      <c r="E72" s="19">
        <f>SUM('Umsted, Charles'!K4)</f>
        <v>4</v>
      </c>
      <c r="F72" s="19">
        <f>SUM('Umsted, Charles'!L4)</f>
        <v>296</v>
      </c>
      <c r="G72" s="18">
        <f>SUM('Umsted, Charles'!M4)</f>
        <v>74</v>
      </c>
      <c r="H72" s="19">
        <f>SUM('Umsted, Charles'!N4)</f>
        <v>2</v>
      </c>
      <c r="I72" s="18">
        <f>SUM('Umsted, Charles'!O4)</f>
        <v>76</v>
      </c>
    </row>
    <row r="73" spans="2:9 16384:16384" x14ac:dyDescent="0.3">
      <c r="B73" s="17">
        <v>71</v>
      </c>
      <c r="C73" s="17" t="s">
        <v>21</v>
      </c>
      <c r="D73" s="34" t="s">
        <v>195</v>
      </c>
      <c r="E73" s="19">
        <f>SUM('Hartnett, Regis'!K4)</f>
        <v>4</v>
      </c>
      <c r="F73" s="19">
        <f>SUM('Hartnett, Regis'!L4)</f>
        <v>282</v>
      </c>
      <c r="G73" s="18">
        <f>SUM('Hartnett, Regis'!M4)</f>
        <v>70.5</v>
      </c>
      <c r="H73" s="19">
        <f>SUM('Hartnett, Regis'!N4)</f>
        <v>3</v>
      </c>
      <c r="I73" s="18">
        <f>SUM('Hartnett, Regis'!O4)</f>
        <v>73.5</v>
      </c>
    </row>
    <row r="74" spans="2:9 16384:16384" x14ac:dyDescent="0.3">
      <c r="B74" s="17">
        <v>72</v>
      </c>
      <c r="C74" s="17" t="s">
        <v>21</v>
      </c>
      <c r="D74" s="34" t="s">
        <v>107</v>
      </c>
      <c r="E74" s="19">
        <f>SUM('Dudley, Scott'!K4)</f>
        <v>4</v>
      </c>
      <c r="F74" s="19">
        <f>SUM('Dudley, Scott'!L4)</f>
        <v>230</v>
      </c>
      <c r="G74" s="18">
        <f>SUM('Dudley, Scott'!M4)</f>
        <v>57.5</v>
      </c>
      <c r="H74" s="19">
        <f>SUM('Dudley, Scott'!N4)</f>
        <v>3</v>
      </c>
      <c r="I74" s="18">
        <f>SUM('Dudley, Scott'!O4)</f>
        <v>60.5</v>
      </c>
    </row>
    <row r="75" spans="2:9 16384:16384" x14ac:dyDescent="0.3">
      <c r="B75" s="17">
        <v>73</v>
      </c>
      <c r="C75" s="17" t="s">
        <v>21</v>
      </c>
      <c r="D75" s="34" t="s">
        <v>188</v>
      </c>
      <c r="E75" s="19">
        <f>SUM('Dotson, Eric'!K4)</f>
        <v>3</v>
      </c>
      <c r="F75" s="19">
        <f>SUM('Dotson, Eric'!L4)</f>
        <v>155</v>
      </c>
      <c r="G75" s="18">
        <f>SUM('Dotson, Eric'!M4)</f>
        <v>51.666666666666664</v>
      </c>
      <c r="H75" s="19">
        <f>SUM('Dotson, Eric'!N4)</f>
        <v>4</v>
      </c>
      <c r="I75" s="18">
        <f>SUM('Dotson, Eric'!O4)</f>
        <v>55.666666666666664</v>
      </c>
    </row>
    <row r="76" spans="2:9 16384:16384" x14ac:dyDescent="0.3">
      <c r="B76" s="17">
        <v>74</v>
      </c>
      <c r="C76" s="17" t="s">
        <v>21</v>
      </c>
      <c r="D76" s="34" t="s">
        <v>83</v>
      </c>
      <c r="E76" s="19">
        <f>SUM('Pormann, John'!K6)</f>
        <v>14</v>
      </c>
      <c r="F76" s="19">
        <f>SUM('Pormann, John'!L6)</f>
        <v>639</v>
      </c>
      <c r="G76" s="18">
        <f>SUM('Pormann, John'!M6)</f>
        <v>45.642857142857146</v>
      </c>
      <c r="H76" s="19">
        <f>SUM('Pormann, John'!N6)</f>
        <v>9</v>
      </c>
      <c r="I76" s="18">
        <f>SUM('Pormann, John'!O6)</f>
        <v>54.642857142857146</v>
      </c>
      <c r="XFD76" s="19"/>
    </row>
    <row r="77" spans="2:9 16384:16384" x14ac:dyDescent="0.3">
      <c r="B77" s="17">
        <v>75</v>
      </c>
      <c r="C77" s="17" t="s">
        <v>21</v>
      </c>
      <c r="D77" s="34" t="s">
        <v>189</v>
      </c>
      <c r="E77" s="19">
        <f>SUM('Johnson, Larry'!K4)</f>
        <v>3</v>
      </c>
      <c r="F77" s="19">
        <f>SUM('Johnson, Larry'!L4)</f>
        <v>124</v>
      </c>
      <c r="G77" s="18">
        <f>SUM('Johnson, Larry'!M4)</f>
        <v>41.333333333333336</v>
      </c>
      <c r="H77" s="19">
        <f>SUM('Johnson, Larry'!N4)</f>
        <v>3</v>
      </c>
      <c r="I77" s="18">
        <f>SUM('Johnson, Larry'!O4)</f>
        <v>44.333333333333336</v>
      </c>
    </row>
  </sheetData>
  <sortState ref="D27:I77">
    <sortCondition descending="1" ref="I2:I77"/>
  </sortState>
  <hyperlinks>
    <hyperlink ref="D10" location="'Danals, Ken'!A1" display="Danals, Ken" xr:uid="{F09AD4B9-5744-48A3-B20E-0EA9A19795A0}"/>
    <hyperlink ref="D3" location="'Fortson, Justin'!A1" display="Fortson, Justin" xr:uid="{082AA77E-749D-49C6-8683-6E847302A652}"/>
    <hyperlink ref="D54" location="'Coletti, Keaton'!A1" display="Coletti, Keaton" xr:uid="{8247E19F-7EC3-4CE7-98C8-21B5A19B99CC}"/>
    <hyperlink ref="D5" location="'King, Robby'!A1" display="King, Robby" xr:uid="{B583D1D3-CDD8-489F-9A74-E8507B30D4F9}"/>
    <hyperlink ref="D16" location="'Reynolds, Harold'!A1" display="Reynolds, Harold" xr:uid="{14DD63DA-82B2-4202-B378-95550A0D2714}"/>
    <hyperlink ref="D31" location="'Russell, David'!A1" display="Russell, David" xr:uid="{6B518E96-50B9-4CE2-9466-52F4F596C7ED}"/>
    <hyperlink ref="D42" location="'Jamison, Fred'!A1" display="Jamison, Fred" xr:uid="{16980FDD-DA12-4809-A77C-1F02CCDEBA54}"/>
    <hyperlink ref="D57" location="'Puryear, Bill'!A1" display="Puryear, Bill" xr:uid="{25FEAD75-4313-44D5-8236-237B0AB321C1}"/>
    <hyperlink ref="D60" location="'Beckett, Bob'!A1" display="Beckett, Bob" xr:uid="{6AB402BA-7F13-40AA-A9C0-5BF4B5DDCBB3}"/>
    <hyperlink ref="D67" location="'Reinhardt, Gary'!A1" display="Reinhardt, Gary" xr:uid="{5CBEB889-A9AA-443F-A298-779479519DAA}"/>
    <hyperlink ref="D56" location="'Clarke, James'!A1" display="Clarke, James" xr:uid="{0067DD85-DE3A-461B-B64B-2655DB6E3255}"/>
    <hyperlink ref="D68" location="'Alcorn Stuart'!A1" display="Alcorn, Stuart" xr:uid="{A0E7BB55-A8DA-44D1-AE88-A61E7D3E5675}"/>
    <hyperlink ref="D2" location="'Herring, Ron'!A1" display="Herring, Ron" xr:uid="{9F67EF8A-CC19-4244-8E72-013C87C9EFBA}"/>
    <hyperlink ref="D4" location="'Willeford, Jerry'!A1" display="Willeford, Jerry" xr:uid="{B2754569-ECE9-491D-87EC-CBB381D329EB}"/>
    <hyperlink ref="D12" location="'Wilson, Howard'!A1" display="Wilson, Howard" xr:uid="{35C89740-3AC4-4FCE-969E-9337B69A6EF0}"/>
    <hyperlink ref="D13" location="'Strother, David'!A1" display="Strother, David" xr:uid="{0BBF8B66-E1E5-4C37-93BB-8634C317D44E}"/>
    <hyperlink ref="D19" location="'Eaton, Rodney'!A1" display="Eaton, Rodney" xr:uid="{D94E689C-23B0-4DC9-AC24-7794EDBFFA4D}"/>
    <hyperlink ref="D23" location="'Trainer Harry'!A1" display="Trainer, Harry" xr:uid="{468CAC36-B923-4138-99F3-6ECE2CD6E8E2}"/>
    <hyperlink ref="D24" location="'Wilson, Carolyn'!A1" display="Wilson, Carolyn" xr:uid="{BAD4893B-8A45-40D1-862B-A24D8ECA62E7}"/>
    <hyperlink ref="D41" location="'Carroll, James'!A1" display="Carroll, James" xr:uid="{871F6CFE-4906-4996-92FA-3A23E3125E63}"/>
    <hyperlink ref="D52" location="'Petzoldt, Eric'!A1" display="Eric Petzoldt" xr:uid="{43CCCC29-BD61-4B85-9D6A-E10E5365934A}"/>
    <hyperlink ref="D35" location="'Seawright, Bill'!A1" display="Seawright, Bill" xr:uid="{0372C2B6-8E22-49E5-A076-515F77EA1CE6}"/>
    <hyperlink ref="D72" location="'Umsted, Charles'!A1" display="Umsted, Charles" xr:uid="{91025E8C-B412-49AB-ABAA-203443835953}"/>
    <hyperlink ref="D40" location="'edmonds, Brian'!A1" display="Edmonds, Brian" xr:uid="{79313C07-EC8A-42C7-BEFF-480D9FA712A8}"/>
    <hyperlink ref="D8" location="'Joseph, John'!A1" display="Jospeh, John" xr:uid="{08AB13D6-1061-4861-BC32-AED2660D2473}"/>
    <hyperlink ref="D6" location="'Haley, Ricky'!A1" display="Haley, Ricky" xr:uid="{1F2690E6-44AB-4518-8EE0-7FCC7A764447}"/>
    <hyperlink ref="D76" location="'Pormann, John'!A1" display="Pormann, John" xr:uid="{A140A6EB-49C3-4CC5-881B-D4B54E7075CB}"/>
    <hyperlink ref="D64" location="'Develvis, Shawn'!A1" display="Develvis, Shawn" xr:uid="{7038673B-F6EE-494E-8573-2B4C4FA637C1}"/>
    <hyperlink ref="D14" location="'Vincent, Brian'!A1" display="Vincent, Brian" xr:uid="{20A934DD-70F9-4D08-8E91-CB532A11D34C}"/>
    <hyperlink ref="D15" location="'Meyer, Bill'!A1" display="Meyer, Bill" xr:uid="{3C89E2B9-2D2B-4A9C-8FEF-04C89804EFE3}"/>
    <hyperlink ref="D11" location="'Lige, Mitch'!A1" display="Lige. Mitch" xr:uid="{1D9252F4-5516-4CBB-B556-D5D9F4C50E71}"/>
    <hyperlink ref="D33" location="'Stampien, Mike'!A1" display="Stampien, Mike" xr:uid="{3F55CDDF-05E9-4EB6-A414-3C2F7ACAFAA9}"/>
    <hyperlink ref="D32" location="'Merret, Duane'!A1" display="Merret, Duane" xr:uid="{514F9E22-1BC6-4BBA-9FC3-E7DFDE410905}"/>
    <hyperlink ref="D7" location="'Waxler, Dana'!A1" display="Waxler, Dana" xr:uid="{C93FD81E-D705-4BA4-AA54-EAC110ACC202}"/>
    <hyperlink ref="D25" location="'Poor, Bill'!A1" display="Poor, Bill" xr:uid="{F517FA75-95EF-47DC-90FD-593664313725}"/>
    <hyperlink ref="D61" location="'Galea, Victor'!A1" display="Galea, Victor" xr:uid="{03666AAF-31BD-43B4-9C1C-6BC314C3E6F1}"/>
    <hyperlink ref="D63" location="'Sledge, Kenneth'!A1" display="Sledge, Kenneth" xr:uid="{2D45C27A-FE08-4EBF-8E2C-309FFF1C08F8}"/>
    <hyperlink ref="D74" location="'Dudley, Scott'!A1" display="Dudley, Scott" xr:uid="{842F8D35-7DCD-41E5-AA7D-ACC6F913B892}"/>
    <hyperlink ref="D50" location="'Caldwell, Mark'!A1" display="Caldwell, Mark" xr:uid="{8C540E55-6D95-488D-82ED-2169F0A4A666}"/>
    <hyperlink ref="D44" location="'Jenkins, Raymond'!A1" display="Jenkins, Raymond" xr:uid="{1D2C5F68-12AF-4DAC-82B1-0A401924EA3F}"/>
    <hyperlink ref="D39" location="'Eaton, Robert'!A1" display="Eaton, Robert" xr:uid="{05BEAAE8-03BB-4EC8-BCFF-4D0248284132}"/>
    <hyperlink ref="D47" location="'Smith, Ean'!A1" display="Smith, Ean" xr:uid="{3FD84514-FDBB-4107-86A7-57047FADE3B8}"/>
    <hyperlink ref="D71" location="'Gertig, John'!A1" display="Gertig, John" xr:uid="{25414558-2191-4C4A-9E9B-355B607C1F50}"/>
    <hyperlink ref="D48" location="'Joseph, John III'!A1" display="Joseph, John III" xr:uid="{847A02BE-023C-4349-BCD7-932733D1A65E}"/>
    <hyperlink ref="D22" location="'Converse, Ernie'!A1" display="Converse, Ernie" xr:uid="{6821CA73-7B00-4CEE-8282-80F5E51E645D}"/>
    <hyperlink ref="D43" location="'Baird, Frank'!A1" display="Baird, Frank" xr:uid="{94BEF2EA-BEB4-42FC-9D7C-B28F62112734}"/>
    <hyperlink ref="D34" location="'Fitch, Stan'!A1" display="Fitch, Stan" xr:uid="{9356AB91-2864-4592-A276-3F4343A7C568}"/>
    <hyperlink ref="D38" location="'Ordorica, Luis'!A1" display="Ordorica, Luis" xr:uid="{297FEA8F-471F-40BB-B09C-742C4617A73F}"/>
    <hyperlink ref="D49" location="'East, Debbie'!A1" display="East, Debbie" xr:uid="{A8578B52-B7C9-49C0-809D-12C429ADDCEE}"/>
    <hyperlink ref="D45" location="'Balser, Chris'!A1" display="Balser, Chris" xr:uid="{4DBC7F4A-0DC7-4C6A-94A8-EB8316FE1E9E}"/>
    <hyperlink ref="D55" location="'Kruger. Randy'!A1" display="Kruger, Randy" xr:uid="{322041DB-DB39-4F5E-9E8E-8B0FB3349FFE}"/>
    <hyperlink ref="D27" location="'Gates, Pam'!A1" display="Gates, Pam" xr:uid="{C6CCE97C-B1B7-414D-AB86-F23CCC844F8E}"/>
    <hyperlink ref="D18" location="'Ashlock, Kyle'!A1" display="Ashlock, Kyle" xr:uid="{D68AAE0D-A4F7-451D-9136-F0E8F6BA590B}"/>
    <hyperlink ref="D9" location="'Shaffer, Art'!A1" display="Shaffer, Art" xr:uid="{84791757-F0BA-4A58-AD44-49F5BF8F2D5E}"/>
    <hyperlink ref="D21" location="'Blackard, Katherine'!A1" display="Blackard, Katherine" xr:uid="{7F54C468-A004-4A98-ABBE-4C0244760B7E}"/>
    <hyperlink ref="D66" location="'Kindall, Mike'!A1" display="Kindall, Mike" xr:uid="{DA10CFD4-2933-4920-BB7E-424567CDA0EB}"/>
    <hyperlink ref="D69" location="'Kimbrell, Joey'!A1" display="Kimbrell, Joey" xr:uid="{FF7DAF98-8ABF-4A80-97FF-67815B18A6ED}"/>
    <hyperlink ref="D70" location="'Kimbrell, Randy'!A1" display="Kimbrell, Randy" xr:uid="{DE2AD5D4-FFF2-4D9E-8513-88113BF7D67E}"/>
    <hyperlink ref="D37" location="'Radwanski, Jake'!A1" display="Radwanski, Jake" xr:uid="{0C9DBAC1-1FC3-4A53-A654-C7550CFDE230}"/>
    <hyperlink ref="D36" location="'McGill, Larry'!A1" display="McGill, Larry" xr:uid="{F65A51CA-63D2-40FB-970A-06A217F81AC3}"/>
    <hyperlink ref="D30" location="'Gates, Doug'!A1" display="Gates, Doug" xr:uid="{6E2A1588-6BBE-40A7-B7C8-0C8D9F91D9BD}"/>
    <hyperlink ref="D28" location="'Laseter, John'!A1" display="Laseter, John" xr:uid="{D8314EB3-E792-4544-B963-9783BDB3D80C}"/>
    <hyperlink ref="D51" location="'Biggs, Darin'!A1" display="Biggs, Darin" xr:uid="{816925EB-2BA9-41C9-A89A-93B8A7CC401D}"/>
    <hyperlink ref="D59" location="'Brewster, Darren'!A1" display="Brewester, Darren" xr:uid="{B21F162F-7610-45D3-9941-E031430BD0E1}"/>
    <hyperlink ref="D17" location="'McBroon, Cody'!A1" display="McBroon, Cody" xr:uid="{6C0475ED-995B-41E4-9048-F6CE6A6F56AA}"/>
    <hyperlink ref="D75" location="'Dotson, Eric'!A1" display="Dotson, Eric" xr:uid="{FAFAD700-DF86-40B5-BE6A-FC5071FE5E22}"/>
    <hyperlink ref="D77" location="'Johnson, Larry'!A1" display="Johnson, Larry" xr:uid="{E3C701FB-1007-4D97-86AD-30359A921F35}"/>
    <hyperlink ref="D58" location="'Murrell, Thomas'!A1" display="Murrell, Thomas" xr:uid="{3AEC5895-EB17-4782-9240-E940680EF5E3}"/>
    <hyperlink ref="D65" location="'Peterson, Ed'!A1" display="Peterson, Ed" xr:uid="{2DA6D443-7560-4353-8574-A6E6C0929B07}"/>
    <hyperlink ref="D73" location="'Hartnett, Regis'!A1" display="Hartnett, Regis" xr:uid="{570514B5-C4DE-4463-AAD3-594A182EBAEC}"/>
    <hyperlink ref="D46" location="'Stewart, Pat'!A1" display="Stewart, Pat" xr:uid="{421B1865-5B11-405E-A410-C5A9BA6ED4A8}"/>
    <hyperlink ref="D29" location="'Carter, Chris'!A1" display="Carter, Chris" xr:uid="{F9B9A593-0DAD-44CD-A391-71590E242650}"/>
    <hyperlink ref="D20" location="'Kendall, Jerry'!A1" display="Kendall, Jerry" xr:uid="{A3824E96-970B-47C0-B1EA-940EC7E3316E}"/>
    <hyperlink ref="D53" location="'Davis, Darrell'!A1" display="Davis, Darrell" xr:uid="{2E9BD59C-38D1-4816-9D7B-08617AA269A1}"/>
    <hyperlink ref="D62" location="'Smith, Walter'!A1" display="Smith, Walter" xr:uid="{60277A9A-4D29-4163-8444-43AE12C41A01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Antiqua,Bold"&amp;12Factory Ranking&amp;C&amp;"Book Antiqua,Bold"&amp;12National
&amp;R&amp;"Book Antiqua,Bold"&amp;12 2019
</oddHeader>
    <oddFooter>&amp;L&amp;D</oddFooter>
  </headerFooter>
  <cellWatches>
    <cellWatch r="A2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088C99-B7C7-4599-ACAE-55FC0873C6EA}">
          <x14:formula1>
            <xm:f>'C:\Users\abra2\AppData\Local\Packages\Microsoft.MicrosoftEdge_8wekyb3d8bbwe\TempState\Downloads\[ABRA Club Shoot 4212019 (2).xlsm]Data'!#REF!</xm:f>
          </x14:formula1>
          <xm:sqref>D28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801A-3CBD-4DBB-9903-4F25F138AA9A}">
  <dimension ref="A1:O6"/>
  <sheetViews>
    <sheetView workbookViewId="0">
      <selection activeCell="A4" sqref="A4:O4"/>
    </sheetView>
  </sheetViews>
  <sheetFormatPr defaultRowHeight="15" x14ac:dyDescent="0.3"/>
  <cols>
    <col min="1" max="1" width="20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88</v>
      </c>
      <c r="B2" s="38" t="s">
        <v>109</v>
      </c>
      <c r="C2" s="39">
        <v>43621</v>
      </c>
      <c r="D2" s="53" t="s">
        <v>92</v>
      </c>
      <c r="E2" s="41">
        <v>141</v>
      </c>
      <c r="F2" s="41">
        <v>156</v>
      </c>
      <c r="G2" s="41">
        <v>167</v>
      </c>
      <c r="H2" s="41">
        <v>171</v>
      </c>
      <c r="I2" s="41"/>
      <c r="J2" s="41"/>
      <c r="K2" s="42">
        <f>COUNT(E2:J2)</f>
        <v>4</v>
      </c>
      <c r="L2" s="42">
        <f>SUM(E2:J2)</f>
        <v>635</v>
      </c>
      <c r="M2" s="43">
        <f>SUM(L2/K2)</f>
        <v>158.75</v>
      </c>
      <c r="N2" s="38">
        <v>2</v>
      </c>
      <c r="O2" s="44">
        <f>SUM(M2+N2)</f>
        <v>160.75</v>
      </c>
    </row>
    <row r="3" spans="1:15" x14ac:dyDescent="0.3">
      <c r="A3" s="37" t="s">
        <v>88</v>
      </c>
      <c r="B3" s="63" t="s">
        <v>109</v>
      </c>
      <c r="C3" s="39">
        <f>'[21]START TAB'!$D$2</f>
        <v>43652</v>
      </c>
      <c r="D3" s="40" t="str">
        <f>'[21]START TAB'!$B$2</f>
        <v>Osseo, MI</v>
      </c>
      <c r="E3" s="64">
        <v>152</v>
      </c>
      <c r="F3" s="64">
        <v>155</v>
      </c>
      <c r="G3" s="64">
        <v>160</v>
      </c>
      <c r="H3" s="64">
        <v>147</v>
      </c>
      <c r="I3" s="64">
        <v>160</v>
      </c>
      <c r="J3" s="64">
        <v>160</v>
      </c>
      <c r="K3" s="42">
        <f t="shared" ref="K3:K4" si="0">COUNT(E3:J3)</f>
        <v>6</v>
      </c>
      <c r="L3" s="42">
        <f t="shared" ref="L3:L4" si="1">SUM(E3:J3)</f>
        <v>934</v>
      </c>
      <c r="M3" s="43">
        <f t="shared" ref="M3" si="2">SUM(L3/K3)</f>
        <v>155.66666666666666</v>
      </c>
      <c r="N3" s="63">
        <v>4</v>
      </c>
      <c r="O3" s="44">
        <f t="shared" ref="O3:O4" si="3">SUM(M3+N3)</f>
        <v>159.66666666666666</v>
      </c>
    </row>
    <row r="4" spans="1:15" x14ac:dyDescent="0.3">
      <c r="A4" s="37" t="s">
        <v>88</v>
      </c>
      <c r="B4" s="63" t="s">
        <v>109</v>
      </c>
      <c r="C4" s="39">
        <f>'[20]START TAB'!$D$2</f>
        <v>43684</v>
      </c>
      <c r="D4" s="40" t="str">
        <f>'[20]START TAB'!$B$2</f>
        <v>Osseo, MI</v>
      </c>
      <c r="E4" s="64">
        <v>169</v>
      </c>
      <c r="F4" s="64">
        <v>168</v>
      </c>
      <c r="G4" s="64">
        <v>164</v>
      </c>
      <c r="H4" s="64">
        <v>166</v>
      </c>
      <c r="I4" s="64"/>
      <c r="J4" s="64"/>
      <c r="K4" s="42">
        <f t="shared" si="0"/>
        <v>4</v>
      </c>
      <c r="L4" s="42">
        <f t="shared" si="1"/>
        <v>667</v>
      </c>
      <c r="M4" s="43">
        <f t="shared" ref="M4" si="4">SUM(L4/K4)</f>
        <v>166.75</v>
      </c>
      <c r="N4" s="63">
        <v>2</v>
      </c>
      <c r="O4" s="44">
        <f t="shared" si="3"/>
        <v>168.75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2236</v>
      </c>
      <c r="M6" s="1">
        <f>SUM(L6/K6)</f>
        <v>159.71428571428572</v>
      </c>
      <c r="N6" s="3">
        <f>SUM(N2:N5)</f>
        <v>8</v>
      </c>
      <c r="O6" s="1">
        <f>SUM(M6+N6)</f>
        <v>167.71428571428572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53" bottom="1" rank="1"/>
    <cfRule type="top10" dxfId="2645" priority="54" rank="1"/>
  </conditionalFormatting>
  <conditionalFormatting sqref="F1">
    <cfRule type="top10" priority="51" bottom="1" rank="1"/>
    <cfRule type="top10" dxfId="2644" priority="52" rank="1"/>
  </conditionalFormatting>
  <conditionalFormatting sqref="G1">
    <cfRule type="top10" priority="49" bottom="1" rank="1"/>
    <cfRule type="top10" dxfId="2643" priority="50" rank="1"/>
  </conditionalFormatting>
  <conditionalFormatting sqref="H1">
    <cfRule type="top10" priority="47" bottom="1" rank="1"/>
    <cfRule type="top10" dxfId="2642" priority="48" rank="1"/>
  </conditionalFormatting>
  <conditionalFormatting sqref="I1">
    <cfRule type="top10" priority="45" bottom="1" rank="1"/>
    <cfRule type="top10" dxfId="2641" priority="46" rank="1"/>
  </conditionalFormatting>
  <conditionalFormatting sqref="J1">
    <cfRule type="top10" priority="43" bottom="1" rank="1"/>
    <cfRule type="top10" dxfId="2640" priority="44" rank="1"/>
  </conditionalFormatting>
  <conditionalFormatting sqref="E5">
    <cfRule type="top10" priority="41" bottom="1" rank="1"/>
    <cfRule type="top10" dxfId="2639" priority="42" rank="1"/>
  </conditionalFormatting>
  <conditionalFormatting sqref="F5">
    <cfRule type="top10" priority="39" bottom="1" rank="1"/>
    <cfRule type="top10" dxfId="2638" priority="40" rank="1"/>
  </conditionalFormatting>
  <conditionalFormatting sqref="G5">
    <cfRule type="top10" priority="37" bottom="1" rank="1"/>
    <cfRule type="top10" dxfId="2637" priority="38" rank="1"/>
  </conditionalFormatting>
  <conditionalFormatting sqref="H5">
    <cfRule type="top10" priority="35" bottom="1" rank="1"/>
    <cfRule type="top10" dxfId="2636" priority="36" rank="1"/>
  </conditionalFormatting>
  <conditionalFormatting sqref="I5">
    <cfRule type="top10" priority="33" bottom="1" rank="1"/>
    <cfRule type="top10" dxfId="2635" priority="34" rank="1"/>
  </conditionalFormatting>
  <conditionalFormatting sqref="J5">
    <cfRule type="top10" priority="31" bottom="1" rank="1"/>
    <cfRule type="top10" dxfId="2634" priority="32" rank="1"/>
  </conditionalFormatting>
  <conditionalFormatting sqref="E2">
    <cfRule type="top10" dxfId="2633" priority="18" rank="1"/>
  </conditionalFormatting>
  <conditionalFormatting sqref="F2">
    <cfRule type="top10" dxfId="2632" priority="17" rank="1"/>
  </conditionalFormatting>
  <conditionalFormatting sqref="G2">
    <cfRule type="top10" dxfId="2631" priority="16" rank="1"/>
  </conditionalFormatting>
  <conditionalFormatting sqref="H2">
    <cfRule type="top10" dxfId="2630" priority="15" rank="1"/>
  </conditionalFormatting>
  <conditionalFormatting sqref="I2">
    <cfRule type="top10" dxfId="2629" priority="14" rank="1"/>
  </conditionalFormatting>
  <conditionalFormatting sqref="J2">
    <cfRule type="top10" dxfId="2628" priority="13" rank="1"/>
  </conditionalFormatting>
  <conditionalFormatting sqref="E3">
    <cfRule type="top10" dxfId="2627" priority="7" rank="1"/>
  </conditionalFormatting>
  <conditionalFormatting sqref="F3">
    <cfRule type="top10" dxfId="2626" priority="8" rank="1"/>
  </conditionalFormatting>
  <conditionalFormatting sqref="G3">
    <cfRule type="top10" dxfId="2625" priority="9" rank="1"/>
  </conditionalFormatting>
  <conditionalFormatting sqref="H3">
    <cfRule type="top10" dxfId="2624" priority="10" rank="1"/>
  </conditionalFormatting>
  <conditionalFormatting sqref="I3">
    <cfRule type="top10" dxfId="2623" priority="11" rank="1"/>
  </conditionalFormatting>
  <conditionalFormatting sqref="J3">
    <cfRule type="top10" dxfId="2622" priority="12" rank="1"/>
  </conditionalFormatting>
  <conditionalFormatting sqref="E4">
    <cfRule type="top10" dxfId="2621" priority="4" rank="1"/>
  </conditionalFormatting>
  <conditionalFormatting sqref="F4">
    <cfRule type="top10" dxfId="2620" priority="3" rank="1"/>
  </conditionalFormatting>
  <conditionalFormatting sqref="G4">
    <cfRule type="top10" dxfId="2619" priority="2" rank="1"/>
  </conditionalFormatting>
  <conditionalFormatting sqref="H4">
    <cfRule type="top10" dxfId="2618" priority="1" rank="1"/>
  </conditionalFormatting>
  <conditionalFormatting sqref="I4">
    <cfRule type="top10" dxfId="2617" priority="5" rank="1"/>
  </conditionalFormatting>
  <conditionalFormatting sqref="J4">
    <cfRule type="top10" dxfId="261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4EBBCD8-85B7-40FA-BD54-BCC92A3D35A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B7E1A1C2-A6D4-4C06-8148-CB10C0CCDAF3}">
          <x14:formula1>
            <xm:f>'C:\Users\abra2\Desktop\ABRA Files and More\AUTO BENCH REST ASSOCIATION FILE\ABRA 2019\Michiga\[ABRA MICHIGAN.xlsx]DATA SHEET'!#REF!</xm:f>
          </x14:formula1>
          <xm:sqref>B2</xm:sqref>
        </x14:dataValidation>
        <x14:dataValidation type="list" allowBlank="1" showInputMessage="1" showErrorMessage="1" xr:uid="{9E6F2A12-9BD3-4DBA-A1C1-0B59F4E5C617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5B4F695C-5FFC-4497-B481-2563C18E5AC2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3BA09-8E90-42BF-8E8D-123850BD4EC6}">
  <dimension ref="A1:O7"/>
  <sheetViews>
    <sheetView workbookViewId="0">
      <selection activeCell="K2" sqref="K2:K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201</v>
      </c>
      <c r="C2" s="39">
        <v>43743</v>
      </c>
      <c r="D2" s="53" t="s">
        <v>200</v>
      </c>
      <c r="E2" s="41">
        <v>166</v>
      </c>
      <c r="F2" s="41">
        <v>148</v>
      </c>
      <c r="G2" s="41">
        <v>166</v>
      </c>
      <c r="H2" s="41">
        <v>160</v>
      </c>
      <c r="I2" s="41">
        <v>167</v>
      </c>
      <c r="J2" s="41">
        <v>142</v>
      </c>
      <c r="K2" s="42">
        <f>COUNT(E2:J2)</f>
        <v>6</v>
      </c>
      <c r="L2" s="42">
        <f>SUM(E2:J2)</f>
        <v>949</v>
      </c>
      <c r="M2" s="43">
        <f>SUM(L2/K2)</f>
        <v>158.16666666666666</v>
      </c>
      <c r="N2" s="38">
        <v>16</v>
      </c>
      <c r="O2" s="44">
        <f>SUM(M2+N2)</f>
        <v>174.16666666666666</v>
      </c>
    </row>
    <row r="3" spans="1:15" x14ac:dyDescent="0.3">
      <c r="A3" s="37" t="s">
        <v>21</v>
      </c>
      <c r="B3" s="38" t="s">
        <v>201</v>
      </c>
      <c r="C3" s="39">
        <v>43757</v>
      </c>
      <c r="D3" s="40" t="s">
        <v>66</v>
      </c>
      <c r="E3" s="41">
        <v>174</v>
      </c>
      <c r="F3" s="41">
        <v>169</v>
      </c>
      <c r="G3" s="41">
        <v>170</v>
      </c>
      <c r="H3" s="41">
        <v>169</v>
      </c>
      <c r="I3" s="41"/>
      <c r="J3" s="41"/>
      <c r="K3" s="42">
        <f>COUNT(E3:J3)</f>
        <v>4</v>
      </c>
      <c r="L3" s="42">
        <f>SUM(E3:J3)</f>
        <v>682</v>
      </c>
      <c r="M3" s="43">
        <f>SUM(L3/K3)</f>
        <v>170.5</v>
      </c>
      <c r="N3" s="38">
        <v>11</v>
      </c>
      <c r="O3" s="44">
        <f>SUM(M3+N3)</f>
        <v>181.5</v>
      </c>
    </row>
    <row r="4" spans="1:15" x14ac:dyDescent="0.3">
      <c r="A4" s="37" t="s">
        <v>21</v>
      </c>
      <c r="B4" s="38" t="s">
        <v>201</v>
      </c>
      <c r="C4" s="39">
        <v>43764</v>
      </c>
      <c r="D4" s="40" t="s">
        <v>66</v>
      </c>
      <c r="E4" s="41">
        <v>176</v>
      </c>
      <c r="F4" s="41">
        <v>175</v>
      </c>
      <c r="G4" s="41">
        <v>175</v>
      </c>
      <c r="H4" s="41">
        <v>178</v>
      </c>
      <c r="I4" s="41"/>
      <c r="J4" s="41"/>
      <c r="K4" s="42">
        <f>COUNT(E4:J4)</f>
        <v>4</v>
      </c>
      <c r="L4" s="42">
        <f>SUM(E4:J4)</f>
        <v>704</v>
      </c>
      <c r="M4" s="43">
        <f>SUM(L4/K4)</f>
        <v>176</v>
      </c>
      <c r="N4" s="38">
        <v>8</v>
      </c>
      <c r="O4" s="44">
        <f>SUM(M4+N4)</f>
        <v>184</v>
      </c>
    </row>
    <row r="5" spans="1:15" x14ac:dyDescent="0.3">
      <c r="A5" s="37" t="s">
        <v>21</v>
      </c>
      <c r="B5" s="38" t="s">
        <v>201</v>
      </c>
      <c r="C5" s="39">
        <v>43765</v>
      </c>
      <c r="D5" s="40" t="s">
        <v>66</v>
      </c>
      <c r="E5" s="41">
        <v>171</v>
      </c>
      <c r="F5" s="41">
        <v>174</v>
      </c>
      <c r="G5" s="41">
        <v>165</v>
      </c>
      <c r="H5" s="41">
        <v>162</v>
      </c>
      <c r="I5" s="41"/>
      <c r="J5" s="41"/>
      <c r="K5" s="42">
        <v>4</v>
      </c>
      <c r="L5" s="42">
        <v>672</v>
      </c>
      <c r="M5" s="43">
        <v>168</v>
      </c>
      <c r="N5" s="38">
        <v>6</v>
      </c>
      <c r="O5" s="44">
        <v>174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3007</v>
      </c>
      <c r="M7" s="1">
        <f>SUM(L7/K7)</f>
        <v>167.05555555555554</v>
      </c>
      <c r="N7" s="3">
        <f>SUM(N2:N6)</f>
        <v>41</v>
      </c>
      <c r="O7" s="1">
        <f>SUM(M7+N7)</f>
        <v>208.05555555555554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3:C3 E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B4:C4 E4:J4" name="Range1_2"/>
    <protectedRange algorithmName="SHA-512" hashValue="ON39YdpmFHfN9f47KpiRvqrKx0V9+erV1CNkpWzYhW/Qyc6aT8rEyCrvauWSYGZK2ia3o7vd3akF07acHAFpOA==" saltValue="yVW9XmDwTqEnmpSGai0KYg==" spinCount="100000" sqref="B5:C5 E5:J5" name="Range1_3"/>
  </protectedRanges>
  <conditionalFormatting sqref="E1">
    <cfRule type="top10" priority="59" bottom="1" rank="1"/>
    <cfRule type="top10" dxfId="2615" priority="60" rank="1"/>
  </conditionalFormatting>
  <conditionalFormatting sqref="F1">
    <cfRule type="top10" priority="57" bottom="1" rank="1"/>
    <cfRule type="top10" dxfId="2614" priority="58" rank="1"/>
  </conditionalFormatting>
  <conditionalFormatting sqref="G1">
    <cfRule type="top10" priority="55" bottom="1" rank="1"/>
    <cfRule type="top10" dxfId="2613" priority="56" rank="1"/>
  </conditionalFormatting>
  <conditionalFormatting sqref="H1">
    <cfRule type="top10" priority="53" bottom="1" rank="1"/>
    <cfRule type="top10" dxfId="2612" priority="54" rank="1"/>
  </conditionalFormatting>
  <conditionalFormatting sqref="I1">
    <cfRule type="top10" priority="51" bottom="1" rank="1"/>
    <cfRule type="top10" dxfId="2611" priority="52" rank="1"/>
  </conditionalFormatting>
  <conditionalFormatting sqref="J1">
    <cfRule type="top10" priority="49" bottom="1" rank="1"/>
    <cfRule type="top10" dxfId="2610" priority="50" rank="1"/>
  </conditionalFormatting>
  <conditionalFormatting sqref="E6">
    <cfRule type="top10" priority="47" bottom="1" rank="1"/>
    <cfRule type="top10" dxfId="2609" priority="48" rank="1"/>
  </conditionalFormatting>
  <conditionalFormatting sqref="F6">
    <cfRule type="top10" priority="45" bottom="1" rank="1"/>
    <cfRule type="top10" dxfId="2608" priority="46" rank="1"/>
  </conditionalFormatting>
  <conditionalFormatting sqref="G6">
    <cfRule type="top10" priority="43" bottom="1" rank="1"/>
    <cfRule type="top10" dxfId="2607" priority="44" rank="1"/>
  </conditionalFormatting>
  <conditionalFormatting sqref="H6">
    <cfRule type="top10" priority="41" bottom="1" rank="1"/>
    <cfRule type="top10" dxfId="2606" priority="42" rank="1"/>
  </conditionalFormatting>
  <conditionalFormatting sqref="I6">
    <cfRule type="top10" priority="39" bottom="1" rank="1"/>
    <cfRule type="top10" dxfId="2605" priority="40" rank="1"/>
  </conditionalFormatting>
  <conditionalFormatting sqref="J6">
    <cfRule type="top10" priority="37" bottom="1" rank="1"/>
    <cfRule type="top10" dxfId="2604" priority="38" rank="1"/>
  </conditionalFormatting>
  <conditionalFormatting sqref="E2">
    <cfRule type="top10" dxfId="2603" priority="19" rank="1"/>
  </conditionalFormatting>
  <conditionalFormatting sqref="F2">
    <cfRule type="top10" dxfId="2602" priority="20" rank="1"/>
  </conditionalFormatting>
  <conditionalFormatting sqref="G2">
    <cfRule type="top10" dxfId="2601" priority="21" rank="1"/>
  </conditionalFormatting>
  <conditionalFormatting sqref="H2">
    <cfRule type="top10" dxfId="2600" priority="22" rank="1"/>
  </conditionalFormatting>
  <conditionalFormatting sqref="I2">
    <cfRule type="top10" dxfId="2599" priority="23" rank="1"/>
  </conditionalFormatting>
  <conditionalFormatting sqref="J2">
    <cfRule type="top10" dxfId="2598" priority="24" rank="1"/>
  </conditionalFormatting>
  <conditionalFormatting sqref="E3">
    <cfRule type="top10" dxfId="2597" priority="18" rank="1"/>
  </conditionalFormatting>
  <conditionalFormatting sqref="F3">
    <cfRule type="top10" dxfId="2596" priority="17" rank="1"/>
  </conditionalFormatting>
  <conditionalFormatting sqref="G3">
    <cfRule type="top10" dxfId="2595" priority="16" rank="1"/>
  </conditionalFormatting>
  <conditionalFormatting sqref="H3">
    <cfRule type="top10" dxfId="2594" priority="15" rank="1"/>
  </conditionalFormatting>
  <conditionalFormatting sqref="I3">
    <cfRule type="top10" dxfId="2593" priority="14" rank="1"/>
  </conditionalFormatting>
  <conditionalFormatting sqref="J3">
    <cfRule type="top10" dxfId="2592" priority="13" rank="1"/>
  </conditionalFormatting>
  <conditionalFormatting sqref="E4">
    <cfRule type="top10" dxfId="2591" priority="7" rank="1"/>
  </conditionalFormatting>
  <conditionalFormatting sqref="F4">
    <cfRule type="top10" dxfId="2590" priority="8" rank="1"/>
  </conditionalFormatting>
  <conditionalFormatting sqref="G4">
    <cfRule type="top10" dxfId="2589" priority="9" rank="1"/>
  </conditionalFormatting>
  <conditionalFormatting sqref="H4">
    <cfRule type="top10" dxfId="2588" priority="10" rank="1"/>
  </conditionalFormatting>
  <conditionalFormatting sqref="I4">
    <cfRule type="top10" dxfId="2587" priority="11" rank="1"/>
  </conditionalFormatting>
  <conditionalFormatting sqref="J4">
    <cfRule type="top10" dxfId="2586" priority="12" rank="1"/>
  </conditionalFormatting>
  <conditionalFormatting sqref="E5">
    <cfRule type="top10" dxfId="2585" priority="1" rank="1"/>
  </conditionalFormatting>
  <conditionalFormatting sqref="F5">
    <cfRule type="top10" dxfId="2584" priority="2" rank="1"/>
  </conditionalFormatting>
  <conditionalFormatting sqref="G5">
    <cfRule type="top10" dxfId="2583" priority="3" rank="1"/>
  </conditionalFormatting>
  <conditionalFormatting sqref="H5">
    <cfRule type="top10" dxfId="2582" priority="4" rank="1"/>
  </conditionalFormatting>
  <conditionalFormatting sqref="I5">
    <cfRule type="top10" dxfId="2581" priority="5" rank="1"/>
  </conditionalFormatting>
  <conditionalFormatting sqref="J5">
    <cfRule type="top10" dxfId="258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7E937C-9FC1-4982-A092-7823C91FB380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A3C8B8E5-A765-4B10-91DB-FB49ECBA9A7A}">
          <x14:formula1>
            <xm:f>'C:\Users\abra2\Desktop\ABRA Files and More\AUTO BENCH REST ASSOCIATION FILE\ABRA 2019\Tennessee\[ABRA TN SCORING PROGRAM.xlsx]DATA SHEET'!#REF!</xm:f>
          </x14:formula1>
          <xm:sqref>B2</xm:sqref>
        </x14:dataValidation>
        <x14:dataValidation type="list" allowBlank="1" showInputMessage="1" showErrorMessage="1" xr:uid="{B2BD2A35-E2E3-4B0F-83B8-D6686826C229}">
          <x14:formula1>
            <xm:f>'C:\Users\abra2\Desktop\ABRA Files and More\AUTO BENCH REST ASSOCIATION FILE\ABRA 2019\Tennessee\[ABRA TN SCORING PROGRAM 2.xlsx]DATA SHEET'!#REF!</xm:f>
          </x14:formula1>
          <xm:sqref>B3:B5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B226-09D9-4460-95CA-1D7786A62CD9}">
  <sheetPr codeName="Sheet4"/>
  <dimension ref="A1:O4"/>
  <sheetViews>
    <sheetView workbookViewId="0">
      <selection activeCell="G12" sqref="G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65</v>
      </c>
      <c r="C2" s="8">
        <v>43547</v>
      </c>
      <c r="D2" s="9" t="s">
        <v>66</v>
      </c>
      <c r="E2" s="7">
        <v>174</v>
      </c>
      <c r="F2" s="7">
        <v>161</v>
      </c>
      <c r="G2" s="7">
        <v>183</v>
      </c>
      <c r="H2" s="7">
        <v>173</v>
      </c>
      <c r="I2" s="7"/>
      <c r="J2" s="7"/>
      <c r="K2" s="10">
        <v>4</v>
      </c>
      <c r="L2" s="10">
        <v>691</v>
      </c>
      <c r="M2" s="11">
        <v>172.75</v>
      </c>
      <c r="N2" s="10">
        <v>5</v>
      </c>
      <c r="O2" s="11">
        <v>177.75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691</v>
      </c>
      <c r="M4" s="1">
        <f>SUM(L4/K4)</f>
        <v>172.75</v>
      </c>
      <c r="N4" s="3">
        <f>SUM(N2:N3)</f>
        <v>5</v>
      </c>
      <c r="O4" s="1">
        <f>SUM(M4+N4)</f>
        <v>177.75</v>
      </c>
    </row>
  </sheetData>
  <conditionalFormatting sqref="E1">
    <cfRule type="top10" priority="71" bottom="1" rank="1"/>
    <cfRule type="top10" dxfId="2579" priority="72" rank="1"/>
  </conditionalFormatting>
  <conditionalFormatting sqref="F1">
    <cfRule type="top10" priority="69" bottom="1" rank="1"/>
    <cfRule type="top10" dxfId="2578" priority="70" rank="1"/>
  </conditionalFormatting>
  <conditionalFormatting sqref="G1">
    <cfRule type="top10" priority="67" bottom="1" rank="1"/>
    <cfRule type="top10" dxfId="2577" priority="68" rank="1"/>
  </conditionalFormatting>
  <conditionalFormatting sqref="H1">
    <cfRule type="top10" priority="65" bottom="1" rank="1"/>
    <cfRule type="top10" dxfId="2576" priority="66" rank="1"/>
  </conditionalFormatting>
  <conditionalFormatting sqref="I1">
    <cfRule type="top10" priority="63" bottom="1" rank="1"/>
    <cfRule type="top10" dxfId="2575" priority="64" rank="1"/>
  </conditionalFormatting>
  <conditionalFormatting sqref="J1">
    <cfRule type="top10" priority="61" bottom="1" rank="1"/>
    <cfRule type="top10" dxfId="2574" priority="62" rank="1"/>
  </conditionalFormatting>
  <conditionalFormatting sqref="E3">
    <cfRule type="top10" priority="59" bottom="1" rank="1"/>
    <cfRule type="top10" dxfId="2573" priority="60" rank="1"/>
  </conditionalFormatting>
  <conditionalFormatting sqref="F3">
    <cfRule type="top10" priority="57" bottom="1" rank="1"/>
    <cfRule type="top10" dxfId="2572" priority="58" rank="1"/>
  </conditionalFormatting>
  <conditionalFormatting sqref="G3">
    <cfRule type="top10" priority="55" bottom="1" rank="1"/>
    <cfRule type="top10" dxfId="2571" priority="56" rank="1"/>
  </conditionalFormatting>
  <conditionalFormatting sqref="H3">
    <cfRule type="top10" priority="53" bottom="1" rank="1"/>
    <cfRule type="top10" dxfId="2570" priority="54" rank="1"/>
  </conditionalFormatting>
  <conditionalFormatting sqref="I3">
    <cfRule type="top10" priority="51" bottom="1" rank="1"/>
    <cfRule type="top10" dxfId="2569" priority="52" rank="1"/>
  </conditionalFormatting>
  <conditionalFormatting sqref="J3">
    <cfRule type="top10" priority="49" bottom="1" rank="1"/>
    <cfRule type="top10" dxfId="2568" priority="50" rank="1"/>
  </conditionalFormatting>
  <conditionalFormatting sqref="E2">
    <cfRule type="top10" priority="11" bottom="1" rank="1"/>
    <cfRule type="top10" dxfId="2567" priority="12" rank="1"/>
  </conditionalFormatting>
  <conditionalFormatting sqref="F2">
    <cfRule type="top10" priority="9" bottom="1" rank="1"/>
    <cfRule type="top10" dxfId="2566" priority="10" rank="1"/>
  </conditionalFormatting>
  <conditionalFormatting sqref="G2">
    <cfRule type="top10" priority="7" bottom="1" rank="1"/>
    <cfRule type="top10" dxfId="2565" priority="8" rank="1"/>
  </conditionalFormatting>
  <conditionalFormatting sqref="H2">
    <cfRule type="top10" priority="5" bottom="1" rank="1"/>
    <cfRule type="top10" dxfId="2564" priority="6" rank="1"/>
  </conditionalFormatting>
  <conditionalFormatting sqref="I2">
    <cfRule type="top10" priority="3" bottom="1" rank="1"/>
    <cfRule type="top10" dxfId="2563" priority="4" rank="1"/>
  </conditionalFormatting>
  <conditionalFormatting sqref="J2">
    <cfRule type="top10" priority="1" bottom="1" rank="1"/>
    <cfRule type="top10" dxfId="25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F203D4-E746-45CE-B04E-B5DAE58BF2C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AD46B1C-DAC6-47CF-A1BE-159181378EE9}">
          <x14:formula1>
            <xm:f>'C:\Users\abra2\Desktop\ABRA Files and More\AUTO BENCH REST ASSOCIATION FILE\ABRA 2018\Tennessee\[ABRA Tennessee Scoring Program.xlsm]Data'!#REF!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9966-4404-4059-AE75-1FF409AAEDB9}">
  <sheetPr codeName="Sheet5"/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44</v>
      </c>
      <c r="C2" s="21">
        <v>43520</v>
      </c>
      <c r="D2" s="22" t="s">
        <v>40</v>
      </c>
      <c r="E2" s="20">
        <v>164</v>
      </c>
      <c r="F2" s="20">
        <v>144</v>
      </c>
      <c r="G2" s="20">
        <v>121</v>
      </c>
      <c r="H2" s="20">
        <v>163</v>
      </c>
      <c r="I2" s="20"/>
      <c r="J2" s="20"/>
      <c r="K2" s="23">
        <v>4</v>
      </c>
      <c r="L2" s="23">
        <v>592</v>
      </c>
      <c r="M2" s="24">
        <v>148</v>
      </c>
      <c r="N2" s="23">
        <v>2</v>
      </c>
      <c r="O2" s="24">
        <v>150</v>
      </c>
    </row>
    <row r="3" spans="1:15" x14ac:dyDescent="0.3">
      <c r="A3" s="20" t="s">
        <v>21</v>
      </c>
      <c r="B3" s="20" t="s">
        <v>44</v>
      </c>
      <c r="C3" s="21">
        <v>43550</v>
      </c>
      <c r="D3" s="22" t="s">
        <v>63</v>
      </c>
      <c r="E3" s="20">
        <v>165</v>
      </c>
      <c r="F3" s="20">
        <v>159</v>
      </c>
      <c r="G3" s="20"/>
      <c r="H3" s="20"/>
      <c r="I3" s="20"/>
      <c r="J3" s="20"/>
      <c r="K3" s="23">
        <v>2</v>
      </c>
      <c r="L3" s="23">
        <v>324</v>
      </c>
      <c r="M3" s="24">
        <v>162</v>
      </c>
      <c r="N3" s="23">
        <v>5</v>
      </c>
      <c r="O3" s="24">
        <v>167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916</v>
      </c>
      <c r="M5" s="1">
        <f>SUM(L5/K5)</f>
        <v>152.66666666666666</v>
      </c>
      <c r="N5" s="3">
        <f>SUM(N2:N4)</f>
        <v>7</v>
      </c>
      <c r="O5" s="1">
        <f>SUM(M5+N5)</f>
        <v>159.66666666666666</v>
      </c>
    </row>
  </sheetData>
  <conditionalFormatting sqref="E1">
    <cfRule type="top10" priority="59" bottom="1" rank="1"/>
    <cfRule type="top10" dxfId="2561" priority="60" rank="1"/>
  </conditionalFormatting>
  <conditionalFormatting sqref="F1">
    <cfRule type="top10" priority="57" bottom="1" rank="1"/>
    <cfRule type="top10" dxfId="2560" priority="58" rank="1"/>
  </conditionalFormatting>
  <conditionalFormatting sqref="G1">
    <cfRule type="top10" priority="55" bottom="1" rank="1"/>
    <cfRule type="top10" dxfId="2559" priority="56" rank="1"/>
  </conditionalFormatting>
  <conditionalFormatting sqref="H1">
    <cfRule type="top10" priority="53" bottom="1" rank="1"/>
    <cfRule type="top10" dxfId="2558" priority="54" rank="1"/>
  </conditionalFormatting>
  <conditionalFormatting sqref="I1">
    <cfRule type="top10" priority="51" bottom="1" rank="1"/>
    <cfRule type="top10" dxfId="2557" priority="52" rank="1"/>
  </conditionalFormatting>
  <conditionalFormatting sqref="J1">
    <cfRule type="top10" priority="49" bottom="1" rank="1"/>
    <cfRule type="top10" dxfId="2556" priority="50" rank="1"/>
  </conditionalFormatting>
  <conditionalFormatting sqref="E4">
    <cfRule type="top10" priority="47" bottom="1" rank="1"/>
    <cfRule type="top10" dxfId="2555" priority="48" rank="1"/>
  </conditionalFormatting>
  <conditionalFormatting sqref="F4">
    <cfRule type="top10" priority="45" bottom="1" rank="1"/>
    <cfRule type="top10" dxfId="2554" priority="46" rank="1"/>
  </conditionalFormatting>
  <conditionalFormatting sqref="G4">
    <cfRule type="top10" priority="43" bottom="1" rank="1"/>
    <cfRule type="top10" dxfId="2553" priority="44" rank="1"/>
  </conditionalFormatting>
  <conditionalFormatting sqref="H4">
    <cfRule type="top10" priority="41" bottom="1" rank="1"/>
    <cfRule type="top10" dxfId="2552" priority="42" rank="1"/>
  </conditionalFormatting>
  <conditionalFormatting sqref="I4">
    <cfRule type="top10" priority="39" bottom="1" rank="1"/>
    <cfRule type="top10" dxfId="2551" priority="40" rank="1"/>
  </conditionalFormatting>
  <conditionalFormatting sqref="J4">
    <cfRule type="top10" priority="37" bottom="1" rank="1"/>
    <cfRule type="top10" dxfId="2550" priority="38" rank="1"/>
  </conditionalFormatting>
  <conditionalFormatting sqref="E2">
    <cfRule type="top10" priority="23" bottom="1" rank="1"/>
    <cfRule type="top10" dxfId="2549" priority="24" rank="1"/>
  </conditionalFormatting>
  <conditionalFormatting sqref="F2">
    <cfRule type="top10" priority="21" bottom="1" rank="1"/>
    <cfRule type="top10" dxfId="2548" priority="22" rank="1"/>
  </conditionalFormatting>
  <conditionalFormatting sqref="G2">
    <cfRule type="top10" priority="19" bottom="1" rank="1"/>
    <cfRule type="top10" dxfId="2547" priority="20" rank="1"/>
  </conditionalFormatting>
  <conditionalFormatting sqref="H2">
    <cfRule type="top10" priority="17" bottom="1" rank="1"/>
    <cfRule type="top10" dxfId="2546" priority="18" rank="1"/>
  </conditionalFormatting>
  <conditionalFormatting sqref="I2">
    <cfRule type="top10" priority="15" bottom="1" rank="1"/>
    <cfRule type="top10" dxfId="2545" priority="16" rank="1"/>
  </conditionalFormatting>
  <conditionalFormatting sqref="J2">
    <cfRule type="top10" priority="13" bottom="1" rank="1"/>
    <cfRule type="top10" dxfId="2544" priority="14" rank="1"/>
  </conditionalFormatting>
  <conditionalFormatting sqref="E3">
    <cfRule type="top10" priority="11" bottom="1" rank="1"/>
    <cfRule type="top10" dxfId="2543" priority="12" rank="1"/>
  </conditionalFormatting>
  <conditionalFormatting sqref="F3">
    <cfRule type="top10" priority="9" bottom="1" rank="1"/>
    <cfRule type="top10" dxfId="2542" priority="10" rank="1"/>
  </conditionalFormatting>
  <conditionalFormatting sqref="G3">
    <cfRule type="top10" priority="7" bottom="1" rank="1"/>
    <cfRule type="top10" dxfId="2541" priority="8" rank="1"/>
  </conditionalFormatting>
  <conditionalFormatting sqref="H3">
    <cfRule type="top10" priority="5" bottom="1" rank="1"/>
    <cfRule type="top10" dxfId="2540" priority="6" rank="1"/>
  </conditionalFormatting>
  <conditionalFormatting sqref="I3">
    <cfRule type="top10" priority="3" bottom="1" rank="1"/>
    <cfRule type="top10" dxfId="2539" priority="4" rank="1"/>
  </conditionalFormatting>
  <conditionalFormatting sqref="J3">
    <cfRule type="top10" priority="1" bottom="1" rank="1"/>
    <cfRule type="top10" dxfId="25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DB505E-53A9-43CB-B353-712835210C41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  <x14:dataValidation type="list" allowBlank="1" showInputMessage="1" showErrorMessage="1" xr:uid="{E215D19B-B7E2-4D4F-861A-AB22489B42F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6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24</v>
      </c>
      <c r="C2" s="8">
        <v>43485</v>
      </c>
      <c r="D2" s="9" t="s">
        <v>20</v>
      </c>
      <c r="E2" s="7">
        <v>163</v>
      </c>
      <c r="F2" s="7">
        <v>168</v>
      </c>
      <c r="G2" s="7">
        <v>143</v>
      </c>
      <c r="H2" s="7">
        <v>157</v>
      </c>
      <c r="I2" s="7"/>
      <c r="J2" s="7"/>
      <c r="K2" s="10">
        <v>4</v>
      </c>
      <c r="L2" s="10">
        <v>631</v>
      </c>
      <c r="M2" s="11">
        <v>157.75</v>
      </c>
      <c r="N2" s="10">
        <v>3</v>
      </c>
      <c r="O2" s="11">
        <v>160.75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631</v>
      </c>
      <c r="M4" s="1">
        <f>SUM(L4/K4)</f>
        <v>157.75</v>
      </c>
      <c r="N4" s="3">
        <f>SUM(N2:N2)</f>
        <v>3</v>
      </c>
      <c r="O4" s="1">
        <f>SUM(M4+N4)</f>
        <v>160.75</v>
      </c>
    </row>
  </sheetData>
  <conditionalFormatting sqref="E1">
    <cfRule type="top10" priority="71" bottom="1" rank="1"/>
    <cfRule type="top10" dxfId="2537" priority="72" rank="1"/>
  </conditionalFormatting>
  <conditionalFormatting sqref="F1">
    <cfRule type="top10" priority="69" bottom="1" rank="1"/>
    <cfRule type="top10" dxfId="2536" priority="70" rank="1"/>
  </conditionalFormatting>
  <conditionalFormatting sqref="G1">
    <cfRule type="top10" priority="67" bottom="1" rank="1"/>
    <cfRule type="top10" dxfId="2535" priority="68" rank="1"/>
  </conditionalFormatting>
  <conditionalFormatting sqref="H1">
    <cfRule type="top10" priority="65" bottom="1" rank="1"/>
    <cfRule type="top10" dxfId="2534" priority="66" rank="1"/>
  </conditionalFormatting>
  <conditionalFormatting sqref="I1">
    <cfRule type="top10" priority="63" bottom="1" rank="1"/>
    <cfRule type="top10" dxfId="2533" priority="64" rank="1"/>
  </conditionalFormatting>
  <conditionalFormatting sqref="J1">
    <cfRule type="top10" priority="61" bottom="1" rank="1"/>
    <cfRule type="top10" dxfId="2532" priority="62" rank="1"/>
  </conditionalFormatting>
  <conditionalFormatting sqref="E3">
    <cfRule type="top10" priority="59" bottom="1" rank="1"/>
    <cfRule type="top10" dxfId="2531" priority="60" rank="1"/>
  </conditionalFormatting>
  <conditionalFormatting sqref="F3">
    <cfRule type="top10" priority="57" bottom="1" rank="1"/>
    <cfRule type="top10" dxfId="2530" priority="58" rank="1"/>
  </conditionalFormatting>
  <conditionalFormatting sqref="G3">
    <cfRule type="top10" priority="55" bottom="1" rank="1"/>
    <cfRule type="top10" dxfId="2529" priority="56" rank="1"/>
  </conditionalFormatting>
  <conditionalFormatting sqref="H3">
    <cfRule type="top10" priority="53" bottom="1" rank="1"/>
    <cfRule type="top10" dxfId="2528" priority="54" rank="1"/>
  </conditionalFormatting>
  <conditionalFormatting sqref="I3">
    <cfRule type="top10" priority="51" bottom="1" rank="1"/>
    <cfRule type="top10" dxfId="2527" priority="52" rank="1"/>
  </conditionalFormatting>
  <conditionalFormatting sqref="J3">
    <cfRule type="top10" priority="49" bottom="1" rank="1"/>
    <cfRule type="top10" dxfId="2526" priority="50" rank="1"/>
  </conditionalFormatting>
  <conditionalFormatting sqref="E2">
    <cfRule type="top10" priority="11" bottom="1" rank="1"/>
    <cfRule type="top10" dxfId="2525" priority="12" rank="1"/>
  </conditionalFormatting>
  <conditionalFormatting sqref="F2">
    <cfRule type="top10" priority="9" bottom="1" rank="1"/>
    <cfRule type="top10" dxfId="2524" priority="10" rank="1"/>
  </conditionalFormatting>
  <conditionalFormatting sqref="G2">
    <cfRule type="top10" priority="7" bottom="1" rank="1"/>
    <cfRule type="top10" dxfId="2523" priority="8" rank="1"/>
  </conditionalFormatting>
  <conditionalFormatting sqref="H2">
    <cfRule type="top10" priority="5" bottom="1" rank="1"/>
    <cfRule type="top10" dxfId="2522" priority="6" rank="1"/>
  </conditionalFormatting>
  <conditionalFormatting sqref="I2">
    <cfRule type="top10" priority="3" bottom="1" rank="1"/>
    <cfRule type="top10" dxfId="2521" priority="4" rank="1"/>
  </conditionalFormatting>
  <conditionalFormatting sqref="J2">
    <cfRule type="top10" priority="1" bottom="1" rank="1"/>
    <cfRule type="top10" dxfId="25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2EFAFC2-4329-4F2C-9170-7ED1870F40D8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C650-7E19-40C1-9AB0-BA8735DD3D98}">
  <dimension ref="A1:O8"/>
  <sheetViews>
    <sheetView workbookViewId="0">
      <selection activeCell="B18" sqref="B18"/>
    </sheetView>
  </sheetViews>
  <sheetFormatPr defaultRowHeight="15" x14ac:dyDescent="0.3"/>
  <cols>
    <col min="1" max="1" width="19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126</v>
      </c>
      <c r="C2" s="39">
        <f>'[26]START TAB'!$D$2</f>
        <v>43652</v>
      </c>
      <c r="D2" s="40" t="str">
        <f>'[26]START TAB'!$B$2</f>
        <v>Belton, SC</v>
      </c>
      <c r="E2" s="64">
        <v>167</v>
      </c>
      <c r="F2" s="64">
        <v>177</v>
      </c>
      <c r="G2" s="64">
        <v>153</v>
      </c>
      <c r="H2" s="64">
        <v>143</v>
      </c>
      <c r="I2" s="64"/>
      <c r="J2" s="64"/>
      <c r="K2" s="42">
        <f>COUNT(E2:J2)</f>
        <v>4</v>
      </c>
      <c r="L2" s="42">
        <f>SUM(E2:J2)</f>
        <v>640</v>
      </c>
      <c r="M2" s="43">
        <f>SUM(L2/K2)</f>
        <v>160</v>
      </c>
      <c r="N2" s="63">
        <v>2</v>
      </c>
      <c r="O2" s="44">
        <f>SUM(M2+N2)</f>
        <v>162</v>
      </c>
    </row>
    <row r="3" spans="1:15" x14ac:dyDescent="0.3">
      <c r="A3" s="37" t="s">
        <v>88</v>
      </c>
      <c r="B3" s="63" t="s">
        <v>126</v>
      </c>
      <c r="C3" s="39">
        <v>43680</v>
      </c>
      <c r="D3" s="40" t="str">
        <f>'[26]START TAB'!$B$2</f>
        <v>Belton, SC</v>
      </c>
      <c r="E3" s="64">
        <v>171</v>
      </c>
      <c r="F3" s="64">
        <v>154</v>
      </c>
      <c r="G3" s="64">
        <v>153</v>
      </c>
      <c r="H3" s="64">
        <v>153</v>
      </c>
      <c r="I3" s="64"/>
      <c r="J3" s="64"/>
      <c r="K3" s="42">
        <f>COUNT(E3:J3)</f>
        <v>4</v>
      </c>
      <c r="L3" s="42">
        <f>SUM(E3:J3)</f>
        <v>631</v>
      </c>
      <c r="M3" s="43">
        <f>SUM(L3/K3)</f>
        <v>157.75</v>
      </c>
      <c r="N3" s="63">
        <v>5</v>
      </c>
      <c r="O3" s="44">
        <f>SUM(M3+N3)</f>
        <v>162.75</v>
      </c>
    </row>
    <row r="4" spans="1:15" x14ac:dyDescent="0.3">
      <c r="A4" s="54" t="s">
        <v>21</v>
      </c>
      <c r="B4" s="65" t="s">
        <v>126</v>
      </c>
      <c r="C4" s="56">
        <v>43715</v>
      </c>
      <c r="D4" s="57" t="str">
        <f>'[26]START TAB'!$B$2</f>
        <v>Belton, SC</v>
      </c>
      <c r="E4" s="66">
        <v>159</v>
      </c>
      <c r="F4" s="66">
        <v>171</v>
      </c>
      <c r="G4" s="66">
        <v>173</v>
      </c>
      <c r="H4" s="66">
        <v>161</v>
      </c>
      <c r="I4" s="66"/>
      <c r="J4" s="66"/>
      <c r="K4" s="59">
        <f>COUNT(E4:J4)</f>
        <v>4</v>
      </c>
      <c r="L4" s="59">
        <f>SUM(E4:J4)</f>
        <v>664</v>
      </c>
      <c r="M4" s="60">
        <f>SUM(L4/K4)</f>
        <v>166</v>
      </c>
      <c r="N4" s="65">
        <v>5</v>
      </c>
      <c r="O4" s="61">
        <f>SUM(M4+N4)</f>
        <v>171</v>
      </c>
    </row>
    <row r="5" spans="1:15" x14ac:dyDescent="0.3">
      <c r="A5" s="37" t="s">
        <v>21</v>
      </c>
      <c r="B5" s="63" t="s">
        <v>126</v>
      </c>
      <c r="C5" s="39">
        <v>43743</v>
      </c>
      <c r="D5" s="40" t="str">
        <f>'[26]START TAB'!$B$2</f>
        <v>Belton, SC</v>
      </c>
      <c r="E5" s="64">
        <v>165</v>
      </c>
      <c r="F5" s="64">
        <v>151</v>
      </c>
      <c r="G5" s="64">
        <v>174</v>
      </c>
      <c r="H5" s="64">
        <v>169</v>
      </c>
      <c r="I5" s="64"/>
      <c r="J5" s="64"/>
      <c r="K5" s="42">
        <f>COUNT(E5:J5)</f>
        <v>4</v>
      </c>
      <c r="L5" s="42">
        <f>SUM(E5:J5)</f>
        <v>659</v>
      </c>
      <c r="M5" s="43">
        <f>SUM(L5/K5)</f>
        <v>164.75</v>
      </c>
      <c r="N5" s="63">
        <v>13</v>
      </c>
      <c r="O5" s="44">
        <f>SUM(M5+N5)</f>
        <v>177.75</v>
      </c>
    </row>
    <row r="6" spans="1:15" x14ac:dyDescent="0.3">
      <c r="A6" s="54" t="s">
        <v>88</v>
      </c>
      <c r="B6" s="65" t="s">
        <v>126</v>
      </c>
      <c r="C6" s="56">
        <v>43771</v>
      </c>
      <c r="D6" s="57" t="str">
        <f>'[26]START TAB'!$B$2</f>
        <v>Belton, SC</v>
      </c>
      <c r="E6" s="66">
        <v>159</v>
      </c>
      <c r="F6" s="66">
        <v>157</v>
      </c>
      <c r="G6" s="66">
        <v>161</v>
      </c>
      <c r="H6" s="66">
        <v>173</v>
      </c>
      <c r="I6" s="66"/>
      <c r="J6" s="66"/>
      <c r="K6" s="59">
        <f>COUNT(E6:J6)</f>
        <v>4</v>
      </c>
      <c r="L6" s="59">
        <f>SUM(E6:J6)</f>
        <v>650</v>
      </c>
      <c r="M6" s="60">
        <f>SUM(L6/K6)</f>
        <v>162.5</v>
      </c>
      <c r="N6" s="65">
        <v>13</v>
      </c>
      <c r="O6" s="61">
        <f>SUM(M6+N6)</f>
        <v>175.5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3244</v>
      </c>
      <c r="M8" s="1">
        <f>SUM(L8/K8)</f>
        <v>162.19999999999999</v>
      </c>
      <c r="N8" s="3">
        <f>SUM(N2:N7)</f>
        <v>38</v>
      </c>
      <c r="O8" s="1">
        <f>SUM(M8+N8)</f>
        <v>200.2</v>
      </c>
    </row>
  </sheetData>
  <conditionalFormatting sqref="E1">
    <cfRule type="top10" priority="65" bottom="1" rank="1"/>
    <cfRule type="top10" dxfId="2519" priority="66" rank="1"/>
  </conditionalFormatting>
  <conditionalFormatting sqref="F1">
    <cfRule type="top10" priority="63" bottom="1" rank="1"/>
    <cfRule type="top10" dxfId="2518" priority="64" rank="1"/>
  </conditionalFormatting>
  <conditionalFormatting sqref="G1">
    <cfRule type="top10" priority="61" bottom="1" rank="1"/>
    <cfRule type="top10" dxfId="2517" priority="62" rank="1"/>
  </conditionalFormatting>
  <conditionalFormatting sqref="H1">
    <cfRule type="top10" priority="59" bottom="1" rank="1"/>
    <cfRule type="top10" dxfId="2516" priority="60" rank="1"/>
  </conditionalFormatting>
  <conditionalFormatting sqref="I1">
    <cfRule type="top10" priority="57" bottom="1" rank="1"/>
    <cfRule type="top10" dxfId="2515" priority="58" rank="1"/>
  </conditionalFormatting>
  <conditionalFormatting sqref="J1">
    <cfRule type="top10" priority="55" bottom="1" rank="1"/>
    <cfRule type="top10" dxfId="2514" priority="56" rank="1"/>
  </conditionalFormatting>
  <conditionalFormatting sqref="E7">
    <cfRule type="top10" priority="53" bottom="1" rank="1"/>
    <cfRule type="top10" dxfId="2513" priority="54" rank="1"/>
  </conditionalFormatting>
  <conditionalFormatting sqref="F7">
    <cfRule type="top10" priority="51" bottom="1" rank="1"/>
    <cfRule type="top10" dxfId="2512" priority="52" rank="1"/>
  </conditionalFormatting>
  <conditionalFormatting sqref="G7">
    <cfRule type="top10" priority="49" bottom="1" rank="1"/>
    <cfRule type="top10" dxfId="2511" priority="50" rank="1"/>
  </conditionalFormatting>
  <conditionalFormatting sqref="H7">
    <cfRule type="top10" priority="47" bottom="1" rank="1"/>
    <cfRule type="top10" dxfId="2510" priority="48" rank="1"/>
  </conditionalFormatting>
  <conditionalFormatting sqref="I7">
    <cfRule type="top10" priority="45" bottom="1" rank="1"/>
    <cfRule type="top10" dxfId="2509" priority="46" rank="1"/>
  </conditionalFormatting>
  <conditionalFormatting sqref="J7">
    <cfRule type="top10" priority="43" bottom="1" rank="1"/>
    <cfRule type="top10" dxfId="2508" priority="44" rank="1"/>
  </conditionalFormatting>
  <conditionalFormatting sqref="E2">
    <cfRule type="top10" dxfId="2507" priority="30" rank="1"/>
  </conditionalFormatting>
  <conditionalFormatting sqref="F2">
    <cfRule type="top10" dxfId="2506" priority="29" rank="1"/>
  </conditionalFormatting>
  <conditionalFormatting sqref="G2">
    <cfRule type="top10" dxfId="2505" priority="28" rank="1"/>
  </conditionalFormatting>
  <conditionalFormatting sqref="H2">
    <cfRule type="top10" dxfId="2504" priority="27" rank="1"/>
  </conditionalFormatting>
  <conditionalFormatting sqref="I2">
    <cfRule type="top10" dxfId="2503" priority="26" rank="1"/>
  </conditionalFormatting>
  <conditionalFormatting sqref="J2">
    <cfRule type="top10" dxfId="2502" priority="25" rank="1"/>
  </conditionalFormatting>
  <conditionalFormatting sqref="E3">
    <cfRule type="top10" dxfId="2501" priority="24" rank="1"/>
  </conditionalFormatting>
  <conditionalFormatting sqref="F3">
    <cfRule type="top10" dxfId="2500" priority="23" rank="1"/>
  </conditionalFormatting>
  <conditionalFormatting sqref="G3">
    <cfRule type="top10" dxfId="2499" priority="22" rank="1"/>
  </conditionalFormatting>
  <conditionalFormatting sqref="H3">
    <cfRule type="top10" dxfId="2498" priority="21" rank="1"/>
  </conditionalFormatting>
  <conditionalFormatting sqref="I3">
    <cfRule type="top10" dxfId="2497" priority="20" rank="1"/>
  </conditionalFormatting>
  <conditionalFormatting sqref="J3">
    <cfRule type="top10" dxfId="2496" priority="19" rank="1"/>
  </conditionalFormatting>
  <conditionalFormatting sqref="E4">
    <cfRule type="top10" dxfId="2495" priority="13" rank="1"/>
  </conditionalFormatting>
  <conditionalFormatting sqref="F4">
    <cfRule type="top10" dxfId="2494" priority="14" rank="1"/>
  </conditionalFormatting>
  <conditionalFormatting sqref="G4">
    <cfRule type="top10" dxfId="2493" priority="15" rank="1"/>
  </conditionalFormatting>
  <conditionalFormatting sqref="H4">
    <cfRule type="top10" dxfId="2492" priority="16" rank="1"/>
  </conditionalFormatting>
  <conditionalFormatting sqref="I4">
    <cfRule type="top10" dxfId="2491" priority="17" rank="1"/>
  </conditionalFormatting>
  <conditionalFormatting sqref="J4">
    <cfRule type="top10" dxfId="2490" priority="18" rank="1"/>
  </conditionalFormatting>
  <conditionalFormatting sqref="E5">
    <cfRule type="top10" dxfId="2489" priority="7" rank="1"/>
  </conditionalFormatting>
  <conditionalFormatting sqref="F5">
    <cfRule type="top10" dxfId="2488" priority="8" rank="1"/>
  </conditionalFormatting>
  <conditionalFormatting sqref="G5">
    <cfRule type="top10" dxfId="2487" priority="9" rank="1"/>
  </conditionalFormatting>
  <conditionalFormatting sqref="H5">
    <cfRule type="top10" dxfId="2486" priority="10" rank="1"/>
  </conditionalFormatting>
  <conditionalFormatting sqref="I5">
    <cfRule type="top10" dxfId="2485" priority="11" rank="1"/>
  </conditionalFormatting>
  <conditionalFormatting sqref="J5">
    <cfRule type="top10" dxfId="2484" priority="12" rank="1"/>
  </conditionalFormatting>
  <conditionalFormatting sqref="E6">
    <cfRule type="top10" dxfId="2483" priority="1" rank="1"/>
  </conditionalFormatting>
  <conditionalFormatting sqref="F6">
    <cfRule type="top10" dxfId="2482" priority="2" rank="1"/>
  </conditionalFormatting>
  <conditionalFormatting sqref="G6">
    <cfRule type="top10" dxfId="2481" priority="3" rank="1"/>
  </conditionalFormatting>
  <conditionalFormatting sqref="H6">
    <cfRule type="top10" dxfId="2480" priority="4" rank="1"/>
  </conditionalFormatting>
  <conditionalFormatting sqref="I6">
    <cfRule type="top10" dxfId="2479" priority="5" rank="1"/>
  </conditionalFormatting>
  <conditionalFormatting sqref="J6">
    <cfRule type="top10" dxfId="2478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CD3573-D386-4B5E-B515-FC71173547D2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77AE5B29-1ABE-48D1-ADF7-ED02AB39846B}">
          <x14:formula1>
            <xm:f>'C:\Users\abra2\Desktop\ABRA Files and More\AUTO BENCH REST ASSOCIATION FILE\ABRA 2019\South Carolina\[ABRA sSOUTH CAROLINA SCORING PROGRAM 2019.xlsm]DATA SHEET'!#REF!</xm:f>
          </x14:formula1>
          <xm:sqref>B2:B6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sheetPr codeName="Sheet7"/>
  <dimension ref="A1:O12"/>
  <sheetViews>
    <sheetView workbookViewId="0">
      <selection activeCell="C19" sqref="C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22</v>
      </c>
      <c r="C2" s="8">
        <v>43485</v>
      </c>
      <c r="D2" s="9" t="s">
        <v>20</v>
      </c>
      <c r="E2" s="7">
        <v>179</v>
      </c>
      <c r="F2" s="7">
        <v>173</v>
      </c>
      <c r="G2" s="7">
        <v>165</v>
      </c>
      <c r="H2" s="7">
        <v>180</v>
      </c>
      <c r="I2" s="7"/>
      <c r="J2" s="7"/>
      <c r="K2" s="10">
        <v>4</v>
      </c>
      <c r="L2" s="10">
        <v>697</v>
      </c>
      <c r="M2" s="11">
        <v>174.25</v>
      </c>
      <c r="N2" s="10">
        <v>11</v>
      </c>
      <c r="O2" s="11">
        <v>185.25</v>
      </c>
    </row>
    <row r="3" spans="1:15" ht="15.75" thickBot="1" x14ac:dyDescent="0.35">
      <c r="A3" s="7" t="s">
        <v>21</v>
      </c>
      <c r="B3" s="7" t="s">
        <v>22</v>
      </c>
      <c r="C3" s="8">
        <v>43550</v>
      </c>
      <c r="D3" s="9" t="s">
        <v>20</v>
      </c>
      <c r="E3" s="7">
        <v>173</v>
      </c>
      <c r="F3" s="29">
        <v>170</v>
      </c>
      <c r="G3" s="26">
        <v>185</v>
      </c>
      <c r="H3" s="28"/>
      <c r="I3" s="7"/>
      <c r="J3" s="7"/>
      <c r="K3" s="10">
        <v>3</v>
      </c>
      <c r="L3" s="10">
        <v>528</v>
      </c>
      <c r="M3" s="11">
        <v>176</v>
      </c>
      <c r="N3" s="10">
        <v>5</v>
      </c>
      <c r="O3" s="11">
        <v>181</v>
      </c>
    </row>
    <row r="4" spans="1:15" x14ac:dyDescent="0.3">
      <c r="A4" s="7" t="s">
        <v>21</v>
      </c>
      <c r="B4" s="7" t="s">
        <v>22</v>
      </c>
      <c r="C4" s="8">
        <v>43641</v>
      </c>
      <c r="D4" s="9" t="s">
        <v>20</v>
      </c>
      <c r="E4" s="7">
        <v>179</v>
      </c>
      <c r="F4" s="7">
        <v>181</v>
      </c>
      <c r="G4" s="7">
        <v>190</v>
      </c>
      <c r="H4" s="7"/>
      <c r="I4" s="7"/>
      <c r="J4" s="7"/>
      <c r="K4" s="10">
        <v>3</v>
      </c>
      <c r="L4" s="10">
        <v>550</v>
      </c>
      <c r="M4" s="11">
        <v>183.33333333333334</v>
      </c>
      <c r="N4" s="10">
        <v>5</v>
      </c>
      <c r="O4" s="11">
        <v>188.33333333333334</v>
      </c>
    </row>
    <row r="5" spans="1:15" x14ac:dyDescent="0.3">
      <c r="A5" s="7" t="s">
        <v>21</v>
      </c>
      <c r="B5" s="7" t="s">
        <v>22</v>
      </c>
      <c r="C5" s="8">
        <v>43676</v>
      </c>
      <c r="D5" s="9" t="s">
        <v>20</v>
      </c>
      <c r="E5" s="7">
        <v>175</v>
      </c>
      <c r="F5" s="7">
        <v>171</v>
      </c>
      <c r="G5" s="7">
        <v>175</v>
      </c>
      <c r="H5" s="7"/>
      <c r="I5" s="7"/>
      <c r="J5" s="7"/>
      <c r="K5" s="10">
        <v>3</v>
      </c>
      <c r="L5" s="10">
        <v>521</v>
      </c>
      <c r="M5" s="11">
        <v>173.66666666666666</v>
      </c>
      <c r="N5" s="10">
        <v>2</v>
      </c>
      <c r="O5" s="11">
        <v>175.66666666666666</v>
      </c>
    </row>
    <row r="6" spans="1:15" x14ac:dyDescent="0.3">
      <c r="A6" s="7" t="s">
        <v>21</v>
      </c>
      <c r="B6" s="7" t="s">
        <v>22</v>
      </c>
      <c r="C6" s="8">
        <v>43695</v>
      </c>
      <c r="D6" s="9" t="s">
        <v>20</v>
      </c>
      <c r="E6" s="7">
        <v>184</v>
      </c>
      <c r="F6" s="7">
        <v>182</v>
      </c>
      <c r="G6" s="7">
        <v>181</v>
      </c>
      <c r="H6" s="7">
        <v>188</v>
      </c>
      <c r="I6" s="7"/>
      <c r="J6" s="7"/>
      <c r="K6" s="10">
        <v>4</v>
      </c>
      <c r="L6" s="10">
        <v>735</v>
      </c>
      <c r="M6" s="11">
        <v>183.75</v>
      </c>
      <c r="N6" s="10">
        <v>7</v>
      </c>
      <c r="O6" s="11">
        <v>190.75</v>
      </c>
    </row>
    <row r="7" spans="1:15" ht="15.75" thickBot="1" x14ac:dyDescent="0.35">
      <c r="A7" s="47" t="s">
        <v>21</v>
      </c>
      <c r="B7" s="47" t="s">
        <v>22</v>
      </c>
      <c r="C7" s="86">
        <v>43704</v>
      </c>
      <c r="D7" s="87" t="s">
        <v>20</v>
      </c>
      <c r="E7" s="47">
        <v>189</v>
      </c>
      <c r="F7" s="47">
        <v>183</v>
      </c>
      <c r="G7" s="47">
        <v>181</v>
      </c>
      <c r="H7" s="47"/>
      <c r="I7" s="47"/>
      <c r="J7" s="47"/>
      <c r="K7" s="88">
        <v>3</v>
      </c>
      <c r="L7" s="88">
        <v>553</v>
      </c>
      <c r="M7" s="89">
        <v>184.33333333333334</v>
      </c>
      <c r="N7" s="88">
        <v>6</v>
      </c>
      <c r="O7" s="89">
        <v>190.33333333333334</v>
      </c>
    </row>
    <row r="8" spans="1:15" ht="15.75" thickBot="1" x14ac:dyDescent="0.35">
      <c r="A8" s="12" t="s">
        <v>21</v>
      </c>
      <c r="B8" s="91" t="s">
        <v>22</v>
      </c>
      <c r="C8" s="13">
        <v>43723</v>
      </c>
      <c r="D8" s="14" t="s">
        <v>20</v>
      </c>
      <c r="E8" s="12">
        <v>168</v>
      </c>
      <c r="F8" s="12">
        <v>178</v>
      </c>
      <c r="G8" s="26">
        <v>186</v>
      </c>
      <c r="H8" s="12">
        <v>183</v>
      </c>
      <c r="I8" s="26">
        <v>185</v>
      </c>
      <c r="J8" s="26">
        <v>179</v>
      </c>
      <c r="K8" s="15">
        <v>6</v>
      </c>
      <c r="L8" s="15">
        <v>1079</v>
      </c>
      <c r="M8" s="16">
        <v>179.83333333333334</v>
      </c>
      <c r="N8" s="15">
        <v>20</v>
      </c>
      <c r="O8" s="16">
        <v>199.83333333333334</v>
      </c>
    </row>
    <row r="9" spans="1:15" x14ac:dyDescent="0.3">
      <c r="A9" s="7" t="s">
        <v>21</v>
      </c>
      <c r="B9" s="7" t="s">
        <v>22</v>
      </c>
      <c r="C9" s="8">
        <v>43732</v>
      </c>
      <c r="D9" s="9" t="s">
        <v>20</v>
      </c>
      <c r="E9" s="7">
        <v>174</v>
      </c>
      <c r="F9" s="7">
        <v>184</v>
      </c>
      <c r="G9" s="7">
        <v>173</v>
      </c>
      <c r="H9" s="7"/>
      <c r="I9" s="7"/>
      <c r="J9" s="7"/>
      <c r="K9" s="10">
        <v>3</v>
      </c>
      <c r="L9" s="10">
        <v>531</v>
      </c>
      <c r="M9" s="11">
        <v>177</v>
      </c>
      <c r="N9" s="10">
        <v>5</v>
      </c>
      <c r="O9" s="11">
        <v>182</v>
      </c>
    </row>
    <row r="10" spans="1:15" x14ac:dyDescent="0.3">
      <c r="A10" s="7" t="s">
        <v>21</v>
      </c>
      <c r="B10" s="7" t="s">
        <v>22</v>
      </c>
      <c r="C10" s="8">
        <v>43758</v>
      </c>
      <c r="D10" s="9" t="s">
        <v>20</v>
      </c>
      <c r="E10" s="7">
        <v>176</v>
      </c>
      <c r="F10" s="7">
        <v>185</v>
      </c>
      <c r="G10" s="7">
        <v>187</v>
      </c>
      <c r="H10" s="7">
        <v>182</v>
      </c>
      <c r="I10" s="7"/>
      <c r="J10" s="7"/>
      <c r="K10" s="10">
        <v>4</v>
      </c>
      <c r="L10" s="10">
        <v>730</v>
      </c>
      <c r="M10" s="11">
        <v>182.5</v>
      </c>
      <c r="N10" s="10">
        <v>11</v>
      </c>
      <c r="O10" s="11">
        <v>193.5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33</v>
      </c>
      <c r="L12" s="3">
        <f>SUM(L2:L11)</f>
        <v>5924</v>
      </c>
      <c r="M12" s="1">
        <f>SUM(L12/K12)</f>
        <v>179.5151515151515</v>
      </c>
      <c r="N12" s="3">
        <f>SUM(N2:N11)</f>
        <v>72</v>
      </c>
      <c r="O12" s="1">
        <f>SUM(M12+N12)</f>
        <v>251.5151515151515</v>
      </c>
    </row>
  </sheetData>
  <conditionalFormatting sqref="E1">
    <cfRule type="top10" priority="143" bottom="1" rank="1"/>
    <cfRule type="top10" dxfId="2477" priority="144" rank="1"/>
  </conditionalFormatting>
  <conditionalFormatting sqref="F1">
    <cfRule type="top10" priority="141" bottom="1" rank="1"/>
    <cfRule type="top10" dxfId="2476" priority="142" rank="1"/>
  </conditionalFormatting>
  <conditionalFormatting sqref="G1">
    <cfRule type="top10" priority="139" bottom="1" rank="1"/>
    <cfRule type="top10" dxfId="2475" priority="140" rank="1"/>
  </conditionalFormatting>
  <conditionalFormatting sqref="H1">
    <cfRule type="top10" priority="137" bottom="1" rank="1"/>
    <cfRule type="top10" dxfId="2474" priority="138" rank="1"/>
  </conditionalFormatting>
  <conditionalFormatting sqref="I1">
    <cfRule type="top10" priority="135" bottom="1" rank="1"/>
    <cfRule type="top10" dxfId="2473" priority="136" rank="1"/>
  </conditionalFormatting>
  <conditionalFormatting sqref="J1">
    <cfRule type="top10" priority="133" bottom="1" rank="1"/>
    <cfRule type="top10" dxfId="2472" priority="134" rank="1"/>
  </conditionalFormatting>
  <conditionalFormatting sqref="E11">
    <cfRule type="top10" priority="131" bottom="1" rank="1"/>
    <cfRule type="top10" dxfId="2471" priority="132" rank="1"/>
  </conditionalFormatting>
  <conditionalFormatting sqref="F11">
    <cfRule type="top10" priority="129" bottom="1" rank="1"/>
    <cfRule type="top10" dxfId="2470" priority="130" rank="1"/>
  </conditionalFormatting>
  <conditionalFormatting sqref="G11">
    <cfRule type="top10" priority="127" bottom="1" rank="1"/>
    <cfRule type="top10" dxfId="2469" priority="128" rank="1"/>
  </conditionalFormatting>
  <conditionalFormatting sqref="H11">
    <cfRule type="top10" priority="125" bottom="1" rank="1"/>
    <cfRule type="top10" dxfId="2468" priority="126" rank="1"/>
  </conditionalFormatting>
  <conditionalFormatting sqref="I11">
    <cfRule type="top10" priority="123" bottom="1" rank="1"/>
    <cfRule type="top10" dxfId="2467" priority="124" rank="1"/>
  </conditionalFormatting>
  <conditionalFormatting sqref="J11">
    <cfRule type="top10" priority="121" bottom="1" rank="1"/>
    <cfRule type="top10" dxfId="2466" priority="122" rank="1"/>
  </conditionalFormatting>
  <conditionalFormatting sqref="E2">
    <cfRule type="top10" priority="107" bottom="1" rank="1"/>
    <cfRule type="top10" dxfId="2465" priority="108" rank="1"/>
  </conditionalFormatting>
  <conditionalFormatting sqref="F2">
    <cfRule type="top10" priority="105" bottom="1" rank="1"/>
    <cfRule type="top10" dxfId="2464" priority="106" rank="1"/>
  </conditionalFormatting>
  <conditionalFormatting sqref="G2">
    <cfRule type="top10" priority="103" bottom="1" rank="1"/>
    <cfRule type="top10" dxfId="2463" priority="104" rank="1"/>
  </conditionalFormatting>
  <conditionalFormatting sqref="H2">
    <cfRule type="top10" priority="101" bottom="1" rank="1"/>
    <cfRule type="top10" dxfId="2462" priority="102" rank="1"/>
  </conditionalFormatting>
  <conditionalFormatting sqref="I2">
    <cfRule type="top10" priority="99" bottom="1" rank="1"/>
    <cfRule type="top10" dxfId="2461" priority="100" rank="1"/>
  </conditionalFormatting>
  <conditionalFormatting sqref="J2">
    <cfRule type="top10" priority="97" bottom="1" rank="1"/>
    <cfRule type="top10" dxfId="2460" priority="98" rank="1"/>
  </conditionalFormatting>
  <conditionalFormatting sqref="E3">
    <cfRule type="top10" priority="95" bottom="1" rank="1"/>
    <cfRule type="top10" dxfId="2459" priority="96" rank="1"/>
  </conditionalFormatting>
  <conditionalFormatting sqref="F3">
    <cfRule type="top10" priority="93" bottom="1" rank="1"/>
    <cfRule type="top10" dxfId="2458" priority="94" rank="1"/>
  </conditionalFormatting>
  <conditionalFormatting sqref="G3">
    <cfRule type="top10" priority="91" bottom="1" rank="1"/>
    <cfRule type="top10" dxfId="2457" priority="92" rank="1"/>
  </conditionalFormatting>
  <conditionalFormatting sqref="H3">
    <cfRule type="top10" priority="89" bottom="1" rank="1"/>
    <cfRule type="top10" dxfId="2456" priority="90" rank="1"/>
  </conditionalFormatting>
  <conditionalFormatting sqref="I3">
    <cfRule type="top10" priority="87" bottom="1" rank="1"/>
    <cfRule type="top10" dxfId="2455" priority="88" rank="1"/>
  </conditionalFormatting>
  <conditionalFormatting sqref="J3">
    <cfRule type="top10" priority="85" bottom="1" rank="1"/>
    <cfRule type="top10" dxfId="2454" priority="86" rank="1"/>
  </conditionalFormatting>
  <conditionalFormatting sqref="E4">
    <cfRule type="top10" priority="83" bottom="1" rank="1"/>
    <cfRule type="top10" dxfId="2453" priority="84" rank="1"/>
  </conditionalFormatting>
  <conditionalFormatting sqref="F4">
    <cfRule type="top10" priority="81" bottom="1" rank="1"/>
    <cfRule type="top10" dxfId="2452" priority="82" rank="1"/>
  </conditionalFormatting>
  <conditionalFormatting sqref="G4">
    <cfRule type="top10" priority="79" bottom="1" rank="1"/>
    <cfRule type="top10" dxfId="2451" priority="80" rank="1"/>
  </conditionalFormatting>
  <conditionalFormatting sqref="H4">
    <cfRule type="top10" priority="77" bottom="1" rank="1"/>
    <cfRule type="top10" dxfId="2450" priority="78" rank="1"/>
  </conditionalFormatting>
  <conditionalFormatting sqref="I4">
    <cfRule type="top10" priority="75" bottom="1" rank="1"/>
    <cfRule type="top10" dxfId="2449" priority="76" rank="1"/>
  </conditionalFormatting>
  <conditionalFormatting sqref="J4">
    <cfRule type="top10" priority="73" bottom="1" rank="1"/>
    <cfRule type="top10" dxfId="2448" priority="74" rank="1"/>
  </conditionalFormatting>
  <conditionalFormatting sqref="E5">
    <cfRule type="top10" priority="71" bottom="1" rank="1"/>
    <cfRule type="top10" dxfId="2447" priority="72" rank="1"/>
  </conditionalFormatting>
  <conditionalFormatting sqref="F5">
    <cfRule type="top10" priority="69" bottom="1" rank="1"/>
    <cfRule type="top10" dxfId="2446" priority="70" rank="1"/>
  </conditionalFormatting>
  <conditionalFormatting sqref="G5">
    <cfRule type="top10" priority="67" bottom="1" rank="1"/>
    <cfRule type="top10" dxfId="2445" priority="68" rank="1"/>
  </conditionalFormatting>
  <conditionalFormatting sqref="H5">
    <cfRule type="top10" priority="65" bottom="1" rank="1"/>
    <cfRule type="top10" dxfId="2444" priority="66" rank="1"/>
  </conditionalFormatting>
  <conditionalFormatting sqref="I5">
    <cfRule type="top10" priority="63" bottom="1" rank="1"/>
    <cfRule type="top10" dxfId="2443" priority="64" rank="1"/>
  </conditionalFormatting>
  <conditionalFormatting sqref="J5">
    <cfRule type="top10" priority="61" bottom="1" rank="1"/>
    <cfRule type="top10" dxfId="2442" priority="62" rank="1"/>
  </conditionalFormatting>
  <conditionalFormatting sqref="E6">
    <cfRule type="top10" priority="59" bottom="1" rank="1"/>
    <cfRule type="top10" dxfId="2441" priority="60" rank="1"/>
  </conditionalFormatting>
  <conditionalFormatting sqref="F6">
    <cfRule type="top10" priority="57" bottom="1" rank="1"/>
    <cfRule type="top10" dxfId="2440" priority="58" rank="1"/>
  </conditionalFormatting>
  <conditionalFormatting sqref="G6">
    <cfRule type="top10" priority="55" bottom="1" rank="1"/>
    <cfRule type="top10" dxfId="2439" priority="56" rank="1"/>
  </conditionalFormatting>
  <conditionalFormatting sqref="H6">
    <cfRule type="top10" priority="53" bottom="1" rank="1"/>
    <cfRule type="top10" dxfId="2438" priority="54" rank="1"/>
  </conditionalFormatting>
  <conditionalFormatting sqref="I6">
    <cfRule type="top10" priority="51" bottom="1" rank="1"/>
    <cfRule type="top10" dxfId="2437" priority="52" rank="1"/>
  </conditionalFormatting>
  <conditionalFormatting sqref="J6">
    <cfRule type="top10" priority="49" bottom="1" rank="1"/>
    <cfRule type="top10" dxfId="2436" priority="50" rank="1"/>
  </conditionalFormatting>
  <conditionalFormatting sqref="E7">
    <cfRule type="top10" priority="47" bottom="1" rank="1"/>
    <cfRule type="top10" dxfId="2435" priority="48" rank="1"/>
  </conditionalFormatting>
  <conditionalFormatting sqref="F7">
    <cfRule type="top10" priority="45" bottom="1" rank="1"/>
    <cfRule type="top10" dxfId="2434" priority="46" rank="1"/>
  </conditionalFormatting>
  <conditionalFormatting sqref="G7">
    <cfRule type="top10" priority="43" bottom="1" rank="1"/>
    <cfRule type="top10" dxfId="2433" priority="44" rank="1"/>
  </conditionalFormatting>
  <conditionalFormatting sqref="H7">
    <cfRule type="top10" priority="41" bottom="1" rank="1"/>
    <cfRule type="top10" dxfId="2432" priority="42" rank="1"/>
  </conditionalFormatting>
  <conditionalFormatting sqref="I7">
    <cfRule type="top10" priority="39" bottom="1" rank="1"/>
    <cfRule type="top10" dxfId="2431" priority="40" rank="1"/>
  </conditionalFormatting>
  <conditionalFormatting sqref="J7">
    <cfRule type="top10" priority="37" bottom="1" rank="1"/>
    <cfRule type="top10" dxfId="2430" priority="38" rank="1"/>
  </conditionalFormatting>
  <conditionalFormatting sqref="E8">
    <cfRule type="top10" priority="35" bottom="1" rank="1"/>
    <cfRule type="top10" dxfId="2429" priority="36" rank="1"/>
  </conditionalFormatting>
  <conditionalFormatting sqref="F8">
    <cfRule type="top10" priority="33" bottom="1" rank="1"/>
    <cfRule type="top10" dxfId="2428" priority="34" rank="1"/>
  </conditionalFormatting>
  <conditionalFormatting sqref="G8">
    <cfRule type="top10" priority="31" bottom="1" rank="1"/>
    <cfRule type="top10" dxfId="2427" priority="32" rank="1"/>
  </conditionalFormatting>
  <conditionalFormatting sqref="H8">
    <cfRule type="top10" priority="29" bottom="1" rank="1"/>
    <cfRule type="top10" dxfId="2426" priority="30" rank="1"/>
  </conditionalFormatting>
  <conditionalFormatting sqref="I8">
    <cfRule type="top10" priority="27" bottom="1" rank="1"/>
    <cfRule type="top10" dxfId="2425" priority="28" rank="1"/>
  </conditionalFormatting>
  <conditionalFormatting sqref="J8">
    <cfRule type="top10" priority="25" bottom="1" rank="1"/>
    <cfRule type="top10" dxfId="2424" priority="26" rank="1"/>
  </conditionalFormatting>
  <conditionalFormatting sqref="E9">
    <cfRule type="top10" priority="23" bottom="1" rank="1"/>
    <cfRule type="top10" dxfId="2423" priority="24" rank="1"/>
  </conditionalFormatting>
  <conditionalFormatting sqref="F9">
    <cfRule type="top10" priority="21" bottom="1" rank="1"/>
    <cfRule type="top10" dxfId="2422" priority="22" rank="1"/>
  </conditionalFormatting>
  <conditionalFormatting sqref="G9">
    <cfRule type="top10" priority="19" bottom="1" rank="1"/>
    <cfRule type="top10" dxfId="2421" priority="20" rank="1"/>
  </conditionalFormatting>
  <conditionalFormatting sqref="H9">
    <cfRule type="top10" priority="17" bottom="1" rank="1"/>
    <cfRule type="top10" dxfId="2420" priority="18" rank="1"/>
  </conditionalFormatting>
  <conditionalFormatting sqref="I9">
    <cfRule type="top10" priority="15" bottom="1" rank="1"/>
    <cfRule type="top10" dxfId="2419" priority="16" rank="1"/>
  </conditionalFormatting>
  <conditionalFormatting sqref="J9">
    <cfRule type="top10" priority="13" bottom="1" rank="1"/>
    <cfRule type="top10" dxfId="2418" priority="14" rank="1"/>
  </conditionalFormatting>
  <conditionalFormatting sqref="E10">
    <cfRule type="top10" priority="11" bottom="1" rank="1"/>
    <cfRule type="top10" dxfId="2417" priority="12" rank="1"/>
  </conditionalFormatting>
  <conditionalFormatting sqref="F10">
    <cfRule type="top10" priority="9" bottom="1" rank="1"/>
    <cfRule type="top10" dxfId="2416" priority="10" rank="1"/>
  </conditionalFormatting>
  <conditionalFormatting sqref="G10">
    <cfRule type="top10" priority="7" bottom="1" rank="1"/>
    <cfRule type="top10" dxfId="2415" priority="8" rank="1"/>
  </conditionalFormatting>
  <conditionalFormatting sqref="H10">
    <cfRule type="top10" priority="5" bottom="1" rank="1"/>
    <cfRule type="top10" dxfId="2414" priority="6" rank="1"/>
  </conditionalFormatting>
  <conditionalFormatting sqref="I10">
    <cfRule type="top10" priority="3" bottom="1" rank="1"/>
    <cfRule type="top10" dxfId="2413" priority="4" rank="1"/>
  </conditionalFormatting>
  <conditionalFormatting sqref="J10">
    <cfRule type="top10" priority="1" bottom="1" rank="1"/>
    <cfRule type="top10" dxfId="24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E54040F-02B4-4E4B-8669-DBED98310DE3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377D3A19-FB16-4AB8-9A02-CA18A28AD75C}">
          <x14:formula1>
            <xm:f>'C:\Users\abra2\AppData\Local\Packages\Microsoft.MicrosoftEdge_8wekyb3d8bbwe\TempState\Downloads\[ABRA Club Shoot 3262019 (1).xlsm]Data'!#REF!</xm:f>
          </x14:formula1>
          <xm:sqref>B3</xm:sqref>
        </x14:dataValidation>
        <x14:dataValidation type="list" allowBlank="1" showInputMessage="1" showErrorMessage="1" xr:uid="{52C3061E-4963-4BA0-B3CD-9EBA23BB949C}">
          <x14:formula1>
            <xm:f>'C:\Users\abra2\AppData\Local\Packages\Microsoft.MicrosoftEdge_8wekyb3d8bbwe\TempState\Downloads\[ABRA Club Shoot 6252019 (3).xlsm]Data'!#REF!</xm:f>
          </x14:formula1>
          <xm:sqref>B4</xm:sqref>
        </x14:dataValidation>
        <x14:dataValidation type="list" allowBlank="1" showInputMessage="1" showErrorMessage="1" xr:uid="{C3AE7E39-C2C7-4688-99A7-A54A05DC1391}">
          <x14:formula1>
            <xm:f>'C:\Users\abra2\AppData\Local\Packages\Microsoft.MicrosoftEdge_8wekyb3d8bbwe\TempState\Downloads\[ABRA Club Shoot 7302019 (1).xlsm]Data'!#REF!</xm:f>
          </x14:formula1>
          <xm:sqref>B5</xm:sqref>
        </x14:dataValidation>
        <x14:dataValidation type="list" allowBlank="1" showInputMessage="1" showErrorMessage="1" xr:uid="{A17D1BFA-1FFE-4DBC-A18F-CCACC17FDFB5}">
          <x14:formula1>
            <xm:f>'C:\Users\abra2\AppData\Local\Packages\Microsoft.MicrosoftEdge_8wekyb3d8bbwe\TempState\Downloads\[ABRA Club shoot 8182019 (2).xlsm]Data'!#REF!</xm:f>
          </x14:formula1>
          <xm:sqref>B6</xm:sqref>
        </x14:dataValidation>
        <x14:dataValidation type="list" allowBlank="1" showInputMessage="1" showErrorMessage="1" xr:uid="{753742B8-65DE-475F-908C-CD6F01A7075F}">
          <x14:formula1>
            <xm:f>'C:\Users\abra2\AppData\Local\Packages\Microsoft.MicrosoftEdge_8wekyb3d8bbwe\TempState\Downloads\[ABRA Club Shoot 8272019 (3).xlsm]Data'!#REF!</xm:f>
          </x14:formula1>
          <xm:sqref>B7</xm:sqref>
        </x14:dataValidation>
        <x14:dataValidation type="list" allowBlank="1" showInputMessage="1" showErrorMessage="1" xr:uid="{F047696D-FFC1-4AC8-9EDC-27C07A10AA95}">
          <x14:formula1>
            <xm:f>'C:\Users\abra2\AppData\Local\Packages\Microsoft.MicrosoftEdge_8wekyb3d8bbwe\TempState\Downloads\[ABRA GA State Tournament 9152019 (3).xlsm]Data'!#REF!</xm:f>
          </x14:formula1>
          <xm:sqref>B8</xm:sqref>
        </x14:dataValidation>
        <x14:dataValidation type="list" allowBlank="1" showInputMessage="1" showErrorMessage="1" xr:uid="{266C5E02-B0DD-4D8D-9732-997BAFFA35CA}">
          <x14:formula1>
            <xm:f>'C:\Users\abra2\AppData\Local\Packages\Microsoft.MicrosoftEdge_8wekyb3d8bbwe\TempState\Downloads\[ABRA Club Shoot 9242019 (2).xlsm]Data'!#REF!</xm:f>
          </x14:formula1>
          <xm:sqref>B9</xm:sqref>
        </x14:dataValidation>
        <x14:dataValidation type="list" allowBlank="1" showInputMessage="1" showErrorMessage="1" xr:uid="{E20DCA70-EC78-4A0F-B982-E5ABF3213480}">
          <x14:formula1>
            <xm:f>'C:\Users\abra2\AppData\Local\Packages\Microsoft.MicrosoftEdge_8wekyb3d8bbwe\TempState\Downloads\[ABRA Club Shoot 10202019 (2).xlsm]Data'!#REF!</xm:f>
          </x14:formula1>
          <xm:sqref>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F788-3522-40EF-823E-6BABF2FEA340}">
  <dimension ref="A1:O4"/>
  <sheetViews>
    <sheetView workbookViewId="0">
      <selection activeCell="D9" sqref="D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204</v>
      </c>
      <c r="C2" s="39">
        <v>43764</v>
      </c>
      <c r="D2" s="53" t="s">
        <v>66</v>
      </c>
      <c r="E2" s="41">
        <v>178</v>
      </c>
      <c r="F2" s="41">
        <v>159</v>
      </c>
      <c r="G2" s="41">
        <v>149</v>
      </c>
      <c r="H2" s="41">
        <v>146</v>
      </c>
      <c r="I2" s="41"/>
      <c r="J2" s="41"/>
      <c r="K2" s="42">
        <f>COUNT(E2:J2)</f>
        <v>4</v>
      </c>
      <c r="L2" s="42">
        <f>SUM(E2:J2)</f>
        <v>632</v>
      </c>
      <c r="M2" s="43">
        <f>SUM(L2/K2)</f>
        <v>158</v>
      </c>
      <c r="N2" s="38">
        <v>3</v>
      </c>
      <c r="O2" s="44">
        <f>SUM(M2+N2)</f>
        <v>161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632</v>
      </c>
      <c r="M4" s="1">
        <f>SUM(L4/K4)</f>
        <v>158</v>
      </c>
      <c r="N4" s="3">
        <f>SUM(N2:N2)</f>
        <v>3</v>
      </c>
      <c r="O4" s="1">
        <f>SUM(M4+N4)</f>
        <v>161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41" bottom="1" rank="1"/>
    <cfRule type="top10" dxfId="2411" priority="42" rank="1"/>
  </conditionalFormatting>
  <conditionalFormatting sqref="F1">
    <cfRule type="top10" priority="39" bottom="1" rank="1"/>
    <cfRule type="top10" dxfId="2410" priority="40" rank="1"/>
  </conditionalFormatting>
  <conditionalFormatting sqref="G1">
    <cfRule type="top10" priority="37" bottom="1" rank="1"/>
    <cfRule type="top10" dxfId="2409" priority="38" rank="1"/>
  </conditionalFormatting>
  <conditionalFormatting sqref="H1">
    <cfRule type="top10" priority="35" bottom="1" rank="1"/>
    <cfRule type="top10" dxfId="2408" priority="36" rank="1"/>
  </conditionalFormatting>
  <conditionalFormatting sqref="I1">
    <cfRule type="top10" priority="33" bottom="1" rank="1"/>
    <cfRule type="top10" dxfId="2407" priority="34" rank="1"/>
  </conditionalFormatting>
  <conditionalFormatting sqref="J1">
    <cfRule type="top10" priority="31" bottom="1" rank="1"/>
    <cfRule type="top10" dxfId="2406" priority="32" rank="1"/>
  </conditionalFormatting>
  <conditionalFormatting sqref="E3">
    <cfRule type="top10" priority="29" bottom="1" rank="1"/>
    <cfRule type="top10" dxfId="2405" priority="30" rank="1"/>
  </conditionalFormatting>
  <conditionalFormatting sqref="F3">
    <cfRule type="top10" priority="27" bottom="1" rank="1"/>
    <cfRule type="top10" dxfId="2404" priority="28" rank="1"/>
  </conditionalFormatting>
  <conditionalFormatting sqref="G3">
    <cfRule type="top10" priority="25" bottom="1" rank="1"/>
    <cfRule type="top10" dxfId="2403" priority="26" rank="1"/>
  </conditionalFormatting>
  <conditionalFormatting sqref="H3">
    <cfRule type="top10" priority="23" bottom="1" rank="1"/>
    <cfRule type="top10" dxfId="2402" priority="24" rank="1"/>
  </conditionalFormatting>
  <conditionalFormatting sqref="I3">
    <cfRule type="top10" priority="21" bottom="1" rank="1"/>
    <cfRule type="top10" dxfId="2401" priority="22" rank="1"/>
  </conditionalFormatting>
  <conditionalFormatting sqref="J3">
    <cfRule type="top10" priority="19" bottom="1" rank="1"/>
    <cfRule type="top10" dxfId="2400" priority="20" rank="1"/>
  </conditionalFormatting>
  <conditionalFormatting sqref="E2">
    <cfRule type="top10" dxfId="2399" priority="1" rank="1"/>
  </conditionalFormatting>
  <conditionalFormatting sqref="F2">
    <cfRule type="top10" dxfId="2398" priority="2" rank="1"/>
  </conditionalFormatting>
  <conditionalFormatting sqref="G2">
    <cfRule type="top10" dxfId="2397" priority="3" rank="1"/>
  </conditionalFormatting>
  <conditionalFormatting sqref="H2">
    <cfRule type="top10" dxfId="2396" priority="4" rank="1"/>
  </conditionalFormatting>
  <conditionalFormatting sqref="I2">
    <cfRule type="top10" dxfId="2395" priority="5" rank="1"/>
  </conditionalFormatting>
  <conditionalFormatting sqref="J2">
    <cfRule type="top10" dxfId="239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FB882-EEED-4659-9F1A-1E611F40817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7C344FC-9421-4146-A0BB-7BF7BCB96B79}">
          <x14:formula1>
            <xm:f>'C:\Users\abra2\Desktop\ABRA Files and More\AUTO BENCH REST ASSOCIATION FILE\ABRA 2019\Tennessee\[ABRA TN SCORING PROGRAM 2.xlsx]DATA SHEET'!#REF!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9FEA7-7845-4F78-801D-F5300B864E75}">
  <sheetPr codeName="Sheet8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69</v>
      </c>
      <c r="C2" s="8">
        <v>43569</v>
      </c>
      <c r="D2" s="9" t="s">
        <v>68</v>
      </c>
      <c r="E2" s="7">
        <v>123</v>
      </c>
      <c r="F2" s="7">
        <v>158</v>
      </c>
      <c r="G2" s="7">
        <v>120</v>
      </c>
      <c r="H2" s="7">
        <v>126</v>
      </c>
      <c r="I2" s="7"/>
      <c r="J2" s="7"/>
      <c r="K2" s="10">
        <v>4</v>
      </c>
      <c r="L2" s="10">
        <v>527</v>
      </c>
      <c r="M2" s="11">
        <v>131.75</v>
      </c>
      <c r="N2" s="10">
        <v>3</v>
      </c>
      <c r="O2" s="11">
        <v>134.75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527</v>
      </c>
      <c r="M4" s="1">
        <f>SUM(L4/K4)</f>
        <v>131.75</v>
      </c>
      <c r="N4" s="3">
        <f>SUM(N2:N2)</f>
        <v>3</v>
      </c>
      <c r="O4" s="1">
        <f>SUM(M4+N4)</f>
        <v>134.75</v>
      </c>
    </row>
  </sheetData>
  <conditionalFormatting sqref="E1">
    <cfRule type="top10" priority="47" bottom="1" rank="1"/>
    <cfRule type="top10" dxfId="2393" priority="48" rank="1"/>
  </conditionalFormatting>
  <conditionalFormatting sqref="F1">
    <cfRule type="top10" priority="45" bottom="1" rank="1"/>
    <cfRule type="top10" dxfId="2392" priority="46" rank="1"/>
  </conditionalFormatting>
  <conditionalFormatting sqref="G1">
    <cfRule type="top10" priority="43" bottom="1" rank="1"/>
    <cfRule type="top10" dxfId="2391" priority="44" rank="1"/>
  </conditionalFormatting>
  <conditionalFormatting sqref="H1">
    <cfRule type="top10" priority="41" bottom="1" rank="1"/>
    <cfRule type="top10" dxfId="2390" priority="42" rank="1"/>
  </conditionalFormatting>
  <conditionalFormatting sqref="I1">
    <cfRule type="top10" priority="39" bottom="1" rank="1"/>
    <cfRule type="top10" dxfId="2389" priority="40" rank="1"/>
  </conditionalFormatting>
  <conditionalFormatting sqref="J1">
    <cfRule type="top10" priority="37" bottom="1" rank="1"/>
    <cfRule type="top10" dxfId="2388" priority="38" rank="1"/>
  </conditionalFormatting>
  <conditionalFormatting sqref="E3">
    <cfRule type="top10" priority="35" bottom="1" rank="1"/>
    <cfRule type="top10" dxfId="2387" priority="36" rank="1"/>
  </conditionalFormatting>
  <conditionalFormatting sqref="F3">
    <cfRule type="top10" priority="33" bottom="1" rank="1"/>
    <cfRule type="top10" dxfId="2386" priority="34" rank="1"/>
  </conditionalFormatting>
  <conditionalFormatting sqref="G3">
    <cfRule type="top10" priority="31" bottom="1" rank="1"/>
    <cfRule type="top10" dxfId="2385" priority="32" rank="1"/>
  </conditionalFormatting>
  <conditionalFormatting sqref="H3">
    <cfRule type="top10" priority="29" bottom="1" rank="1"/>
    <cfRule type="top10" dxfId="2384" priority="30" rank="1"/>
  </conditionalFormatting>
  <conditionalFormatting sqref="I3">
    <cfRule type="top10" priority="27" bottom="1" rank="1"/>
    <cfRule type="top10" dxfId="2383" priority="28" rank="1"/>
  </conditionalFormatting>
  <conditionalFormatting sqref="J3">
    <cfRule type="top10" priority="25" bottom="1" rank="1"/>
    <cfRule type="top10" dxfId="2382" priority="26" rank="1"/>
  </conditionalFormatting>
  <conditionalFormatting sqref="E2">
    <cfRule type="top10" priority="11" bottom="1" rank="1"/>
    <cfRule type="top10" dxfId="2381" priority="12" rank="1"/>
  </conditionalFormatting>
  <conditionalFormatting sqref="F2">
    <cfRule type="top10" priority="9" bottom="1" rank="1"/>
    <cfRule type="top10" dxfId="2380" priority="10" rank="1"/>
  </conditionalFormatting>
  <conditionalFormatting sqref="G2">
    <cfRule type="top10" priority="7" bottom="1" rank="1"/>
    <cfRule type="top10" dxfId="2379" priority="8" rank="1"/>
  </conditionalFormatting>
  <conditionalFormatting sqref="H2">
    <cfRule type="top10" priority="5" bottom="1" rank="1"/>
    <cfRule type="top10" dxfId="2378" priority="6" rank="1"/>
  </conditionalFormatting>
  <conditionalFormatting sqref="I2">
    <cfRule type="top10" priority="3" bottom="1" rank="1"/>
    <cfRule type="top10" dxfId="2377" priority="4" rank="1"/>
  </conditionalFormatting>
  <conditionalFormatting sqref="J2">
    <cfRule type="top10" priority="1" bottom="1" rank="1"/>
    <cfRule type="top10" dxfId="23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451047-2CA2-4B03-B703-D45B7894BB9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1A5D16-A27A-4A73-8AD8-BF8A3BA49F10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BF7F-C8C5-45C6-B5F7-0EDC799ABACD}">
  <dimension ref="A1:O4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92" t="s">
        <v>21</v>
      </c>
      <c r="B2" s="92" t="s">
        <v>186</v>
      </c>
      <c r="C2" s="93">
        <v>43729</v>
      </c>
      <c r="D2" s="94" t="s">
        <v>185</v>
      </c>
      <c r="E2" s="92">
        <v>52</v>
      </c>
      <c r="F2" s="92">
        <v>46</v>
      </c>
      <c r="G2" s="92">
        <v>57</v>
      </c>
      <c r="H2" s="92"/>
      <c r="I2" s="92"/>
      <c r="J2" s="92"/>
      <c r="K2" s="96">
        <v>3</v>
      </c>
      <c r="L2" s="96">
        <v>155</v>
      </c>
      <c r="M2" s="97">
        <v>51.6666666666667</v>
      </c>
      <c r="N2" s="96">
        <v>4</v>
      </c>
      <c r="O2" s="97">
        <v>55.6666666666667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155</v>
      </c>
      <c r="M4" s="1">
        <f>SUM(L4/K4)</f>
        <v>51.666666666666664</v>
      </c>
      <c r="N4" s="3">
        <f>SUM(N2:N2)</f>
        <v>4</v>
      </c>
      <c r="O4" s="1">
        <f>SUM(M4+N4)</f>
        <v>55.666666666666664</v>
      </c>
    </row>
  </sheetData>
  <conditionalFormatting sqref="E1">
    <cfRule type="top10" priority="47" bottom="1" rank="1"/>
    <cfRule type="top10" dxfId="2375" priority="48" rank="1"/>
  </conditionalFormatting>
  <conditionalFormatting sqref="F1">
    <cfRule type="top10" priority="45" bottom="1" rank="1"/>
    <cfRule type="top10" dxfId="2374" priority="46" rank="1"/>
  </conditionalFormatting>
  <conditionalFormatting sqref="G1">
    <cfRule type="top10" priority="43" bottom="1" rank="1"/>
    <cfRule type="top10" dxfId="2373" priority="44" rank="1"/>
  </conditionalFormatting>
  <conditionalFormatting sqref="H1">
    <cfRule type="top10" priority="41" bottom="1" rank="1"/>
    <cfRule type="top10" dxfId="2372" priority="42" rank="1"/>
  </conditionalFormatting>
  <conditionalFormatting sqref="I1">
    <cfRule type="top10" priority="39" bottom="1" rank="1"/>
    <cfRule type="top10" dxfId="2371" priority="40" rank="1"/>
  </conditionalFormatting>
  <conditionalFormatting sqref="J1">
    <cfRule type="top10" priority="37" bottom="1" rank="1"/>
    <cfRule type="top10" dxfId="2370" priority="38" rank="1"/>
  </conditionalFormatting>
  <conditionalFormatting sqref="E3">
    <cfRule type="top10" priority="35" bottom="1" rank="1"/>
    <cfRule type="top10" dxfId="2369" priority="36" rank="1"/>
  </conditionalFormatting>
  <conditionalFormatting sqref="F3">
    <cfRule type="top10" priority="33" bottom="1" rank="1"/>
    <cfRule type="top10" dxfId="2368" priority="34" rank="1"/>
  </conditionalFormatting>
  <conditionalFormatting sqref="G3">
    <cfRule type="top10" priority="31" bottom="1" rank="1"/>
    <cfRule type="top10" dxfId="2367" priority="32" rank="1"/>
  </conditionalFormatting>
  <conditionalFormatting sqref="H3">
    <cfRule type="top10" priority="29" bottom="1" rank="1"/>
    <cfRule type="top10" dxfId="2366" priority="30" rank="1"/>
  </conditionalFormatting>
  <conditionalFormatting sqref="I3">
    <cfRule type="top10" priority="27" bottom="1" rank="1"/>
    <cfRule type="top10" dxfId="2365" priority="28" rank="1"/>
  </conditionalFormatting>
  <conditionalFormatting sqref="J3">
    <cfRule type="top10" priority="25" bottom="1" rank="1"/>
    <cfRule type="top10" dxfId="2364" priority="26" rank="1"/>
  </conditionalFormatting>
  <conditionalFormatting sqref="E2">
    <cfRule type="top10" priority="11" bottom="1" rank="1"/>
    <cfRule type="top10" dxfId="2363" priority="12" rank="1"/>
  </conditionalFormatting>
  <conditionalFormatting sqref="F2">
    <cfRule type="top10" priority="9" bottom="1" rank="1"/>
    <cfRule type="top10" dxfId="2362" priority="10" rank="1"/>
  </conditionalFormatting>
  <conditionalFormatting sqref="G2">
    <cfRule type="top10" priority="7" bottom="1" rank="1"/>
    <cfRule type="top10" dxfId="2361" priority="8" rank="1"/>
  </conditionalFormatting>
  <conditionalFormatting sqref="H2">
    <cfRule type="top10" priority="5" bottom="1" rank="1"/>
    <cfRule type="top10" dxfId="2360" priority="6" rank="1"/>
  </conditionalFormatting>
  <conditionalFormatting sqref="I2">
    <cfRule type="top10" priority="3" bottom="1" rank="1"/>
    <cfRule type="top10" dxfId="2359" priority="4" rank="1"/>
  </conditionalFormatting>
  <conditionalFormatting sqref="J2">
    <cfRule type="top10" priority="1" bottom="1" rank="1"/>
    <cfRule type="top10" dxfId="23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F49C86-D106-49D8-805C-6989644213E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F26A400-1657-43D1-A76E-8FC181D39A0C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9D28-9A55-446B-AB06-3E3C2EF5931C}">
  <sheetPr codeName="Sheet2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46</v>
      </c>
      <c r="C2" s="21">
        <v>43520</v>
      </c>
      <c r="D2" s="22" t="s">
        <v>40</v>
      </c>
      <c r="E2" s="20">
        <v>104</v>
      </c>
      <c r="F2" s="20">
        <v>92</v>
      </c>
      <c r="G2" s="20">
        <v>108</v>
      </c>
      <c r="H2" s="20">
        <v>105</v>
      </c>
      <c r="I2" s="20"/>
      <c r="J2" s="20"/>
      <c r="K2" s="23">
        <v>4</v>
      </c>
      <c r="L2" s="23">
        <v>409</v>
      </c>
      <c r="M2" s="24">
        <v>102.25</v>
      </c>
      <c r="N2" s="23">
        <v>2</v>
      </c>
      <c r="O2" s="24">
        <v>104.25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409</v>
      </c>
      <c r="M4" s="1">
        <f>SUM(L4/K4)</f>
        <v>102.25</v>
      </c>
      <c r="N4" s="3">
        <f>SUM(N2:N2)</f>
        <v>2</v>
      </c>
      <c r="O4" s="1">
        <f>SUM(M4+N4)</f>
        <v>104.25</v>
      </c>
    </row>
  </sheetData>
  <conditionalFormatting sqref="E1">
    <cfRule type="top10" priority="47" bottom="1" rank="1"/>
    <cfRule type="top10" dxfId="2883" priority="48" rank="1"/>
  </conditionalFormatting>
  <conditionalFormatting sqref="F1">
    <cfRule type="top10" priority="45" bottom="1" rank="1"/>
    <cfRule type="top10" dxfId="2882" priority="46" rank="1"/>
  </conditionalFormatting>
  <conditionalFormatting sqref="G1">
    <cfRule type="top10" priority="43" bottom="1" rank="1"/>
    <cfRule type="top10" dxfId="2881" priority="44" rank="1"/>
  </conditionalFormatting>
  <conditionalFormatting sqref="H1">
    <cfRule type="top10" priority="41" bottom="1" rank="1"/>
    <cfRule type="top10" dxfId="2880" priority="42" rank="1"/>
  </conditionalFormatting>
  <conditionalFormatting sqref="I1">
    <cfRule type="top10" priority="39" bottom="1" rank="1"/>
    <cfRule type="top10" dxfId="2879" priority="40" rank="1"/>
  </conditionalFormatting>
  <conditionalFormatting sqref="J1">
    <cfRule type="top10" priority="37" bottom="1" rank="1"/>
    <cfRule type="top10" dxfId="2878" priority="38" rank="1"/>
  </conditionalFormatting>
  <conditionalFormatting sqref="E3">
    <cfRule type="top10" priority="35" bottom="1" rank="1"/>
    <cfRule type="top10" dxfId="2877" priority="36" rank="1"/>
  </conditionalFormatting>
  <conditionalFormatting sqref="F3">
    <cfRule type="top10" priority="33" bottom="1" rank="1"/>
    <cfRule type="top10" dxfId="2876" priority="34" rank="1"/>
  </conditionalFormatting>
  <conditionalFormatting sqref="G3">
    <cfRule type="top10" priority="31" bottom="1" rank="1"/>
    <cfRule type="top10" dxfId="2875" priority="32" rank="1"/>
  </conditionalFormatting>
  <conditionalFormatting sqref="H3">
    <cfRule type="top10" priority="29" bottom="1" rank="1"/>
    <cfRule type="top10" dxfId="2874" priority="30" rank="1"/>
  </conditionalFormatting>
  <conditionalFormatting sqref="I3">
    <cfRule type="top10" priority="27" bottom="1" rank="1"/>
    <cfRule type="top10" dxfId="2873" priority="28" rank="1"/>
  </conditionalFormatting>
  <conditionalFormatting sqref="J3">
    <cfRule type="top10" priority="25" bottom="1" rank="1"/>
    <cfRule type="top10" dxfId="2872" priority="26" rank="1"/>
  </conditionalFormatting>
  <conditionalFormatting sqref="E2">
    <cfRule type="top10" priority="11" bottom="1" rank="1"/>
    <cfRule type="top10" dxfId="2871" priority="12" rank="1"/>
  </conditionalFormatting>
  <conditionalFormatting sqref="F2">
    <cfRule type="top10" priority="9" bottom="1" rank="1"/>
    <cfRule type="top10" dxfId="2870" priority="10" rank="1"/>
  </conditionalFormatting>
  <conditionalFormatting sqref="G2">
    <cfRule type="top10" priority="7" bottom="1" rank="1"/>
    <cfRule type="top10" dxfId="2869" priority="8" rank="1"/>
  </conditionalFormatting>
  <conditionalFormatting sqref="H2">
    <cfRule type="top10" priority="5" bottom="1" rank="1"/>
    <cfRule type="top10" dxfId="2868" priority="6" rank="1"/>
  </conditionalFormatting>
  <conditionalFormatting sqref="I2">
    <cfRule type="top10" priority="3" bottom="1" rank="1"/>
    <cfRule type="top10" dxfId="2867" priority="4" rank="1"/>
  </conditionalFormatting>
  <conditionalFormatting sqref="J2">
    <cfRule type="top10" priority="1" bottom="1" rank="1"/>
    <cfRule type="top10" dxfId="28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49DDCD-752F-40F9-B300-48A0F91085DD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51663E3B-751A-421B-9414-F903469003E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CB3B-EA3E-404E-9F47-A85B6421DB5F}">
  <dimension ref="A1:O4"/>
  <sheetViews>
    <sheetView workbookViewId="0">
      <selection activeCell="F17" sqref="F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108</v>
      </c>
      <c r="C2" s="8">
        <v>43617</v>
      </c>
      <c r="D2" s="9" t="s">
        <v>106</v>
      </c>
      <c r="E2" s="7">
        <v>50</v>
      </c>
      <c r="F2" s="7">
        <v>42</v>
      </c>
      <c r="G2" s="7">
        <v>79</v>
      </c>
      <c r="H2" s="7">
        <v>59</v>
      </c>
      <c r="I2" s="7"/>
      <c r="J2" s="7"/>
      <c r="K2" s="10">
        <v>4</v>
      </c>
      <c r="L2" s="10">
        <v>230</v>
      </c>
      <c r="M2" s="11">
        <v>57.5</v>
      </c>
      <c r="N2" s="10">
        <v>3</v>
      </c>
      <c r="O2" s="11">
        <v>60.5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230</v>
      </c>
      <c r="M4" s="1">
        <f>SUM(L4/K4)</f>
        <v>57.5</v>
      </c>
      <c r="N4" s="3">
        <f>SUM(N2:N2)</f>
        <v>3</v>
      </c>
      <c r="O4" s="1">
        <f>SUM(M4+N4)</f>
        <v>60.5</v>
      </c>
    </row>
  </sheetData>
  <conditionalFormatting sqref="E1">
    <cfRule type="top10" priority="47" bottom="1" rank="1"/>
    <cfRule type="top10" dxfId="2357" priority="48" rank="1"/>
  </conditionalFormatting>
  <conditionalFormatting sqref="F1">
    <cfRule type="top10" priority="45" bottom="1" rank="1"/>
    <cfRule type="top10" dxfId="2356" priority="46" rank="1"/>
  </conditionalFormatting>
  <conditionalFormatting sqref="G1">
    <cfRule type="top10" priority="43" bottom="1" rank="1"/>
    <cfRule type="top10" dxfId="2355" priority="44" rank="1"/>
  </conditionalFormatting>
  <conditionalFormatting sqref="H1">
    <cfRule type="top10" priority="41" bottom="1" rank="1"/>
    <cfRule type="top10" dxfId="2354" priority="42" rank="1"/>
  </conditionalFormatting>
  <conditionalFormatting sqref="I1">
    <cfRule type="top10" priority="39" bottom="1" rank="1"/>
    <cfRule type="top10" dxfId="2353" priority="40" rank="1"/>
  </conditionalFormatting>
  <conditionalFormatting sqref="J1">
    <cfRule type="top10" priority="37" bottom="1" rank="1"/>
    <cfRule type="top10" dxfId="2352" priority="38" rank="1"/>
  </conditionalFormatting>
  <conditionalFormatting sqref="E3">
    <cfRule type="top10" priority="35" bottom="1" rank="1"/>
    <cfRule type="top10" dxfId="2351" priority="36" rank="1"/>
  </conditionalFormatting>
  <conditionalFormatting sqref="F3">
    <cfRule type="top10" priority="33" bottom="1" rank="1"/>
    <cfRule type="top10" dxfId="2350" priority="34" rank="1"/>
  </conditionalFormatting>
  <conditionalFormatting sqref="G3">
    <cfRule type="top10" priority="31" bottom="1" rank="1"/>
    <cfRule type="top10" dxfId="2349" priority="32" rank="1"/>
  </conditionalFormatting>
  <conditionalFormatting sqref="H3">
    <cfRule type="top10" priority="29" bottom="1" rank="1"/>
    <cfRule type="top10" dxfId="2348" priority="30" rank="1"/>
  </conditionalFormatting>
  <conditionalFormatting sqref="I3">
    <cfRule type="top10" priority="27" bottom="1" rank="1"/>
    <cfRule type="top10" dxfId="2347" priority="28" rank="1"/>
  </conditionalFormatting>
  <conditionalFormatting sqref="J3">
    <cfRule type="top10" priority="25" bottom="1" rank="1"/>
    <cfRule type="top10" dxfId="2346" priority="26" rank="1"/>
  </conditionalFormatting>
  <conditionalFormatting sqref="E2">
    <cfRule type="top10" priority="1" bottom="1" rank="1"/>
    <cfRule type="top10" dxfId="2345" priority="2" rank="1"/>
  </conditionalFormatting>
  <conditionalFormatting sqref="F2">
    <cfRule type="top10" priority="3" bottom="1" rank="1"/>
    <cfRule type="top10" dxfId="2344" priority="4" rank="1"/>
  </conditionalFormatting>
  <conditionalFormatting sqref="G2">
    <cfRule type="top10" priority="5" bottom="1" rank="1"/>
    <cfRule type="top10" dxfId="2343" priority="6" rank="1"/>
  </conditionalFormatting>
  <conditionalFormatting sqref="H2">
    <cfRule type="top10" priority="7" bottom="1" rank="1"/>
    <cfRule type="top10" dxfId="2342" priority="8" rank="1"/>
  </conditionalFormatting>
  <conditionalFormatting sqref="I2">
    <cfRule type="top10" priority="9" bottom="1" rank="1"/>
    <cfRule type="top10" dxfId="2341" priority="10" rank="1"/>
  </conditionalFormatting>
  <conditionalFormatting sqref="J2">
    <cfRule type="top10" priority="11" bottom="1" rank="1"/>
    <cfRule type="top10" dxfId="234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D2BC69-81C2-4ED2-90F7-3331DF1E814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94185F2-80A9-49EE-B8D0-BFEA15ECE627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3B3B-F281-4357-A911-E61E14B6DE60}">
  <dimension ref="A1:O4"/>
  <sheetViews>
    <sheetView workbookViewId="0">
      <selection activeCell="C36" sqref="C3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137</v>
      </c>
      <c r="C2" s="39">
        <v>43680</v>
      </c>
      <c r="D2" s="53" t="s">
        <v>138</v>
      </c>
      <c r="E2" s="41">
        <v>158</v>
      </c>
      <c r="F2" s="41">
        <v>176</v>
      </c>
      <c r="G2" s="41">
        <v>166</v>
      </c>
      <c r="H2" s="41"/>
      <c r="I2" s="41"/>
      <c r="J2" s="41"/>
      <c r="K2" s="42">
        <v>3</v>
      </c>
      <c r="L2" s="42">
        <f>SUM(E2:J2)</f>
        <v>500</v>
      </c>
      <c r="M2" s="43">
        <f>SUM(L2/K2)</f>
        <v>166.66666666666666</v>
      </c>
      <c r="N2" s="38">
        <v>5</v>
      </c>
      <c r="O2" s="44">
        <f>SUM(M2+N2)</f>
        <v>171.66666666666666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500</v>
      </c>
      <c r="M4" s="1">
        <f>SUM(L4/K4)</f>
        <v>166.66666666666666</v>
      </c>
      <c r="N4" s="3">
        <f>SUM(N2:N2)</f>
        <v>5</v>
      </c>
      <c r="O4" s="1">
        <f>SUM(M4+N4)</f>
        <v>171.66666666666666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3_1"/>
  </protectedRanges>
  <conditionalFormatting sqref="E1">
    <cfRule type="top10" priority="41" bottom="1" rank="1"/>
    <cfRule type="top10" dxfId="2339" priority="42" rank="1"/>
  </conditionalFormatting>
  <conditionalFormatting sqref="F1">
    <cfRule type="top10" priority="39" bottom="1" rank="1"/>
    <cfRule type="top10" dxfId="2338" priority="40" rank="1"/>
  </conditionalFormatting>
  <conditionalFormatting sqref="G1">
    <cfRule type="top10" priority="37" bottom="1" rank="1"/>
    <cfRule type="top10" dxfId="2337" priority="38" rank="1"/>
  </conditionalFormatting>
  <conditionalFormatting sqref="H1">
    <cfRule type="top10" priority="35" bottom="1" rank="1"/>
    <cfRule type="top10" dxfId="2336" priority="36" rank="1"/>
  </conditionalFormatting>
  <conditionalFormatting sqref="I1">
    <cfRule type="top10" priority="33" bottom="1" rank="1"/>
    <cfRule type="top10" dxfId="2335" priority="34" rank="1"/>
  </conditionalFormatting>
  <conditionalFormatting sqref="J1">
    <cfRule type="top10" priority="31" bottom="1" rank="1"/>
    <cfRule type="top10" dxfId="2334" priority="32" rank="1"/>
  </conditionalFormatting>
  <conditionalFormatting sqref="E3">
    <cfRule type="top10" priority="29" bottom="1" rank="1"/>
    <cfRule type="top10" dxfId="2333" priority="30" rank="1"/>
  </conditionalFormatting>
  <conditionalFormatting sqref="F3">
    <cfRule type="top10" priority="27" bottom="1" rank="1"/>
    <cfRule type="top10" dxfId="2332" priority="28" rank="1"/>
  </conditionalFormatting>
  <conditionalFormatting sqref="G3">
    <cfRule type="top10" priority="25" bottom="1" rank="1"/>
    <cfRule type="top10" dxfId="2331" priority="26" rank="1"/>
  </conditionalFormatting>
  <conditionalFormatting sqref="H3">
    <cfRule type="top10" priority="23" bottom="1" rank="1"/>
    <cfRule type="top10" dxfId="2330" priority="24" rank="1"/>
  </conditionalFormatting>
  <conditionalFormatting sqref="I3">
    <cfRule type="top10" priority="21" bottom="1" rank="1"/>
    <cfRule type="top10" dxfId="2329" priority="22" rank="1"/>
  </conditionalFormatting>
  <conditionalFormatting sqref="J3">
    <cfRule type="top10" priority="19" bottom="1" rank="1"/>
    <cfRule type="top10" dxfId="2328" priority="20" rank="1"/>
  </conditionalFormatting>
  <conditionalFormatting sqref="E2">
    <cfRule type="top10" dxfId="2327" priority="6" rank="1"/>
  </conditionalFormatting>
  <conditionalFormatting sqref="F2">
    <cfRule type="top10" dxfId="2326" priority="5" rank="1"/>
  </conditionalFormatting>
  <conditionalFormatting sqref="G2">
    <cfRule type="top10" dxfId="2325" priority="4" rank="1"/>
  </conditionalFormatting>
  <conditionalFormatting sqref="H2">
    <cfRule type="top10" dxfId="2324" priority="3" rank="1"/>
  </conditionalFormatting>
  <conditionalFormatting sqref="I2">
    <cfRule type="top10" dxfId="2323" priority="2" rank="1"/>
  </conditionalFormatting>
  <conditionalFormatting sqref="J2">
    <cfRule type="top10" dxfId="232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6208A1-9C8E-416F-8807-5D5E4C59CC1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2F15658-A49D-4BCB-9A40-1537420AF2B9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798D-B4EF-4E97-A7FC-DE3253576035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116</v>
      </c>
      <c r="C2" s="8">
        <v>43638</v>
      </c>
      <c r="D2" s="9" t="s">
        <v>58</v>
      </c>
      <c r="E2" s="7">
        <v>171</v>
      </c>
      <c r="F2" s="7">
        <v>176</v>
      </c>
      <c r="G2" s="7">
        <v>173</v>
      </c>
      <c r="H2" s="7"/>
      <c r="I2" s="7"/>
      <c r="J2" s="7"/>
      <c r="K2" s="10">
        <v>3</v>
      </c>
      <c r="L2" s="10">
        <v>520</v>
      </c>
      <c r="M2" s="11">
        <v>173.33333333333334</v>
      </c>
      <c r="N2" s="10">
        <v>9</v>
      </c>
      <c r="O2" s="11">
        <v>182.33333333333334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520</v>
      </c>
      <c r="M4" s="1">
        <f>SUM(L4/K4)</f>
        <v>173.33333333333334</v>
      </c>
      <c r="N4" s="3">
        <f>SUM(N2:N2)</f>
        <v>9</v>
      </c>
      <c r="O4" s="1">
        <f>SUM(M4+N4)</f>
        <v>182.33333333333334</v>
      </c>
    </row>
  </sheetData>
  <conditionalFormatting sqref="E1">
    <cfRule type="top10" priority="47" bottom="1" rank="1"/>
    <cfRule type="top10" dxfId="2321" priority="48" rank="1"/>
  </conditionalFormatting>
  <conditionalFormatting sqref="F1">
    <cfRule type="top10" priority="45" bottom="1" rank="1"/>
    <cfRule type="top10" dxfId="2320" priority="46" rank="1"/>
  </conditionalFormatting>
  <conditionalFormatting sqref="G1">
    <cfRule type="top10" priority="43" bottom="1" rank="1"/>
    <cfRule type="top10" dxfId="2319" priority="44" rank="1"/>
  </conditionalFormatting>
  <conditionalFormatting sqref="H1">
    <cfRule type="top10" priority="41" bottom="1" rank="1"/>
    <cfRule type="top10" dxfId="2318" priority="42" rank="1"/>
  </conditionalFormatting>
  <conditionalFormatting sqref="I1">
    <cfRule type="top10" priority="39" bottom="1" rank="1"/>
    <cfRule type="top10" dxfId="2317" priority="40" rank="1"/>
  </conditionalFormatting>
  <conditionalFormatting sqref="J1">
    <cfRule type="top10" priority="37" bottom="1" rank="1"/>
    <cfRule type="top10" dxfId="2316" priority="38" rank="1"/>
  </conditionalFormatting>
  <conditionalFormatting sqref="E3">
    <cfRule type="top10" priority="35" bottom="1" rank="1"/>
    <cfRule type="top10" dxfId="2315" priority="36" rank="1"/>
  </conditionalFormatting>
  <conditionalFormatting sqref="F3">
    <cfRule type="top10" priority="33" bottom="1" rank="1"/>
    <cfRule type="top10" dxfId="2314" priority="34" rank="1"/>
  </conditionalFormatting>
  <conditionalFormatting sqref="G3">
    <cfRule type="top10" priority="31" bottom="1" rank="1"/>
    <cfRule type="top10" dxfId="2313" priority="32" rank="1"/>
  </conditionalFormatting>
  <conditionalFormatting sqref="H3">
    <cfRule type="top10" priority="29" bottom="1" rank="1"/>
    <cfRule type="top10" dxfId="2312" priority="30" rank="1"/>
  </conditionalFormatting>
  <conditionalFormatting sqref="I3">
    <cfRule type="top10" priority="27" bottom="1" rank="1"/>
    <cfRule type="top10" dxfId="2311" priority="28" rank="1"/>
  </conditionalFormatting>
  <conditionalFormatting sqref="J3">
    <cfRule type="top10" priority="25" bottom="1" rank="1"/>
    <cfRule type="top10" dxfId="2310" priority="26" rank="1"/>
  </conditionalFormatting>
  <conditionalFormatting sqref="E2">
    <cfRule type="top10" priority="1" bottom="1" rank="1"/>
    <cfRule type="top10" dxfId="2309" priority="2" rank="1"/>
  </conditionalFormatting>
  <conditionalFormatting sqref="F2">
    <cfRule type="top10" priority="3" bottom="1" rank="1"/>
    <cfRule type="top10" dxfId="2308" priority="4" rank="1"/>
  </conditionalFormatting>
  <conditionalFormatting sqref="G2">
    <cfRule type="top10" priority="5" bottom="1" rank="1"/>
    <cfRule type="top10" dxfId="2307" priority="6" rank="1"/>
  </conditionalFormatting>
  <conditionalFormatting sqref="H2">
    <cfRule type="top10" priority="7" bottom="1" rank="1"/>
    <cfRule type="top10" dxfId="2306" priority="8" rank="1"/>
  </conditionalFormatting>
  <conditionalFormatting sqref="I2">
    <cfRule type="top10" priority="9" bottom="1" rank="1"/>
    <cfRule type="top10" dxfId="2305" priority="10" rank="1"/>
  </conditionalFormatting>
  <conditionalFormatting sqref="J2">
    <cfRule type="top10" priority="11" bottom="1" rank="1"/>
    <cfRule type="top10" dxfId="230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0BB9B3D-9FC7-4473-A823-6092564C33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F5239F3-3201-4002-8F8C-9A28AB238472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F550-B8A9-4126-BEF4-0E7F69BB0CA2}">
  <sheetPr codeName="Sheet9"/>
  <dimension ref="A1:O11"/>
  <sheetViews>
    <sheetView workbookViewId="0">
      <selection activeCell="A9" sqref="A9:O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57</v>
      </c>
      <c r="C2" s="8">
        <v>43540</v>
      </c>
      <c r="D2" s="25" t="s">
        <v>58</v>
      </c>
      <c r="E2" s="31">
        <v>169</v>
      </c>
      <c r="F2" s="32">
        <v>167</v>
      </c>
      <c r="G2" s="33">
        <v>168</v>
      </c>
      <c r="H2" s="28"/>
      <c r="I2" s="7"/>
      <c r="J2" s="7"/>
      <c r="K2" s="10">
        <v>3</v>
      </c>
      <c r="L2" s="10">
        <v>504</v>
      </c>
      <c r="M2" s="11">
        <v>168</v>
      </c>
      <c r="N2" s="10">
        <v>5</v>
      </c>
      <c r="O2" s="11">
        <v>173</v>
      </c>
    </row>
    <row r="3" spans="1:15" x14ac:dyDescent="0.3">
      <c r="A3" s="7" t="s">
        <v>21</v>
      </c>
      <c r="B3" s="7" t="s">
        <v>57</v>
      </c>
      <c r="C3" s="8">
        <v>43575</v>
      </c>
      <c r="D3" s="9" t="s">
        <v>58</v>
      </c>
      <c r="E3" s="7">
        <v>173</v>
      </c>
      <c r="F3" s="7">
        <v>174</v>
      </c>
      <c r="G3" s="7">
        <v>181</v>
      </c>
      <c r="H3" s="7"/>
      <c r="I3" s="7"/>
      <c r="J3" s="7"/>
      <c r="K3" s="10">
        <v>3</v>
      </c>
      <c r="L3" s="10">
        <v>528</v>
      </c>
      <c r="M3" s="11">
        <v>176</v>
      </c>
      <c r="N3" s="10">
        <v>5</v>
      </c>
      <c r="O3" s="11">
        <v>181</v>
      </c>
    </row>
    <row r="4" spans="1:15" x14ac:dyDescent="0.3">
      <c r="A4" s="7" t="s">
        <v>21</v>
      </c>
      <c r="B4" s="7" t="s">
        <v>57</v>
      </c>
      <c r="C4" s="8">
        <v>43596</v>
      </c>
      <c r="D4" s="9" t="s">
        <v>58</v>
      </c>
      <c r="E4" s="7">
        <v>157</v>
      </c>
      <c r="F4" s="7">
        <v>171</v>
      </c>
      <c r="G4" s="7">
        <v>170</v>
      </c>
      <c r="H4" s="7">
        <v>167</v>
      </c>
      <c r="I4" s="7">
        <v>165</v>
      </c>
      <c r="J4" s="7">
        <v>178</v>
      </c>
      <c r="K4" s="10">
        <v>6</v>
      </c>
      <c r="L4" s="10">
        <f>SUM(E4:J4)</f>
        <v>1008</v>
      </c>
      <c r="M4" s="11">
        <f>SUM(L4/K4)</f>
        <v>168</v>
      </c>
      <c r="N4" s="10">
        <v>10</v>
      </c>
      <c r="O4" s="11">
        <v>178</v>
      </c>
    </row>
    <row r="5" spans="1:15" x14ac:dyDescent="0.3">
      <c r="A5" s="7" t="s">
        <v>21</v>
      </c>
      <c r="B5" s="7" t="s">
        <v>57</v>
      </c>
      <c r="C5" s="8">
        <v>43603</v>
      </c>
      <c r="D5" s="9" t="s">
        <v>58</v>
      </c>
      <c r="E5" s="7">
        <v>161</v>
      </c>
      <c r="F5" s="7">
        <v>175</v>
      </c>
      <c r="G5" s="7">
        <v>173</v>
      </c>
      <c r="H5" s="7"/>
      <c r="I5" s="7"/>
      <c r="J5" s="7"/>
      <c r="K5" s="10">
        <v>3</v>
      </c>
      <c r="L5" s="10">
        <v>509</v>
      </c>
      <c r="M5" s="11">
        <v>169.66666666666666</v>
      </c>
      <c r="N5" s="10">
        <v>5</v>
      </c>
      <c r="O5" s="11">
        <f>SUM(M5+N5)</f>
        <v>174.66666666666666</v>
      </c>
    </row>
    <row r="6" spans="1:15" x14ac:dyDescent="0.3">
      <c r="A6" s="7" t="s">
        <v>21</v>
      </c>
      <c r="B6" s="7" t="s">
        <v>57</v>
      </c>
      <c r="C6" s="8">
        <v>43638</v>
      </c>
      <c r="D6" s="9" t="s">
        <v>58</v>
      </c>
      <c r="E6" s="7">
        <v>174</v>
      </c>
      <c r="F6" s="7">
        <v>163</v>
      </c>
      <c r="G6" s="7">
        <v>163</v>
      </c>
      <c r="H6" s="7"/>
      <c r="I6" s="7"/>
      <c r="J6" s="7"/>
      <c r="K6" s="10">
        <v>3</v>
      </c>
      <c r="L6" s="10">
        <v>500</v>
      </c>
      <c r="M6" s="11">
        <v>166.66666666666666</v>
      </c>
      <c r="N6" s="10">
        <v>6</v>
      </c>
      <c r="O6" s="11">
        <v>172.66666666666666</v>
      </c>
    </row>
    <row r="7" spans="1:15" x14ac:dyDescent="0.3">
      <c r="A7" s="7" t="s">
        <v>21</v>
      </c>
      <c r="B7" s="7" t="s">
        <v>57</v>
      </c>
      <c r="C7" s="8">
        <v>43666</v>
      </c>
      <c r="D7" s="9" t="s">
        <v>58</v>
      </c>
      <c r="E7" s="7">
        <v>166</v>
      </c>
      <c r="F7" s="7">
        <v>167</v>
      </c>
      <c r="G7" s="7">
        <v>166</v>
      </c>
      <c r="H7" s="7"/>
      <c r="I7" s="7"/>
      <c r="J7" s="7"/>
      <c r="K7" s="10">
        <v>3</v>
      </c>
      <c r="L7" s="10">
        <v>499</v>
      </c>
      <c r="M7" s="11">
        <v>166.33333333333334</v>
      </c>
      <c r="N7" s="10">
        <v>5</v>
      </c>
      <c r="O7" s="11">
        <v>171.33333333333334</v>
      </c>
    </row>
    <row r="8" spans="1:15" x14ac:dyDescent="0.3">
      <c r="A8" s="7" t="s">
        <v>21</v>
      </c>
      <c r="B8" s="7" t="s">
        <v>57</v>
      </c>
      <c r="C8" s="8">
        <v>43694</v>
      </c>
      <c r="D8" s="9" t="s">
        <v>58</v>
      </c>
      <c r="E8" s="7">
        <v>169</v>
      </c>
      <c r="F8" s="7">
        <v>173</v>
      </c>
      <c r="G8" s="7">
        <v>179</v>
      </c>
      <c r="H8" s="7"/>
      <c r="I8" s="7"/>
      <c r="J8" s="7"/>
      <c r="K8" s="10">
        <v>3</v>
      </c>
      <c r="L8" s="10">
        <f>SUM(E8:J8)</f>
        <v>521</v>
      </c>
      <c r="M8" s="11">
        <f>SUM(L8/K8)</f>
        <v>173.66666666666666</v>
      </c>
      <c r="N8" s="10">
        <v>5</v>
      </c>
      <c r="O8" s="11">
        <f>SUM(M8+N8)</f>
        <v>178.66666666666666</v>
      </c>
    </row>
    <row r="9" spans="1:15" x14ac:dyDescent="0.3">
      <c r="A9" s="7" t="s">
        <v>21</v>
      </c>
      <c r="B9" s="7" t="s">
        <v>57</v>
      </c>
      <c r="C9" s="8">
        <v>43729</v>
      </c>
      <c r="D9" s="9" t="s">
        <v>58</v>
      </c>
      <c r="E9" s="7">
        <v>168</v>
      </c>
      <c r="F9" s="7">
        <v>167</v>
      </c>
      <c r="G9" s="7">
        <v>166</v>
      </c>
      <c r="H9" s="7"/>
      <c r="I9" s="7"/>
      <c r="J9" s="7"/>
      <c r="K9" s="10">
        <v>3</v>
      </c>
      <c r="L9" s="10">
        <f>SUM(E9:J9)</f>
        <v>501</v>
      </c>
      <c r="M9" s="11">
        <f>SUM(L9/K9)</f>
        <v>167</v>
      </c>
      <c r="N9" s="10">
        <v>5</v>
      </c>
      <c r="O9" s="11">
        <f>SUM(M9+N9)</f>
        <v>172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27</v>
      </c>
      <c r="L11" s="3">
        <f>SUM(L2:L10)</f>
        <v>4570</v>
      </c>
      <c r="M11" s="1">
        <f>SUM(L11/K11)</f>
        <v>169.25925925925927</v>
      </c>
      <c r="N11" s="3">
        <f>SUM(N2:N10)</f>
        <v>46</v>
      </c>
      <c r="O11" s="1">
        <f>SUM(M11+N11)</f>
        <v>215.25925925925927</v>
      </c>
    </row>
  </sheetData>
  <conditionalFormatting sqref="E1">
    <cfRule type="top10" priority="143" bottom="1" rank="1"/>
    <cfRule type="top10" dxfId="2303" priority="144" rank="1"/>
  </conditionalFormatting>
  <conditionalFormatting sqref="F1">
    <cfRule type="top10" priority="141" bottom="1" rank="1"/>
    <cfRule type="top10" dxfId="2302" priority="142" rank="1"/>
  </conditionalFormatting>
  <conditionalFormatting sqref="G1">
    <cfRule type="top10" priority="139" bottom="1" rank="1"/>
    <cfRule type="top10" dxfId="2301" priority="140" rank="1"/>
  </conditionalFormatting>
  <conditionalFormatting sqref="H1">
    <cfRule type="top10" priority="137" bottom="1" rank="1"/>
    <cfRule type="top10" dxfId="2300" priority="138" rank="1"/>
  </conditionalFormatting>
  <conditionalFormatting sqref="I1">
    <cfRule type="top10" priority="135" bottom="1" rank="1"/>
    <cfRule type="top10" dxfId="2299" priority="136" rank="1"/>
  </conditionalFormatting>
  <conditionalFormatting sqref="J1">
    <cfRule type="top10" priority="133" bottom="1" rank="1"/>
    <cfRule type="top10" dxfId="2298" priority="134" rank="1"/>
  </conditionalFormatting>
  <conditionalFormatting sqref="E10">
    <cfRule type="top10" priority="131" bottom="1" rank="1"/>
    <cfRule type="top10" dxfId="2297" priority="132" rank="1"/>
  </conditionalFormatting>
  <conditionalFormatting sqref="F10">
    <cfRule type="top10" priority="129" bottom="1" rank="1"/>
    <cfRule type="top10" dxfId="2296" priority="130" rank="1"/>
  </conditionalFormatting>
  <conditionalFormatting sqref="G10">
    <cfRule type="top10" priority="127" bottom="1" rank="1"/>
    <cfRule type="top10" dxfId="2295" priority="128" rank="1"/>
  </conditionalFormatting>
  <conditionalFormatting sqref="H10">
    <cfRule type="top10" priority="125" bottom="1" rank="1"/>
    <cfRule type="top10" dxfId="2294" priority="126" rank="1"/>
  </conditionalFormatting>
  <conditionalFormatting sqref="I10">
    <cfRule type="top10" priority="123" bottom="1" rank="1"/>
    <cfRule type="top10" dxfId="2293" priority="124" rank="1"/>
  </conditionalFormatting>
  <conditionalFormatting sqref="J10">
    <cfRule type="top10" priority="121" bottom="1" rank="1"/>
    <cfRule type="top10" dxfId="2292" priority="122" rank="1"/>
  </conditionalFormatting>
  <conditionalFormatting sqref="E2">
    <cfRule type="top10" priority="107" bottom="1" rank="1"/>
    <cfRule type="top10" dxfId="2291" priority="108" rank="1"/>
  </conditionalFormatting>
  <conditionalFormatting sqref="F2">
    <cfRule type="top10" priority="105" bottom="1" rank="1"/>
    <cfRule type="top10" dxfId="2290" priority="106" rank="1"/>
  </conditionalFormatting>
  <conditionalFormatting sqref="G2">
    <cfRule type="top10" priority="103" bottom="1" rank="1"/>
    <cfRule type="top10" dxfId="2289" priority="104" rank="1"/>
  </conditionalFormatting>
  <conditionalFormatting sqref="H2">
    <cfRule type="top10" priority="101" bottom="1" rank="1"/>
    <cfRule type="top10" dxfId="2288" priority="102" rank="1"/>
  </conditionalFormatting>
  <conditionalFormatting sqref="I2">
    <cfRule type="top10" priority="99" bottom="1" rank="1"/>
    <cfRule type="top10" dxfId="2287" priority="100" rank="1"/>
  </conditionalFormatting>
  <conditionalFormatting sqref="J2">
    <cfRule type="top10" priority="97" bottom="1" rank="1"/>
    <cfRule type="top10" dxfId="2286" priority="98" rank="1"/>
  </conditionalFormatting>
  <conditionalFormatting sqref="E3">
    <cfRule type="top10" priority="85" bottom="1" rank="1"/>
    <cfRule type="top10" dxfId="2285" priority="86" rank="1"/>
  </conditionalFormatting>
  <conditionalFormatting sqref="F3">
    <cfRule type="top10" priority="87" bottom="1" rank="1"/>
    <cfRule type="top10" dxfId="2284" priority="88" rank="1"/>
  </conditionalFormatting>
  <conditionalFormatting sqref="G3">
    <cfRule type="top10" priority="89" bottom="1" rank="1"/>
    <cfRule type="top10" dxfId="2283" priority="90" rank="1"/>
  </conditionalFormatting>
  <conditionalFormatting sqref="H3">
    <cfRule type="top10" priority="91" bottom="1" rank="1"/>
    <cfRule type="top10" dxfId="2282" priority="92" rank="1"/>
  </conditionalFormatting>
  <conditionalFormatting sqref="I3">
    <cfRule type="top10" priority="93" bottom="1" rank="1"/>
    <cfRule type="top10" dxfId="2281" priority="94" rank="1"/>
  </conditionalFormatting>
  <conditionalFormatting sqref="J3">
    <cfRule type="top10" priority="95" bottom="1" rank="1"/>
    <cfRule type="top10" dxfId="2280" priority="96" rank="1"/>
  </conditionalFormatting>
  <conditionalFormatting sqref="E5">
    <cfRule type="top10" priority="71" bottom="1" rank="1"/>
    <cfRule type="top10" dxfId="2279" priority="72" rank="1"/>
  </conditionalFormatting>
  <conditionalFormatting sqref="F5">
    <cfRule type="top10" priority="69" bottom="1" rank="1"/>
    <cfRule type="top10" dxfId="2278" priority="70" rank="1"/>
  </conditionalFormatting>
  <conditionalFormatting sqref="G5">
    <cfRule type="top10" priority="67" bottom="1" rank="1"/>
    <cfRule type="top10" dxfId="2277" priority="68" rank="1"/>
  </conditionalFormatting>
  <conditionalFormatting sqref="H5">
    <cfRule type="top10" priority="65" bottom="1" rank="1"/>
    <cfRule type="top10" dxfId="2276" priority="66" rank="1"/>
  </conditionalFormatting>
  <conditionalFormatting sqref="I5">
    <cfRule type="top10" priority="63" bottom="1" rank="1"/>
    <cfRule type="top10" dxfId="2275" priority="64" rank="1"/>
  </conditionalFormatting>
  <conditionalFormatting sqref="J5">
    <cfRule type="top10" priority="61" bottom="1" rank="1"/>
    <cfRule type="top10" dxfId="2274" priority="62" rank="1"/>
  </conditionalFormatting>
  <conditionalFormatting sqref="E4">
    <cfRule type="top10" priority="49" bottom="1" rank="1"/>
    <cfRule type="top10" dxfId="2273" priority="50" rank="1"/>
  </conditionalFormatting>
  <conditionalFormatting sqref="F4">
    <cfRule type="top10" priority="51" bottom="1" rank="1"/>
    <cfRule type="top10" dxfId="2272" priority="52" rank="1"/>
  </conditionalFormatting>
  <conditionalFormatting sqref="G4">
    <cfRule type="top10" priority="53" bottom="1" rank="1"/>
    <cfRule type="top10" dxfId="2271" priority="54" rank="1"/>
  </conditionalFormatting>
  <conditionalFormatting sqref="H4">
    <cfRule type="top10" priority="55" bottom="1" rank="1"/>
    <cfRule type="top10" dxfId="2270" priority="56" rank="1"/>
  </conditionalFormatting>
  <conditionalFormatting sqref="I4">
    <cfRule type="top10" priority="57" bottom="1" rank="1"/>
    <cfRule type="top10" dxfId="2269" priority="58" rank="1"/>
  </conditionalFormatting>
  <conditionalFormatting sqref="J4">
    <cfRule type="top10" priority="59" bottom="1" rank="1"/>
    <cfRule type="top10" dxfId="2268" priority="60" rank="1"/>
  </conditionalFormatting>
  <conditionalFormatting sqref="E6">
    <cfRule type="top10" priority="37" bottom="1" rank="1"/>
    <cfRule type="top10" dxfId="2267" priority="38" rank="1"/>
  </conditionalFormatting>
  <conditionalFormatting sqref="F6">
    <cfRule type="top10" priority="39" bottom="1" rank="1"/>
    <cfRule type="top10" dxfId="2266" priority="40" rank="1"/>
  </conditionalFormatting>
  <conditionalFormatting sqref="G6">
    <cfRule type="top10" priority="41" bottom="1" rank="1"/>
    <cfRule type="top10" dxfId="2265" priority="42" rank="1"/>
  </conditionalFormatting>
  <conditionalFormatting sqref="H6">
    <cfRule type="top10" priority="43" bottom="1" rank="1"/>
    <cfRule type="top10" dxfId="2264" priority="44" rank="1"/>
  </conditionalFormatting>
  <conditionalFormatting sqref="I6">
    <cfRule type="top10" priority="45" bottom="1" rank="1"/>
    <cfRule type="top10" dxfId="2263" priority="46" rank="1"/>
  </conditionalFormatting>
  <conditionalFormatting sqref="J6">
    <cfRule type="top10" priority="47" bottom="1" rank="1"/>
    <cfRule type="top10" dxfId="2262" priority="48" rank="1"/>
  </conditionalFormatting>
  <conditionalFormatting sqref="E7">
    <cfRule type="top10" priority="25" bottom="1" rank="1"/>
    <cfRule type="top10" dxfId="2261" priority="26" rank="1"/>
  </conditionalFormatting>
  <conditionalFormatting sqref="F7">
    <cfRule type="top10" priority="27" bottom="1" rank="1"/>
    <cfRule type="top10" dxfId="2260" priority="28" rank="1"/>
  </conditionalFormatting>
  <conditionalFormatting sqref="G7">
    <cfRule type="top10" priority="29" bottom="1" rank="1"/>
    <cfRule type="top10" dxfId="2259" priority="30" rank="1"/>
  </conditionalFormatting>
  <conditionalFormatting sqref="H7">
    <cfRule type="top10" priority="31" bottom="1" rank="1"/>
    <cfRule type="top10" dxfId="2258" priority="32" rank="1"/>
  </conditionalFormatting>
  <conditionalFormatting sqref="I7">
    <cfRule type="top10" priority="33" bottom="1" rank="1"/>
    <cfRule type="top10" dxfId="2257" priority="34" rank="1"/>
  </conditionalFormatting>
  <conditionalFormatting sqref="J7">
    <cfRule type="top10" priority="35" bottom="1" rank="1"/>
    <cfRule type="top10" dxfId="2256" priority="36" rank="1"/>
  </conditionalFormatting>
  <conditionalFormatting sqref="E8">
    <cfRule type="top10" priority="13" bottom="1" rank="1"/>
    <cfRule type="top10" dxfId="2255" priority="14" rank="1"/>
  </conditionalFormatting>
  <conditionalFormatting sqref="F8">
    <cfRule type="top10" priority="15" bottom="1" rank="1"/>
    <cfRule type="top10" dxfId="2254" priority="16" rank="1"/>
  </conditionalFormatting>
  <conditionalFormatting sqref="G8">
    <cfRule type="top10" priority="17" bottom="1" rank="1"/>
    <cfRule type="top10" dxfId="2253" priority="18" rank="1"/>
  </conditionalFormatting>
  <conditionalFormatting sqref="H8">
    <cfRule type="top10" priority="19" bottom="1" rank="1"/>
    <cfRule type="top10" dxfId="2252" priority="20" rank="1"/>
  </conditionalFormatting>
  <conditionalFormatting sqref="I8">
    <cfRule type="top10" priority="21" bottom="1" rank="1"/>
    <cfRule type="top10" dxfId="2251" priority="22" rank="1"/>
  </conditionalFormatting>
  <conditionalFormatting sqref="J8">
    <cfRule type="top10" priority="23" bottom="1" rank="1"/>
    <cfRule type="top10" dxfId="2250" priority="24" rank="1"/>
  </conditionalFormatting>
  <conditionalFormatting sqref="E9">
    <cfRule type="top10" priority="1" bottom="1" rank="1"/>
    <cfRule type="top10" dxfId="2249" priority="2" rank="1"/>
  </conditionalFormatting>
  <conditionalFormatting sqref="F9">
    <cfRule type="top10" priority="3" bottom="1" rank="1"/>
    <cfRule type="top10" dxfId="2248" priority="4" rank="1"/>
  </conditionalFormatting>
  <conditionalFormatting sqref="G9">
    <cfRule type="top10" priority="5" bottom="1" rank="1"/>
    <cfRule type="top10" dxfId="2247" priority="6" rank="1"/>
  </conditionalFormatting>
  <conditionalFormatting sqref="H9">
    <cfRule type="top10" priority="7" bottom="1" rank="1"/>
    <cfRule type="top10" dxfId="2246" priority="8" rank="1"/>
  </conditionalFormatting>
  <conditionalFormatting sqref="I9">
    <cfRule type="top10" priority="9" bottom="1" rank="1"/>
    <cfRule type="top10" dxfId="2245" priority="10" rank="1"/>
  </conditionalFormatting>
  <conditionalFormatting sqref="J9">
    <cfRule type="top10" priority="11" bottom="1" rank="1"/>
    <cfRule type="top10" dxfId="224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FEE4C0-8273-4E95-874D-AE3EBCCE2D32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23E1BB0B-4AED-49A7-A0F7-6F743CF7DC98}">
          <x14:formula1>
            <xm:f>'C:\Users\Ronald\Documents\2016 ABRA\ABRA Scoring Programs\[ABRA2019.xlsm]Data'!#REF!</xm:f>
          </x14:formula1>
          <xm:sqref>B2:B7</xm:sqref>
        </x14:dataValidation>
        <x14:dataValidation type="list" allowBlank="1" showInputMessage="1" showErrorMessage="1" xr:uid="{36E0E2BA-60EA-4121-AFEB-3B00095C4208}">
          <x14:formula1>
            <xm:f>'C:\Users\gih93\Documents\[ABRA2019.xlsm]Data'!#REF!</xm:f>
          </x14:formula1>
          <xm:sqref>B8:B9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C5EBC-84D1-4AF2-A360-CBBF7EA159D2}">
  <sheetPr codeName="Sheet10"/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78</v>
      </c>
      <c r="C2" s="8">
        <v>43582</v>
      </c>
      <c r="D2" s="9" t="s">
        <v>79</v>
      </c>
      <c r="E2" s="7">
        <v>164</v>
      </c>
      <c r="F2" s="7">
        <v>168</v>
      </c>
      <c r="G2" s="7">
        <v>188</v>
      </c>
      <c r="H2" s="7">
        <v>182</v>
      </c>
      <c r="I2" s="7"/>
      <c r="J2" s="7"/>
      <c r="K2" s="10">
        <v>4</v>
      </c>
      <c r="L2" s="10">
        <v>702</v>
      </c>
      <c r="M2" s="11">
        <v>175.5</v>
      </c>
      <c r="N2" s="10">
        <v>5</v>
      </c>
      <c r="O2" s="11">
        <v>180.5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702</v>
      </c>
      <c r="M4" s="1">
        <f>SUM(L4/K4)</f>
        <v>175.5</v>
      </c>
      <c r="N4" s="3">
        <f>SUM(N2:N2)</f>
        <v>5</v>
      </c>
      <c r="O4" s="1">
        <f>SUM(M4+N4)</f>
        <v>180.5</v>
      </c>
    </row>
  </sheetData>
  <conditionalFormatting sqref="E1">
    <cfRule type="top10" priority="47" bottom="1" rank="1"/>
    <cfRule type="top10" dxfId="2243" priority="48" rank="1"/>
  </conditionalFormatting>
  <conditionalFormatting sqref="F1">
    <cfRule type="top10" priority="45" bottom="1" rank="1"/>
    <cfRule type="top10" dxfId="2242" priority="46" rank="1"/>
  </conditionalFormatting>
  <conditionalFormatting sqref="G1">
    <cfRule type="top10" priority="43" bottom="1" rank="1"/>
    <cfRule type="top10" dxfId="2241" priority="44" rank="1"/>
  </conditionalFormatting>
  <conditionalFormatting sqref="H1">
    <cfRule type="top10" priority="41" bottom="1" rank="1"/>
    <cfRule type="top10" dxfId="2240" priority="42" rank="1"/>
  </conditionalFormatting>
  <conditionalFormatting sqref="I1">
    <cfRule type="top10" priority="39" bottom="1" rank="1"/>
    <cfRule type="top10" dxfId="2239" priority="40" rank="1"/>
  </conditionalFormatting>
  <conditionalFormatting sqref="J1">
    <cfRule type="top10" priority="37" bottom="1" rank="1"/>
    <cfRule type="top10" dxfId="2238" priority="38" rank="1"/>
  </conditionalFormatting>
  <conditionalFormatting sqref="E3">
    <cfRule type="top10" priority="35" bottom="1" rank="1"/>
    <cfRule type="top10" dxfId="2237" priority="36" rank="1"/>
  </conditionalFormatting>
  <conditionalFormatting sqref="F3">
    <cfRule type="top10" priority="33" bottom="1" rank="1"/>
    <cfRule type="top10" dxfId="2236" priority="34" rank="1"/>
  </conditionalFormatting>
  <conditionalFormatting sqref="G3">
    <cfRule type="top10" priority="31" bottom="1" rank="1"/>
    <cfRule type="top10" dxfId="2235" priority="32" rank="1"/>
  </conditionalFormatting>
  <conditionalFormatting sqref="H3">
    <cfRule type="top10" priority="29" bottom="1" rank="1"/>
    <cfRule type="top10" dxfId="2234" priority="30" rank="1"/>
  </conditionalFormatting>
  <conditionalFormatting sqref="I3">
    <cfRule type="top10" priority="27" bottom="1" rank="1"/>
    <cfRule type="top10" dxfId="2233" priority="28" rank="1"/>
  </conditionalFormatting>
  <conditionalFormatting sqref="J3">
    <cfRule type="top10" priority="25" bottom="1" rank="1"/>
    <cfRule type="top10" dxfId="2232" priority="26" rank="1"/>
  </conditionalFormatting>
  <conditionalFormatting sqref="E2">
    <cfRule type="top10" priority="1" bottom="1" rank="1"/>
    <cfRule type="top10" dxfId="2231" priority="2" rank="1"/>
  </conditionalFormatting>
  <conditionalFormatting sqref="F2">
    <cfRule type="top10" priority="3" bottom="1" rank="1"/>
    <cfRule type="top10" dxfId="2230" priority="4" rank="1"/>
  </conditionalFormatting>
  <conditionalFormatting sqref="G2">
    <cfRule type="top10" priority="5" bottom="1" rank="1"/>
    <cfRule type="top10" dxfId="2229" priority="6" rank="1"/>
  </conditionalFormatting>
  <conditionalFormatting sqref="H2">
    <cfRule type="top10" priority="7" bottom="1" rank="1"/>
    <cfRule type="top10" dxfId="2228" priority="8" rank="1"/>
  </conditionalFormatting>
  <conditionalFormatting sqref="I2">
    <cfRule type="top10" priority="9" bottom="1" rank="1"/>
    <cfRule type="top10" dxfId="2227" priority="10" rank="1"/>
  </conditionalFormatting>
  <conditionalFormatting sqref="J2">
    <cfRule type="top10" priority="11" bottom="1" rank="1"/>
    <cfRule type="top10" dxfId="222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0F8DDC-A8BC-4FCD-8AE3-0670974D143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E011834-8BE7-4ADB-9DC5-212DC7EE1613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A8ACC-C963-4189-B1E3-952BE15C0052}">
  <dimension ref="A1:O4"/>
  <sheetViews>
    <sheetView workbookViewId="0">
      <selection activeCell="B11" sqref="B11"/>
    </sheetView>
  </sheetViews>
  <sheetFormatPr defaultRowHeight="15" x14ac:dyDescent="0.3"/>
  <cols>
    <col min="1" max="1" width="20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7" t="s">
        <v>88</v>
      </c>
      <c r="B2" s="38" t="s">
        <v>133</v>
      </c>
      <c r="C2" s="39">
        <v>43666</v>
      </c>
      <c r="D2" s="67" t="s">
        <v>134</v>
      </c>
      <c r="E2" s="68">
        <v>175</v>
      </c>
      <c r="F2" s="68">
        <v>176</v>
      </c>
      <c r="G2" s="68">
        <v>182</v>
      </c>
      <c r="H2" s="69"/>
      <c r="I2" s="41"/>
      <c r="J2" s="41"/>
      <c r="K2" s="42">
        <f>COUNT(E2:J2)</f>
        <v>3</v>
      </c>
      <c r="L2" s="42">
        <f>SUM(E2:J2)</f>
        <v>533</v>
      </c>
      <c r="M2" s="43">
        <f>SUM(L2/K2)</f>
        <v>177.66666666666666</v>
      </c>
      <c r="N2" s="38">
        <v>11</v>
      </c>
      <c r="O2" s="44">
        <f>SUM(M2+N2)</f>
        <v>188.66666666666666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533</v>
      </c>
      <c r="M4" s="1">
        <f>SUM(L4/K4)</f>
        <v>177.66666666666666</v>
      </c>
      <c r="N4" s="3">
        <f>SUM(N2:N2)</f>
        <v>11</v>
      </c>
      <c r="O4" s="1">
        <f>SUM(M4+N4)</f>
        <v>188.66666666666666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2225" priority="42" rank="1"/>
  </conditionalFormatting>
  <conditionalFormatting sqref="F1">
    <cfRule type="top10" priority="39" bottom="1" rank="1"/>
    <cfRule type="top10" dxfId="2224" priority="40" rank="1"/>
  </conditionalFormatting>
  <conditionalFormatting sqref="G1">
    <cfRule type="top10" priority="37" bottom="1" rank="1"/>
    <cfRule type="top10" dxfId="2223" priority="38" rank="1"/>
  </conditionalFormatting>
  <conditionalFormatting sqref="H1">
    <cfRule type="top10" priority="35" bottom="1" rank="1"/>
    <cfRule type="top10" dxfId="2222" priority="36" rank="1"/>
  </conditionalFormatting>
  <conditionalFormatting sqref="I1">
    <cfRule type="top10" priority="33" bottom="1" rank="1"/>
    <cfRule type="top10" dxfId="2221" priority="34" rank="1"/>
  </conditionalFormatting>
  <conditionalFormatting sqref="J1">
    <cfRule type="top10" priority="31" bottom="1" rank="1"/>
    <cfRule type="top10" dxfId="2220" priority="32" rank="1"/>
  </conditionalFormatting>
  <conditionalFormatting sqref="E3">
    <cfRule type="top10" priority="29" bottom="1" rank="1"/>
    <cfRule type="top10" dxfId="2219" priority="30" rank="1"/>
  </conditionalFormatting>
  <conditionalFormatting sqref="F3">
    <cfRule type="top10" priority="27" bottom="1" rank="1"/>
    <cfRule type="top10" dxfId="2218" priority="28" rank="1"/>
  </conditionalFormatting>
  <conditionalFormatting sqref="G3">
    <cfRule type="top10" priority="25" bottom="1" rank="1"/>
    <cfRule type="top10" dxfId="2217" priority="26" rank="1"/>
  </conditionalFormatting>
  <conditionalFormatting sqref="H3">
    <cfRule type="top10" priority="23" bottom="1" rank="1"/>
    <cfRule type="top10" dxfId="2216" priority="24" rank="1"/>
  </conditionalFormatting>
  <conditionalFormatting sqref="I3">
    <cfRule type="top10" priority="21" bottom="1" rank="1"/>
    <cfRule type="top10" dxfId="2215" priority="22" rank="1"/>
  </conditionalFormatting>
  <conditionalFormatting sqref="J3">
    <cfRule type="top10" priority="19" bottom="1" rank="1"/>
    <cfRule type="top10" dxfId="2214" priority="20" rank="1"/>
  </conditionalFormatting>
  <conditionalFormatting sqref="E2">
    <cfRule type="top10" dxfId="2213" priority="1" rank="1"/>
  </conditionalFormatting>
  <conditionalFormatting sqref="F2">
    <cfRule type="top10" dxfId="2212" priority="2" rank="1"/>
  </conditionalFormatting>
  <conditionalFormatting sqref="G2">
    <cfRule type="top10" dxfId="2211" priority="3" rank="1"/>
  </conditionalFormatting>
  <conditionalFormatting sqref="H2">
    <cfRule type="top10" dxfId="2210" priority="4" rank="1"/>
  </conditionalFormatting>
  <conditionalFormatting sqref="I2">
    <cfRule type="top10" dxfId="2209" priority="5" rank="1"/>
  </conditionalFormatting>
  <conditionalFormatting sqref="J2">
    <cfRule type="top10" dxfId="2208" priority="6" rank="1"/>
  </conditionalFormatting>
  <dataValidations count="1">
    <dataValidation type="list" allowBlank="1" showInputMessage="1" showErrorMessage="1" sqref="B2" xr:uid="{B2D10082-7B14-4F72-9DE2-980340A5BAD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D0266-2FF8-4B1C-8A02-B165BBF14CF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0FF6-EAAA-4A34-8906-802C0376EFFC}">
  <sheetPr codeName="Sheet11"/>
  <dimension ref="A1:O23"/>
  <sheetViews>
    <sheetView workbookViewId="0">
      <selection activeCell="D27" sqref="D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123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23</v>
      </c>
      <c r="C2" s="8">
        <v>43485</v>
      </c>
      <c r="D2" s="9" t="s">
        <v>20</v>
      </c>
      <c r="E2" s="7">
        <v>170</v>
      </c>
      <c r="F2" s="7">
        <v>167</v>
      </c>
      <c r="G2" s="7">
        <v>169</v>
      </c>
      <c r="H2" s="7">
        <v>176</v>
      </c>
      <c r="I2" s="7"/>
      <c r="J2" s="7"/>
      <c r="K2" s="10">
        <v>4</v>
      </c>
      <c r="L2" s="10">
        <v>682</v>
      </c>
      <c r="M2" s="11">
        <v>170.5</v>
      </c>
      <c r="N2" s="10">
        <v>6</v>
      </c>
      <c r="O2" s="11">
        <v>176.5</v>
      </c>
    </row>
    <row r="3" spans="1:15" ht="15.75" thickBot="1" x14ac:dyDescent="0.35">
      <c r="A3" s="7" t="s">
        <v>21</v>
      </c>
      <c r="B3" s="7" t="s">
        <v>23</v>
      </c>
      <c r="C3" s="8">
        <v>43513</v>
      </c>
      <c r="D3" s="9" t="s">
        <v>20</v>
      </c>
      <c r="E3" s="7">
        <v>170</v>
      </c>
      <c r="F3" s="7">
        <v>178</v>
      </c>
      <c r="G3" s="7">
        <v>180</v>
      </c>
      <c r="H3" s="7">
        <v>177</v>
      </c>
      <c r="I3" s="7"/>
      <c r="J3" s="7"/>
      <c r="K3" s="10">
        <v>4</v>
      </c>
      <c r="L3" s="10">
        <v>705</v>
      </c>
      <c r="M3" s="11">
        <v>176.25</v>
      </c>
      <c r="N3" s="10">
        <v>5</v>
      </c>
      <c r="O3" s="11">
        <v>181.25</v>
      </c>
    </row>
    <row r="4" spans="1:15" ht="15.75" thickBot="1" x14ac:dyDescent="0.35">
      <c r="A4" s="7" t="s">
        <v>21</v>
      </c>
      <c r="B4" s="7" t="s">
        <v>23</v>
      </c>
      <c r="C4" s="8">
        <v>43541</v>
      </c>
      <c r="D4" s="9" t="s">
        <v>20</v>
      </c>
      <c r="E4" s="29">
        <v>174</v>
      </c>
      <c r="F4" s="26">
        <v>181</v>
      </c>
      <c r="G4" s="26">
        <v>182</v>
      </c>
      <c r="H4" s="30">
        <v>176</v>
      </c>
      <c r="I4" s="7"/>
      <c r="J4" s="7"/>
      <c r="K4" s="10">
        <v>4</v>
      </c>
      <c r="L4" s="10">
        <v>713</v>
      </c>
      <c r="M4" s="11">
        <v>178.25</v>
      </c>
      <c r="N4" s="10">
        <v>8</v>
      </c>
      <c r="O4" s="11">
        <v>186.25</v>
      </c>
    </row>
    <row r="5" spans="1:15" ht="15.75" thickBot="1" x14ac:dyDescent="0.35">
      <c r="A5" s="7" t="s">
        <v>21</v>
      </c>
      <c r="B5" s="7" t="s">
        <v>23</v>
      </c>
      <c r="C5" s="8">
        <v>43550</v>
      </c>
      <c r="D5" s="9" t="s">
        <v>20</v>
      </c>
      <c r="E5" s="29">
        <v>177</v>
      </c>
      <c r="F5" s="26">
        <v>180</v>
      </c>
      <c r="G5" s="27">
        <v>173</v>
      </c>
      <c r="H5" s="7"/>
      <c r="I5" s="7"/>
      <c r="J5" s="7"/>
      <c r="K5" s="10">
        <v>3</v>
      </c>
      <c r="L5" s="10">
        <v>530</v>
      </c>
      <c r="M5" s="11">
        <v>176.66666666666666</v>
      </c>
      <c r="N5" s="10">
        <v>6</v>
      </c>
      <c r="O5" s="11">
        <v>182.66666666666666</v>
      </c>
    </row>
    <row r="6" spans="1:15" x14ac:dyDescent="0.3">
      <c r="A6" s="7" t="s">
        <v>21</v>
      </c>
      <c r="B6" s="7" t="s">
        <v>23</v>
      </c>
      <c r="C6" s="8">
        <v>43576</v>
      </c>
      <c r="D6" s="9" t="s">
        <v>20</v>
      </c>
      <c r="E6" s="7">
        <v>169</v>
      </c>
      <c r="F6" s="7">
        <v>170</v>
      </c>
      <c r="G6" s="7">
        <v>170</v>
      </c>
      <c r="H6" s="7">
        <v>174</v>
      </c>
      <c r="I6" s="7"/>
      <c r="J6" s="7"/>
      <c r="K6" s="10">
        <v>4</v>
      </c>
      <c r="L6" s="10">
        <v>683</v>
      </c>
      <c r="M6" s="11">
        <v>170.75</v>
      </c>
      <c r="N6" s="10">
        <v>3</v>
      </c>
      <c r="O6" s="11">
        <v>173.75</v>
      </c>
    </row>
    <row r="7" spans="1:15" x14ac:dyDescent="0.3">
      <c r="A7" s="7" t="s">
        <v>21</v>
      </c>
      <c r="B7" s="7" t="s">
        <v>23</v>
      </c>
      <c r="C7" s="8">
        <v>43585</v>
      </c>
      <c r="D7" s="9" t="s">
        <v>20</v>
      </c>
      <c r="E7" s="7">
        <v>178</v>
      </c>
      <c r="F7" s="7">
        <v>175</v>
      </c>
      <c r="G7" s="7">
        <v>180</v>
      </c>
      <c r="H7" s="7"/>
      <c r="I7" s="7"/>
      <c r="J7" s="7"/>
      <c r="K7" s="10">
        <v>3</v>
      </c>
      <c r="L7" s="10">
        <v>533</v>
      </c>
      <c r="M7" s="11">
        <v>177.66666666666666</v>
      </c>
      <c r="N7" s="10">
        <v>3</v>
      </c>
      <c r="O7" s="11">
        <v>180.66666666666666</v>
      </c>
    </row>
    <row r="8" spans="1:15" x14ac:dyDescent="0.3">
      <c r="A8" s="7" t="s">
        <v>21</v>
      </c>
      <c r="B8" s="7" t="s">
        <v>23</v>
      </c>
      <c r="C8" s="8">
        <v>43604</v>
      </c>
      <c r="D8" s="9" t="s">
        <v>20</v>
      </c>
      <c r="E8" s="47">
        <v>180</v>
      </c>
      <c r="F8" s="47">
        <v>180</v>
      </c>
      <c r="G8" s="47">
        <v>176</v>
      </c>
      <c r="H8" s="48">
        <v>175</v>
      </c>
      <c r="I8" s="47">
        <v>185</v>
      </c>
      <c r="J8" s="47">
        <v>178</v>
      </c>
      <c r="K8" s="10">
        <v>6</v>
      </c>
      <c r="L8" s="10">
        <v>1074</v>
      </c>
      <c r="M8" s="11">
        <v>179</v>
      </c>
      <c r="N8" s="10">
        <v>8</v>
      </c>
      <c r="O8" s="11">
        <v>187</v>
      </c>
    </row>
    <row r="9" spans="1:15" x14ac:dyDescent="0.3">
      <c r="A9" s="7" t="s">
        <v>21</v>
      </c>
      <c r="B9" s="7" t="s">
        <v>23</v>
      </c>
      <c r="C9" s="8">
        <v>43613</v>
      </c>
      <c r="D9" s="9" t="s">
        <v>20</v>
      </c>
      <c r="E9" s="7">
        <v>179</v>
      </c>
      <c r="F9" s="7">
        <v>180</v>
      </c>
      <c r="G9" s="7">
        <v>185</v>
      </c>
      <c r="H9" s="7"/>
      <c r="I9" s="7"/>
      <c r="J9" s="7"/>
      <c r="K9" s="10">
        <v>3</v>
      </c>
      <c r="L9" s="10">
        <v>544</v>
      </c>
      <c r="M9" s="11">
        <v>181.33333333333334</v>
      </c>
      <c r="N9" s="10">
        <v>6</v>
      </c>
      <c r="O9" s="11">
        <v>187.33333333333334</v>
      </c>
    </row>
    <row r="10" spans="1:15" x14ac:dyDescent="0.3">
      <c r="A10" s="7" t="s">
        <v>21</v>
      </c>
      <c r="B10" s="7" t="s">
        <v>23</v>
      </c>
      <c r="C10" s="8">
        <v>43617</v>
      </c>
      <c r="D10" s="9" t="s">
        <v>106</v>
      </c>
      <c r="E10" s="7">
        <v>176</v>
      </c>
      <c r="F10" s="7">
        <v>183</v>
      </c>
      <c r="G10" s="7">
        <v>175</v>
      </c>
      <c r="H10" s="7">
        <v>185</v>
      </c>
      <c r="I10" s="7"/>
      <c r="J10" s="7"/>
      <c r="K10" s="10">
        <v>4</v>
      </c>
      <c r="L10" s="10">
        <v>719</v>
      </c>
      <c r="M10" s="11">
        <v>179.75</v>
      </c>
      <c r="N10" s="10">
        <v>11</v>
      </c>
      <c r="O10" s="11">
        <v>190.75</v>
      </c>
    </row>
    <row r="11" spans="1:15" x14ac:dyDescent="0.3">
      <c r="A11" s="7" t="s">
        <v>21</v>
      </c>
      <c r="B11" s="7" t="s">
        <v>23</v>
      </c>
      <c r="C11" s="8">
        <v>43632</v>
      </c>
      <c r="D11" s="9" t="s">
        <v>20</v>
      </c>
      <c r="E11" s="7">
        <v>186</v>
      </c>
      <c r="F11" s="7">
        <v>182</v>
      </c>
      <c r="G11" s="7">
        <v>181</v>
      </c>
      <c r="H11" s="7">
        <v>180</v>
      </c>
      <c r="I11" s="7"/>
      <c r="J11" s="7"/>
      <c r="K11" s="10">
        <v>4</v>
      </c>
      <c r="L11" s="10">
        <v>729</v>
      </c>
      <c r="M11" s="11">
        <v>182.25</v>
      </c>
      <c r="N11" s="10">
        <v>2</v>
      </c>
      <c r="O11" s="11">
        <v>184.25</v>
      </c>
    </row>
    <row r="12" spans="1:15" x14ac:dyDescent="0.3">
      <c r="A12" s="7" t="s">
        <v>21</v>
      </c>
      <c r="B12" s="7" t="s">
        <v>23</v>
      </c>
      <c r="C12" s="8">
        <v>43641</v>
      </c>
      <c r="D12" s="9" t="s">
        <v>20</v>
      </c>
      <c r="E12" s="7">
        <v>182</v>
      </c>
      <c r="F12" s="7">
        <v>182</v>
      </c>
      <c r="G12" s="7">
        <v>180</v>
      </c>
      <c r="H12" s="7"/>
      <c r="I12" s="7"/>
      <c r="J12" s="7"/>
      <c r="K12" s="10">
        <v>3</v>
      </c>
      <c r="L12" s="10">
        <v>544</v>
      </c>
      <c r="M12" s="11">
        <v>181.33333333333334</v>
      </c>
      <c r="N12" s="10">
        <v>2</v>
      </c>
      <c r="O12" s="11">
        <v>183.33333333333334</v>
      </c>
    </row>
    <row r="13" spans="1:15" ht="30" x14ac:dyDescent="0.3">
      <c r="A13" s="37" t="s">
        <v>88</v>
      </c>
      <c r="B13" s="63" t="s">
        <v>23</v>
      </c>
      <c r="C13" s="39">
        <f>'[26]START TAB'!$D$2</f>
        <v>43652</v>
      </c>
      <c r="D13" s="40" t="str">
        <f>'[26]START TAB'!$B$2</f>
        <v>Belton, SC</v>
      </c>
      <c r="E13" s="64">
        <v>177</v>
      </c>
      <c r="F13" s="64">
        <v>181</v>
      </c>
      <c r="G13" s="64">
        <v>180</v>
      </c>
      <c r="H13" s="64">
        <v>178</v>
      </c>
      <c r="I13" s="64"/>
      <c r="J13" s="64"/>
      <c r="K13" s="42">
        <f>COUNT(E13:J13)</f>
        <v>4</v>
      </c>
      <c r="L13" s="42">
        <f>SUM(E13:J13)</f>
        <v>716</v>
      </c>
      <c r="M13" s="43">
        <f>SUM(L13/K13)</f>
        <v>179</v>
      </c>
      <c r="N13" s="63">
        <v>8</v>
      </c>
      <c r="O13" s="44">
        <f>SUM(M13+N13)</f>
        <v>187</v>
      </c>
    </row>
    <row r="14" spans="1:15" x14ac:dyDescent="0.3">
      <c r="A14" s="7" t="s">
        <v>21</v>
      </c>
      <c r="B14" s="7" t="s">
        <v>23</v>
      </c>
      <c r="C14" s="8">
        <v>43667</v>
      </c>
      <c r="D14" s="9" t="s">
        <v>20</v>
      </c>
      <c r="E14" s="7">
        <v>181</v>
      </c>
      <c r="F14" s="7">
        <v>179</v>
      </c>
      <c r="G14" s="7">
        <v>182</v>
      </c>
      <c r="H14" s="7">
        <v>175</v>
      </c>
      <c r="I14" s="7"/>
      <c r="J14" s="7"/>
      <c r="K14" s="10">
        <v>4</v>
      </c>
      <c r="L14" s="10">
        <v>717</v>
      </c>
      <c r="M14" s="11">
        <v>179.25</v>
      </c>
      <c r="N14" s="10">
        <v>3</v>
      </c>
      <c r="O14" s="11">
        <v>182.25</v>
      </c>
    </row>
    <row r="15" spans="1:15" x14ac:dyDescent="0.3">
      <c r="A15" s="7" t="s">
        <v>21</v>
      </c>
      <c r="B15" s="7" t="s">
        <v>23</v>
      </c>
      <c r="C15" s="8">
        <v>43676</v>
      </c>
      <c r="D15" s="9" t="s">
        <v>20</v>
      </c>
      <c r="E15" s="7">
        <v>181</v>
      </c>
      <c r="F15" s="7">
        <v>180</v>
      </c>
      <c r="G15" s="7">
        <v>182</v>
      </c>
      <c r="H15" s="7"/>
      <c r="I15" s="7"/>
      <c r="J15" s="7"/>
      <c r="K15" s="10">
        <v>3</v>
      </c>
      <c r="L15" s="10">
        <v>543</v>
      </c>
      <c r="M15" s="11">
        <v>181</v>
      </c>
      <c r="N15" s="10">
        <v>5</v>
      </c>
      <c r="O15" s="11">
        <v>186</v>
      </c>
    </row>
    <row r="16" spans="1:15" x14ac:dyDescent="0.3">
      <c r="A16" s="7" t="s">
        <v>21</v>
      </c>
      <c r="B16" s="7" t="s">
        <v>23</v>
      </c>
      <c r="C16" s="8">
        <v>43695</v>
      </c>
      <c r="D16" s="9" t="s">
        <v>20</v>
      </c>
      <c r="E16" s="7">
        <v>185</v>
      </c>
      <c r="F16" s="7">
        <v>178</v>
      </c>
      <c r="G16" s="7">
        <v>186</v>
      </c>
      <c r="H16" s="7">
        <v>181</v>
      </c>
      <c r="I16" s="7"/>
      <c r="J16" s="7"/>
      <c r="K16" s="10">
        <v>4</v>
      </c>
      <c r="L16" s="10">
        <v>730</v>
      </c>
      <c r="M16" s="11">
        <v>182.5</v>
      </c>
      <c r="N16" s="10">
        <v>8</v>
      </c>
      <c r="O16" s="11">
        <v>190.5</v>
      </c>
    </row>
    <row r="17" spans="1:15" x14ac:dyDescent="0.3">
      <c r="A17" s="37" t="s">
        <v>165</v>
      </c>
      <c r="B17" s="35" t="s">
        <v>23</v>
      </c>
      <c r="C17" s="77">
        <v>43708</v>
      </c>
      <c r="D17" s="78" t="s">
        <v>166</v>
      </c>
      <c r="E17" s="79">
        <v>185</v>
      </c>
      <c r="F17" s="79">
        <v>184</v>
      </c>
      <c r="G17" s="79">
        <v>180</v>
      </c>
      <c r="H17" s="79">
        <v>183</v>
      </c>
      <c r="I17" s="79">
        <v>182</v>
      </c>
      <c r="J17" s="79">
        <v>182</v>
      </c>
      <c r="K17" s="80">
        <f t="shared" ref="K17" si="0">COUNT(E17:J17)</f>
        <v>6</v>
      </c>
      <c r="L17" s="80">
        <f t="shared" ref="L17" si="1">SUM(E17:J17)</f>
        <v>1096</v>
      </c>
      <c r="M17" s="81">
        <f t="shared" ref="M17" si="2">SUM(L17/K17)</f>
        <v>182.66666666666666</v>
      </c>
      <c r="N17" s="35">
        <v>4</v>
      </c>
      <c r="O17" s="82">
        <f t="shared" ref="O17" si="3">SUM(M17+N17)</f>
        <v>186.66666666666666</v>
      </c>
    </row>
    <row r="18" spans="1:15" ht="15.75" thickBot="1" x14ac:dyDescent="0.35">
      <c r="A18" s="7" t="s">
        <v>21</v>
      </c>
      <c r="B18" s="7" t="s">
        <v>23</v>
      </c>
      <c r="C18" s="8">
        <v>43704</v>
      </c>
      <c r="D18" s="9" t="s">
        <v>20</v>
      </c>
      <c r="E18" s="7">
        <v>178</v>
      </c>
      <c r="F18" s="7">
        <v>180</v>
      </c>
      <c r="G18" s="7">
        <v>183</v>
      </c>
      <c r="H18" s="7"/>
      <c r="I18" s="7"/>
      <c r="J18" s="7"/>
      <c r="K18" s="10">
        <v>3</v>
      </c>
      <c r="L18" s="10">
        <v>541</v>
      </c>
      <c r="M18" s="11">
        <v>180.33333333333334</v>
      </c>
      <c r="N18" s="10">
        <v>2</v>
      </c>
      <c r="O18" s="11">
        <v>182.33333333333334</v>
      </c>
    </row>
    <row r="19" spans="1:15" ht="15.75" thickBot="1" x14ac:dyDescent="0.35">
      <c r="A19" s="12" t="s">
        <v>21</v>
      </c>
      <c r="B19" s="91" t="s">
        <v>23</v>
      </c>
      <c r="C19" s="13">
        <v>43723</v>
      </c>
      <c r="D19" s="14" t="s">
        <v>20</v>
      </c>
      <c r="E19" s="26">
        <v>183</v>
      </c>
      <c r="F19" s="26">
        <v>186</v>
      </c>
      <c r="G19" s="12">
        <v>185</v>
      </c>
      <c r="H19" s="26">
        <v>186</v>
      </c>
      <c r="I19" s="12">
        <v>183</v>
      </c>
      <c r="J19" s="12">
        <v>178</v>
      </c>
      <c r="K19" s="15">
        <v>6</v>
      </c>
      <c r="L19" s="15">
        <v>1101</v>
      </c>
      <c r="M19" s="16">
        <v>183.5</v>
      </c>
      <c r="N19" s="15">
        <v>22</v>
      </c>
      <c r="O19" s="16">
        <v>205.5</v>
      </c>
    </row>
    <row r="20" spans="1:15" x14ac:dyDescent="0.3">
      <c r="A20" s="7" t="s">
        <v>21</v>
      </c>
      <c r="B20" s="7" t="s">
        <v>23</v>
      </c>
      <c r="C20" s="8">
        <v>43732</v>
      </c>
      <c r="D20" s="9" t="s">
        <v>20</v>
      </c>
      <c r="E20" s="7">
        <v>188</v>
      </c>
      <c r="F20" s="7">
        <v>180</v>
      </c>
      <c r="G20" s="7">
        <v>179</v>
      </c>
      <c r="H20" s="7"/>
      <c r="I20" s="7"/>
      <c r="J20" s="7"/>
      <c r="K20" s="10">
        <v>3</v>
      </c>
      <c r="L20" s="10">
        <v>547</v>
      </c>
      <c r="M20" s="11">
        <v>182.33333333333334</v>
      </c>
      <c r="N20" s="10">
        <v>7</v>
      </c>
      <c r="O20" s="11">
        <v>189.33333333333334</v>
      </c>
    </row>
    <row r="21" spans="1:15" x14ac:dyDescent="0.3">
      <c r="A21" s="7" t="s">
        <v>21</v>
      </c>
      <c r="B21" s="7" t="s">
        <v>23</v>
      </c>
      <c r="C21" s="8">
        <v>43758</v>
      </c>
      <c r="D21" s="9" t="s">
        <v>20</v>
      </c>
      <c r="E21" s="7">
        <v>173</v>
      </c>
      <c r="F21" s="7">
        <v>181</v>
      </c>
      <c r="G21" s="7">
        <v>184</v>
      </c>
      <c r="H21" s="7">
        <v>176</v>
      </c>
      <c r="I21" s="7"/>
      <c r="J21" s="7"/>
      <c r="K21" s="10">
        <v>4</v>
      </c>
      <c r="L21" s="10">
        <v>714</v>
      </c>
      <c r="M21" s="11">
        <v>178.5</v>
      </c>
      <c r="N21" s="10">
        <v>3</v>
      </c>
      <c r="O21" s="11">
        <v>181.5</v>
      </c>
    </row>
    <row r="22" spans="1:15" x14ac:dyDescent="0.3">
      <c r="A22" s="12"/>
      <c r="B22" s="12"/>
      <c r="C22" s="13"/>
      <c r="D22" s="14"/>
      <c r="E22" s="12"/>
      <c r="F22" s="12"/>
      <c r="G22" s="12"/>
      <c r="H22" s="12"/>
      <c r="I22" s="12"/>
      <c r="J22" s="12"/>
      <c r="K22" s="15"/>
      <c r="L22" s="15"/>
      <c r="M22" s="16"/>
      <c r="N22" s="15"/>
      <c r="O22" s="16"/>
    </row>
    <row r="23" spans="1:15" x14ac:dyDescent="0.3">
      <c r="K23" s="3">
        <f>SUM(K2:K22)</f>
        <v>79</v>
      </c>
      <c r="L23" s="3">
        <f>SUM(L2:L22)</f>
        <v>14161</v>
      </c>
      <c r="M23" s="1">
        <f>SUM(L23/K23)</f>
        <v>179.25316455696202</v>
      </c>
      <c r="N23" s="3">
        <f>SUM(N2:N22)</f>
        <v>122</v>
      </c>
      <c r="O23" s="1">
        <f>SUM(M23+N23)</f>
        <v>301.25316455696202</v>
      </c>
    </row>
  </sheetData>
  <protectedRanges>
    <protectedRange algorithmName="SHA-512" hashValue="FG7sbUW81RLTrqZOgRQY3WT58Fmv2wpczdNtHSivDYpua2f0csBbi4PHtU2Z8RiB+M2w+jl67Do94rJCq0Ck5Q==" saltValue="84WXeaapoYvzxj0ZBNU3eQ==" spinCount="100000" sqref="O17 L17:M17 L18:M18 O18 O19 L19:M19 L20:M20 O20 O21 L21:M21" name="Range1_5"/>
  </protectedRanges>
  <conditionalFormatting sqref="E1">
    <cfRule type="top10" priority="263" bottom="1" rank="1"/>
    <cfRule type="top10" dxfId="2207" priority="264" rank="1"/>
  </conditionalFormatting>
  <conditionalFormatting sqref="F1">
    <cfRule type="top10" priority="261" bottom="1" rank="1"/>
    <cfRule type="top10" dxfId="2206" priority="262" rank="1"/>
  </conditionalFormatting>
  <conditionalFormatting sqref="G1">
    <cfRule type="top10" priority="259" bottom="1" rank="1"/>
    <cfRule type="top10" dxfId="2205" priority="260" rank="1"/>
  </conditionalFormatting>
  <conditionalFormatting sqref="H1">
    <cfRule type="top10" priority="257" bottom="1" rank="1"/>
    <cfRule type="top10" dxfId="2204" priority="258" rank="1"/>
  </conditionalFormatting>
  <conditionalFormatting sqref="I1">
    <cfRule type="top10" priority="255" bottom="1" rank="1"/>
    <cfRule type="top10" dxfId="2203" priority="256" rank="1"/>
  </conditionalFormatting>
  <conditionalFormatting sqref="J1">
    <cfRule type="top10" priority="253" bottom="1" rank="1"/>
    <cfRule type="top10" dxfId="2202" priority="254" rank="1"/>
  </conditionalFormatting>
  <conditionalFormatting sqref="E22">
    <cfRule type="top10" priority="251" bottom="1" rank="1"/>
    <cfRule type="top10" dxfId="2201" priority="252" rank="1"/>
  </conditionalFormatting>
  <conditionalFormatting sqref="F22">
    <cfRule type="top10" priority="249" bottom="1" rank="1"/>
    <cfRule type="top10" dxfId="2200" priority="250" rank="1"/>
  </conditionalFormatting>
  <conditionalFormatting sqref="G22">
    <cfRule type="top10" priority="247" bottom="1" rank="1"/>
    <cfRule type="top10" dxfId="2199" priority="248" rank="1"/>
  </conditionalFormatting>
  <conditionalFormatting sqref="H22">
    <cfRule type="top10" priority="245" bottom="1" rank="1"/>
    <cfRule type="top10" dxfId="2198" priority="246" rank="1"/>
  </conditionalFormatting>
  <conditionalFormatting sqref="I22">
    <cfRule type="top10" priority="243" bottom="1" rank="1"/>
    <cfRule type="top10" dxfId="2197" priority="244" rank="1"/>
  </conditionalFormatting>
  <conditionalFormatting sqref="J22">
    <cfRule type="top10" priority="241" bottom="1" rank="1"/>
    <cfRule type="top10" dxfId="2196" priority="242" rank="1"/>
  </conditionalFormatting>
  <conditionalFormatting sqref="E2">
    <cfRule type="top10" priority="227" bottom="1" rank="1"/>
    <cfRule type="top10" dxfId="2195" priority="228" rank="1"/>
  </conditionalFormatting>
  <conditionalFormatting sqref="F2">
    <cfRule type="top10" priority="225" bottom="1" rank="1"/>
    <cfRule type="top10" dxfId="2194" priority="226" rank="1"/>
  </conditionalFormatting>
  <conditionalFormatting sqref="G2">
    <cfRule type="top10" priority="223" bottom="1" rank="1"/>
    <cfRule type="top10" dxfId="2193" priority="224" rank="1"/>
  </conditionalFormatting>
  <conditionalFormatting sqref="H2">
    <cfRule type="top10" priority="221" bottom="1" rank="1"/>
    <cfRule type="top10" dxfId="2192" priority="222" rank="1"/>
  </conditionalFormatting>
  <conditionalFormatting sqref="I2">
    <cfRule type="top10" priority="219" bottom="1" rank="1"/>
    <cfRule type="top10" dxfId="2191" priority="220" rank="1"/>
  </conditionalFormatting>
  <conditionalFormatting sqref="J2">
    <cfRule type="top10" priority="217" bottom="1" rank="1"/>
    <cfRule type="top10" dxfId="2190" priority="218" rank="1"/>
  </conditionalFormatting>
  <conditionalFormatting sqref="E3">
    <cfRule type="top10" priority="215" bottom="1" rank="1"/>
    <cfRule type="top10" dxfId="2189" priority="216" rank="1"/>
  </conditionalFormatting>
  <conditionalFormatting sqref="F3">
    <cfRule type="top10" priority="213" bottom="1" rank="1"/>
    <cfRule type="top10" dxfId="2188" priority="214" rank="1"/>
  </conditionalFormatting>
  <conditionalFormatting sqref="G3">
    <cfRule type="top10" priority="211" bottom="1" rank="1"/>
    <cfRule type="top10" dxfId="2187" priority="212" rank="1"/>
  </conditionalFormatting>
  <conditionalFormatting sqref="H3">
    <cfRule type="top10" priority="209" bottom="1" rank="1"/>
    <cfRule type="top10" dxfId="2186" priority="210" rank="1"/>
  </conditionalFormatting>
  <conditionalFormatting sqref="I3">
    <cfRule type="top10" priority="207" bottom="1" rank="1"/>
    <cfRule type="top10" dxfId="2185" priority="208" rank="1"/>
  </conditionalFormatting>
  <conditionalFormatting sqref="J3">
    <cfRule type="top10" priority="205" bottom="1" rank="1"/>
    <cfRule type="top10" dxfId="2184" priority="206" rank="1"/>
  </conditionalFormatting>
  <conditionalFormatting sqref="E4">
    <cfRule type="top10" priority="203" bottom="1" rank="1"/>
    <cfRule type="top10" dxfId="2183" priority="204" rank="1"/>
  </conditionalFormatting>
  <conditionalFormatting sqref="F4">
    <cfRule type="top10" priority="201" bottom="1" rank="1"/>
    <cfRule type="top10" dxfId="2182" priority="202" rank="1"/>
  </conditionalFormatting>
  <conditionalFormatting sqref="G4">
    <cfRule type="top10" priority="199" bottom="1" rank="1"/>
    <cfRule type="top10" dxfId="2181" priority="200" rank="1"/>
  </conditionalFormatting>
  <conditionalFormatting sqref="H4">
    <cfRule type="top10" priority="197" bottom="1" rank="1"/>
    <cfRule type="top10" dxfId="2180" priority="198" rank="1"/>
  </conditionalFormatting>
  <conditionalFormatting sqref="I4">
    <cfRule type="top10" priority="195" bottom="1" rank="1"/>
    <cfRule type="top10" dxfId="2179" priority="196" rank="1"/>
  </conditionalFormatting>
  <conditionalFormatting sqref="J4">
    <cfRule type="top10" priority="193" bottom="1" rank="1"/>
    <cfRule type="top10" dxfId="2178" priority="194" rank="1"/>
  </conditionalFormatting>
  <conditionalFormatting sqref="E5">
    <cfRule type="top10" priority="191" bottom="1" rank="1"/>
    <cfRule type="top10" dxfId="2177" priority="192" rank="1"/>
  </conditionalFormatting>
  <conditionalFormatting sqref="F5">
    <cfRule type="top10" priority="189" bottom="1" rank="1"/>
    <cfRule type="top10" dxfId="2176" priority="190" rank="1"/>
  </conditionalFormatting>
  <conditionalFormatting sqref="G5">
    <cfRule type="top10" priority="187" bottom="1" rank="1"/>
    <cfRule type="top10" dxfId="2175" priority="188" rank="1"/>
  </conditionalFormatting>
  <conditionalFormatting sqref="H5">
    <cfRule type="top10" priority="185" bottom="1" rank="1"/>
    <cfRule type="top10" dxfId="2174" priority="186" rank="1"/>
  </conditionalFormatting>
  <conditionalFormatting sqref="I5">
    <cfRule type="top10" priority="183" bottom="1" rank="1"/>
    <cfRule type="top10" dxfId="2173" priority="184" rank="1"/>
  </conditionalFormatting>
  <conditionalFormatting sqref="J5">
    <cfRule type="top10" priority="181" bottom="1" rank="1"/>
    <cfRule type="top10" dxfId="2172" priority="182" rank="1"/>
  </conditionalFormatting>
  <conditionalFormatting sqref="E6">
    <cfRule type="top10" priority="179" bottom="1" rank="1"/>
    <cfRule type="top10" dxfId="2171" priority="180" rank="1"/>
  </conditionalFormatting>
  <conditionalFormatting sqref="F6">
    <cfRule type="top10" priority="177" bottom="1" rank="1"/>
    <cfRule type="top10" dxfId="2170" priority="178" rank="1"/>
  </conditionalFormatting>
  <conditionalFormatting sqref="G6">
    <cfRule type="top10" priority="175" bottom="1" rank="1"/>
    <cfRule type="top10" dxfId="2169" priority="176" rank="1"/>
  </conditionalFormatting>
  <conditionalFormatting sqref="H6">
    <cfRule type="top10" priority="173" bottom="1" rank="1"/>
    <cfRule type="top10" dxfId="2168" priority="174" rank="1"/>
  </conditionalFormatting>
  <conditionalFormatting sqref="I6">
    <cfRule type="top10" priority="171" bottom="1" rank="1"/>
    <cfRule type="top10" dxfId="2167" priority="172" rank="1"/>
  </conditionalFormatting>
  <conditionalFormatting sqref="J6">
    <cfRule type="top10" priority="169" bottom="1" rank="1"/>
    <cfRule type="top10" dxfId="2166" priority="170" rank="1"/>
  </conditionalFormatting>
  <conditionalFormatting sqref="E7">
    <cfRule type="top10" priority="167" bottom="1" rank="1"/>
    <cfRule type="top10" dxfId="2165" priority="168" rank="1"/>
  </conditionalFormatting>
  <conditionalFormatting sqref="F7">
    <cfRule type="top10" priority="165" bottom="1" rank="1"/>
    <cfRule type="top10" dxfId="2164" priority="166" rank="1"/>
  </conditionalFormatting>
  <conditionalFormatting sqref="G7">
    <cfRule type="top10" priority="163" bottom="1" rank="1"/>
    <cfRule type="top10" dxfId="2163" priority="164" rank="1"/>
  </conditionalFormatting>
  <conditionalFormatting sqref="H7">
    <cfRule type="top10" priority="161" bottom="1" rank="1"/>
    <cfRule type="top10" dxfId="2162" priority="162" rank="1"/>
  </conditionalFormatting>
  <conditionalFormatting sqref="I7">
    <cfRule type="top10" priority="159" bottom="1" rank="1"/>
    <cfRule type="top10" dxfId="2161" priority="160" rank="1"/>
  </conditionalFormatting>
  <conditionalFormatting sqref="J7">
    <cfRule type="top10" priority="157" bottom="1" rank="1"/>
    <cfRule type="top10" dxfId="2160" priority="158" rank="1"/>
  </conditionalFormatting>
  <conditionalFormatting sqref="E8">
    <cfRule type="top10" priority="155" bottom="1" rank="1"/>
    <cfRule type="top10" dxfId="2159" priority="156" rank="1"/>
  </conditionalFormatting>
  <conditionalFormatting sqref="F8">
    <cfRule type="top10" priority="153" bottom="1" rank="1"/>
    <cfRule type="top10" dxfId="2158" priority="154" rank="1"/>
  </conditionalFormatting>
  <conditionalFormatting sqref="G8">
    <cfRule type="top10" priority="151" bottom="1" rank="1"/>
    <cfRule type="top10" dxfId="2157" priority="152" rank="1"/>
  </conditionalFormatting>
  <conditionalFormatting sqref="H8">
    <cfRule type="top10" priority="149" bottom="1" rank="1"/>
    <cfRule type="top10" dxfId="2156" priority="150" rank="1"/>
  </conditionalFormatting>
  <conditionalFormatting sqref="I8">
    <cfRule type="top10" priority="147" bottom="1" rank="1"/>
    <cfRule type="top10" dxfId="2155" priority="148" rank="1"/>
  </conditionalFormatting>
  <conditionalFormatting sqref="J8">
    <cfRule type="top10" priority="145" bottom="1" rank="1"/>
    <cfRule type="top10" dxfId="2154" priority="146" rank="1"/>
  </conditionalFormatting>
  <conditionalFormatting sqref="E9">
    <cfRule type="top10" priority="143" bottom="1" rank="1"/>
    <cfRule type="top10" dxfId="2153" priority="144" rank="1"/>
  </conditionalFormatting>
  <conditionalFormatting sqref="F9">
    <cfRule type="top10" priority="141" bottom="1" rank="1"/>
    <cfRule type="top10" dxfId="2152" priority="142" rank="1"/>
  </conditionalFormatting>
  <conditionalFormatting sqref="G9">
    <cfRule type="top10" priority="139" bottom="1" rank="1"/>
    <cfRule type="top10" dxfId="2151" priority="140" rank="1"/>
  </conditionalFormatting>
  <conditionalFormatting sqref="H9">
    <cfRule type="top10" priority="137" bottom="1" rank="1"/>
    <cfRule type="top10" dxfId="2150" priority="138" rank="1"/>
  </conditionalFormatting>
  <conditionalFormatting sqref="I9">
    <cfRule type="top10" priority="135" bottom="1" rank="1"/>
    <cfRule type="top10" dxfId="2149" priority="136" rank="1"/>
  </conditionalFormatting>
  <conditionalFormatting sqref="J9">
    <cfRule type="top10" priority="133" bottom="1" rank="1"/>
    <cfRule type="top10" dxfId="2148" priority="134" rank="1"/>
  </conditionalFormatting>
  <conditionalFormatting sqref="E10">
    <cfRule type="top10" priority="121" bottom="1" rank="1"/>
    <cfRule type="top10" dxfId="2147" priority="122" rank="1"/>
  </conditionalFormatting>
  <conditionalFormatting sqref="F10">
    <cfRule type="top10" priority="123" bottom="1" rank="1"/>
    <cfRule type="top10" dxfId="2146" priority="124" rank="1"/>
  </conditionalFormatting>
  <conditionalFormatting sqref="G10">
    <cfRule type="top10" priority="125" bottom="1" rank="1"/>
    <cfRule type="top10" dxfId="2145" priority="126" rank="1"/>
  </conditionalFormatting>
  <conditionalFormatting sqref="H10">
    <cfRule type="top10" priority="127" bottom="1" rank="1"/>
    <cfRule type="top10" dxfId="2144" priority="128" rank="1"/>
  </conditionalFormatting>
  <conditionalFormatting sqref="I10">
    <cfRule type="top10" priority="129" bottom="1" rank="1"/>
    <cfRule type="top10" dxfId="2143" priority="130" rank="1"/>
  </conditionalFormatting>
  <conditionalFormatting sqref="J10">
    <cfRule type="top10" priority="131" bottom="1" rank="1"/>
    <cfRule type="top10" dxfId="2142" priority="132" rank="1"/>
  </conditionalFormatting>
  <conditionalFormatting sqref="E11">
    <cfRule type="top10" priority="119" bottom="1" rank="1"/>
    <cfRule type="top10" dxfId="2141" priority="120" rank="1"/>
  </conditionalFormatting>
  <conditionalFormatting sqref="F11">
    <cfRule type="top10" priority="117" bottom="1" rank="1"/>
    <cfRule type="top10" dxfId="2140" priority="118" rank="1"/>
  </conditionalFormatting>
  <conditionalFormatting sqref="G11">
    <cfRule type="top10" priority="115" bottom="1" rank="1"/>
    <cfRule type="top10" dxfId="2139" priority="116" rank="1"/>
  </conditionalFormatting>
  <conditionalFormatting sqref="H11">
    <cfRule type="top10" priority="113" bottom="1" rank="1"/>
    <cfRule type="top10" dxfId="2138" priority="114" rank="1"/>
  </conditionalFormatting>
  <conditionalFormatting sqref="I11">
    <cfRule type="top10" priority="111" bottom="1" rank="1"/>
    <cfRule type="top10" dxfId="2137" priority="112" rank="1"/>
  </conditionalFormatting>
  <conditionalFormatting sqref="J11">
    <cfRule type="top10" priority="109" bottom="1" rank="1"/>
    <cfRule type="top10" dxfId="2136" priority="110" rank="1"/>
  </conditionalFormatting>
  <conditionalFormatting sqref="E12">
    <cfRule type="top10" priority="107" bottom="1" rank="1"/>
    <cfRule type="top10" dxfId="2135" priority="108" rank="1"/>
  </conditionalFormatting>
  <conditionalFormatting sqref="F12">
    <cfRule type="top10" priority="105" bottom="1" rank="1"/>
    <cfRule type="top10" dxfId="2134" priority="106" rank="1"/>
  </conditionalFormatting>
  <conditionalFormatting sqref="G12">
    <cfRule type="top10" priority="103" bottom="1" rank="1"/>
    <cfRule type="top10" dxfId="2133" priority="104" rank="1"/>
  </conditionalFormatting>
  <conditionalFormatting sqref="H12">
    <cfRule type="top10" priority="101" bottom="1" rank="1"/>
    <cfRule type="top10" dxfId="2132" priority="102" rank="1"/>
  </conditionalFormatting>
  <conditionalFormatting sqref="I12">
    <cfRule type="top10" priority="99" bottom="1" rank="1"/>
    <cfRule type="top10" dxfId="2131" priority="100" rank="1"/>
  </conditionalFormatting>
  <conditionalFormatting sqref="J12">
    <cfRule type="top10" priority="97" bottom="1" rank="1"/>
    <cfRule type="top10" dxfId="2130" priority="98" rank="1"/>
  </conditionalFormatting>
  <conditionalFormatting sqref="E13">
    <cfRule type="top10" dxfId="2129" priority="96" rank="1"/>
  </conditionalFormatting>
  <conditionalFormatting sqref="F13">
    <cfRule type="top10" dxfId="2128" priority="95" rank="1"/>
  </conditionalFormatting>
  <conditionalFormatting sqref="G13">
    <cfRule type="top10" dxfId="2127" priority="94" rank="1"/>
  </conditionalFormatting>
  <conditionalFormatting sqref="H13">
    <cfRule type="top10" dxfId="2126" priority="93" rank="1"/>
  </conditionalFormatting>
  <conditionalFormatting sqref="I13">
    <cfRule type="top10" dxfId="2125" priority="92" rank="1"/>
  </conditionalFormatting>
  <conditionalFormatting sqref="J13">
    <cfRule type="top10" dxfId="2124" priority="91" rank="1"/>
  </conditionalFormatting>
  <conditionalFormatting sqref="E14">
    <cfRule type="top10" priority="89" bottom="1" rank="1"/>
    <cfRule type="top10" dxfId="2123" priority="90" rank="1"/>
  </conditionalFormatting>
  <conditionalFormatting sqref="F14">
    <cfRule type="top10" priority="87" bottom="1" rank="1"/>
    <cfRule type="top10" dxfId="2122" priority="88" rank="1"/>
  </conditionalFormatting>
  <conditionalFormatting sqref="G14">
    <cfRule type="top10" priority="85" bottom="1" rank="1"/>
    <cfRule type="top10" dxfId="2121" priority="86" rank="1"/>
  </conditionalFormatting>
  <conditionalFormatting sqref="H14">
    <cfRule type="top10" priority="83" bottom="1" rank="1"/>
    <cfRule type="top10" dxfId="2120" priority="84" rank="1"/>
  </conditionalFormatting>
  <conditionalFormatting sqref="I14">
    <cfRule type="top10" priority="81" bottom="1" rank="1"/>
    <cfRule type="top10" dxfId="2119" priority="82" rank="1"/>
  </conditionalFormatting>
  <conditionalFormatting sqref="J14">
    <cfRule type="top10" priority="79" bottom="1" rank="1"/>
    <cfRule type="top10" dxfId="2118" priority="80" rank="1"/>
  </conditionalFormatting>
  <conditionalFormatting sqref="E15">
    <cfRule type="top10" priority="77" bottom="1" rank="1"/>
    <cfRule type="top10" dxfId="2117" priority="78" rank="1"/>
  </conditionalFormatting>
  <conditionalFormatting sqref="F15">
    <cfRule type="top10" priority="75" bottom="1" rank="1"/>
    <cfRule type="top10" dxfId="2116" priority="76" rank="1"/>
  </conditionalFormatting>
  <conditionalFormatting sqref="G15">
    <cfRule type="top10" priority="73" bottom="1" rank="1"/>
    <cfRule type="top10" dxfId="2115" priority="74" rank="1"/>
  </conditionalFormatting>
  <conditionalFormatting sqref="H15">
    <cfRule type="top10" priority="71" bottom="1" rank="1"/>
    <cfRule type="top10" dxfId="2114" priority="72" rank="1"/>
  </conditionalFormatting>
  <conditionalFormatting sqref="I15">
    <cfRule type="top10" priority="69" bottom="1" rank="1"/>
    <cfRule type="top10" dxfId="2113" priority="70" rank="1"/>
  </conditionalFormatting>
  <conditionalFormatting sqref="J15">
    <cfRule type="top10" priority="67" bottom="1" rank="1"/>
    <cfRule type="top10" dxfId="2112" priority="68" rank="1"/>
  </conditionalFormatting>
  <conditionalFormatting sqref="E16">
    <cfRule type="top10" priority="65" bottom="1" rank="1"/>
    <cfRule type="top10" dxfId="2111" priority="66" rank="1"/>
  </conditionalFormatting>
  <conditionalFormatting sqref="F16">
    <cfRule type="top10" priority="63" bottom="1" rank="1"/>
    <cfRule type="top10" dxfId="2110" priority="64" rank="1"/>
  </conditionalFormatting>
  <conditionalFormatting sqref="G16">
    <cfRule type="top10" priority="61" bottom="1" rank="1"/>
    <cfRule type="top10" dxfId="2109" priority="62" rank="1"/>
  </conditionalFormatting>
  <conditionalFormatting sqref="H16">
    <cfRule type="top10" priority="59" bottom="1" rank="1"/>
    <cfRule type="top10" dxfId="2108" priority="60" rank="1"/>
  </conditionalFormatting>
  <conditionalFormatting sqref="I16">
    <cfRule type="top10" priority="57" bottom="1" rank="1"/>
    <cfRule type="top10" dxfId="2107" priority="58" rank="1"/>
  </conditionalFormatting>
  <conditionalFormatting sqref="J16">
    <cfRule type="top10" priority="55" bottom="1" rank="1"/>
    <cfRule type="top10" dxfId="2106" priority="56" rank="1"/>
  </conditionalFormatting>
  <conditionalFormatting sqref="E17">
    <cfRule type="top10" dxfId="2105" priority="54" rank="1"/>
  </conditionalFormatting>
  <conditionalFormatting sqref="F17">
    <cfRule type="top10" dxfId="2104" priority="53" rank="1"/>
  </conditionalFormatting>
  <conditionalFormatting sqref="G17">
    <cfRule type="top10" dxfId="2103" priority="52" rank="1"/>
  </conditionalFormatting>
  <conditionalFormatting sqref="H17">
    <cfRule type="top10" dxfId="2102" priority="51" rank="1"/>
  </conditionalFormatting>
  <conditionalFormatting sqref="I17">
    <cfRule type="top10" dxfId="2101" priority="50" rank="1"/>
  </conditionalFormatting>
  <conditionalFormatting sqref="J17">
    <cfRule type="top10" dxfId="2100" priority="49" rank="1"/>
  </conditionalFormatting>
  <conditionalFormatting sqref="E18">
    <cfRule type="top10" priority="47" bottom="1" rank="1"/>
    <cfRule type="top10" dxfId="2099" priority="48" rank="1"/>
  </conditionalFormatting>
  <conditionalFormatting sqref="F18">
    <cfRule type="top10" priority="45" bottom="1" rank="1"/>
    <cfRule type="top10" dxfId="2098" priority="46" rank="1"/>
  </conditionalFormatting>
  <conditionalFormatting sqref="G18">
    <cfRule type="top10" priority="43" bottom="1" rank="1"/>
    <cfRule type="top10" dxfId="2097" priority="44" rank="1"/>
  </conditionalFormatting>
  <conditionalFormatting sqref="H18">
    <cfRule type="top10" priority="41" bottom="1" rank="1"/>
    <cfRule type="top10" dxfId="2096" priority="42" rank="1"/>
  </conditionalFormatting>
  <conditionalFormatting sqref="I18">
    <cfRule type="top10" priority="39" bottom="1" rank="1"/>
    <cfRule type="top10" dxfId="2095" priority="40" rank="1"/>
  </conditionalFormatting>
  <conditionalFormatting sqref="J18">
    <cfRule type="top10" priority="37" bottom="1" rank="1"/>
    <cfRule type="top10" dxfId="2094" priority="38" rank="1"/>
  </conditionalFormatting>
  <conditionalFormatting sqref="E19">
    <cfRule type="top10" priority="35" bottom="1" rank="1"/>
    <cfRule type="top10" dxfId="2093" priority="36" rank="1"/>
  </conditionalFormatting>
  <conditionalFormatting sqref="F19">
    <cfRule type="top10" priority="33" bottom="1" rank="1"/>
    <cfRule type="top10" dxfId="2092" priority="34" rank="1"/>
  </conditionalFormatting>
  <conditionalFormatting sqref="G19">
    <cfRule type="top10" priority="31" bottom="1" rank="1"/>
    <cfRule type="top10" dxfId="2091" priority="32" rank="1"/>
  </conditionalFormatting>
  <conditionalFormatting sqref="H19">
    <cfRule type="top10" priority="29" bottom="1" rank="1"/>
    <cfRule type="top10" dxfId="2090" priority="30" rank="1"/>
  </conditionalFormatting>
  <conditionalFormatting sqref="I19">
    <cfRule type="top10" priority="27" bottom="1" rank="1"/>
    <cfRule type="top10" dxfId="2089" priority="28" rank="1"/>
  </conditionalFormatting>
  <conditionalFormatting sqref="J19">
    <cfRule type="top10" priority="25" bottom="1" rank="1"/>
    <cfRule type="top10" dxfId="2088" priority="26" rank="1"/>
  </conditionalFormatting>
  <conditionalFormatting sqref="E20">
    <cfRule type="top10" priority="23" bottom="1" rank="1"/>
    <cfRule type="top10" dxfId="2087" priority="24" rank="1"/>
  </conditionalFormatting>
  <conditionalFormatting sqref="F20">
    <cfRule type="top10" priority="21" bottom="1" rank="1"/>
    <cfRule type="top10" dxfId="2086" priority="22" rank="1"/>
  </conditionalFormatting>
  <conditionalFormatting sqref="G20">
    <cfRule type="top10" priority="19" bottom="1" rank="1"/>
    <cfRule type="top10" dxfId="2085" priority="20" rank="1"/>
  </conditionalFormatting>
  <conditionalFormatting sqref="H20">
    <cfRule type="top10" priority="17" bottom="1" rank="1"/>
    <cfRule type="top10" dxfId="2084" priority="18" rank="1"/>
  </conditionalFormatting>
  <conditionalFormatting sqref="I20">
    <cfRule type="top10" priority="15" bottom="1" rank="1"/>
    <cfRule type="top10" dxfId="2083" priority="16" rank="1"/>
  </conditionalFormatting>
  <conditionalFormatting sqref="J20">
    <cfRule type="top10" priority="13" bottom="1" rank="1"/>
    <cfRule type="top10" dxfId="2082" priority="14" rank="1"/>
  </conditionalFormatting>
  <conditionalFormatting sqref="E21">
    <cfRule type="top10" priority="11" bottom="1" rank="1"/>
    <cfRule type="top10" dxfId="2081" priority="12" rank="1"/>
  </conditionalFormatting>
  <conditionalFormatting sqref="F21">
    <cfRule type="top10" priority="9" bottom="1" rank="1"/>
    <cfRule type="top10" dxfId="2080" priority="10" rank="1"/>
  </conditionalFormatting>
  <conditionalFormatting sqref="G21">
    <cfRule type="top10" priority="7" bottom="1" rank="1"/>
    <cfRule type="top10" dxfId="2079" priority="8" rank="1"/>
  </conditionalFormatting>
  <conditionalFormatting sqref="H21">
    <cfRule type="top10" priority="5" bottom="1" rank="1"/>
    <cfRule type="top10" dxfId="2078" priority="6" rank="1"/>
  </conditionalFormatting>
  <conditionalFormatting sqref="I21">
    <cfRule type="top10" priority="3" bottom="1" rank="1"/>
    <cfRule type="top10" dxfId="2077" priority="4" rank="1"/>
  </conditionalFormatting>
  <conditionalFormatting sqref="J21">
    <cfRule type="top10" priority="1" bottom="1" rank="1"/>
    <cfRule type="top10" dxfId="20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11C5ED72-83F6-41E2-A518-D18E3F843A53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28889B78-C0B6-43D8-845D-31AE9FE0087D}">
          <x14:formula1>
            <xm:f>'C:\Users\abra2\AppData\Local\Packages\Microsoft.MicrosoftEdge_8wekyb3d8bbwe\TempState\Downloads\[ABRA Club Shoot 2182018 (1).xlsm]Data'!#REF!</xm:f>
          </x14:formula1>
          <xm:sqref>B22</xm:sqref>
        </x14:dataValidation>
        <x14:dataValidation type="list" allowBlank="1" showInputMessage="1" showErrorMessage="1" xr:uid="{FD1BF7ED-A5B9-4F20-82A0-34D79955FEDE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325B83D4-5786-419E-A85B-34427B180338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598F27BF-D5E5-44EC-A382-3477553C5C67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48E9F531-F7A3-4D43-A12C-0D4AF18C7A1C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4340BE4D-12A9-4DA3-A723-E439DC8B67AF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C92F7683-0853-48E2-8720-77F5B9A447EF}">
          <x14:formula1>
            <xm:f>'C:\Users\abra2\AppData\Local\Packages\Microsoft.MicrosoftEdge_8wekyb3d8bbwe\TempState\Downloads\[ABRA Club Tournament 5192019 (2).xlsm]Data'!#REF!</xm:f>
          </x14:formula1>
          <xm:sqref>B8</xm:sqref>
        </x14:dataValidation>
        <x14:dataValidation type="list" allowBlank="1" showInputMessage="1" showErrorMessage="1" xr:uid="{73856B3F-4067-4CCC-B51C-853531FA3B58}">
          <x14:formula1>
            <xm:f>'C:\Users\abra2\AppData\Local\Packages\Microsoft.MicrosoftEdge_8wekyb3d8bbwe\TempState\Downloads\[ABRA Club Shoot 5282019 (1).xlsm]Data'!#REF!</xm:f>
          </x14:formula1>
          <xm:sqref>B9</xm:sqref>
        </x14:dataValidation>
        <x14:dataValidation type="list" allowBlank="1" showInputMessage="1" showErrorMessage="1" xr:uid="{597FE5E3-96F4-4DEF-84FA-AE8928EE4DB5}">
          <x14:formula1>
            <xm:f>'C:\Users\abra2\Desktop\[ABRA2019.xlsm]Data'!#REF!</xm:f>
          </x14:formula1>
          <xm:sqref>B10</xm:sqref>
        </x14:dataValidation>
        <x14:dataValidation type="list" allowBlank="1" showInputMessage="1" showErrorMessage="1" xr:uid="{DDC6124E-F8EA-42B2-8314-12342B5F1DAF}">
          <x14:formula1>
            <xm:f>'C:\Users\abra2\AppData\Local\Packages\Microsoft.MicrosoftEdge_8wekyb3d8bbwe\TempState\Downloads\[ABRA Club Shoot 6162019 (2).xlsm]Data'!#REF!</xm:f>
          </x14:formula1>
          <xm:sqref>B11</xm:sqref>
        </x14:dataValidation>
        <x14:dataValidation type="list" allowBlank="1" showInputMessage="1" showErrorMessage="1" xr:uid="{76EA36AC-16E9-492C-8935-967801564131}">
          <x14:formula1>
            <xm:f>'C:\Users\abra2\AppData\Local\Packages\Microsoft.MicrosoftEdge_8wekyb3d8bbwe\TempState\Downloads\[ABRA Club Shoot 6252019 (3).xlsm]Data'!#REF!</xm:f>
          </x14:formula1>
          <xm:sqref>B12</xm:sqref>
        </x14:dataValidation>
        <x14:dataValidation type="list" allowBlank="1" showInputMessage="1" showErrorMessage="1" xr:uid="{E6E181B6-8A0C-49D4-A662-08135DEBC695}">
          <x14:formula1>
            <xm:f>'C:\Users\abra2\Desktop\ABRA Files and More\AUTO BENCH REST ASSOCIATION FILE\ABRA 2019\South Carolina\[ABRA sSOUTH CAROLINA SCORING PROGRAM 2019.xlsm]DATA SHEET'!#REF!</xm:f>
          </x14:formula1>
          <xm:sqref>B13</xm:sqref>
        </x14:dataValidation>
        <x14:dataValidation type="list" allowBlank="1" showInputMessage="1" showErrorMessage="1" xr:uid="{3B1373BB-879A-4727-9C75-07C142007B1D}">
          <x14:formula1>
            <xm:f>'C:\Users\abra2\AppData\Local\Packages\Microsoft.MicrosoftEdge_8wekyb3d8bbwe\TempState\Downloads\[ABRA Club Shoot 7212019 (2).xlsm]Data'!#REF!</xm:f>
          </x14:formula1>
          <xm:sqref>B14</xm:sqref>
        </x14:dataValidation>
        <x14:dataValidation type="list" allowBlank="1" showInputMessage="1" showErrorMessage="1" xr:uid="{23CD576E-D423-43A9-AB47-491B61CE91E1}">
          <x14:formula1>
            <xm:f>'C:\Users\abra2\AppData\Local\Packages\Microsoft.MicrosoftEdge_8wekyb3d8bbwe\TempState\Downloads\[ABRA Club Shoot 7302019 (1).xlsm]Data'!#REF!</xm:f>
          </x14:formula1>
          <xm:sqref>B15</xm:sqref>
        </x14:dataValidation>
        <x14:dataValidation type="list" allowBlank="1" showInputMessage="1" showErrorMessage="1" xr:uid="{590AA3C0-F205-4686-B4EC-5551B21BD5F4}">
          <x14:formula1>
            <xm:f>'C:\Users\abra2\AppData\Local\Packages\Microsoft.MicrosoftEdge_8wekyb3d8bbwe\TempState\Downloads\[ABRA Club shoot 8182019 (2).xlsm]Data'!#REF!</xm:f>
          </x14:formula1>
          <xm:sqref>B16</xm:sqref>
        </x14:dataValidation>
        <x14:dataValidation type="list" allowBlank="1" showInputMessage="1" showErrorMessage="1" xr:uid="{18D0AA2B-5E48-4041-A4C8-6B3198B361BA}">
          <x14:formula1>
            <xm:f>'E:\[abra state va.xlsx]DATA SHEET'!#REF!</xm:f>
          </x14:formula1>
          <xm:sqref>B17</xm:sqref>
        </x14:dataValidation>
        <x14:dataValidation type="list" allowBlank="1" showInputMessage="1" showErrorMessage="1" xr:uid="{C40FAD4E-86BD-4DFC-BF0D-FF2AC18CD659}">
          <x14:formula1>
            <xm:f>'C:\Users\abra2\AppData\Local\Packages\Microsoft.MicrosoftEdge_8wekyb3d8bbwe\TempState\Downloads\[ABRA Club Shoot 8272019 (3).xlsm]Data'!#REF!</xm:f>
          </x14:formula1>
          <xm:sqref>B18</xm:sqref>
        </x14:dataValidation>
        <x14:dataValidation type="list" allowBlank="1" showInputMessage="1" showErrorMessage="1" xr:uid="{3BDE86CA-918B-4B1C-BDCE-04B0CF51BC1B}">
          <x14:formula1>
            <xm:f>'C:\Users\abra2\AppData\Local\Packages\Microsoft.MicrosoftEdge_8wekyb3d8bbwe\TempState\Downloads\[ABRA GA State Tournament 9152019 (3).xlsm]Data'!#REF!</xm:f>
          </x14:formula1>
          <xm:sqref>B19</xm:sqref>
        </x14:dataValidation>
        <x14:dataValidation type="list" allowBlank="1" showInputMessage="1" showErrorMessage="1" xr:uid="{1AEDD341-382B-46F7-833A-A77A81404B5A}">
          <x14:formula1>
            <xm:f>'C:\Users\abra2\AppData\Local\Packages\Microsoft.MicrosoftEdge_8wekyb3d8bbwe\TempState\Downloads\[ABRA Club Shoot 9242019 (2).xlsm]Data'!#REF!</xm:f>
          </x14:formula1>
          <xm:sqref>B20</xm:sqref>
        </x14:dataValidation>
        <x14:dataValidation type="list" allowBlank="1" showInputMessage="1" showErrorMessage="1" xr:uid="{E160A6B0-049A-4322-8060-E367CBC184BB}">
          <x14:formula1>
            <xm:f>'C:\Users\abra2\AppData\Local\Packages\Microsoft.MicrosoftEdge_8wekyb3d8bbwe\TempState\Downloads\[ABRA Club Shoot 10202019 (2).xlsm]Data'!#REF!</xm:f>
          </x14:formula1>
          <xm:sqref>B21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9AEB-5CB5-495A-A276-D489E379DBDD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168</v>
      </c>
      <c r="C2" s="77">
        <v>43708</v>
      </c>
      <c r="D2" s="78" t="s">
        <v>166</v>
      </c>
      <c r="E2" s="79">
        <v>181</v>
      </c>
      <c r="F2" s="79">
        <v>177</v>
      </c>
      <c r="G2" s="79">
        <v>183</v>
      </c>
      <c r="H2" s="79">
        <v>192</v>
      </c>
      <c r="I2" s="79">
        <v>195</v>
      </c>
      <c r="J2" s="79">
        <v>187</v>
      </c>
      <c r="K2" s="80">
        <f t="shared" ref="K2" si="0">COUNT(E2:J2)</f>
        <v>6</v>
      </c>
      <c r="L2" s="80">
        <f t="shared" ref="L2" si="1">SUM(E2:J2)</f>
        <v>1115</v>
      </c>
      <c r="M2" s="81">
        <f t="shared" ref="M2" si="2">SUM(L2/K2)</f>
        <v>185.83333333333334</v>
      </c>
      <c r="N2" s="35">
        <v>20</v>
      </c>
      <c r="O2" s="82">
        <f t="shared" ref="O2" si="3">SUM(M2+N2)</f>
        <v>205.83333333333334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1115</v>
      </c>
      <c r="M4" s="1">
        <f>SUM(L4/K4)</f>
        <v>185.83333333333334</v>
      </c>
      <c r="N4" s="3">
        <f>SUM(N2:N2)</f>
        <v>20</v>
      </c>
      <c r="O4" s="1">
        <f>SUM(M4+N4)</f>
        <v>205.83333333333334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</protectedRanges>
  <conditionalFormatting sqref="E1">
    <cfRule type="top10" priority="35" bottom="1" rank="1"/>
    <cfRule type="top10" dxfId="2075" priority="36" rank="1"/>
  </conditionalFormatting>
  <conditionalFormatting sqref="F1">
    <cfRule type="top10" priority="33" bottom="1" rank="1"/>
    <cfRule type="top10" dxfId="2074" priority="34" rank="1"/>
  </conditionalFormatting>
  <conditionalFormatting sqref="G1">
    <cfRule type="top10" priority="31" bottom="1" rank="1"/>
    <cfRule type="top10" dxfId="2073" priority="32" rank="1"/>
  </conditionalFormatting>
  <conditionalFormatting sqref="H1">
    <cfRule type="top10" priority="29" bottom="1" rank="1"/>
    <cfRule type="top10" dxfId="2072" priority="30" rank="1"/>
  </conditionalFormatting>
  <conditionalFormatting sqref="I1">
    <cfRule type="top10" priority="27" bottom="1" rank="1"/>
    <cfRule type="top10" dxfId="2071" priority="28" rank="1"/>
  </conditionalFormatting>
  <conditionalFormatting sqref="J1">
    <cfRule type="top10" priority="25" bottom="1" rank="1"/>
    <cfRule type="top10" dxfId="2070" priority="26" rank="1"/>
  </conditionalFormatting>
  <conditionalFormatting sqref="E3">
    <cfRule type="top10" priority="23" bottom="1" rank="1"/>
    <cfRule type="top10" dxfId="2069" priority="24" rank="1"/>
  </conditionalFormatting>
  <conditionalFormatting sqref="F3">
    <cfRule type="top10" priority="21" bottom="1" rank="1"/>
    <cfRule type="top10" dxfId="2068" priority="22" rank="1"/>
  </conditionalFormatting>
  <conditionalFormatting sqref="G3">
    <cfRule type="top10" priority="19" bottom="1" rank="1"/>
    <cfRule type="top10" dxfId="2067" priority="20" rank="1"/>
  </conditionalFormatting>
  <conditionalFormatting sqref="H3">
    <cfRule type="top10" priority="17" bottom="1" rank="1"/>
    <cfRule type="top10" dxfId="2066" priority="18" rank="1"/>
  </conditionalFormatting>
  <conditionalFormatting sqref="I3">
    <cfRule type="top10" priority="15" bottom="1" rank="1"/>
    <cfRule type="top10" dxfId="2065" priority="16" rank="1"/>
  </conditionalFormatting>
  <conditionalFormatting sqref="J3">
    <cfRule type="top10" priority="13" bottom="1" rank="1"/>
    <cfRule type="top10" dxfId="2064" priority="14" rank="1"/>
  </conditionalFormatting>
  <conditionalFormatting sqref="E2">
    <cfRule type="top10" dxfId="2063" priority="6" rank="1"/>
  </conditionalFormatting>
  <conditionalFormatting sqref="F2">
    <cfRule type="top10" dxfId="2062" priority="5" rank="1"/>
  </conditionalFormatting>
  <conditionalFormatting sqref="G2">
    <cfRule type="top10" dxfId="2061" priority="4" rank="1"/>
  </conditionalFormatting>
  <conditionalFormatting sqref="H2">
    <cfRule type="top10" dxfId="2060" priority="3" rank="1"/>
  </conditionalFormatting>
  <conditionalFormatting sqref="I2">
    <cfRule type="top10" dxfId="2059" priority="2" rank="1"/>
  </conditionalFormatting>
  <conditionalFormatting sqref="J2">
    <cfRule type="top10" dxfId="205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2CDE35-F5DC-46CE-B1A2-9FAF88EA155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9195494-962A-4667-B1E4-495FBFC0FE68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A72-CE47-4463-AF88-68C531F24AA5}">
  <dimension ref="A1:O4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145</v>
      </c>
      <c r="C2" s="39">
        <v>43688</v>
      </c>
      <c r="D2" s="40" t="s">
        <v>146</v>
      </c>
      <c r="E2" s="41">
        <v>189</v>
      </c>
      <c r="F2" s="41">
        <v>192</v>
      </c>
      <c r="G2" s="41">
        <v>187</v>
      </c>
      <c r="H2" s="41">
        <v>180</v>
      </c>
      <c r="I2" s="41">
        <v>183</v>
      </c>
      <c r="J2" s="41">
        <v>192</v>
      </c>
      <c r="K2" s="42">
        <f>COUNT(E2:J2)</f>
        <v>6</v>
      </c>
      <c r="L2" s="42">
        <f>SUM(E2:J2)</f>
        <v>1123</v>
      </c>
      <c r="M2" s="43">
        <f>SUM(L2/K2)</f>
        <v>187.16666666666666</v>
      </c>
      <c r="N2" s="38">
        <v>26</v>
      </c>
      <c r="O2" s="44">
        <f>SUM(M2+N2)</f>
        <v>213.16666666666666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1123</v>
      </c>
      <c r="M4" s="1">
        <f>SUM(L4/K4)</f>
        <v>187.16666666666666</v>
      </c>
      <c r="N4" s="3">
        <f>SUM(N2:N2)</f>
        <v>26</v>
      </c>
      <c r="O4" s="1">
        <f>SUM(M4+N4)</f>
        <v>213.16666666666666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2057" priority="42" rank="1"/>
  </conditionalFormatting>
  <conditionalFormatting sqref="F1">
    <cfRule type="top10" priority="39" bottom="1" rank="1"/>
    <cfRule type="top10" dxfId="2056" priority="40" rank="1"/>
  </conditionalFormatting>
  <conditionalFormatting sqref="G1">
    <cfRule type="top10" priority="37" bottom="1" rank="1"/>
    <cfRule type="top10" dxfId="2055" priority="38" rank="1"/>
  </conditionalFormatting>
  <conditionalFormatting sqref="H1">
    <cfRule type="top10" priority="35" bottom="1" rank="1"/>
    <cfRule type="top10" dxfId="2054" priority="36" rank="1"/>
  </conditionalFormatting>
  <conditionalFormatting sqref="I1">
    <cfRule type="top10" priority="33" bottom="1" rank="1"/>
    <cfRule type="top10" dxfId="2053" priority="34" rank="1"/>
  </conditionalFormatting>
  <conditionalFormatting sqref="J1">
    <cfRule type="top10" priority="31" bottom="1" rank="1"/>
    <cfRule type="top10" dxfId="2052" priority="32" rank="1"/>
  </conditionalFormatting>
  <conditionalFormatting sqref="E3">
    <cfRule type="top10" priority="29" bottom="1" rank="1"/>
    <cfRule type="top10" dxfId="2051" priority="30" rank="1"/>
  </conditionalFormatting>
  <conditionalFormatting sqref="F3">
    <cfRule type="top10" priority="27" bottom="1" rank="1"/>
    <cfRule type="top10" dxfId="2050" priority="28" rank="1"/>
  </conditionalFormatting>
  <conditionalFormatting sqref="G3">
    <cfRule type="top10" priority="25" bottom="1" rank="1"/>
    <cfRule type="top10" dxfId="2049" priority="26" rank="1"/>
  </conditionalFormatting>
  <conditionalFormatting sqref="H3">
    <cfRule type="top10" priority="23" bottom="1" rank="1"/>
    <cfRule type="top10" dxfId="2048" priority="24" rank="1"/>
  </conditionalFormatting>
  <conditionalFormatting sqref="I3">
    <cfRule type="top10" priority="21" bottom="1" rank="1"/>
    <cfRule type="top10" dxfId="2047" priority="22" rank="1"/>
  </conditionalFormatting>
  <conditionalFormatting sqref="J3">
    <cfRule type="top10" priority="19" bottom="1" rank="1"/>
    <cfRule type="top10" dxfId="2046" priority="20" rank="1"/>
  </conditionalFormatting>
  <conditionalFormatting sqref="E2">
    <cfRule type="top10" dxfId="2045" priority="1" rank="1"/>
  </conditionalFormatting>
  <conditionalFormatting sqref="F2">
    <cfRule type="top10" dxfId="2044" priority="2" rank="1"/>
  </conditionalFormatting>
  <conditionalFormatting sqref="G2">
    <cfRule type="top10" dxfId="2043" priority="3" rank="1"/>
  </conditionalFormatting>
  <conditionalFormatting sqref="H2">
    <cfRule type="top10" dxfId="2042" priority="4" rank="1"/>
  </conditionalFormatting>
  <conditionalFormatting sqref="I2">
    <cfRule type="top10" dxfId="2041" priority="5" rank="1"/>
  </conditionalFormatting>
  <conditionalFormatting sqref="J2">
    <cfRule type="top10" dxfId="204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018424-0FE0-4CF9-B499-CA46F1845E4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9F2023-2968-4484-91FA-E613EF3B45B2}">
          <x14:formula1>
            <xm:f>'C:\Users\abra2\AppData\Local\Packages\Microsoft.MicrosoftEdge_8wekyb3d8bbwe\TempState\Downloads\[ABRA OHIO State Tournament   2019 (1).xlsx]DATA SHEET'!#REF!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80E6-D9F3-4984-9D0C-A40F4BAA093E}">
  <sheetPr codeName="Sheet12"/>
  <dimension ref="A1:O5"/>
  <sheetViews>
    <sheetView workbookViewId="0">
      <selection activeCell="M12" sqref="M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103</v>
      </c>
      <c r="C2" s="8">
        <v>43604</v>
      </c>
      <c r="D2" s="9" t="s">
        <v>20</v>
      </c>
      <c r="E2" s="7">
        <v>176</v>
      </c>
      <c r="F2" s="7">
        <v>177</v>
      </c>
      <c r="G2" s="7">
        <v>180</v>
      </c>
      <c r="H2" s="7">
        <v>173</v>
      </c>
      <c r="I2" s="7">
        <v>0</v>
      </c>
      <c r="J2" s="7">
        <v>0</v>
      </c>
      <c r="K2" s="10">
        <v>6</v>
      </c>
      <c r="L2" s="10">
        <v>706</v>
      </c>
      <c r="M2" s="11">
        <v>117.66666666666667</v>
      </c>
      <c r="N2" s="10">
        <v>4</v>
      </c>
      <c r="O2" s="11">
        <v>121.66666666666667</v>
      </c>
    </row>
    <row r="3" spans="1:15" x14ac:dyDescent="0.3">
      <c r="A3" s="7" t="s">
        <v>21</v>
      </c>
      <c r="B3" s="7" t="s">
        <v>103</v>
      </c>
      <c r="C3" s="8">
        <v>43617</v>
      </c>
      <c r="D3" s="9" t="s">
        <v>106</v>
      </c>
      <c r="E3" s="7">
        <v>177</v>
      </c>
      <c r="F3" s="7">
        <v>171</v>
      </c>
      <c r="G3" s="7">
        <v>171</v>
      </c>
      <c r="H3" s="7">
        <v>174</v>
      </c>
      <c r="I3" s="7"/>
      <c r="J3" s="7"/>
      <c r="K3" s="10">
        <v>4</v>
      </c>
      <c r="L3" s="10">
        <v>693</v>
      </c>
      <c r="M3" s="11">
        <v>173.25</v>
      </c>
      <c r="N3" s="10">
        <v>6</v>
      </c>
      <c r="O3" s="11">
        <v>179.25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1399</v>
      </c>
      <c r="M5" s="1">
        <f>SUM(L5/K5)</f>
        <v>139.9</v>
      </c>
      <c r="N5" s="3">
        <f>SUM(N2:N4)</f>
        <v>10</v>
      </c>
      <c r="O5" s="1">
        <f>SUM(M5+N5)</f>
        <v>149.9</v>
      </c>
    </row>
  </sheetData>
  <conditionalFormatting sqref="E1">
    <cfRule type="top10" priority="59" bottom="1" rank="1"/>
    <cfRule type="top10" dxfId="2039" priority="60" rank="1"/>
  </conditionalFormatting>
  <conditionalFormatting sqref="F1">
    <cfRule type="top10" priority="57" bottom="1" rank="1"/>
    <cfRule type="top10" dxfId="2038" priority="58" rank="1"/>
  </conditionalFormatting>
  <conditionalFormatting sqref="G1">
    <cfRule type="top10" priority="55" bottom="1" rank="1"/>
    <cfRule type="top10" dxfId="2037" priority="56" rank="1"/>
  </conditionalFormatting>
  <conditionalFormatting sqref="H1">
    <cfRule type="top10" priority="53" bottom="1" rank="1"/>
    <cfRule type="top10" dxfId="2036" priority="54" rank="1"/>
  </conditionalFormatting>
  <conditionalFormatting sqref="I1">
    <cfRule type="top10" priority="51" bottom="1" rank="1"/>
    <cfRule type="top10" dxfId="2035" priority="52" rank="1"/>
  </conditionalFormatting>
  <conditionalFormatting sqref="J1">
    <cfRule type="top10" priority="49" bottom="1" rank="1"/>
    <cfRule type="top10" dxfId="2034" priority="50" rank="1"/>
  </conditionalFormatting>
  <conditionalFormatting sqref="E4">
    <cfRule type="top10" priority="47" bottom="1" rank="1"/>
    <cfRule type="top10" dxfId="2033" priority="48" rank="1"/>
  </conditionalFormatting>
  <conditionalFormatting sqref="F4">
    <cfRule type="top10" priority="45" bottom="1" rank="1"/>
    <cfRule type="top10" dxfId="2032" priority="46" rank="1"/>
  </conditionalFormatting>
  <conditionalFormatting sqref="G4">
    <cfRule type="top10" priority="43" bottom="1" rank="1"/>
    <cfRule type="top10" dxfId="2031" priority="44" rank="1"/>
  </conditionalFormatting>
  <conditionalFormatting sqref="H4">
    <cfRule type="top10" priority="41" bottom="1" rank="1"/>
    <cfRule type="top10" dxfId="2030" priority="42" rank="1"/>
  </conditionalFormatting>
  <conditionalFormatting sqref="I4">
    <cfRule type="top10" priority="39" bottom="1" rank="1"/>
    <cfRule type="top10" dxfId="2029" priority="40" rank="1"/>
  </conditionalFormatting>
  <conditionalFormatting sqref="J4">
    <cfRule type="top10" priority="37" bottom="1" rank="1"/>
    <cfRule type="top10" dxfId="2028" priority="38" rank="1"/>
  </conditionalFormatting>
  <conditionalFormatting sqref="E2">
    <cfRule type="top10" priority="23" bottom="1" rank="1"/>
    <cfRule type="top10" dxfId="2027" priority="24" rank="1"/>
  </conditionalFormatting>
  <conditionalFormatting sqref="F2">
    <cfRule type="top10" priority="21" bottom="1" rank="1"/>
    <cfRule type="top10" dxfId="2026" priority="22" rank="1"/>
  </conditionalFormatting>
  <conditionalFormatting sqref="G2">
    <cfRule type="top10" priority="19" bottom="1" rank="1"/>
    <cfRule type="top10" dxfId="2025" priority="20" rank="1"/>
  </conditionalFormatting>
  <conditionalFormatting sqref="H2">
    <cfRule type="top10" priority="17" bottom="1" rank="1"/>
    <cfRule type="top10" dxfId="2024" priority="18" rank="1"/>
  </conditionalFormatting>
  <conditionalFormatting sqref="I2">
    <cfRule type="top10" priority="15" bottom="1" rank="1"/>
    <cfRule type="top10" dxfId="2023" priority="16" rank="1"/>
  </conditionalFormatting>
  <conditionalFormatting sqref="J2">
    <cfRule type="top10" priority="13" bottom="1" rank="1"/>
    <cfRule type="top10" dxfId="2022" priority="14" rank="1"/>
  </conditionalFormatting>
  <conditionalFormatting sqref="E3">
    <cfRule type="top10" priority="1" bottom="1" rank="1"/>
    <cfRule type="top10" dxfId="2021" priority="2" rank="1"/>
  </conditionalFormatting>
  <conditionalFormatting sqref="F3">
    <cfRule type="top10" priority="3" bottom="1" rank="1"/>
    <cfRule type="top10" dxfId="2020" priority="4" rank="1"/>
  </conditionalFormatting>
  <conditionalFormatting sqref="G3">
    <cfRule type="top10" priority="5" bottom="1" rank="1"/>
    <cfRule type="top10" dxfId="2019" priority="6" rank="1"/>
  </conditionalFormatting>
  <conditionalFormatting sqref="H3">
    <cfRule type="top10" priority="7" bottom="1" rank="1"/>
    <cfRule type="top10" dxfId="2018" priority="8" rank="1"/>
  </conditionalFormatting>
  <conditionalFormatting sqref="I3">
    <cfRule type="top10" priority="9" bottom="1" rank="1"/>
    <cfRule type="top10" dxfId="2017" priority="10" rank="1"/>
  </conditionalFormatting>
  <conditionalFormatting sqref="J3">
    <cfRule type="top10" priority="11" bottom="1" rank="1"/>
    <cfRule type="top10" dxfId="20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3466D0-1C92-4495-A470-7D77240777C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9D42EFE4-FADC-493B-BA01-D088034DB68D}">
          <x14:formula1>
            <xm:f>'C:\Users\abra2\AppData\Local\Packages\Microsoft.MicrosoftEdge_8wekyb3d8bbwe\TempState\Downloads\[ABRA Club Tournament 5192019 (2).xlsm]Data'!#REF!</xm:f>
          </x14:formula1>
          <xm:sqref>B2</xm:sqref>
        </x14:dataValidation>
        <x14:dataValidation type="list" allowBlank="1" showInputMessage="1" showErrorMessage="1" xr:uid="{6E70960D-F2B6-4EC0-AE25-ED975249201C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8E15-33D7-410F-8F31-0A96DB830E54}">
  <dimension ref="A1:O11"/>
  <sheetViews>
    <sheetView workbookViewId="0">
      <selection activeCell="A9" sqref="A9:O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148</v>
      </c>
      <c r="C2" s="8">
        <v>43688</v>
      </c>
      <c r="D2" s="9" t="s">
        <v>149</v>
      </c>
      <c r="E2" s="7">
        <v>163</v>
      </c>
      <c r="F2" s="7">
        <v>164</v>
      </c>
      <c r="G2" s="7">
        <v>169</v>
      </c>
      <c r="H2" s="7">
        <v>157</v>
      </c>
      <c r="I2" s="7"/>
      <c r="J2" s="7"/>
      <c r="K2" s="10">
        <v>4</v>
      </c>
      <c r="L2" s="10">
        <v>653</v>
      </c>
      <c r="M2" s="11">
        <v>163.25</v>
      </c>
      <c r="N2" s="10">
        <v>5</v>
      </c>
      <c r="O2" s="11">
        <v>168.25</v>
      </c>
    </row>
    <row r="3" spans="1:15" x14ac:dyDescent="0.3">
      <c r="A3" s="7" t="s">
        <v>21</v>
      </c>
      <c r="B3" s="7" t="s">
        <v>151</v>
      </c>
      <c r="C3" s="8">
        <v>43694</v>
      </c>
      <c r="D3" s="9" t="s">
        <v>152</v>
      </c>
      <c r="E3" s="7">
        <v>171</v>
      </c>
      <c r="F3" s="7">
        <v>160</v>
      </c>
      <c r="G3" s="7">
        <v>155</v>
      </c>
      <c r="H3" s="7"/>
      <c r="I3" s="7"/>
      <c r="J3" s="7"/>
      <c r="K3" s="10">
        <v>3</v>
      </c>
      <c r="L3" s="10">
        <v>486</v>
      </c>
      <c r="M3" s="11">
        <v>162</v>
      </c>
      <c r="N3" s="10">
        <v>4</v>
      </c>
      <c r="O3" s="11">
        <v>166</v>
      </c>
    </row>
    <row r="4" spans="1:15" x14ac:dyDescent="0.3">
      <c r="A4" s="54" t="s">
        <v>21</v>
      </c>
      <c r="B4" s="65" t="s">
        <v>151</v>
      </c>
      <c r="C4" s="56">
        <v>43720</v>
      </c>
      <c r="D4" s="57" t="s">
        <v>152</v>
      </c>
      <c r="E4" s="66">
        <v>164</v>
      </c>
      <c r="F4" s="66">
        <v>173</v>
      </c>
      <c r="G4" s="66">
        <v>171</v>
      </c>
      <c r="H4" s="66"/>
      <c r="I4" s="66"/>
      <c r="J4" s="66"/>
      <c r="K4" s="59">
        <f>COUNT(E4:J4)</f>
        <v>3</v>
      </c>
      <c r="L4" s="59">
        <f>SUM(E4:J4)</f>
        <v>508</v>
      </c>
      <c r="M4" s="60">
        <f>SUM(L4/K4)</f>
        <v>169.33333333333334</v>
      </c>
      <c r="N4" s="65">
        <v>9</v>
      </c>
      <c r="O4" s="61">
        <f>SUM(M4+N4)</f>
        <v>178.33333333333334</v>
      </c>
    </row>
    <row r="5" spans="1:15" x14ac:dyDescent="0.3">
      <c r="A5" s="92" t="s">
        <v>21</v>
      </c>
      <c r="B5" s="92" t="s">
        <v>151</v>
      </c>
      <c r="C5" s="93">
        <v>43729</v>
      </c>
      <c r="D5" s="94" t="s">
        <v>185</v>
      </c>
      <c r="E5" s="95">
        <v>169</v>
      </c>
      <c r="F5" s="95">
        <v>164</v>
      </c>
      <c r="G5" s="95">
        <v>160</v>
      </c>
      <c r="H5" s="92"/>
      <c r="I5" s="92"/>
      <c r="J5" s="92"/>
      <c r="K5" s="96">
        <v>3</v>
      </c>
      <c r="L5" s="96">
        <v>493</v>
      </c>
      <c r="M5" s="97">
        <v>164.333333333333</v>
      </c>
      <c r="N5" s="96">
        <v>11</v>
      </c>
      <c r="O5" s="97">
        <v>175.333333333333</v>
      </c>
    </row>
    <row r="6" spans="1:15" x14ac:dyDescent="0.3">
      <c r="A6" s="7" t="s">
        <v>21</v>
      </c>
      <c r="B6" s="7" t="s">
        <v>151</v>
      </c>
      <c r="C6" s="8">
        <v>43751</v>
      </c>
      <c r="D6" s="9" t="s">
        <v>149</v>
      </c>
      <c r="E6" s="7">
        <v>167</v>
      </c>
      <c r="F6" s="7">
        <v>167</v>
      </c>
      <c r="G6" s="7">
        <v>154</v>
      </c>
      <c r="H6" s="10">
        <v>156</v>
      </c>
      <c r="I6" s="7">
        <v>167</v>
      </c>
      <c r="J6" s="7">
        <v>159</v>
      </c>
      <c r="K6" s="10">
        <v>6</v>
      </c>
      <c r="L6" s="10">
        <v>970</v>
      </c>
      <c r="M6" s="11">
        <v>161.66666666666666</v>
      </c>
      <c r="N6" s="10">
        <v>4</v>
      </c>
      <c r="O6" s="11">
        <v>165.66666666666666</v>
      </c>
    </row>
    <row r="7" spans="1:15" x14ac:dyDescent="0.3">
      <c r="A7" s="37" t="s">
        <v>21</v>
      </c>
      <c r="B7" s="63" t="s">
        <v>151</v>
      </c>
      <c r="C7" s="39">
        <f>'[4]START TAB'!$D$2</f>
        <v>43748</v>
      </c>
      <c r="D7" s="40" t="str">
        <f>'[4]START TAB'!$B$2</f>
        <v>New Haven, KY</v>
      </c>
      <c r="E7" s="64">
        <v>160</v>
      </c>
      <c r="F7" s="64">
        <v>152</v>
      </c>
      <c r="G7" s="64">
        <v>156</v>
      </c>
      <c r="H7" s="64"/>
      <c r="I7" s="64"/>
      <c r="J7" s="64"/>
      <c r="K7" s="42">
        <f>COUNT(E7:J7)</f>
        <v>3</v>
      </c>
      <c r="L7" s="42">
        <f>SUM(E7:J7)</f>
        <v>468</v>
      </c>
      <c r="M7" s="43">
        <f>SUM(L7/K7)</f>
        <v>156</v>
      </c>
      <c r="N7" s="63">
        <v>6</v>
      </c>
      <c r="O7" s="44">
        <f>SUM(M7+N7)</f>
        <v>162</v>
      </c>
    </row>
    <row r="8" spans="1:15" x14ac:dyDescent="0.3">
      <c r="A8" s="92" t="s">
        <v>21</v>
      </c>
      <c r="B8" s="92" t="s">
        <v>151</v>
      </c>
      <c r="C8" s="93">
        <v>43757</v>
      </c>
      <c r="D8" s="111" t="s">
        <v>203</v>
      </c>
      <c r="E8" s="112">
        <v>185</v>
      </c>
      <c r="F8" s="112">
        <v>184</v>
      </c>
      <c r="G8" s="112">
        <v>178</v>
      </c>
      <c r="H8" s="92"/>
      <c r="I8" s="92"/>
      <c r="J8" s="92"/>
      <c r="K8" s="96">
        <f>COUNT(E8:J8)</f>
        <v>3</v>
      </c>
      <c r="L8" s="96">
        <f>SUM(E8:J8)</f>
        <v>547</v>
      </c>
      <c r="M8" s="97">
        <f>AVERAGE(E8:J8)</f>
        <v>182.33333333333334</v>
      </c>
      <c r="N8" s="96">
        <v>6</v>
      </c>
      <c r="O8" s="97">
        <f>SUM(M8,N8)</f>
        <v>188.33333333333334</v>
      </c>
    </row>
    <row r="9" spans="1:15" x14ac:dyDescent="0.3">
      <c r="A9" s="7" t="s">
        <v>21</v>
      </c>
      <c r="B9" s="7" t="s">
        <v>151</v>
      </c>
      <c r="C9" s="8">
        <v>43761</v>
      </c>
      <c r="D9" s="9" t="s">
        <v>149</v>
      </c>
      <c r="E9" s="7">
        <v>171</v>
      </c>
      <c r="F9" s="7">
        <v>184</v>
      </c>
      <c r="G9" s="7">
        <v>182</v>
      </c>
      <c r="H9" s="7">
        <v>190</v>
      </c>
      <c r="I9" s="7"/>
      <c r="J9" s="7"/>
      <c r="K9" s="10">
        <v>4</v>
      </c>
      <c r="L9" s="10">
        <v>727</v>
      </c>
      <c r="M9" s="11">
        <v>181.75</v>
      </c>
      <c r="N9" s="10">
        <v>4</v>
      </c>
      <c r="O9" s="11">
        <v>185.75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29</v>
      </c>
      <c r="L11" s="3">
        <f>SUM(L2:L10)</f>
        <v>4852</v>
      </c>
      <c r="M11" s="1">
        <f>SUM(L11/K11)</f>
        <v>167.31034482758622</v>
      </c>
      <c r="N11" s="3">
        <f>SUM(N2:N10)</f>
        <v>49</v>
      </c>
      <c r="O11" s="1">
        <f>SUM(M11+N11)</f>
        <v>216.31034482758622</v>
      </c>
    </row>
  </sheetData>
  <conditionalFormatting sqref="E1">
    <cfRule type="top10" priority="149" bottom="1" rank="1"/>
    <cfRule type="top10" dxfId="2865" priority="150" rank="1"/>
  </conditionalFormatting>
  <conditionalFormatting sqref="F1">
    <cfRule type="top10" priority="147" bottom="1" rank="1"/>
    <cfRule type="top10" dxfId="2864" priority="148" rank="1"/>
  </conditionalFormatting>
  <conditionalFormatting sqref="G1">
    <cfRule type="top10" priority="145" bottom="1" rank="1"/>
    <cfRule type="top10" dxfId="2863" priority="146" rank="1"/>
  </conditionalFormatting>
  <conditionalFormatting sqref="H1">
    <cfRule type="top10" priority="143" bottom="1" rank="1"/>
    <cfRule type="top10" dxfId="2862" priority="144" rank="1"/>
  </conditionalFormatting>
  <conditionalFormatting sqref="I1">
    <cfRule type="top10" priority="141" bottom="1" rank="1"/>
    <cfRule type="top10" dxfId="2861" priority="142" rank="1"/>
  </conditionalFormatting>
  <conditionalFormatting sqref="J1">
    <cfRule type="top10" priority="139" bottom="1" rank="1"/>
    <cfRule type="top10" dxfId="2860" priority="140" rank="1"/>
  </conditionalFormatting>
  <conditionalFormatting sqref="E10">
    <cfRule type="top10" priority="137" bottom="1" rank="1"/>
    <cfRule type="top10" dxfId="2859" priority="138" rank="1"/>
  </conditionalFormatting>
  <conditionalFormatting sqref="F10">
    <cfRule type="top10" priority="135" bottom="1" rank="1"/>
    <cfRule type="top10" dxfId="2858" priority="136" rank="1"/>
  </conditionalFormatting>
  <conditionalFormatting sqref="G10">
    <cfRule type="top10" priority="133" bottom="1" rank="1"/>
    <cfRule type="top10" dxfId="2857" priority="134" rank="1"/>
  </conditionalFormatting>
  <conditionalFormatting sqref="H10">
    <cfRule type="top10" priority="131" bottom="1" rank="1"/>
    <cfRule type="top10" dxfId="2856" priority="132" rank="1"/>
  </conditionalFormatting>
  <conditionalFormatting sqref="I10">
    <cfRule type="top10" priority="129" bottom="1" rank="1"/>
    <cfRule type="top10" dxfId="2855" priority="130" rank="1"/>
  </conditionalFormatting>
  <conditionalFormatting sqref="J10">
    <cfRule type="top10" priority="127" bottom="1" rank="1"/>
    <cfRule type="top10" dxfId="2854" priority="128" rank="1"/>
  </conditionalFormatting>
  <conditionalFormatting sqref="E2">
    <cfRule type="top10" priority="113" bottom="1" rank="1"/>
    <cfRule type="top10" dxfId="2853" priority="114" rank="1"/>
  </conditionalFormatting>
  <conditionalFormatting sqref="F2">
    <cfRule type="top10" priority="111" bottom="1" rank="1"/>
    <cfRule type="top10" dxfId="2852" priority="112" rank="1"/>
  </conditionalFormatting>
  <conditionalFormatting sqref="G2">
    <cfRule type="top10" priority="109" bottom="1" rank="1"/>
    <cfRule type="top10" dxfId="2851" priority="110" rank="1"/>
  </conditionalFormatting>
  <conditionalFormatting sqref="H2">
    <cfRule type="top10" priority="107" bottom="1" rank="1"/>
    <cfRule type="top10" dxfId="2850" priority="108" rank="1"/>
  </conditionalFormatting>
  <conditionalFormatting sqref="I2">
    <cfRule type="top10" priority="105" bottom="1" rank="1"/>
    <cfRule type="top10" dxfId="2849" priority="106" rank="1"/>
  </conditionalFormatting>
  <conditionalFormatting sqref="J2">
    <cfRule type="top10" priority="103" bottom="1" rank="1"/>
    <cfRule type="top10" dxfId="2848" priority="104" rank="1"/>
  </conditionalFormatting>
  <conditionalFormatting sqref="E3">
    <cfRule type="top10" priority="101" bottom="1" rank="1"/>
    <cfRule type="top10" dxfId="2847" priority="102" rank="1"/>
  </conditionalFormatting>
  <conditionalFormatting sqref="F3">
    <cfRule type="top10" priority="99" bottom="1" rank="1"/>
    <cfRule type="top10" dxfId="2846" priority="100" rank="1"/>
  </conditionalFormatting>
  <conditionalFormatting sqref="G3">
    <cfRule type="top10" priority="97" bottom="1" rank="1"/>
    <cfRule type="top10" dxfId="2845" priority="98" rank="1"/>
  </conditionalFormatting>
  <conditionalFormatting sqref="H3">
    <cfRule type="top10" priority="95" bottom="1" rank="1"/>
    <cfRule type="top10" dxfId="2844" priority="96" rank="1"/>
  </conditionalFormatting>
  <conditionalFormatting sqref="I3">
    <cfRule type="top10" priority="93" bottom="1" rank="1"/>
    <cfRule type="top10" dxfId="2843" priority="94" rank="1"/>
  </conditionalFormatting>
  <conditionalFormatting sqref="J3">
    <cfRule type="top10" priority="91" bottom="1" rank="1"/>
    <cfRule type="top10" dxfId="2842" priority="92" rank="1"/>
  </conditionalFormatting>
  <conditionalFormatting sqref="E4">
    <cfRule type="top10" dxfId="2841" priority="79" rank="1"/>
  </conditionalFormatting>
  <conditionalFormatting sqref="F4">
    <cfRule type="top10" dxfId="2840" priority="80" rank="1"/>
  </conditionalFormatting>
  <conditionalFormatting sqref="G4">
    <cfRule type="top10" dxfId="2839" priority="81" rank="1"/>
  </conditionalFormatting>
  <conditionalFormatting sqref="H4">
    <cfRule type="top10" dxfId="2838" priority="82" rank="1"/>
  </conditionalFormatting>
  <conditionalFormatting sqref="I4">
    <cfRule type="top10" dxfId="2837" priority="83" rank="1"/>
  </conditionalFormatting>
  <conditionalFormatting sqref="J4">
    <cfRule type="top10" dxfId="2836" priority="84" rank="1"/>
  </conditionalFormatting>
  <conditionalFormatting sqref="E5">
    <cfRule type="top10" priority="77" bottom="1" rank="1"/>
    <cfRule type="top10" dxfId="2835" priority="78" rank="1"/>
  </conditionalFormatting>
  <conditionalFormatting sqref="F5">
    <cfRule type="top10" priority="75" bottom="1" rank="1"/>
    <cfRule type="top10" dxfId="2834" priority="76" rank="1"/>
  </conditionalFormatting>
  <conditionalFormatting sqref="G5">
    <cfRule type="top10" priority="73" bottom="1" rank="1"/>
    <cfRule type="top10" dxfId="2833" priority="74" rank="1"/>
  </conditionalFormatting>
  <conditionalFormatting sqref="H5">
    <cfRule type="top10" priority="71" bottom="1" rank="1"/>
    <cfRule type="top10" dxfId="2832" priority="72" rank="1"/>
  </conditionalFormatting>
  <conditionalFormatting sqref="I5">
    <cfRule type="top10" priority="69" bottom="1" rank="1"/>
    <cfRule type="top10" dxfId="2831" priority="70" rank="1"/>
  </conditionalFormatting>
  <conditionalFormatting sqref="J5">
    <cfRule type="top10" priority="67" bottom="1" rank="1"/>
    <cfRule type="top10" dxfId="2830" priority="68" rank="1"/>
  </conditionalFormatting>
  <conditionalFormatting sqref="E6">
    <cfRule type="top10" priority="65" bottom="1" rank="1"/>
    <cfRule type="top10" dxfId="2829" priority="66" rank="1"/>
  </conditionalFormatting>
  <conditionalFormatting sqref="F6">
    <cfRule type="top10" priority="63" bottom="1" rank="1"/>
    <cfRule type="top10" dxfId="2828" priority="64" rank="1"/>
  </conditionalFormatting>
  <conditionalFormatting sqref="G6">
    <cfRule type="top10" priority="61" bottom="1" rank="1"/>
    <cfRule type="top10" dxfId="2827" priority="62" rank="1"/>
  </conditionalFormatting>
  <conditionalFormatting sqref="H6">
    <cfRule type="top10" priority="59" bottom="1" rank="1"/>
    <cfRule type="top10" dxfId="2826" priority="60" rank="1"/>
  </conditionalFormatting>
  <conditionalFormatting sqref="I6">
    <cfRule type="top10" priority="57" bottom="1" rank="1"/>
    <cfRule type="top10" dxfId="2825" priority="58" rank="1"/>
  </conditionalFormatting>
  <conditionalFormatting sqref="J6">
    <cfRule type="top10" priority="55" bottom="1" rank="1"/>
    <cfRule type="top10" dxfId="2824" priority="56" rank="1"/>
  </conditionalFormatting>
  <conditionalFormatting sqref="E7">
    <cfRule type="top10" dxfId="2823" priority="54" rank="1"/>
  </conditionalFormatting>
  <conditionalFormatting sqref="F7">
    <cfRule type="top10" dxfId="2822" priority="53" rank="1"/>
  </conditionalFormatting>
  <conditionalFormatting sqref="G7">
    <cfRule type="top10" dxfId="2821" priority="52" rank="1"/>
  </conditionalFormatting>
  <conditionalFormatting sqref="H7">
    <cfRule type="top10" dxfId="2820" priority="51" rank="1"/>
  </conditionalFormatting>
  <conditionalFormatting sqref="I7">
    <cfRule type="top10" dxfId="2819" priority="50" rank="1"/>
  </conditionalFormatting>
  <conditionalFormatting sqref="J7">
    <cfRule type="top10" dxfId="2818" priority="49" rank="1"/>
  </conditionalFormatting>
  <conditionalFormatting sqref="E8">
    <cfRule type="top10" priority="23" bottom="1" rank="1"/>
    <cfRule type="top10" dxfId="2817" priority="24" rank="1"/>
  </conditionalFormatting>
  <conditionalFormatting sqref="F8">
    <cfRule type="top10" priority="21" bottom="1" rank="1"/>
    <cfRule type="top10" dxfId="2816" priority="22" rank="1"/>
  </conditionalFormatting>
  <conditionalFormatting sqref="G8">
    <cfRule type="top10" priority="19" bottom="1" rank="1"/>
    <cfRule type="top10" dxfId="2815" priority="20" rank="1"/>
  </conditionalFormatting>
  <conditionalFormatting sqref="H8">
    <cfRule type="top10" priority="17" bottom="1" rank="1"/>
    <cfRule type="top10" dxfId="2814" priority="18" rank="1"/>
  </conditionalFormatting>
  <conditionalFormatting sqref="I8">
    <cfRule type="top10" priority="15" bottom="1" rank="1"/>
    <cfRule type="top10" dxfId="2813" priority="16" rank="1"/>
  </conditionalFormatting>
  <conditionalFormatting sqref="J8">
    <cfRule type="top10" priority="13" bottom="1" rank="1"/>
    <cfRule type="top10" dxfId="2812" priority="14" rank="1"/>
  </conditionalFormatting>
  <conditionalFormatting sqref="E9">
    <cfRule type="top10" priority="11" bottom="1" rank="1"/>
    <cfRule type="top10" dxfId="2811" priority="12" rank="1"/>
  </conditionalFormatting>
  <conditionalFormatting sqref="F9">
    <cfRule type="top10" priority="9" bottom="1" rank="1"/>
    <cfRule type="top10" dxfId="2810" priority="10" rank="1"/>
  </conditionalFormatting>
  <conditionalFormatting sqref="G9">
    <cfRule type="top10" priority="7" bottom="1" rank="1"/>
    <cfRule type="top10" dxfId="2809" priority="8" rank="1"/>
  </conditionalFormatting>
  <conditionalFormatting sqref="H9">
    <cfRule type="top10" priority="5" bottom="1" rank="1"/>
    <cfRule type="top10" dxfId="2808" priority="6" rank="1"/>
  </conditionalFormatting>
  <conditionalFormatting sqref="I9">
    <cfRule type="top10" priority="3" bottom="1" rank="1"/>
    <cfRule type="top10" dxfId="2807" priority="4" rank="1"/>
  </conditionalFormatting>
  <conditionalFormatting sqref="J9">
    <cfRule type="top10" priority="1" bottom="1" rank="1"/>
    <cfRule type="top10" dxfId="2806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C738723-151C-4CC8-90CD-7B4B1236B54D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C782B675-C135-4128-912F-83C4C4F491E9}">
          <x14:formula1>
            <xm:f>'C:\Users\Steve\Documents\_Shooting\_Ruger 10-22\2019\[_BGSL_ABRA-Scoring 8-11-19.xlsm]Data'!#REF!</xm:f>
          </x14:formula1>
          <xm:sqref>B2</xm:sqref>
        </x14:dataValidation>
        <x14:dataValidation type="list" allowBlank="1" showInputMessage="1" showErrorMessage="1" xr:uid="{637B6AA8-B8C2-46E4-A48D-CECA2C7B7B0C}">
          <x14:formula1>
            <xm:f>'C:\Users\abra2\Desktop\ABRA Files and More\AUTO BENCH REST ASSOCIATION FILE\ABRA 2019\Kentucky\[New Haven_ABRA2019-Scoring 8-17-19_Lisa (2).xlsm]Data'!#REF!</xm:f>
          </x14:formula1>
          <xm:sqref>B3</xm:sqref>
        </x14:dataValidation>
        <x14:dataValidation type="list" allowBlank="1" showInputMessage="1" showErrorMessage="1" xr:uid="{33868A97-624C-41C6-9190-9BCFBC7185E1}">
          <x14:formula1>
            <xm:f>'C:\Users\abra2\Desktop\ABRA Files and More\AUTO BENCH REST ASSOCIATION FILE\ABRA 2019\Kentucky\[ABRA KENTUCKY SCORING PROGRAM 2019.xlsm]DATA SHEET'!#REF!</xm:f>
          </x14:formula1>
          <xm:sqref>B4</xm:sqref>
        </x14:dataValidation>
        <x14:dataValidation type="list" allowBlank="1" showInputMessage="1" showErrorMessage="1" xr:uid="{BD6BC447-2864-4663-BDF6-C294F671D268}">
          <x14:formula1>
            <xm:f>'C:\Users\abra2\AppData\Local\Packages\Microsoft.MicrosoftEdge_8wekyb3d8bbwe\TempState\Downloads\[ABRA09.21.2019.New Haven (1).xlsm]Data'!#REF!</xm:f>
          </x14:formula1>
          <xm:sqref>B5</xm:sqref>
        </x14:dataValidation>
        <x14:dataValidation type="list" allowBlank="1" showInputMessage="1" showErrorMessage="1" xr:uid="{6ACAA25D-64D9-493B-A9D1-5989096DCF8B}">
          <x14:formula1>
            <xm:f>'C:\Users\Steve\Documents\_Shooting\_Ruger 10-22\2019\[_BGSL_ABRA-Scoring 10-13-19 FInal.xlsm]Data'!#REF!</xm:f>
          </x14:formula1>
          <xm:sqref>B6</xm:sqref>
        </x14:dataValidation>
        <x14:dataValidation type="list" allowBlank="1" showInputMessage="1" showErrorMessage="1" xr:uid="{027374F8-42AC-4FDC-B18E-C564456A42F0}">
          <x14:formula1>
            <xm:f>'C:\Users\abra2\Desktop\ABRA Files and More\AUTO BENCH REST ASSOCIATION FILE\ABRA 2019\Kentucky\[ABRA KY 10 10 19.xlsm]DATA SHEET'!#REF!</xm:f>
          </x14:formula1>
          <xm:sqref>B7</xm:sqref>
        </x14:dataValidation>
        <x14:dataValidation type="list" allowBlank="1" showInputMessage="1" showErrorMessage="1" xr:uid="{F48C4675-203A-49BE-B8EC-1924E6F0ED53}">
          <x14:formula1>
            <xm:f>'C:\Users\abra2\AppData\Local\Packages\Microsoft.MicrosoftEdge_8wekyb3d8bbwe\TempState\Downloads\[ABRA10.19.2019.New Haven Club Match (1).xlsx]Data'!#REF!</xm:f>
          </x14:formula1>
          <xm:sqref>B8</xm:sqref>
        </x14:dataValidation>
        <x14:dataValidation type="list" allowBlank="1" showInputMessage="1" showErrorMessage="1" xr:uid="{C59BDA84-C36B-4A51-8BCC-455A741E8736}">
          <x14:formula1>
            <xm:f>'C:\Users\Steve\Documents\_Shooting\_Ruger 10-22\2019\[_BGSL_ABRA-Scoring 10-23-19.xlsm]Data'!#REF!</xm:f>
          </x14:formula1>
          <xm:sqref>B9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27DF-384E-4C52-A404-EE5097E40881}">
  <dimension ref="A1:O5"/>
  <sheetViews>
    <sheetView workbookViewId="0">
      <selection activeCell="A4" sqref="A4"/>
    </sheetView>
  </sheetViews>
  <sheetFormatPr defaultRowHeight="15" x14ac:dyDescent="0.3"/>
  <cols>
    <col min="1" max="1" width="16.710937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121</v>
      </c>
      <c r="C2" s="39">
        <f>'[21]START TAB'!$D$2</f>
        <v>43652</v>
      </c>
      <c r="D2" s="40" t="str">
        <f>'[21]START TAB'!$B$2</f>
        <v>Osseo, MI</v>
      </c>
      <c r="E2" s="64">
        <v>155</v>
      </c>
      <c r="F2" s="64">
        <v>164</v>
      </c>
      <c r="G2" s="64">
        <v>175</v>
      </c>
      <c r="H2" s="64">
        <v>0</v>
      </c>
      <c r="I2" s="64">
        <v>0</v>
      </c>
      <c r="J2" s="64">
        <v>0</v>
      </c>
      <c r="K2" s="42">
        <f t="shared" ref="K2:K3" si="0">COUNT(E2:J2)</f>
        <v>6</v>
      </c>
      <c r="L2" s="42">
        <f t="shared" ref="L2:L3" si="1">SUM(E2:J2)</f>
        <v>494</v>
      </c>
      <c r="M2" s="43">
        <f t="shared" ref="M2" si="2">SUM(L2/K2)</f>
        <v>82.333333333333329</v>
      </c>
      <c r="N2" s="63">
        <v>4</v>
      </c>
      <c r="O2" s="44">
        <f t="shared" ref="O2:O3" si="3">SUM(M2+N2)</f>
        <v>86.333333333333329</v>
      </c>
    </row>
    <row r="3" spans="1:15" x14ac:dyDescent="0.3">
      <c r="A3" s="54" t="s">
        <v>88</v>
      </c>
      <c r="B3" s="65" t="s">
        <v>121</v>
      </c>
      <c r="C3" s="56">
        <f>'[20]START TAB'!$D$2</f>
        <v>43684</v>
      </c>
      <c r="D3" s="57" t="str">
        <f>'[20]START TAB'!$B$2</f>
        <v>Osseo, MI</v>
      </c>
      <c r="E3" s="66">
        <v>166</v>
      </c>
      <c r="F3" s="66">
        <v>161</v>
      </c>
      <c r="G3" s="66">
        <v>0</v>
      </c>
      <c r="H3" s="66">
        <v>0</v>
      </c>
      <c r="I3" s="66"/>
      <c r="J3" s="66"/>
      <c r="K3" s="59">
        <f t="shared" si="0"/>
        <v>4</v>
      </c>
      <c r="L3" s="59">
        <f t="shared" si="1"/>
        <v>327</v>
      </c>
      <c r="M3" s="60">
        <f t="shared" ref="M3" si="4">SUM(L3/K3)</f>
        <v>81.75</v>
      </c>
      <c r="N3" s="65">
        <v>2</v>
      </c>
      <c r="O3" s="61">
        <f t="shared" si="3"/>
        <v>83.75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821</v>
      </c>
      <c r="M5" s="1">
        <f>SUM(L5/K5)</f>
        <v>82.1</v>
      </c>
      <c r="N5" s="3">
        <f>SUM(N2:N4)</f>
        <v>6</v>
      </c>
      <c r="O5" s="1">
        <f>SUM(M5+N5)</f>
        <v>88.1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_2"/>
  </protectedRanges>
  <conditionalFormatting sqref="E1">
    <cfRule type="top10" priority="47" bottom="1" rank="1"/>
    <cfRule type="top10" dxfId="2015" priority="48" rank="1"/>
  </conditionalFormatting>
  <conditionalFormatting sqref="F1">
    <cfRule type="top10" priority="45" bottom="1" rank="1"/>
    <cfRule type="top10" dxfId="2014" priority="46" rank="1"/>
  </conditionalFormatting>
  <conditionalFormatting sqref="G1">
    <cfRule type="top10" priority="43" bottom="1" rank="1"/>
    <cfRule type="top10" dxfId="2013" priority="44" rank="1"/>
  </conditionalFormatting>
  <conditionalFormatting sqref="H1">
    <cfRule type="top10" priority="41" bottom="1" rank="1"/>
    <cfRule type="top10" dxfId="2012" priority="42" rank="1"/>
  </conditionalFormatting>
  <conditionalFormatting sqref="I1">
    <cfRule type="top10" priority="39" bottom="1" rank="1"/>
    <cfRule type="top10" dxfId="2011" priority="40" rank="1"/>
  </conditionalFormatting>
  <conditionalFormatting sqref="J1">
    <cfRule type="top10" priority="37" bottom="1" rank="1"/>
    <cfRule type="top10" dxfId="2010" priority="38" rank="1"/>
  </conditionalFormatting>
  <conditionalFormatting sqref="E4">
    <cfRule type="top10" priority="35" bottom="1" rank="1"/>
    <cfRule type="top10" dxfId="2009" priority="36" rank="1"/>
  </conditionalFormatting>
  <conditionalFormatting sqref="F4">
    <cfRule type="top10" priority="33" bottom="1" rank="1"/>
    <cfRule type="top10" dxfId="2008" priority="34" rank="1"/>
  </conditionalFormatting>
  <conditionalFormatting sqref="G4">
    <cfRule type="top10" priority="31" bottom="1" rank="1"/>
    <cfRule type="top10" dxfId="2007" priority="32" rank="1"/>
  </conditionalFormatting>
  <conditionalFormatting sqref="H4">
    <cfRule type="top10" priority="29" bottom="1" rank="1"/>
    <cfRule type="top10" dxfId="2006" priority="30" rank="1"/>
  </conditionalFormatting>
  <conditionalFormatting sqref="I4">
    <cfRule type="top10" priority="27" bottom="1" rank="1"/>
    <cfRule type="top10" dxfId="2005" priority="28" rank="1"/>
  </conditionalFormatting>
  <conditionalFormatting sqref="J4">
    <cfRule type="top10" priority="25" bottom="1" rank="1"/>
    <cfRule type="top10" dxfId="2004" priority="26" rank="1"/>
  </conditionalFormatting>
  <conditionalFormatting sqref="E2">
    <cfRule type="top10" dxfId="2003" priority="7" rank="1"/>
  </conditionalFormatting>
  <conditionalFormatting sqref="F2">
    <cfRule type="top10" dxfId="2002" priority="8" rank="1"/>
  </conditionalFormatting>
  <conditionalFormatting sqref="G2">
    <cfRule type="top10" dxfId="2001" priority="9" rank="1"/>
  </conditionalFormatting>
  <conditionalFormatting sqref="H2">
    <cfRule type="top10" dxfId="2000" priority="10" rank="1"/>
  </conditionalFormatting>
  <conditionalFormatting sqref="I2">
    <cfRule type="top10" dxfId="1999" priority="11" rank="1"/>
  </conditionalFormatting>
  <conditionalFormatting sqref="J2">
    <cfRule type="top10" dxfId="1998" priority="12" rank="1"/>
  </conditionalFormatting>
  <conditionalFormatting sqref="E3">
    <cfRule type="top10" dxfId="1997" priority="4" rank="1"/>
  </conditionalFormatting>
  <conditionalFormatting sqref="F3">
    <cfRule type="top10" dxfId="1996" priority="3" rank="1"/>
  </conditionalFormatting>
  <conditionalFormatting sqref="G3">
    <cfRule type="top10" dxfId="1995" priority="2" rank="1"/>
  </conditionalFormatting>
  <conditionalFormatting sqref="H3">
    <cfRule type="top10" dxfId="1994" priority="1" rank="1"/>
  </conditionalFormatting>
  <conditionalFormatting sqref="I3">
    <cfRule type="top10" dxfId="1993" priority="5" rank="1"/>
  </conditionalFormatting>
  <conditionalFormatting sqref="J3">
    <cfRule type="top10" dxfId="199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F4B2B04-F367-4CDC-89F4-DED1C487556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7F48C63-D9EE-4F5C-9A29-7A3299C25081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AE4869F6-0451-43D5-8FEE-A34748B0609D}">
          <x14:formula1>
            <xm:f>'C:\Users\abra2\Desktop\ABRA Files and More\AUTO BENCH REST ASSOCIATION FILE\ABRA 2019\Michiga\[ABRA.8.7.19.hillsdale.rifle.club (1).xlsx]DATA SHEET'!#REF!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F1D9-2820-4C18-AF9A-6E4F5AFB62FD}">
  <sheetPr codeName="Sheet13"/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80</v>
      </c>
      <c r="C2" s="8">
        <v>43585</v>
      </c>
      <c r="D2" s="9" t="s">
        <v>20</v>
      </c>
      <c r="E2" s="7">
        <v>186</v>
      </c>
      <c r="F2" s="7">
        <v>186</v>
      </c>
      <c r="G2" s="7">
        <v>182</v>
      </c>
      <c r="H2" s="7"/>
      <c r="I2" s="7"/>
      <c r="J2" s="7"/>
      <c r="K2" s="10">
        <v>3</v>
      </c>
      <c r="L2" s="10">
        <v>554</v>
      </c>
      <c r="M2" s="11">
        <v>184.66666666666666</v>
      </c>
      <c r="N2" s="10">
        <v>11</v>
      </c>
      <c r="O2" s="11">
        <v>195.66666666666666</v>
      </c>
    </row>
    <row r="3" spans="1:15" ht="15.75" thickBot="1" x14ac:dyDescent="0.35">
      <c r="A3" s="7" t="s">
        <v>21</v>
      </c>
      <c r="B3" s="7" t="s">
        <v>80</v>
      </c>
      <c r="C3" s="8">
        <v>43604</v>
      </c>
      <c r="D3" s="25" t="s">
        <v>20</v>
      </c>
      <c r="E3" s="26">
        <v>186</v>
      </c>
      <c r="F3" s="26">
        <v>184</v>
      </c>
      <c r="G3" s="26">
        <v>181</v>
      </c>
      <c r="H3" s="45">
        <v>182</v>
      </c>
      <c r="I3" s="26">
        <v>193</v>
      </c>
      <c r="J3" s="26">
        <v>188</v>
      </c>
      <c r="K3" s="46">
        <v>6</v>
      </c>
      <c r="L3" s="10">
        <v>1114</v>
      </c>
      <c r="M3" s="11">
        <v>185.66666666666666</v>
      </c>
      <c r="N3" s="10">
        <v>30</v>
      </c>
      <c r="O3" s="11">
        <v>215.66666666666666</v>
      </c>
    </row>
    <row r="4" spans="1:15" ht="15.75" thickBot="1" x14ac:dyDescent="0.35">
      <c r="A4" s="7" t="s">
        <v>21</v>
      </c>
      <c r="B4" s="7" t="s">
        <v>80</v>
      </c>
      <c r="C4" s="8">
        <v>43632</v>
      </c>
      <c r="D4" s="25" t="s">
        <v>20</v>
      </c>
      <c r="E4" s="26">
        <v>191</v>
      </c>
      <c r="F4" s="62">
        <v>181</v>
      </c>
      <c r="G4" s="26">
        <v>191</v>
      </c>
      <c r="H4" s="27">
        <v>186</v>
      </c>
      <c r="I4" s="7"/>
      <c r="J4" s="7"/>
      <c r="K4" s="10">
        <v>4</v>
      </c>
      <c r="L4" s="10">
        <v>749</v>
      </c>
      <c r="M4" s="11">
        <v>187.25</v>
      </c>
      <c r="N4" s="10">
        <v>9</v>
      </c>
      <c r="O4" s="11">
        <v>196.25</v>
      </c>
    </row>
    <row r="5" spans="1:15" ht="15.75" thickBot="1" x14ac:dyDescent="0.35">
      <c r="A5" s="7" t="s">
        <v>21</v>
      </c>
      <c r="B5" s="7" t="s">
        <v>80</v>
      </c>
      <c r="C5" s="8">
        <v>43641</v>
      </c>
      <c r="D5" s="9" t="s">
        <v>20</v>
      </c>
      <c r="E5" s="7">
        <v>189</v>
      </c>
      <c r="F5" s="7">
        <v>188</v>
      </c>
      <c r="G5" s="7">
        <v>185</v>
      </c>
      <c r="H5" s="7"/>
      <c r="I5" s="7"/>
      <c r="J5" s="7"/>
      <c r="K5" s="10">
        <v>3</v>
      </c>
      <c r="L5" s="10">
        <v>562</v>
      </c>
      <c r="M5" s="11">
        <v>187.33333333333334</v>
      </c>
      <c r="N5" s="10">
        <v>9</v>
      </c>
      <c r="O5" s="11">
        <v>196.33333333333334</v>
      </c>
    </row>
    <row r="6" spans="1:15" ht="15.75" thickBot="1" x14ac:dyDescent="0.35">
      <c r="A6" s="12" t="s">
        <v>21</v>
      </c>
      <c r="B6" s="12" t="s">
        <v>80</v>
      </c>
      <c r="C6" s="13">
        <v>43667</v>
      </c>
      <c r="D6" s="14" t="s">
        <v>20</v>
      </c>
      <c r="E6" s="26">
        <v>183</v>
      </c>
      <c r="F6" s="26">
        <v>187</v>
      </c>
      <c r="G6" s="26">
        <v>192</v>
      </c>
      <c r="H6" s="26">
        <v>191</v>
      </c>
      <c r="I6" s="12"/>
      <c r="J6" s="12"/>
      <c r="K6" s="15">
        <v>4</v>
      </c>
      <c r="L6" s="15">
        <v>753</v>
      </c>
      <c r="M6" s="16">
        <v>188.25</v>
      </c>
      <c r="N6" s="15">
        <v>13</v>
      </c>
      <c r="O6" s="16">
        <v>201.25</v>
      </c>
    </row>
    <row r="7" spans="1:15" x14ac:dyDescent="0.3">
      <c r="A7" s="37" t="s">
        <v>165</v>
      </c>
      <c r="B7" s="35" t="s">
        <v>80</v>
      </c>
      <c r="C7" s="77">
        <v>43708</v>
      </c>
      <c r="D7" s="78" t="s">
        <v>166</v>
      </c>
      <c r="E7" s="79">
        <v>187</v>
      </c>
      <c r="F7" s="79">
        <v>192</v>
      </c>
      <c r="G7" s="79">
        <v>187</v>
      </c>
      <c r="H7" s="79">
        <v>186</v>
      </c>
      <c r="I7" s="79">
        <v>192</v>
      </c>
      <c r="J7" s="79">
        <v>186.1</v>
      </c>
      <c r="K7" s="80">
        <f t="shared" ref="K7" si="0">COUNT(E7:J7)</f>
        <v>6</v>
      </c>
      <c r="L7" s="80">
        <f t="shared" ref="L7" si="1">SUM(E7:J7)</f>
        <v>1130.0999999999999</v>
      </c>
      <c r="M7" s="81">
        <f t="shared" ref="M7" si="2">SUM(L7/K7)</f>
        <v>188.35</v>
      </c>
      <c r="N7" s="35">
        <v>22</v>
      </c>
      <c r="O7" s="82">
        <f t="shared" ref="O7" si="3">SUM(M7+N7)</f>
        <v>210.35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26</v>
      </c>
      <c r="L9" s="3">
        <f>SUM(L2:L8)</f>
        <v>4862.1000000000004</v>
      </c>
      <c r="M9" s="1">
        <f>SUM(L9/K9)</f>
        <v>187.00384615384615</v>
      </c>
      <c r="N9" s="3">
        <f>SUM(N2:N8)</f>
        <v>94</v>
      </c>
      <c r="O9" s="1">
        <f>SUM(M9+N9)</f>
        <v>281.00384615384615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5"/>
  </protectedRanges>
  <conditionalFormatting sqref="E1">
    <cfRule type="top10" priority="101" bottom="1" rank="1"/>
    <cfRule type="top10" dxfId="1991" priority="102" rank="1"/>
  </conditionalFormatting>
  <conditionalFormatting sqref="F1">
    <cfRule type="top10" priority="99" bottom="1" rank="1"/>
    <cfRule type="top10" dxfId="1990" priority="100" rank="1"/>
  </conditionalFormatting>
  <conditionalFormatting sqref="G1">
    <cfRule type="top10" priority="97" bottom="1" rank="1"/>
    <cfRule type="top10" dxfId="1989" priority="98" rank="1"/>
  </conditionalFormatting>
  <conditionalFormatting sqref="H1">
    <cfRule type="top10" priority="95" bottom="1" rank="1"/>
    <cfRule type="top10" dxfId="1988" priority="96" rank="1"/>
  </conditionalFormatting>
  <conditionalFormatting sqref="I1">
    <cfRule type="top10" priority="93" bottom="1" rank="1"/>
    <cfRule type="top10" dxfId="1987" priority="94" rank="1"/>
  </conditionalFormatting>
  <conditionalFormatting sqref="J1">
    <cfRule type="top10" priority="91" bottom="1" rank="1"/>
    <cfRule type="top10" dxfId="1986" priority="92" rank="1"/>
  </conditionalFormatting>
  <conditionalFormatting sqref="E8">
    <cfRule type="top10" priority="89" bottom="1" rank="1"/>
    <cfRule type="top10" dxfId="1985" priority="90" rank="1"/>
  </conditionalFormatting>
  <conditionalFormatting sqref="F8">
    <cfRule type="top10" priority="87" bottom="1" rank="1"/>
    <cfRule type="top10" dxfId="1984" priority="88" rank="1"/>
  </conditionalFormatting>
  <conditionalFormatting sqref="G8">
    <cfRule type="top10" priority="85" bottom="1" rank="1"/>
    <cfRule type="top10" dxfId="1983" priority="86" rank="1"/>
  </conditionalFormatting>
  <conditionalFormatting sqref="H8">
    <cfRule type="top10" priority="83" bottom="1" rank="1"/>
    <cfRule type="top10" dxfId="1982" priority="84" rank="1"/>
  </conditionalFormatting>
  <conditionalFormatting sqref="I8">
    <cfRule type="top10" priority="81" bottom="1" rank="1"/>
    <cfRule type="top10" dxfId="1981" priority="82" rank="1"/>
  </conditionalFormatting>
  <conditionalFormatting sqref="J8">
    <cfRule type="top10" priority="79" bottom="1" rank="1"/>
    <cfRule type="top10" dxfId="1980" priority="80" rank="1"/>
  </conditionalFormatting>
  <conditionalFormatting sqref="E2">
    <cfRule type="top10" priority="65" bottom="1" rank="1"/>
    <cfRule type="top10" dxfId="1979" priority="66" rank="1"/>
  </conditionalFormatting>
  <conditionalFormatting sqref="F2">
    <cfRule type="top10" priority="63" bottom="1" rank="1"/>
    <cfRule type="top10" dxfId="1978" priority="64" rank="1"/>
  </conditionalFormatting>
  <conditionalFormatting sqref="G2">
    <cfRule type="top10" priority="61" bottom="1" rank="1"/>
    <cfRule type="top10" dxfId="1977" priority="62" rank="1"/>
  </conditionalFormatting>
  <conditionalFormatting sqref="H2">
    <cfRule type="top10" priority="59" bottom="1" rank="1"/>
    <cfRule type="top10" dxfId="1976" priority="60" rank="1"/>
  </conditionalFormatting>
  <conditionalFormatting sqref="I2">
    <cfRule type="top10" priority="57" bottom="1" rank="1"/>
    <cfRule type="top10" dxfId="1975" priority="58" rank="1"/>
  </conditionalFormatting>
  <conditionalFormatting sqref="J2">
    <cfRule type="top10" priority="55" bottom="1" rank="1"/>
    <cfRule type="top10" dxfId="1974" priority="56" rank="1"/>
  </conditionalFormatting>
  <conditionalFormatting sqref="E3">
    <cfRule type="top10" priority="53" bottom="1" rank="1"/>
    <cfRule type="top10" dxfId="1973" priority="54" rank="1"/>
  </conditionalFormatting>
  <conditionalFormatting sqref="F3">
    <cfRule type="top10" priority="51" bottom="1" rank="1"/>
    <cfRule type="top10" dxfId="1972" priority="52" rank="1"/>
  </conditionalFormatting>
  <conditionalFormatting sqref="G3">
    <cfRule type="top10" priority="49" bottom="1" rank="1"/>
    <cfRule type="top10" dxfId="1971" priority="50" rank="1"/>
  </conditionalFormatting>
  <conditionalFormatting sqref="H3">
    <cfRule type="top10" priority="47" bottom="1" rank="1"/>
    <cfRule type="top10" dxfId="1970" priority="48" rank="1"/>
  </conditionalFormatting>
  <conditionalFormatting sqref="I3">
    <cfRule type="top10" priority="45" bottom="1" rank="1"/>
    <cfRule type="top10" dxfId="1969" priority="46" rank="1"/>
  </conditionalFormatting>
  <conditionalFormatting sqref="J3">
    <cfRule type="top10" priority="43" bottom="1" rank="1"/>
    <cfRule type="top10" dxfId="1968" priority="44" rank="1"/>
  </conditionalFormatting>
  <conditionalFormatting sqref="E4">
    <cfRule type="top10" priority="41" bottom="1" rank="1"/>
    <cfRule type="top10" dxfId="1967" priority="42" rank="1"/>
  </conditionalFormatting>
  <conditionalFormatting sqref="F4">
    <cfRule type="top10" priority="39" bottom="1" rank="1"/>
    <cfRule type="top10" dxfId="1966" priority="40" rank="1"/>
  </conditionalFormatting>
  <conditionalFormatting sqref="G4">
    <cfRule type="top10" priority="37" bottom="1" rank="1"/>
    <cfRule type="top10" dxfId="1965" priority="38" rank="1"/>
  </conditionalFormatting>
  <conditionalFormatting sqref="H4">
    <cfRule type="top10" priority="35" bottom="1" rank="1"/>
    <cfRule type="top10" dxfId="1964" priority="36" rank="1"/>
  </conditionalFormatting>
  <conditionalFormatting sqref="I4">
    <cfRule type="top10" priority="33" bottom="1" rank="1"/>
    <cfRule type="top10" dxfId="1963" priority="34" rank="1"/>
  </conditionalFormatting>
  <conditionalFormatting sqref="J4">
    <cfRule type="top10" priority="31" bottom="1" rank="1"/>
    <cfRule type="top10" dxfId="1962" priority="32" rank="1"/>
  </conditionalFormatting>
  <conditionalFormatting sqref="E5">
    <cfRule type="top10" priority="29" bottom="1" rank="1"/>
    <cfRule type="top10" dxfId="1961" priority="30" rank="1"/>
  </conditionalFormatting>
  <conditionalFormatting sqref="F5">
    <cfRule type="top10" priority="27" bottom="1" rank="1"/>
    <cfRule type="top10" dxfId="1960" priority="28" rank="1"/>
  </conditionalFormatting>
  <conditionalFormatting sqref="G5">
    <cfRule type="top10" priority="25" bottom="1" rank="1"/>
    <cfRule type="top10" dxfId="1959" priority="26" rank="1"/>
  </conditionalFormatting>
  <conditionalFormatting sqref="H5">
    <cfRule type="top10" priority="23" bottom="1" rank="1"/>
    <cfRule type="top10" dxfId="1958" priority="24" rank="1"/>
  </conditionalFormatting>
  <conditionalFormatting sqref="I5">
    <cfRule type="top10" priority="21" bottom="1" rank="1"/>
    <cfRule type="top10" dxfId="1957" priority="22" rank="1"/>
  </conditionalFormatting>
  <conditionalFormatting sqref="J5">
    <cfRule type="top10" priority="19" bottom="1" rank="1"/>
    <cfRule type="top10" dxfId="1956" priority="20" rank="1"/>
  </conditionalFormatting>
  <conditionalFormatting sqref="E6">
    <cfRule type="top10" priority="17" bottom="1" rank="1"/>
    <cfRule type="top10" dxfId="1955" priority="18" rank="1"/>
  </conditionalFormatting>
  <conditionalFormatting sqref="F6">
    <cfRule type="top10" priority="15" bottom="1" rank="1"/>
    <cfRule type="top10" dxfId="1954" priority="16" rank="1"/>
  </conditionalFormatting>
  <conditionalFormatting sqref="G6">
    <cfRule type="top10" priority="13" bottom="1" rank="1"/>
    <cfRule type="top10" dxfId="1953" priority="14" rank="1"/>
  </conditionalFormatting>
  <conditionalFormatting sqref="H6">
    <cfRule type="top10" priority="11" bottom="1" rank="1"/>
    <cfRule type="top10" dxfId="1952" priority="12" rank="1"/>
  </conditionalFormatting>
  <conditionalFormatting sqref="I6">
    <cfRule type="top10" priority="9" bottom="1" rank="1"/>
    <cfRule type="top10" dxfId="1951" priority="10" rank="1"/>
  </conditionalFormatting>
  <conditionalFormatting sqref="J6">
    <cfRule type="top10" priority="7" bottom="1" rank="1"/>
    <cfRule type="top10" dxfId="1950" priority="8" rank="1"/>
  </conditionalFormatting>
  <conditionalFormatting sqref="E7">
    <cfRule type="top10" dxfId="1949" priority="6" rank="1"/>
  </conditionalFormatting>
  <conditionalFormatting sqref="F7">
    <cfRule type="top10" dxfId="1948" priority="5" rank="1"/>
  </conditionalFormatting>
  <conditionalFormatting sqref="G7">
    <cfRule type="top10" dxfId="1947" priority="4" rank="1"/>
  </conditionalFormatting>
  <conditionalFormatting sqref="H7">
    <cfRule type="top10" dxfId="1946" priority="3" rank="1"/>
  </conditionalFormatting>
  <conditionalFormatting sqref="I7">
    <cfRule type="top10" dxfId="1945" priority="2" rank="1"/>
  </conditionalFormatting>
  <conditionalFormatting sqref="J7">
    <cfRule type="top10" dxfId="194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C1A5685-3961-4DA7-9274-F8617C86002E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9D420296-9BFD-4940-A4B0-397481D5B129}">
          <x14:formula1>
            <xm:f>'C:\Users\abra2\AppData\Local\Packages\Microsoft.MicrosoftEdge_8wekyb3d8bbwe\TempState\Downloads\[ABRA CLUB Shoot 4302019 (2).xlsm]Data'!#REF!</xm:f>
          </x14:formula1>
          <xm:sqref>B2</xm:sqref>
        </x14:dataValidation>
        <x14:dataValidation type="list" allowBlank="1" showInputMessage="1" showErrorMessage="1" xr:uid="{5806A6AF-A8C0-4DF4-B773-CA3A0C8A06AF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DEB9C3DF-03DD-49BF-93EE-6637D912A494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66CDB7F6-4E1A-4FDB-9897-9502C1742103}">
          <x14:formula1>
            <xm:f>'C:\Users\abra2\AppData\Local\Packages\Microsoft.MicrosoftEdge_8wekyb3d8bbwe\TempState\Downloads\[ABRA Club Shoot 6252019 (3).xlsm]Data'!#REF!</xm:f>
          </x14:formula1>
          <xm:sqref>B5</xm:sqref>
        </x14:dataValidation>
        <x14:dataValidation type="list" allowBlank="1" showInputMessage="1" showErrorMessage="1" xr:uid="{FD396F86-7472-4B6C-B763-7156C37292EA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7A1218AC-047A-4147-B1F5-A822CB6764FA}">
          <x14:formula1>
            <xm:f>'E:\[abra state va.xlsx]DATA SHEET'!#REF!</xm:f>
          </x14:formula1>
          <xm:sqref>B7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9519-1946-4F99-9DF5-FE0869175833}">
  <dimension ref="A1:O4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21</v>
      </c>
      <c r="B2" s="63" t="s">
        <v>196</v>
      </c>
      <c r="C2" s="39">
        <v>43743</v>
      </c>
      <c r="D2" s="40" t="str">
        <f>'[26]START TAB'!$B$2</f>
        <v>Belton, SC</v>
      </c>
      <c r="E2" s="64">
        <v>107</v>
      </c>
      <c r="F2" s="64">
        <v>52</v>
      </c>
      <c r="G2" s="64">
        <v>75</v>
      </c>
      <c r="H2" s="64">
        <v>48</v>
      </c>
      <c r="I2" s="64"/>
      <c r="J2" s="64"/>
      <c r="K2" s="42">
        <f>COUNT(E2:J2)</f>
        <v>4</v>
      </c>
      <c r="L2" s="42">
        <f>SUM(E2:J2)</f>
        <v>282</v>
      </c>
      <c r="M2" s="43">
        <f>SUM(L2/K2)</f>
        <v>70.5</v>
      </c>
      <c r="N2" s="63">
        <v>3</v>
      </c>
      <c r="O2" s="44">
        <f>SUM(M2+N2)</f>
        <v>73.5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282</v>
      </c>
      <c r="M4" s="1">
        <f>SUM(L4/K4)</f>
        <v>70.5</v>
      </c>
      <c r="N4" s="3">
        <f>SUM(N2:N2)</f>
        <v>3</v>
      </c>
      <c r="O4" s="1">
        <f>SUM(M4+N4)</f>
        <v>73.5</v>
      </c>
    </row>
  </sheetData>
  <conditionalFormatting sqref="E1">
    <cfRule type="top10" priority="41" bottom="1" rank="1"/>
    <cfRule type="top10" dxfId="1943" priority="42" rank="1"/>
  </conditionalFormatting>
  <conditionalFormatting sqref="F1">
    <cfRule type="top10" priority="39" bottom="1" rank="1"/>
    <cfRule type="top10" dxfId="1942" priority="40" rank="1"/>
  </conditionalFormatting>
  <conditionalFormatting sqref="G1">
    <cfRule type="top10" priority="37" bottom="1" rank="1"/>
    <cfRule type="top10" dxfId="1941" priority="38" rank="1"/>
  </conditionalFormatting>
  <conditionalFormatting sqref="H1">
    <cfRule type="top10" priority="35" bottom="1" rank="1"/>
    <cfRule type="top10" dxfId="1940" priority="36" rank="1"/>
  </conditionalFormatting>
  <conditionalFormatting sqref="I1">
    <cfRule type="top10" priority="33" bottom="1" rank="1"/>
    <cfRule type="top10" dxfId="1939" priority="34" rank="1"/>
  </conditionalFormatting>
  <conditionalFormatting sqref="J1">
    <cfRule type="top10" priority="31" bottom="1" rank="1"/>
    <cfRule type="top10" dxfId="1938" priority="32" rank="1"/>
  </conditionalFormatting>
  <conditionalFormatting sqref="E3">
    <cfRule type="top10" priority="29" bottom="1" rank="1"/>
    <cfRule type="top10" dxfId="1937" priority="30" rank="1"/>
  </conditionalFormatting>
  <conditionalFormatting sqref="F3">
    <cfRule type="top10" priority="27" bottom="1" rank="1"/>
    <cfRule type="top10" dxfId="1936" priority="28" rank="1"/>
  </conditionalFormatting>
  <conditionalFormatting sqref="G3">
    <cfRule type="top10" priority="25" bottom="1" rank="1"/>
    <cfRule type="top10" dxfId="1935" priority="26" rank="1"/>
  </conditionalFormatting>
  <conditionalFormatting sqref="H3">
    <cfRule type="top10" priority="23" bottom="1" rank="1"/>
    <cfRule type="top10" dxfId="1934" priority="24" rank="1"/>
  </conditionalFormatting>
  <conditionalFormatting sqref="I3">
    <cfRule type="top10" priority="21" bottom="1" rank="1"/>
    <cfRule type="top10" dxfId="1933" priority="22" rank="1"/>
  </conditionalFormatting>
  <conditionalFormatting sqref="J3">
    <cfRule type="top10" priority="19" bottom="1" rank="1"/>
    <cfRule type="top10" dxfId="1932" priority="20" rank="1"/>
  </conditionalFormatting>
  <conditionalFormatting sqref="E2">
    <cfRule type="top10" dxfId="1931" priority="1" rank="1"/>
  </conditionalFormatting>
  <conditionalFormatting sqref="F2">
    <cfRule type="top10" dxfId="1930" priority="2" rank="1"/>
  </conditionalFormatting>
  <conditionalFormatting sqref="G2">
    <cfRule type="top10" dxfId="1929" priority="3" rank="1"/>
  </conditionalFormatting>
  <conditionalFormatting sqref="H2">
    <cfRule type="top10" dxfId="1928" priority="4" rank="1"/>
  </conditionalFormatting>
  <conditionalFormatting sqref="I2">
    <cfRule type="top10" dxfId="1927" priority="5" rank="1"/>
  </conditionalFormatting>
  <conditionalFormatting sqref="J2">
    <cfRule type="top10" dxfId="192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A9F360-90AA-47F6-B17F-E06028A62D6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030EE21-4B33-48E6-ADD2-7EE9C33154EE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CAC4-CBBC-4C12-8FDD-A2E8A4D91984}">
  <sheetPr codeName="Sheet14"/>
  <dimension ref="A1:O24"/>
  <sheetViews>
    <sheetView workbookViewId="0">
      <selection activeCell="B26" sqref="B26"/>
    </sheetView>
  </sheetViews>
  <sheetFormatPr defaultRowHeight="15" x14ac:dyDescent="0.3"/>
  <cols>
    <col min="1" max="1" width="17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51</v>
      </c>
      <c r="C2" s="8">
        <v>43533</v>
      </c>
      <c r="D2" s="9" t="s">
        <v>52</v>
      </c>
      <c r="E2" s="7">
        <v>179</v>
      </c>
      <c r="F2" s="7">
        <v>177</v>
      </c>
      <c r="G2" s="7">
        <v>180</v>
      </c>
      <c r="H2" s="7">
        <v>175</v>
      </c>
      <c r="I2" s="7"/>
      <c r="J2" s="7"/>
      <c r="K2" s="10">
        <v>4</v>
      </c>
      <c r="L2" s="10">
        <v>711</v>
      </c>
      <c r="M2" s="11">
        <v>177.75</v>
      </c>
      <c r="N2" s="10">
        <v>11</v>
      </c>
      <c r="O2" s="11">
        <v>188.75</v>
      </c>
    </row>
    <row r="3" spans="1:15" x14ac:dyDescent="0.3">
      <c r="A3" s="7" t="s">
        <v>21</v>
      </c>
      <c r="B3" s="7" t="s">
        <v>51</v>
      </c>
      <c r="C3" s="8">
        <v>43547</v>
      </c>
      <c r="D3" s="9" t="s">
        <v>52</v>
      </c>
      <c r="E3" s="7">
        <v>175</v>
      </c>
      <c r="F3" s="7">
        <v>183</v>
      </c>
      <c r="G3" s="7">
        <v>176</v>
      </c>
      <c r="H3" s="7">
        <v>184</v>
      </c>
      <c r="I3" s="7"/>
      <c r="J3" s="7"/>
      <c r="K3" s="10">
        <v>4</v>
      </c>
      <c r="L3" s="10">
        <v>718</v>
      </c>
      <c r="M3" s="11">
        <v>179.5</v>
      </c>
      <c r="N3" s="10">
        <v>11</v>
      </c>
      <c r="O3" s="11">
        <v>190.5</v>
      </c>
    </row>
    <row r="4" spans="1:15" x14ac:dyDescent="0.3">
      <c r="A4" s="7" t="s">
        <v>21</v>
      </c>
      <c r="B4" s="7" t="s">
        <v>51</v>
      </c>
      <c r="C4" s="8">
        <v>43554</v>
      </c>
      <c r="D4" s="9" t="s">
        <v>52</v>
      </c>
      <c r="E4" s="7">
        <v>180</v>
      </c>
      <c r="F4" s="7">
        <v>180</v>
      </c>
      <c r="G4" s="7">
        <v>184</v>
      </c>
      <c r="H4" s="7">
        <v>180</v>
      </c>
      <c r="I4" s="7">
        <v>187</v>
      </c>
      <c r="J4" s="7">
        <v>186</v>
      </c>
      <c r="K4" s="10">
        <v>6</v>
      </c>
      <c r="L4" s="10">
        <v>1097</v>
      </c>
      <c r="M4" s="11">
        <v>182.83333333333334</v>
      </c>
      <c r="N4" s="10">
        <v>26</v>
      </c>
      <c r="O4" s="11">
        <v>208.83333333333334</v>
      </c>
    </row>
    <row r="5" spans="1:15" x14ac:dyDescent="0.3">
      <c r="A5" s="7" t="s">
        <v>21</v>
      </c>
      <c r="B5" s="7" t="s">
        <v>51</v>
      </c>
      <c r="C5" s="8">
        <v>43569</v>
      </c>
      <c r="D5" s="9" t="s">
        <v>52</v>
      </c>
      <c r="E5" s="7">
        <v>177</v>
      </c>
      <c r="F5" s="7">
        <v>182</v>
      </c>
      <c r="G5" s="7">
        <v>183</v>
      </c>
      <c r="H5" s="7">
        <v>170</v>
      </c>
      <c r="I5" s="7"/>
      <c r="J5" s="7"/>
      <c r="K5" s="10">
        <v>4</v>
      </c>
      <c r="L5" s="10">
        <v>712</v>
      </c>
      <c r="M5" s="11">
        <v>178</v>
      </c>
      <c r="N5" s="10">
        <v>8</v>
      </c>
      <c r="O5" s="11">
        <v>186</v>
      </c>
    </row>
    <row r="6" spans="1:15" x14ac:dyDescent="0.3">
      <c r="A6" s="7" t="s">
        <v>21</v>
      </c>
      <c r="B6" s="7" t="s">
        <v>51</v>
      </c>
      <c r="C6" s="8">
        <v>43582</v>
      </c>
      <c r="D6" s="9" t="s">
        <v>52</v>
      </c>
      <c r="E6" s="7">
        <v>180</v>
      </c>
      <c r="F6" s="7">
        <v>180</v>
      </c>
      <c r="G6" s="7">
        <v>179</v>
      </c>
      <c r="H6" s="7">
        <v>181</v>
      </c>
      <c r="I6" s="7"/>
      <c r="J6" s="7"/>
      <c r="K6" s="10">
        <v>4</v>
      </c>
      <c r="L6" s="10">
        <v>720</v>
      </c>
      <c r="M6" s="11">
        <v>180</v>
      </c>
      <c r="N6" s="10">
        <v>13</v>
      </c>
      <c r="O6" s="11">
        <v>193</v>
      </c>
    </row>
    <row r="7" spans="1:15" x14ac:dyDescent="0.3">
      <c r="A7" s="7" t="s">
        <v>21</v>
      </c>
      <c r="B7" s="7" t="s">
        <v>51</v>
      </c>
      <c r="C7" s="8">
        <v>43597</v>
      </c>
      <c r="D7" s="9" t="s">
        <v>52</v>
      </c>
      <c r="E7" s="7">
        <v>175</v>
      </c>
      <c r="F7" s="7">
        <v>186</v>
      </c>
      <c r="G7" s="7">
        <v>176</v>
      </c>
      <c r="H7" s="7">
        <v>175</v>
      </c>
      <c r="I7" s="7"/>
      <c r="J7" s="7"/>
      <c r="K7" s="10">
        <v>4</v>
      </c>
      <c r="L7" s="10">
        <v>712</v>
      </c>
      <c r="M7" s="11">
        <v>178</v>
      </c>
      <c r="N7" s="10">
        <v>5</v>
      </c>
      <c r="O7" s="11">
        <v>183</v>
      </c>
    </row>
    <row r="8" spans="1:15" x14ac:dyDescent="0.3">
      <c r="A8" s="7" t="s">
        <v>21</v>
      </c>
      <c r="B8" s="7" t="s">
        <v>51</v>
      </c>
      <c r="C8" s="8">
        <v>43610</v>
      </c>
      <c r="D8" s="9" t="s">
        <v>52</v>
      </c>
      <c r="E8" s="7">
        <v>183</v>
      </c>
      <c r="F8" s="7">
        <v>181</v>
      </c>
      <c r="G8" s="7">
        <v>181</v>
      </c>
      <c r="H8" s="7">
        <v>170</v>
      </c>
      <c r="I8" s="7"/>
      <c r="J8" s="7"/>
      <c r="K8" s="10">
        <v>4</v>
      </c>
      <c r="L8" s="10">
        <v>715</v>
      </c>
      <c r="M8" s="11">
        <v>178.75</v>
      </c>
      <c r="N8" s="10">
        <v>8</v>
      </c>
      <c r="O8" s="11">
        <v>186.75</v>
      </c>
    </row>
    <row r="9" spans="1:15" x14ac:dyDescent="0.3">
      <c r="A9" s="7" t="s">
        <v>21</v>
      </c>
      <c r="B9" s="7" t="s">
        <v>51</v>
      </c>
      <c r="C9" s="8">
        <v>43638</v>
      </c>
      <c r="D9" s="9" t="s">
        <v>52</v>
      </c>
      <c r="E9" s="7">
        <v>172</v>
      </c>
      <c r="F9" s="7">
        <v>156</v>
      </c>
      <c r="G9" s="7">
        <v>167</v>
      </c>
      <c r="H9" s="7">
        <v>171</v>
      </c>
      <c r="I9" s="7"/>
      <c r="J9" s="7"/>
      <c r="K9" s="10">
        <v>4</v>
      </c>
      <c r="L9" s="10">
        <v>666</v>
      </c>
      <c r="M9" s="11">
        <v>166.5</v>
      </c>
      <c r="N9" s="10">
        <v>2</v>
      </c>
      <c r="O9" s="11">
        <v>168.5</v>
      </c>
    </row>
    <row r="10" spans="1:15" ht="15.75" thickBot="1" x14ac:dyDescent="0.35">
      <c r="A10" s="20" t="s">
        <v>21</v>
      </c>
      <c r="B10" s="20" t="s">
        <v>118</v>
      </c>
      <c r="C10" s="21">
        <v>43646</v>
      </c>
      <c r="D10" s="22" t="s">
        <v>40</v>
      </c>
      <c r="E10" s="20">
        <v>186</v>
      </c>
      <c r="F10" s="20">
        <v>184</v>
      </c>
      <c r="G10" s="20">
        <v>185</v>
      </c>
      <c r="H10" s="20">
        <v>183</v>
      </c>
      <c r="I10" s="20"/>
      <c r="J10" s="20"/>
      <c r="K10" s="23">
        <v>4</v>
      </c>
      <c r="L10" s="23">
        <v>738</v>
      </c>
      <c r="M10" s="24">
        <v>184.5</v>
      </c>
      <c r="N10" s="23">
        <v>9</v>
      </c>
      <c r="O10" s="24">
        <v>193.5</v>
      </c>
    </row>
    <row r="11" spans="1:15" ht="15.75" thickBot="1" x14ac:dyDescent="0.35">
      <c r="A11" s="7" t="s">
        <v>21</v>
      </c>
      <c r="B11" s="7" t="s">
        <v>51</v>
      </c>
      <c r="C11" s="8">
        <v>43659</v>
      </c>
      <c r="D11" s="25" t="s">
        <v>52</v>
      </c>
      <c r="E11" s="26">
        <v>181</v>
      </c>
      <c r="F11" s="28">
        <v>175</v>
      </c>
      <c r="G11" s="7">
        <v>185</v>
      </c>
      <c r="H11" s="7">
        <v>181</v>
      </c>
      <c r="I11" s="7"/>
      <c r="J11" s="7"/>
      <c r="K11" s="10">
        <v>4</v>
      </c>
      <c r="L11" s="10">
        <v>722</v>
      </c>
      <c r="M11" s="11">
        <v>180.5</v>
      </c>
      <c r="N11" s="10">
        <v>7</v>
      </c>
      <c r="O11" s="11">
        <v>187.5</v>
      </c>
    </row>
    <row r="12" spans="1:15" x14ac:dyDescent="0.3">
      <c r="A12" s="7" t="s">
        <v>21</v>
      </c>
      <c r="B12" s="7" t="s">
        <v>51</v>
      </c>
      <c r="C12" s="8">
        <v>43673</v>
      </c>
      <c r="D12" s="9" t="s">
        <v>52</v>
      </c>
      <c r="E12" s="7">
        <v>184</v>
      </c>
      <c r="F12" s="7">
        <v>177</v>
      </c>
      <c r="G12" s="7">
        <v>177</v>
      </c>
      <c r="H12" s="7">
        <v>177</v>
      </c>
      <c r="I12" s="7"/>
      <c r="J12" s="7"/>
      <c r="K12" s="10">
        <v>4</v>
      </c>
      <c r="L12" s="10">
        <v>715</v>
      </c>
      <c r="M12" s="11">
        <v>178.75</v>
      </c>
      <c r="N12" s="10">
        <v>11</v>
      </c>
      <c r="O12" s="11">
        <v>189.75</v>
      </c>
    </row>
    <row r="13" spans="1:15" ht="15.75" x14ac:dyDescent="0.3">
      <c r="A13" s="7" t="s">
        <v>21</v>
      </c>
      <c r="B13" s="71" t="s">
        <v>118</v>
      </c>
      <c r="C13" s="72">
        <v>43674</v>
      </c>
      <c r="D13" s="71" t="s">
        <v>143</v>
      </c>
      <c r="E13" s="71">
        <v>179</v>
      </c>
      <c r="F13" s="71">
        <v>180</v>
      </c>
      <c r="G13" s="71">
        <v>179</v>
      </c>
      <c r="H13" s="71">
        <v>178</v>
      </c>
      <c r="I13" s="71"/>
      <c r="J13" s="71"/>
      <c r="K13" s="71">
        <v>4</v>
      </c>
      <c r="L13" s="71">
        <f t="shared" ref="L13" si="0">SUM(E13:J13)</f>
        <v>716</v>
      </c>
      <c r="M13" s="73">
        <f t="shared" ref="M13" si="1">SUM(L13/K13)</f>
        <v>179</v>
      </c>
      <c r="N13" s="71">
        <v>4</v>
      </c>
      <c r="O13" s="73">
        <f t="shared" ref="O13" si="2">SUM(M13+N13)</f>
        <v>183</v>
      </c>
    </row>
    <row r="14" spans="1:15" x14ac:dyDescent="0.3">
      <c r="A14" s="7" t="s">
        <v>21</v>
      </c>
      <c r="B14" s="7" t="s">
        <v>51</v>
      </c>
      <c r="C14" s="8">
        <v>43687</v>
      </c>
      <c r="D14" s="9" t="s">
        <v>52</v>
      </c>
      <c r="E14" s="7">
        <v>183</v>
      </c>
      <c r="F14" s="7">
        <v>180</v>
      </c>
      <c r="G14" s="7">
        <v>174</v>
      </c>
      <c r="H14" s="7">
        <v>177</v>
      </c>
      <c r="I14" s="7"/>
      <c r="J14" s="7"/>
      <c r="K14" s="10">
        <v>4</v>
      </c>
      <c r="L14" s="10">
        <v>714</v>
      </c>
      <c r="M14" s="11">
        <v>178.5</v>
      </c>
      <c r="N14" s="10">
        <v>9</v>
      </c>
      <c r="O14" s="11">
        <v>187.5</v>
      </c>
    </row>
    <row r="15" spans="1:15" x14ac:dyDescent="0.3">
      <c r="A15" s="7" t="s">
        <v>21</v>
      </c>
      <c r="B15" s="7" t="s">
        <v>51</v>
      </c>
      <c r="C15" s="8">
        <v>43701</v>
      </c>
      <c r="D15" s="9" t="s">
        <v>52</v>
      </c>
      <c r="E15" s="7">
        <v>186</v>
      </c>
      <c r="F15" s="7">
        <v>190</v>
      </c>
      <c r="G15" s="7">
        <v>181</v>
      </c>
      <c r="H15" s="7">
        <v>182</v>
      </c>
      <c r="I15" s="7"/>
      <c r="J15" s="7"/>
      <c r="K15" s="10">
        <v>4</v>
      </c>
      <c r="L15" s="10">
        <v>739</v>
      </c>
      <c r="M15" s="11">
        <v>184.75</v>
      </c>
      <c r="N15" s="10">
        <v>13</v>
      </c>
      <c r="O15" s="11">
        <v>197.75</v>
      </c>
    </row>
    <row r="16" spans="1:15" x14ac:dyDescent="0.3">
      <c r="A16" s="37" t="s">
        <v>165</v>
      </c>
      <c r="B16" s="35" t="s">
        <v>118</v>
      </c>
      <c r="C16" s="77">
        <v>43708</v>
      </c>
      <c r="D16" s="78" t="s">
        <v>166</v>
      </c>
      <c r="E16" s="79">
        <v>181</v>
      </c>
      <c r="F16" s="79">
        <v>187</v>
      </c>
      <c r="G16" s="79">
        <v>183</v>
      </c>
      <c r="H16" s="79">
        <v>183</v>
      </c>
      <c r="I16" s="79">
        <v>192.1</v>
      </c>
      <c r="J16" s="79">
        <v>185</v>
      </c>
      <c r="K16" s="80">
        <f t="shared" ref="K16" si="3">COUNT(E16:J16)</f>
        <v>6</v>
      </c>
      <c r="L16" s="80">
        <f t="shared" ref="L16" si="4">SUM(E16:J16)</f>
        <v>1111.0999999999999</v>
      </c>
      <c r="M16" s="81">
        <f t="shared" ref="M16" si="5">SUM(L16/K16)</f>
        <v>185.18333333333331</v>
      </c>
      <c r="N16" s="35">
        <v>6</v>
      </c>
      <c r="O16" s="82">
        <f t="shared" ref="O16" si="6">SUM(M16+N16)</f>
        <v>191.18333333333331</v>
      </c>
    </row>
    <row r="17" spans="1:15" x14ac:dyDescent="0.3">
      <c r="A17" s="12" t="s">
        <v>21</v>
      </c>
      <c r="B17" s="12" t="s">
        <v>51</v>
      </c>
      <c r="C17" s="13">
        <v>43722</v>
      </c>
      <c r="D17" s="14" t="s">
        <v>52</v>
      </c>
      <c r="E17" s="12">
        <v>181</v>
      </c>
      <c r="F17" s="12">
        <v>183</v>
      </c>
      <c r="G17" s="12">
        <v>181</v>
      </c>
      <c r="H17" s="12">
        <v>180</v>
      </c>
      <c r="I17" s="12"/>
      <c r="J17" s="12"/>
      <c r="K17" s="15">
        <v>4</v>
      </c>
      <c r="L17" s="15">
        <v>725</v>
      </c>
      <c r="M17" s="16">
        <v>181.25</v>
      </c>
      <c r="N17" s="15">
        <v>9</v>
      </c>
      <c r="O17" s="16">
        <v>190.25</v>
      </c>
    </row>
    <row r="18" spans="1:15" x14ac:dyDescent="0.3">
      <c r="A18" s="7" t="s">
        <v>21</v>
      </c>
      <c r="B18" s="7" t="s">
        <v>51</v>
      </c>
      <c r="C18" s="8">
        <v>43736</v>
      </c>
      <c r="D18" s="9" t="s">
        <v>52</v>
      </c>
      <c r="E18" s="7">
        <v>182</v>
      </c>
      <c r="F18" s="7">
        <v>185</v>
      </c>
      <c r="G18" s="7">
        <v>189</v>
      </c>
      <c r="H18" s="7">
        <v>182</v>
      </c>
      <c r="I18" s="7"/>
      <c r="J18" s="7"/>
      <c r="K18" s="10">
        <v>4</v>
      </c>
      <c r="L18" s="10">
        <v>738</v>
      </c>
      <c r="M18" s="11">
        <v>184.5</v>
      </c>
      <c r="N18" s="10">
        <v>11</v>
      </c>
      <c r="O18" s="11">
        <v>195.5</v>
      </c>
    </row>
    <row r="19" spans="1:15" x14ac:dyDescent="0.3">
      <c r="A19" s="20" t="s">
        <v>21</v>
      </c>
      <c r="B19" s="20" t="s">
        <v>118</v>
      </c>
      <c r="C19" s="21">
        <v>43750</v>
      </c>
      <c r="D19" s="22" t="s">
        <v>40</v>
      </c>
      <c r="E19" s="107">
        <v>181</v>
      </c>
      <c r="F19" s="20">
        <v>184</v>
      </c>
      <c r="G19" s="20">
        <v>178</v>
      </c>
      <c r="H19" s="20">
        <v>179</v>
      </c>
      <c r="I19" s="20">
        <v>183</v>
      </c>
      <c r="J19" s="20">
        <v>182</v>
      </c>
      <c r="K19" s="23">
        <v>6</v>
      </c>
      <c r="L19" s="23">
        <v>1087</v>
      </c>
      <c r="M19" s="24">
        <v>181.16666666666666</v>
      </c>
      <c r="N19" s="23">
        <v>16</v>
      </c>
      <c r="O19" s="24">
        <v>197.16666666666666</v>
      </c>
    </row>
    <row r="20" spans="1:15" x14ac:dyDescent="0.3">
      <c r="A20" s="7" t="s">
        <v>21</v>
      </c>
      <c r="B20" s="7" t="s">
        <v>51</v>
      </c>
      <c r="C20" s="8">
        <v>43764</v>
      </c>
      <c r="D20" s="9" t="s">
        <v>52</v>
      </c>
      <c r="E20" s="7">
        <v>184</v>
      </c>
      <c r="F20" s="7">
        <v>185</v>
      </c>
      <c r="G20" s="7">
        <v>183</v>
      </c>
      <c r="H20" s="7">
        <v>189</v>
      </c>
      <c r="I20" s="7"/>
      <c r="J20" s="7"/>
      <c r="K20" s="10">
        <v>4</v>
      </c>
      <c r="L20" s="10">
        <v>741</v>
      </c>
      <c r="M20" s="11">
        <v>185.25</v>
      </c>
      <c r="N20" s="10">
        <v>13</v>
      </c>
      <c r="O20" s="11">
        <v>198.25</v>
      </c>
    </row>
    <row r="21" spans="1:15" x14ac:dyDescent="0.3">
      <c r="A21" s="115" t="s">
        <v>21</v>
      </c>
      <c r="B21" s="116" t="s">
        <v>118</v>
      </c>
      <c r="C21" s="117">
        <v>43765</v>
      </c>
      <c r="D21" s="118" t="s">
        <v>192</v>
      </c>
      <c r="E21" s="119">
        <v>186</v>
      </c>
      <c r="F21" s="119">
        <v>185</v>
      </c>
      <c r="G21" s="119">
        <v>189</v>
      </c>
      <c r="H21" s="119">
        <v>189</v>
      </c>
      <c r="I21" s="119"/>
      <c r="J21" s="119"/>
      <c r="K21" s="120">
        <f>COUNT(E21:J21)</f>
        <v>4</v>
      </c>
      <c r="L21" s="120">
        <f>SUM(E21:J21)</f>
        <v>749</v>
      </c>
      <c r="M21" s="121">
        <f>SUM(L21/K21)</f>
        <v>187.25</v>
      </c>
      <c r="N21" s="116">
        <v>9</v>
      </c>
      <c r="O21" s="122">
        <f>SUM(M21+N21)</f>
        <v>196.25</v>
      </c>
    </row>
    <row r="22" spans="1:15" x14ac:dyDescent="0.3">
      <c r="A22" s="7" t="s">
        <v>21</v>
      </c>
      <c r="B22" s="7" t="s">
        <v>51</v>
      </c>
      <c r="C22" s="8">
        <v>43778</v>
      </c>
      <c r="D22" s="9" t="s">
        <v>52</v>
      </c>
      <c r="E22" s="7">
        <v>180</v>
      </c>
      <c r="F22" s="7">
        <v>186</v>
      </c>
      <c r="G22" s="7">
        <v>181</v>
      </c>
      <c r="H22" s="7">
        <v>182</v>
      </c>
      <c r="I22" s="7">
        <v>184</v>
      </c>
      <c r="J22" s="7">
        <v>178</v>
      </c>
      <c r="K22" s="10">
        <v>6</v>
      </c>
      <c r="L22" s="10">
        <v>1091</v>
      </c>
      <c r="M22" s="11">
        <v>181.83333333333334</v>
      </c>
      <c r="N22" s="10">
        <v>18</v>
      </c>
      <c r="O22" s="11">
        <v>199.83333333333334</v>
      </c>
    </row>
    <row r="23" spans="1:15" x14ac:dyDescent="0.3">
      <c r="A23" s="12"/>
      <c r="B23" s="12"/>
      <c r="C23" s="13"/>
      <c r="D23" s="14"/>
      <c r="E23" s="12"/>
      <c r="F23" s="12"/>
      <c r="G23" s="12"/>
      <c r="H23" s="12"/>
      <c r="I23" s="12"/>
      <c r="J23" s="12"/>
      <c r="K23" s="15"/>
      <c r="L23" s="15"/>
      <c r="M23" s="16"/>
      <c r="N23" s="15"/>
      <c r="O23" s="16"/>
    </row>
    <row r="24" spans="1:15" x14ac:dyDescent="0.3">
      <c r="K24" s="3">
        <f>SUM(K2:K23)</f>
        <v>92</v>
      </c>
      <c r="L24" s="3">
        <f>SUM(L2:L23)</f>
        <v>16637.099999999999</v>
      </c>
      <c r="M24" s="1">
        <f>SUM(L24/K24)</f>
        <v>180.83804347826086</v>
      </c>
      <c r="N24" s="3">
        <f>SUM(N2:N23)</f>
        <v>219</v>
      </c>
      <c r="O24" s="1">
        <f>SUM(M24+N24)</f>
        <v>399.83804347826083</v>
      </c>
    </row>
  </sheetData>
  <protectedRanges>
    <protectedRange algorithmName="SHA-512" hashValue="FG7sbUW81RLTrqZOgRQY3WT58Fmv2wpczdNtHSivDYpua2f0csBbi4PHtU2Z8RiB+M2w+jl67Do94rJCq0Ck5Q==" saltValue="84WXeaapoYvzxj0ZBNU3eQ==" spinCount="100000" sqref="O16:O18 L16:M18 L19:M19 O19 O20 L20:M20" name="Range1_5"/>
    <protectedRange sqref="L21:M21 O21 O22 L22:M22" name="Range1"/>
  </protectedRanges>
  <conditionalFormatting sqref="E1">
    <cfRule type="top10" priority="263" bottom="1" rank="1"/>
    <cfRule type="top10" dxfId="1925" priority="264" rank="1"/>
  </conditionalFormatting>
  <conditionalFormatting sqref="F1">
    <cfRule type="top10" priority="261" bottom="1" rank="1"/>
    <cfRule type="top10" dxfId="1924" priority="262" rank="1"/>
  </conditionalFormatting>
  <conditionalFormatting sqref="G1">
    <cfRule type="top10" priority="259" bottom="1" rank="1"/>
    <cfRule type="top10" dxfId="1923" priority="260" rank="1"/>
  </conditionalFormatting>
  <conditionalFormatting sqref="H1">
    <cfRule type="top10" priority="257" bottom="1" rank="1"/>
    <cfRule type="top10" dxfId="1922" priority="258" rank="1"/>
  </conditionalFormatting>
  <conditionalFormatting sqref="I1">
    <cfRule type="top10" priority="255" bottom="1" rank="1"/>
    <cfRule type="top10" dxfId="1921" priority="256" rank="1"/>
  </conditionalFormatting>
  <conditionalFormatting sqref="J1">
    <cfRule type="top10" priority="253" bottom="1" rank="1"/>
    <cfRule type="top10" dxfId="1920" priority="254" rank="1"/>
  </conditionalFormatting>
  <conditionalFormatting sqref="E23">
    <cfRule type="top10" priority="251" bottom="1" rank="1"/>
    <cfRule type="top10" dxfId="1919" priority="252" rank="1"/>
  </conditionalFormatting>
  <conditionalFormatting sqref="F23">
    <cfRule type="top10" priority="249" bottom="1" rank="1"/>
    <cfRule type="top10" dxfId="1918" priority="250" rank="1"/>
  </conditionalFormatting>
  <conditionalFormatting sqref="G23">
    <cfRule type="top10" priority="247" bottom="1" rank="1"/>
    <cfRule type="top10" dxfId="1917" priority="248" rank="1"/>
  </conditionalFormatting>
  <conditionalFormatting sqref="H23">
    <cfRule type="top10" priority="245" bottom="1" rank="1"/>
    <cfRule type="top10" dxfId="1916" priority="246" rank="1"/>
  </conditionalFormatting>
  <conditionalFormatting sqref="I23">
    <cfRule type="top10" priority="243" bottom="1" rank="1"/>
    <cfRule type="top10" dxfId="1915" priority="244" rank="1"/>
  </conditionalFormatting>
  <conditionalFormatting sqref="J23">
    <cfRule type="top10" priority="241" bottom="1" rank="1"/>
    <cfRule type="top10" dxfId="1914" priority="242" rank="1"/>
  </conditionalFormatting>
  <conditionalFormatting sqref="E2">
    <cfRule type="top10" priority="227" bottom="1" rank="1"/>
    <cfRule type="top10" dxfId="1913" priority="228" rank="1"/>
  </conditionalFormatting>
  <conditionalFormatting sqref="F2">
    <cfRule type="top10" priority="225" bottom="1" rank="1"/>
    <cfRule type="top10" dxfId="1912" priority="226" rank="1"/>
  </conditionalFormatting>
  <conditionalFormatting sqref="G2">
    <cfRule type="top10" priority="223" bottom="1" rank="1"/>
    <cfRule type="top10" dxfId="1911" priority="224" rank="1"/>
  </conditionalFormatting>
  <conditionalFormatting sqref="H2">
    <cfRule type="top10" priority="221" bottom="1" rank="1"/>
    <cfRule type="top10" dxfId="1910" priority="222" rank="1"/>
  </conditionalFormatting>
  <conditionalFormatting sqref="I2">
    <cfRule type="top10" priority="219" bottom="1" rank="1"/>
    <cfRule type="top10" dxfId="1909" priority="220" rank="1"/>
  </conditionalFormatting>
  <conditionalFormatting sqref="J2">
    <cfRule type="top10" priority="217" bottom="1" rank="1"/>
    <cfRule type="top10" dxfId="1908" priority="218" rank="1"/>
  </conditionalFormatting>
  <conditionalFormatting sqref="E3">
    <cfRule type="top10" priority="215" bottom="1" rank="1"/>
    <cfRule type="top10" dxfId="1907" priority="216" rank="1"/>
  </conditionalFormatting>
  <conditionalFormatting sqref="F3">
    <cfRule type="top10" priority="213" bottom="1" rank="1"/>
    <cfRule type="top10" dxfId="1906" priority="214" rank="1"/>
  </conditionalFormatting>
  <conditionalFormatting sqref="G3">
    <cfRule type="top10" priority="211" bottom="1" rank="1"/>
    <cfRule type="top10" dxfId="1905" priority="212" rank="1"/>
  </conditionalFormatting>
  <conditionalFormatting sqref="H3">
    <cfRule type="top10" priority="209" bottom="1" rank="1"/>
    <cfRule type="top10" dxfId="1904" priority="210" rank="1"/>
  </conditionalFormatting>
  <conditionalFormatting sqref="I3">
    <cfRule type="top10" priority="207" bottom="1" rank="1"/>
    <cfRule type="top10" dxfId="1903" priority="208" rank="1"/>
  </conditionalFormatting>
  <conditionalFormatting sqref="J3">
    <cfRule type="top10" priority="205" bottom="1" rank="1"/>
    <cfRule type="top10" dxfId="1902" priority="206" rank="1"/>
  </conditionalFormatting>
  <conditionalFormatting sqref="E4">
    <cfRule type="top10" priority="203" bottom="1" rank="1"/>
    <cfRule type="top10" dxfId="1901" priority="204" rank="1"/>
  </conditionalFormatting>
  <conditionalFormatting sqref="F4">
    <cfRule type="top10" priority="201" bottom="1" rank="1"/>
    <cfRule type="top10" dxfId="1900" priority="202" rank="1"/>
  </conditionalFormatting>
  <conditionalFormatting sqref="G4">
    <cfRule type="top10" priority="199" bottom="1" rank="1"/>
    <cfRule type="top10" dxfId="1899" priority="200" rank="1"/>
  </conditionalFormatting>
  <conditionalFormatting sqref="H4">
    <cfRule type="top10" priority="197" bottom="1" rank="1"/>
    <cfRule type="top10" dxfId="1898" priority="198" rank="1"/>
  </conditionalFormatting>
  <conditionalFormatting sqref="I4">
    <cfRule type="top10" priority="195" bottom="1" rank="1"/>
    <cfRule type="top10" dxfId="1897" priority="196" rank="1"/>
  </conditionalFormatting>
  <conditionalFormatting sqref="J4">
    <cfRule type="top10" priority="193" bottom="1" rank="1"/>
    <cfRule type="top10" dxfId="1896" priority="194" rank="1"/>
  </conditionalFormatting>
  <conditionalFormatting sqref="E5">
    <cfRule type="top10" priority="191" bottom="1" rank="1"/>
    <cfRule type="top10" dxfId="1895" priority="192" rank="1"/>
  </conditionalFormatting>
  <conditionalFormatting sqref="F5">
    <cfRule type="top10" priority="189" bottom="1" rank="1"/>
    <cfRule type="top10" dxfId="1894" priority="190" rank="1"/>
  </conditionalFormatting>
  <conditionalFormatting sqref="G5">
    <cfRule type="top10" priority="187" bottom="1" rank="1"/>
    <cfRule type="top10" dxfId="1893" priority="188" rank="1"/>
  </conditionalFormatting>
  <conditionalFormatting sqref="H5">
    <cfRule type="top10" priority="185" bottom="1" rank="1"/>
    <cfRule type="top10" dxfId="1892" priority="186" rank="1"/>
  </conditionalFormatting>
  <conditionalFormatting sqref="I5">
    <cfRule type="top10" priority="183" bottom="1" rank="1"/>
    <cfRule type="top10" dxfId="1891" priority="184" rank="1"/>
  </conditionalFormatting>
  <conditionalFormatting sqref="J5">
    <cfRule type="top10" priority="181" bottom="1" rank="1"/>
    <cfRule type="top10" dxfId="1890" priority="182" rank="1"/>
  </conditionalFormatting>
  <conditionalFormatting sqref="E6">
    <cfRule type="top10" priority="179" bottom="1" rank="1"/>
    <cfRule type="top10" dxfId="1889" priority="180" rank="1"/>
  </conditionalFormatting>
  <conditionalFormatting sqref="F6">
    <cfRule type="top10" priority="177" bottom="1" rank="1"/>
    <cfRule type="top10" dxfId="1888" priority="178" rank="1"/>
  </conditionalFormatting>
  <conditionalFormatting sqref="G6">
    <cfRule type="top10" priority="175" bottom="1" rank="1"/>
    <cfRule type="top10" dxfId="1887" priority="176" rank="1"/>
  </conditionalFormatting>
  <conditionalFormatting sqref="H6">
    <cfRule type="top10" priority="173" bottom="1" rank="1"/>
    <cfRule type="top10" dxfId="1886" priority="174" rank="1"/>
  </conditionalFormatting>
  <conditionalFormatting sqref="I6">
    <cfRule type="top10" priority="171" bottom="1" rank="1"/>
    <cfRule type="top10" dxfId="1885" priority="172" rank="1"/>
  </conditionalFormatting>
  <conditionalFormatting sqref="J6">
    <cfRule type="top10" priority="169" bottom="1" rank="1"/>
    <cfRule type="top10" dxfId="1884" priority="170" rank="1"/>
  </conditionalFormatting>
  <conditionalFormatting sqref="E7">
    <cfRule type="top10" priority="167" bottom="1" rank="1"/>
    <cfRule type="top10" dxfId="1883" priority="168" rank="1"/>
  </conditionalFormatting>
  <conditionalFormatting sqref="F7">
    <cfRule type="top10" priority="165" bottom="1" rank="1"/>
    <cfRule type="top10" dxfId="1882" priority="166" rank="1"/>
  </conditionalFormatting>
  <conditionalFormatting sqref="G7">
    <cfRule type="top10" priority="163" bottom="1" rank="1"/>
    <cfRule type="top10" dxfId="1881" priority="164" rank="1"/>
  </conditionalFormatting>
  <conditionalFormatting sqref="H7">
    <cfRule type="top10" priority="161" bottom="1" rank="1"/>
    <cfRule type="top10" dxfId="1880" priority="162" rank="1"/>
  </conditionalFormatting>
  <conditionalFormatting sqref="I7">
    <cfRule type="top10" priority="159" bottom="1" rank="1"/>
    <cfRule type="top10" dxfId="1879" priority="160" rank="1"/>
  </conditionalFormatting>
  <conditionalFormatting sqref="J7">
    <cfRule type="top10" priority="157" bottom="1" rank="1"/>
    <cfRule type="top10" dxfId="1878" priority="158" rank="1"/>
  </conditionalFormatting>
  <conditionalFormatting sqref="E8">
    <cfRule type="top10" priority="155" bottom="1" rank="1"/>
    <cfRule type="top10" dxfId="1877" priority="156" rank="1"/>
  </conditionalFormatting>
  <conditionalFormatting sqref="F8">
    <cfRule type="top10" priority="153" bottom="1" rank="1"/>
    <cfRule type="top10" dxfId="1876" priority="154" rank="1"/>
  </conditionalFormatting>
  <conditionalFormatting sqref="G8">
    <cfRule type="top10" priority="151" bottom="1" rank="1"/>
    <cfRule type="top10" dxfId="1875" priority="152" rank="1"/>
  </conditionalFormatting>
  <conditionalFormatting sqref="H8">
    <cfRule type="top10" priority="149" bottom="1" rank="1"/>
    <cfRule type="top10" dxfId="1874" priority="150" rank="1"/>
  </conditionalFormatting>
  <conditionalFormatting sqref="I8">
    <cfRule type="top10" priority="147" bottom="1" rank="1"/>
    <cfRule type="top10" dxfId="1873" priority="148" rank="1"/>
  </conditionalFormatting>
  <conditionalFormatting sqref="J8">
    <cfRule type="top10" priority="145" bottom="1" rank="1"/>
    <cfRule type="top10" dxfId="1872" priority="146" rank="1"/>
  </conditionalFormatting>
  <conditionalFormatting sqref="E9">
    <cfRule type="top10" priority="143" bottom="1" rank="1"/>
    <cfRule type="top10" dxfId="1871" priority="144" rank="1"/>
  </conditionalFormatting>
  <conditionalFormatting sqref="F9">
    <cfRule type="top10" priority="141" bottom="1" rank="1"/>
    <cfRule type="top10" dxfId="1870" priority="142" rank="1"/>
  </conditionalFormatting>
  <conditionalFormatting sqref="G9">
    <cfRule type="top10" priority="139" bottom="1" rank="1"/>
    <cfRule type="top10" dxfId="1869" priority="140" rank="1"/>
  </conditionalFormatting>
  <conditionalFormatting sqref="H9">
    <cfRule type="top10" priority="137" bottom="1" rank="1"/>
    <cfRule type="top10" dxfId="1868" priority="138" rank="1"/>
  </conditionalFormatting>
  <conditionalFormatting sqref="I9">
    <cfRule type="top10" priority="135" bottom="1" rank="1"/>
    <cfRule type="top10" dxfId="1867" priority="136" rank="1"/>
  </conditionalFormatting>
  <conditionalFormatting sqref="J9">
    <cfRule type="top10" priority="133" bottom="1" rank="1"/>
    <cfRule type="top10" dxfId="1866" priority="134" rank="1"/>
  </conditionalFormatting>
  <conditionalFormatting sqref="E10">
    <cfRule type="top10" priority="121" bottom="1" rank="1"/>
    <cfRule type="top10" dxfId="1865" priority="122" rank="1"/>
  </conditionalFormatting>
  <conditionalFormatting sqref="F10">
    <cfRule type="top10" priority="123" bottom="1" rank="1"/>
    <cfRule type="top10" dxfId="1864" priority="124" rank="1"/>
  </conditionalFormatting>
  <conditionalFormatting sqref="G10">
    <cfRule type="top10" priority="125" bottom="1" rank="1"/>
    <cfRule type="top10" dxfId="1863" priority="126" rank="1"/>
  </conditionalFormatting>
  <conditionalFormatting sqref="H10">
    <cfRule type="top10" priority="127" bottom="1" rank="1"/>
    <cfRule type="top10" dxfId="1862" priority="128" rank="1"/>
  </conditionalFormatting>
  <conditionalFormatting sqref="I10">
    <cfRule type="top10" priority="129" bottom="1" rank="1"/>
    <cfRule type="top10" dxfId="1861" priority="130" rank="1"/>
  </conditionalFormatting>
  <conditionalFormatting sqref="J10">
    <cfRule type="top10" priority="131" bottom="1" rank="1"/>
    <cfRule type="top10" dxfId="1860" priority="132" rank="1"/>
  </conditionalFormatting>
  <conditionalFormatting sqref="E11">
    <cfRule type="top10" priority="119" bottom="1" rank="1"/>
    <cfRule type="top10" dxfId="1859" priority="120" rank="1"/>
  </conditionalFormatting>
  <conditionalFormatting sqref="F11">
    <cfRule type="top10" priority="117" bottom="1" rank="1"/>
    <cfRule type="top10" dxfId="1858" priority="118" rank="1"/>
  </conditionalFormatting>
  <conditionalFormatting sqref="G11">
    <cfRule type="top10" priority="115" bottom="1" rank="1"/>
    <cfRule type="top10" dxfId="1857" priority="116" rank="1"/>
  </conditionalFormatting>
  <conditionalFormatting sqref="H11">
    <cfRule type="top10" priority="113" bottom="1" rank="1"/>
    <cfRule type="top10" dxfId="1856" priority="114" rank="1"/>
  </conditionalFormatting>
  <conditionalFormatting sqref="I11">
    <cfRule type="top10" priority="111" bottom="1" rank="1"/>
    <cfRule type="top10" dxfId="1855" priority="112" rank="1"/>
  </conditionalFormatting>
  <conditionalFormatting sqref="J11">
    <cfRule type="top10" priority="109" bottom="1" rank="1"/>
    <cfRule type="top10" dxfId="1854" priority="110" rank="1"/>
  </conditionalFormatting>
  <conditionalFormatting sqref="E12:E13">
    <cfRule type="top10" priority="107" bottom="1" rank="1"/>
    <cfRule type="top10" dxfId="1853" priority="108" rank="1"/>
  </conditionalFormatting>
  <conditionalFormatting sqref="F12:F13">
    <cfRule type="top10" priority="105" bottom="1" rank="1"/>
    <cfRule type="top10" dxfId="1852" priority="106" rank="1"/>
  </conditionalFormatting>
  <conditionalFormatting sqref="G12:G13">
    <cfRule type="top10" priority="103" bottom="1" rank="1"/>
    <cfRule type="top10" dxfId="1851" priority="104" rank="1"/>
  </conditionalFormatting>
  <conditionalFormatting sqref="H12:H13">
    <cfRule type="top10" priority="101" bottom="1" rank="1"/>
    <cfRule type="top10" dxfId="1850" priority="102" rank="1"/>
  </conditionalFormatting>
  <conditionalFormatting sqref="I12:I13">
    <cfRule type="top10" priority="99" bottom="1" rank="1"/>
    <cfRule type="top10" dxfId="1849" priority="100" rank="1"/>
  </conditionalFormatting>
  <conditionalFormatting sqref="J12:J13">
    <cfRule type="top10" priority="97" bottom="1" rank="1"/>
    <cfRule type="top10" dxfId="1848" priority="98" rank="1"/>
  </conditionalFormatting>
  <conditionalFormatting sqref="E14">
    <cfRule type="top10" priority="95" bottom="1" rank="1"/>
    <cfRule type="top10" dxfId="1847" priority="96" rank="1"/>
  </conditionalFormatting>
  <conditionalFormatting sqref="F14">
    <cfRule type="top10" priority="93" bottom="1" rank="1"/>
    <cfRule type="top10" dxfId="1846" priority="94" rank="1"/>
  </conditionalFormatting>
  <conditionalFormatting sqref="G14">
    <cfRule type="top10" priority="91" bottom="1" rank="1"/>
    <cfRule type="top10" dxfId="1845" priority="92" rank="1"/>
  </conditionalFormatting>
  <conditionalFormatting sqref="H14">
    <cfRule type="top10" priority="89" bottom="1" rank="1"/>
    <cfRule type="top10" dxfId="1844" priority="90" rank="1"/>
  </conditionalFormatting>
  <conditionalFormatting sqref="I14">
    <cfRule type="top10" priority="87" bottom="1" rank="1"/>
    <cfRule type="top10" dxfId="1843" priority="88" rank="1"/>
  </conditionalFormatting>
  <conditionalFormatting sqref="J14">
    <cfRule type="top10" priority="85" bottom="1" rank="1"/>
    <cfRule type="top10" dxfId="1842" priority="86" rank="1"/>
  </conditionalFormatting>
  <conditionalFormatting sqref="E15">
    <cfRule type="top10" priority="83" bottom="1" rank="1"/>
    <cfRule type="top10" dxfId="1841" priority="84" rank="1"/>
  </conditionalFormatting>
  <conditionalFormatting sqref="F15">
    <cfRule type="top10" priority="81" bottom="1" rank="1"/>
    <cfRule type="top10" dxfId="1840" priority="82" rank="1"/>
  </conditionalFormatting>
  <conditionalFormatting sqref="G15">
    <cfRule type="top10" priority="79" bottom="1" rank="1"/>
    <cfRule type="top10" dxfId="1839" priority="80" rank="1"/>
  </conditionalFormatting>
  <conditionalFormatting sqref="H15">
    <cfRule type="top10" priority="77" bottom="1" rank="1"/>
    <cfRule type="top10" dxfId="1838" priority="78" rank="1"/>
  </conditionalFormatting>
  <conditionalFormatting sqref="I15">
    <cfRule type="top10" priority="75" bottom="1" rank="1"/>
    <cfRule type="top10" dxfId="1837" priority="76" rank="1"/>
  </conditionalFormatting>
  <conditionalFormatting sqref="J15">
    <cfRule type="top10" priority="73" bottom="1" rank="1"/>
    <cfRule type="top10" dxfId="1836" priority="74" rank="1"/>
  </conditionalFormatting>
  <conditionalFormatting sqref="E16">
    <cfRule type="top10" dxfId="1835" priority="72" rank="1"/>
  </conditionalFormatting>
  <conditionalFormatting sqref="F16">
    <cfRule type="top10" dxfId="1834" priority="71" rank="1"/>
  </conditionalFormatting>
  <conditionalFormatting sqref="G16">
    <cfRule type="top10" dxfId="1833" priority="70" rank="1"/>
  </conditionalFormatting>
  <conditionalFormatting sqref="H16">
    <cfRule type="top10" dxfId="1832" priority="69" rank="1"/>
  </conditionalFormatting>
  <conditionalFormatting sqref="I16">
    <cfRule type="top10" dxfId="1831" priority="68" rank="1"/>
  </conditionalFormatting>
  <conditionalFormatting sqref="J16">
    <cfRule type="top10" dxfId="1830" priority="67" rank="1"/>
  </conditionalFormatting>
  <conditionalFormatting sqref="E17">
    <cfRule type="top10" priority="65" bottom="1" rank="1"/>
    <cfRule type="top10" dxfId="1829" priority="66" rank="1"/>
  </conditionalFormatting>
  <conditionalFormatting sqref="F17">
    <cfRule type="top10" priority="63" bottom="1" rank="1"/>
    <cfRule type="top10" dxfId="1828" priority="64" rank="1"/>
  </conditionalFormatting>
  <conditionalFormatting sqref="G17">
    <cfRule type="top10" priority="61" bottom="1" rank="1"/>
    <cfRule type="top10" dxfId="1827" priority="62" rank="1"/>
  </conditionalFormatting>
  <conditionalFormatting sqref="H17">
    <cfRule type="top10" priority="59" bottom="1" rank="1"/>
    <cfRule type="top10" dxfId="1826" priority="60" rank="1"/>
  </conditionalFormatting>
  <conditionalFormatting sqref="I17">
    <cfRule type="top10" priority="57" bottom="1" rank="1"/>
    <cfRule type="top10" dxfId="1825" priority="58" rank="1"/>
  </conditionalFormatting>
  <conditionalFormatting sqref="J17">
    <cfRule type="top10" priority="55" bottom="1" rank="1"/>
    <cfRule type="top10" dxfId="1824" priority="56" rank="1"/>
  </conditionalFormatting>
  <conditionalFormatting sqref="E18">
    <cfRule type="top10" priority="53" bottom="1" rank="1"/>
    <cfRule type="top10" dxfId="1823" priority="54" rank="1"/>
  </conditionalFormatting>
  <conditionalFormatting sqref="F18">
    <cfRule type="top10" priority="51" bottom="1" rank="1"/>
    <cfRule type="top10" dxfId="1822" priority="52" rank="1"/>
  </conditionalFormatting>
  <conditionalFormatting sqref="G18">
    <cfRule type="top10" priority="49" bottom="1" rank="1"/>
    <cfRule type="top10" dxfId="1821" priority="50" rank="1"/>
  </conditionalFormatting>
  <conditionalFormatting sqref="H18">
    <cfRule type="top10" priority="47" bottom="1" rank="1"/>
    <cfRule type="top10" dxfId="1820" priority="48" rank="1"/>
  </conditionalFormatting>
  <conditionalFormatting sqref="I18">
    <cfRule type="top10" priority="45" bottom="1" rank="1"/>
    <cfRule type="top10" dxfId="1819" priority="46" rank="1"/>
  </conditionalFormatting>
  <conditionalFormatting sqref="J18">
    <cfRule type="top10" priority="43" bottom="1" rank="1"/>
    <cfRule type="top10" dxfId="1818" priority="44" rank="1"/>
  </conditionalFormatting>
  <conditionalFormatting sqref="E19">
    <cfRule type="top10" priority="31" bottom="1" rank="1"/>
    <cfRule type="top10" dxfId="1817" priority="32" rank="1"/>
  </conditionalFormatting>
  <conditionalFormatting sqref="F19">
    <cfRule type="top10" priority="33" bottom="1" rank="1"/>
    <cfRule type="top10" dxfId="1816" priority="34" rank="1"/>
  </conditionalFormatting>
  <conditionalFormatting sqref="G19">
    <cfRule type="top10" priority="35" bottom="1" rank="1"/>
    <cfRule type="top10" dxfId="1815" priority="36" rank="1"/>
  </conditionalFormatting>
  <conditionalFormatting sqref="H19">
    <cfRule type="top10" priority="37" bottom="1" rank="1"/>
    <cfRule type="top10" dxfId="1814" priority="38" rank="1"/>
  </conditionalFormatting>
  <conditionalFormatting sqref="I19">
    <cfRule type="top10" priority="39" bottom="1" rank="1"/>
    <cfRule type="top10" dxfId="1813" priority="40" rank="1"/>
  </conditionalFormatting>
  <conditionalFormatting sqref="J19">
    <cfRule type="top10" priority="41" bottom="1" rank="1"/>
    <cfRule type="top10" dxfId="1812" priority="42" rank="1"/>
  </conditionalFormatting>
  <conditionalFormatting sqref="E20">
    <cfRule type="top10" priority="29" bottom="1" rank="1"/>
    <cfRule type="top10" dxfId="1811" priority="30" rank="1"/>
  </conditionalFormatting>
  <conditionalFormatting sqref="F20">
    <cfRule type="top10" priority="27" bottom="1" rank="1"/>
    <cfRule type="top10" dxfId="1810" priority="28" rank="1"/>
  </conditionalFormatting>
  <conditionalFormatting sqref="G20">
    <cfRule type="top10" priority="25" bottom="1" rank="1"/>
    <cfRule type="top10" dxfId="1809" priority="26" rank="1"/>
  </conditionalFormatting>
  <conditionalFormatting sqref="H20">
    <cfRule type="top10" priority="23" bottom="1" rank="1"/>
    <cfRule type="top10" dxfId="1808" priority="24" rank="1"/>
  </conditionalFormatting>
  <conditionalFormatting sqref="I20">
    <cfRule type="top10" priority="21" bottom="1" rank="1"/>
    <cfRule type="top10" dxfId="1807" priority="22" rank="1"/>
  </conditionalFormatting>
  <conditionalFormatting sqref="J20">
    <cfRule type="top10" priority="19" bottom="1" rank="1"/>
    <cfRule type="top10" dxfId="1806" priority="20" rank="1"/>
  </conditionalFormatting>
  <conditionalFormatting sqref="E21">
    <cfRule type="expression" dxfId="1805" priority="13" stopIfTrue="1">
      <formula>LARGE(($H$51:$H$63),MIN( 1,COUNT($H$51:$H$63)))&lt;=E21</formula>
    </cfRule>
  </conditionalFormatting>
  <conditionalFormatting sqref="F21">
    <cfRule type="expression" dxfId="1804" priority="14" stopIfTrue="1">
      <formula>LARGE(($I$51:$I$63),MIN( 1,COUNT($I$51:$I$63)))&lt;=F21</formula>
    </cfRule>
  </conditionalFormatting>
  <conditionalFormatting sqref="G21">
    <cfRule type="expression" dxfId="1803" priority="15" stopIfTrue="1">
      <formula>LARGE(($J$51:$J$63),MIN( 1,COUNT($J$51:$J$63)))&lt;=G21</formula>
    </cfRule>
  </conditionalFormatting>
  <conditionalFormatting sqref="H21">
    <cfRule type="expression" dxfId="1802" priority="16" stopIfTrue="1">
      <formula>LARGE(($K$51:$K$63),MIN( 1,COUNT($K$51:$K$63)))&lt;=H21</formula>
    </cfRule>
  </conditionalFormatting>
  <conditionalFormatting sqref="I21">
    <cfRule type="expression" dxfId="1801" priority="17" stopIfTrue="1">
      <formula>LARGE(($L$51:$L$63),MIN( 1,COUNT($L$51:$L$63)))&lt;=I21</formula>
    </cfRule>
  </conditionalFormatting>
  <conditionalFormatting sqref="J21">
    <cfRule type="expression" dxfId="1800" priority="18" stopIfTrue="1">
      <formula>LARGE(($M$51:$M$63),MIN( 1,COUNT($M$51:$M$63)))&lt;=J21</formula>
    </cfRule>
  </conditionalFormatting>
  <conditionalFormatting sqref="E22">
    <cfRule type="top10" priority="11" bottom="1" rank="1"/>
    <cfRule type="top10" dxfId="1799" priority="12" rank="1"/>
  </conditionalFormatting>
  <conditionalFormatting sqref="F22">
    <cfRule type="top10" priority="9" bottom="1" rank="1"/>
    <cfRule type="top10" dxfId="1798" priority="10" rank="1"/>
  </conditionalFormatting>
  <conditionalFormatting sqref="G22">
    <cfRule type="top10" priority="7" bottom="1" rank="1"/>
    <cfRule type="top10" dxfId="1797" priority="8" rank="1"/>
  </conditionalFormatting>
  <conditionalFormatting sqref="H22">
    <cfRule type="top10" priority="5" bottom="1" rank="1"/>
    <cfRule type="top10" dxfId="1796" priority="6" rank="1"/>
  </conditionalFormatting>
  <conditionalFormatting sqref="I22">
    <cfRule type="top10" priority="3" bottom="1" rank="1"/>
    <cfRule type="top10" dxfId="1795" priority="4" rank="1"/>
  </conditionalFormatting>
  <conditionalFormatting sqref="J22">
    <cfRule type="top10" priority="1" bottom="1" rank="1"/>
    <cfRule type="top10" dxfId="17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5424FEC-EACC-45F6-920D-67C3FD111298}">
          <x14:formula1>
            <xm:f>'C:\Users\abra2\AppData\Local\Packages\Microsoft.MicrosoftEdge_8wekyb3d8bbwe\TempState\Downloads\[ABRA Club Shoot 2182018 (1).xlsm]Data'!#REF!</xm:f>
          </x14:formula1>
          <xm:sqref>B23</xm:sqref>
        </x14:dataValidation>
        <x14:dataValidation type="list" allowBlank="1" showInputMessage="1" showErrorMessage="1" xr:uid="{A7CD5BAD-F3E8-4363-B409-A6E66273FD59}">
          <x14:formula1>
            <xm:f>'C:\Users\Ronald\Documents\2016 ABRA\ABRA Scoring Programs\[ABRA2019.xlsm]Data'!#REF!</xm:f>
          </x14:formula1>
          <xm:sqref>B2 B9:B10</xm:sqref>
        </x14:dataValidation>
        <x14:dataValidation type="list" allowBlank="1" showInputMessage="1" showErrorMessage="1" xr:uid="{AC59E28D-9F1D-4408-B758-487E216C55CD}">
          <x14:formula1>
            <xm:f>'C:\Users\gih93\Documents\[ABRA2019.xlsm]Data'!#REF!</xm:f>
          </x14:formula1>
          <xm:sqref>B3:B8 B11:B15 B17:B22</xm:sqref>
        </x14:dataValidation>
        <x14:dataValidation type="list" allowBlank="1" showInputMessage="1" showErrorMessage="1" xr:uid="{6FF52439-55DE-4796-A5AD-2644CC2FC0CD}">
          <x14:formula1>
            <xm:f>'E:\[abra state va.xlsx]DATA SHEET'!#REF!</xm:f>
          </x14:formula1>
          <xm:sqref>B16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25DCC-F3BE-4091-A4D6-5CDD993488B7}">
  <sheetPr codeName="Sheet15"/>
  <dimension ref="A1:O5"/>
  <sheetViews>
    <sheetView workbookViewId="0">
      <selection activeCell="L2" sqref="L2:L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41</v>
      </c>
      <c r="C2" s="21">
        <v>43520</v>
      </c>
      <c r="D2" s="22" t="s">
        <v>40</v>
      </c>
      <c r="E2" s="20">
        <v>155</v>
      </c>
      <c r="F2" s="20">
        <v>165</v>
      </c>
      <c r="G2" s="20">
        <v>163</v>
      </c>
      <c r="H2" s="20">
        <v>169</v>
      </c>
      <c r="I2" s="20"/>
      <c r="J2" s="20"/>
      <c r="K2" s="23">
        <v>4</v>
      </c>
      <c r="L2" s="23">
        <v>652</v>
      </c>
      <c r="M2" s="24">
        <v>163</v>
      </c>
      <c r="N2" s="23">
        <v>4</v>
      </c>
      <c r="O2" s="24">
        <v>167</v>
      </c>
    </row>
    <row r="3" spans="1:15" ht="15.75" x14ac:dyDescent="0.3">
      <c r="A3" s="71" t="s">
        <v>88</v>
      </c>
      <c r="B3" s="71" t="s">
        <v>41</v>
      </c>
      <c r="C3" s="72">
        <v>43674</v>
      </c>
      <c r="D3" s="71" t="s">
        <v>40</v>
      </c>
      <c r="E3" s="71">
        <v>174</v>
      </c>
      <c r="F3" s="71">
        <v>176</v>
      </c>
      <c r="G3" s="71">
        <v>179</v>
      </c>
      <c r="H3" s="71">
        <v>181</v>
      </c>
      <c r="I3" s="71"/>
      <c r="J3" s="71"/>
      <c r="K3" s="71">
        <v>4</v>
      </c>
      <c r="L3" s="71">
        <f t="shared" ref="L3" si="0">SUM(E3:J3)</f>
        <v>710</v>
      </c>
      <c r="M3" s="71">
        <f t="shared" ref="M3" si="1">SUM(L3/K3)</f>
        <v>177.5</v>
      </c>
      <c r="N3" s="71">
        <v>3</v>
      </c>
      <c r="O3" s="71">
        <f t="shared" ref="O3" si="2">SUM(M3+N3)</f>
        <v>180.5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1362</v>
      </c>
      <c r="M5" s="1">
        <f>SUM(L5/K5)</f>
        <v>170.25</v>
      </c>
      <c r="N5" s="3">
        <f>SUM(N2:N4)</f>
        <v>7</v>
      </c>
      <c r="O5" s="1">
        <f>SUM(M5+N5)</f>
        <v>177.25</v>
      </c>
    </row>
  </sheetData>
  <conditionalFormatting sqref="E1">
    <cfRule type="top10" priority="47" bottom="1" rank="1"/>
    <cfRule type="top10" dxfId="1793" priority="48" rank="1"/>
  </conditionalFormatting>
  <conditionalFormatting sqref="F1">
    <cfRule type="top10" priority="45" bottom="1" rank="1"/>
    <cfRule type="top10" dxfId="1792" priority="46" rank="1"/>
  </conditionalFormatting>
  <conditionalFormatting sqref="G1">
    <cfRule type="top10" priority="43" bottom="1" rank="1"/>
    <cfRule type="top10" dxfId="1791" priority="44" rank="1"/>
  </conditionalFormatting>
  <conditionalFormatting sqref="H1">
    <cfRule type="top10" priority="41" bottom="1" rank="1"/>
    <cfRule type="top10" dxfId="1790" priority="42" rank="1"/>
  </conditionalFormatting>
  <conditionalFormatting sqref="I1">
    <cfRule type="top10" priority="39" bottom="1" rank="1"/>
    <cfRule type="top10" dxfId="1789" priority="40" rank="1"/>
  </conditionalFormatting>
  <conditionalFormatting sqref="J1">
    <cfRule type="top10" priority="37" bottom="1" rank="1"/>
    <cfRule type="top10" dxfId="1788" priority="38" rank="1"/>
  </conditionalFormatting>
  <conditionalFormatting sqref="E4">
    <cfRule type="top10" priority="35" bottom="1" rank="1"/>
    <cfRule type="top10" dxfId="1787" priority="36" rank="1"/>
  </conditionalFormatting>
  <conditionalFormatting sqref="F4">
    <cfRule type="top10" priority="33" bottom="1" rank="1"/>
    <cfRule type="top10" dxfId="1786" priority="34" rank="1"/>
  </conditionalFormatting>
  <conditionalFormatting sqref="G4">
    <cfRule type="top10" priority="31" bottom="1" rank="1"/>
    <cfRule type="top10" dxfId="1785" priority="32" rank="1"/>
  </conditionalFormatting>
  <conditionalFormatting sqref="H4">
    <cfRule type="top10" priority="29" bottom="1" rank="1"/>
    <cfRule type="top10" dxfId="1784" priority="30" rank="1"/>
  </conditionalFormatting>
  <conditionalFormatting sqref="I4">
    <cfRule type="top10" priority="27" bottom="1" rank="1"/>
    <cfRule type="top10" dxfId="1783" priority="28" rank="1"/>
  </conditionalFormatting>
  <conditionalFormatting sqref="J4">
    <cfRule type="top10" priority="25" bottom="1" rank="1"/>
    <cfRule type="top10" dxfId="1782" priority="26" rank="1"/>
  </conditionalFormatting>
  <conditionalFormatting sqref="E2">
    <cfRule type="top10" priority="11" bottom="1" rank="1"/>
    <cfRule type="top10" dxfId="1781" priority="12" rank="1"/>
  </conditionalFormatting>
  <conditionalFormatting sqref="F2">
    <cfRule type="top10" priority="9" bottom="1" rank="1"/>
    <cfRule type="top10" dxfId="1780" priority="10" rank="1"/>
  </conditionalFormatting>
  <conditionalFormatting sqref="G2">
    <cfRule type="top10" priority="7" bottom="1" rank="1"/>
    <cfRule type="top10" dxfId="1779" priority="8" rank="1"/>
  </conditionalFormatting>
  <conditionalFormatting sqref="H2">
    <cfRule type="top10" priority="5" bottom="1" rank="1"/>
    <cfRule type="top10" dxfId="1778" priority="6" rank="1"/>
  </conditionalFormatting>
  <conditionalFormatting sqref="I2">
    <cfRule type="top10" priority="3" bottom="1" rank="1"/>
    <cfRule type="top10" dxfId="1777" priority="4" rank="1"/>
  </conditionalFormatting>
  <conditionalFormatting sqref="J2">
    <cfRule type="top10" priority="1" bottom="1" rank="1"/>
    <cfRule type="top10" dxfId="177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AFF75C-5924-4BC1-BE4D-558DC908121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2506B73-79D5-44D3-A8C5-B59EEE048075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2E36-B9DF-41B1-8FF3-24FBAFB168A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115</v>
      </c>
      <c r="C2" s="8">
        <v>43632</v>
      </c>
      <c r="D2" s="9" t="s">
        <v>20</v>
      </c>
      <c r="E2" s="7">
        <v>180</v>
      </c>
      <c r="F2" s="7">
        <v>174</v>
      </c>
      <c r="G2" s="7">
        <v>162</v>
      </c>
      <c r="H2" s="7">
        <v>173</v>
      </c>
      <c r="I2" s="7"/>
      <c r="J2" s="7"/>
      <c r="K2" s="10">
        <v>4</v>
      </c>
      <c r="L2" s="10">
        <v>689</v>
      </c>
      <c r="M2" s="11">
        <v>172.25</v>
      </c>
      <c r="N2" s="10">
        <v>2</v>
      </c>
      <c r="O2" s="11">
        <v>174.25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689</v>
      </c>
      <c r="M4" s="1">
        <f>SUM(L4/K4)</f>
        <v>172.25</v>
      </c>
      <c r="N4" s="3">
        <f>SUM(N2:N2)</f>
        <v>2</v>
      </c>
      <c r="O4" s="1">
        <f>SUM(M4+N4)</f>
        <v>174.25</v>
      </c>
    </row>
  </sheetData>
  <conditionalFormatting sqref="E1">
    <cfRule type="top10" priority="47" bottom="1" rank="1"/>
    <cfRule type="top10" dxfId="1775" priority="48" rank="1"/>
  </conditionalFormatting>
  <conditionalFormatting sqref="F1">
    <cfRule type="top10" priority="45" bottom="1" rank="1"/>
    <cfRule type="top10" dxfId="1774" priority="46" rank="1"/>
  </conditionalFormatting>
  <conditionalFormatting sqref="G1">
    <cfRule type="top10" priority="43" bottom="1" rank="1"/>
    <cfRule type="top10" dxfId="1773" priority="44" rank="1"/>
  </conditionalFormatting>
  <conditionalFormatting sqref="H1">
    <cfRule type="top10" priority="41" bottom="1" rank="1"/>
    <cfRule type="top10" dxfId="1772" priority="42" rank="1"/>
  </conditionalFormatting>
  <conditionalFormatting sqref="I1">
    <cfRule type="top10" priority="39" bottom="1" rank="1"/>
    <cfRule type="top10" dxfId="1771" priority="40" rank="1"/>
  </conditionalFormatting>
  <conditionalFormatting sqref="J1">
    <cfRule type="top10" priority="37" bottom="1" rank="1"/>
    <cfRule type="top10" dxfId="1770" priority="38" rank="1"/>
  </conditionalFormatting>
  <conditionalFormatting sqref="E3">
    <cfRule type="top10" priority="35" bottom="1" rank="1"/>
    <cfRule type="top10" dxfId="1769" priority="36" rank="1"/>
  </conditionalFormatting>
  <conditionalFormatting sqref="F3">
    <cfRule type="top10" priority="33" bottom="1" rank="1"/>
    <cfRule type="top10" dxfId="1768" priority="34" rank="1"/>
  </conditionalFormatting>
  <conditionalFormatting sqref="G3">
    <cfRule type="top10" priority="31" bottom="1" rank="1"/>
    <cfRule type="top10" dxfId="1767" priority="32" rank="1"/>
  </conditionalFormatting>
  <conditionalFormatting sqref="H3">
    <cfRule type="top10" priority="29" bottom="1" rank="1"/>
    <cfRule type="top10" dxfId="1766" priority="30" rank="1"/>
  </conditionalFormatting>
  <conditionalFormatting sqref="I3">
    <cfRule type="top10" priority="27" bottom="1" rank="1"/>
    <cfRule type="top10" dxfId="1765" priority="28" rank="1"/>
  </conditionalFormatting>
  <conditionalFormatting sqref="J3">
    <cfRule type="top10" priority="25" bottom="1" rank="1"/>
    <cfRule type="top10" dxfId="1764" priority="26" rank="1"/>
  </conditionalFormatting>
  <conditionalFormatting sqref="E2">
    <cfRule type="top10" priority="11" bottom="1" rank="1"/>
    <cfRule type="top10" dxfId="1763" priority="12" rank="1"/>
  </conditionalFormatting>
  <conditionalFormatting sqref="F2">
    <cfRule type="top10" priority="9" bottom="1" rank="1"/>
    <cfRule type="top10" dxfId="1762" priority="10" rank="1"/>
  </conditionalFormatting>
  <conditionalFormatting sqref="G2">
    <cfRule type="top10" priority="7" bottom="1" rank="1"/>
    <cfRule type="top10" dxfId="1761" priority="8" rank="1"/>
  </conditionalFormatting>
  <conditionalFormatting sqref="H2">
    <cfRule type="top10" priority="5" bottom="1" rank="1"/>
    <cfRule type="top10" dxfId="1760" priority="6" rank="1"/>
  </conditionalFormatting>
  <conditionalFormatting sqref="I2">
    <cfRule type="top10" priority="3" bottom="1" rank="1"/>
    <cfRule type="top10" dxfId="1759" priority="4" rank="1"/>
  </conditionalFormatting>
  <conditionalFormatting sqref="J2">
    <cfRule type="top10" priority="1" bottom="1" rank="1"/>
    <cfRule type="top10" dxfId="17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11BD17-F31D-4537-86BF-399504215A1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1798272-4C0F-4093-A772-D64280D99205}">
          <x14:formula1>
            <xm:f>'C:\Users\abra2\AppData\Local\Packages\Microsoft.MicrosoftEdge_8wekyb3d8bbwe\TempState\Downloads\[ABRA Club Shoot 6162019 (2).xlsm]Data'!#REF!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344C-A339-4340-8100-6075096F484A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92" t="s">
        <v>21</v>
      </c>
      <c r="B2" s="92" t="s">
        <v>187</v>
      </c>
      <c r="C2" s="93">
        <v>43729</v>
      </c>
      <c r="D2" s="94" t="s">
        <v>185</v>
      </c>
      <c r="E2" s="92">
        <v>73</v>
      </c>
      <c r="F2" s="92">
        <v>13</v>
      </c>
      <c r="G2" s="92">
        <v>38</v>
      </c>
      <c r="H2" s="92"/>
      <c r="I2" s="92"/>
      <c r="J2" s="92"/>
      <c r="K2" s="96">
        <v>3</v>
      </c>
      <c r="L2" s="96">
        <v>124</v>
      </c>
      <c r="M2" s="97">
        <v>41.3333333333333</v>
      </c>
      <c r="N2" s="96">
        <v>3</v>
      </c>
      <c r="O2" s="97">
        <v>44.3333333333333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124</v>
      </c>
      <c r="M4" s="1">
        <f>SUM(L4/K4)</f>
        <v>41.333333333333336</v>
      </c>
      <c r="N4" s="3">
        <f>SUM(N2:N2)</f>
        <v>3</v>
      </c>
      <c r="O4" s="1">
        <f>SUM(M4+N4)</f>
        <v>44.333333333333336</v>
      </c>
    </row>
  </sheetData>
  <conditionalFormatting sqref="E1">
    <cfRule type="top10" priority="47" bottom="1" rank="1"/>
    <cfRule type="top10" dxfId="1757" priority="48" rank="1"/>
  </conditionalFormatting>
  <conditionalFormatting sqref="F1">
    <cfRule type="top10" priority="45" bottom="1" rank="1"/>
    <cfRule type="top10" dxfId="1756" priority="46" rank="1"/>
  </conditionalFormatting>
  <conditionalFormatting sqref="G1">
    <cfRule type="top10" priority="43" bottom="1" rank="1"/>
    <cfRule type="top10" dxfId="1755" priority="44" rank="1"/>
  </conditionalFormatting>
  <conditionalFormatting sqref="H1">
    <cfRule type="top10" priority="41" bottom="1" rank="1"/>
    <cfRule type="top10" dxfId="1754" priority="42" rank="1"/>
  </conditionalFormatting>
  <conditionalFormatting sqref="I1">
    <cfRule type="top10" priority="39" bottom="1" rank="1"/>
    <cfRule type="top10" dxfId="1753" priority="40" rank="1"/>
  </conditionalFormatting>
  <conditionalFormatting sqref="J1">
    <cfRule type="top10" priority="37" bottom="1" rank="1"/>
    <cfRule type="top10" dxfId="1752" priority="38" rank="1"/>
  </conditionalFormatting>
  <conditionalFormatting sqref="E3">
    <cfRule type="top10" priority="35" bottom="1" rank="1"/>
    <cfRule type="top10" dxfId="1751" priority="36" rank="1"/>
  </conditionalFormatting>
  <conditionalFormatting sqref="F3">
    <cfRule type="top10" priority="33" bottom="1" rank="1"/>
    <cfRule type="top10" dxfId="1750" priority="34" rank="1"/>
  </conditionalFormatting>
  <conditionalFormatting sqref="G3">
    <cfRule type="top10" priority="31" bottom="1" rank="1"/>
    <cfRule type="top10" dxfId="1749" priority="32" rank="1"/>
  </conditionalFormatting>
  <conditionalFormatting sqref="H3">
    <cfRule type="top10" priority="29" bottom="1" rank="1"/>
    <cfRule type="top10" dxfId="1748" priority="30" rank="1"/>
  </conditionalFormatting>
  <conditionalFormatting sqref="I3">
    <cfRule type="top10" priority="27" bottom="1" rank="1"/>
    <cfRule type="top10" dxfId="1747" priority="28" rank="1"/>
  </conditionalFormatting>
  <conditionalFormatting sqref="J3">
    <cfRule type="top10" priority="25" bottom="1" rank="1"/>
    <cfRule type="top10" dxfId="1746" priority="26" rank="1"/>
  </conditionalFormatting>
  <conditionalFormatting sqref="E2">
    <cfRule type="top10" priority="11" bottom="1" rank="1"/>
    <cfRule type="top10" dxfId="1745" priority="12" rank="1"/>
  </conditionalFormatting>
  <conditionalFormatting sqref="F2">
    <cfRule type="top10" priority="9" bottom="1" rank="1"/>
    <cfRule type="top10" dxfId="1744" priority="10" rank="1"/>
  </conditionalFormatting>
  <conditionalFormatting sqref="G2">
    <cfRule type="top10" priority="7" bottom="1" rank="1"/>
    <cfRule type="top10" dxfId="1743" priority="8" rank="1"/>
  </conditionalFormatting>
  <conditionalFormatting sqref="H2">
    <cfRule type="top10" priority="5" bottom="1" rank="1"/>
    <cfRule type="top10" dxfId="1742" priority="6" rank="1"/>
  </conditionalFormatting>
  <conditionalFormatting sqref="I2">
    <cfRule type="top10" priority="3" bottom="1" rank="1"/>
    <cfRule type="top10" dxfId="1741" priority="4" rank="1"/>
  </conditionalFormatting>
  <conditionalFormatting sqref="J2">
    <cfRule type="top10" priority="1" bottom="1" rank="1"/>
    <cfRule type="top10" dxfId="174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E67ADF-76F8-4168-BA3B-4A20CFAEF49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DFD11D0-36B8-4DB5-9B6D-926FCFC6E08E}">
          <x14:formula1>
            <xm:f>'C:\Users\abra2\AppData\Local\Packages\Microsoft.MicrosoftEdge_8wekyb3d8bbwe\TempState\Downloads\[ABRA09.21.2019.New Haven (1).xlsm]Data'!#REF!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1A3C-F4EA-4DD9-A411-2E76123AB404}">
  <sheetPr codeName="Sheet16"/>
  <dimension ref="A1:O12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67</v>
      </c>
      <c r="C2" s="8">
        <v>43569</v>
      </c>
      <c r="D2" s="9" t="s">
        <v>68</v>
      </c>
      <c r="E2" s="7">
        <v>183</v>
      </c>
      <c r="F2" s="7">
        <v>164</v>
      </c>
      <c r="G2" s="7">
        <v>175</v>
      </c>
      <c r="H2" s="7">
        <v>176</v>
      </c>
      <c r="I2" s="7"/>
      <c r="J2" s="7"/>
      <c r="K2" s="10">
        <v>4</v>
      </c>
      <c r="L2" s="10">
        <v>698</v>
      </c>
      <c r="M2" s="11">
        <v>174.5</v>
      </c>
      <c r="N2" s="10">
        <v>11</v>
      </c>
      <c r="O2" s="11">
        <v>185.5</v>
      </c>
    </row>
    <row r="3" spans="1:15" x14ac:dyDescent="0.3">
      <c r="A3" s="7" t="s">
        <v>21</v>
      </c>
      <c r="B3" s="7" t="s">
        <v>67</v>
      </c>
      <c r="C3" s="8">
        <v>43597</v>
      </c>
      <c r="D3" s="9" t="s">
        <v>97</v>
      </c>
      <c r="E3" s="7">
        <v>177</v>
      </c>
      <c r="F3" s="7">
        <v>179</v>
      </c>
      <c r="G3" s="7">
        <v>188</v>
      </c>
      <c r="H3" s="7">
        <v>184</v>
      </c>
      <c r="I3" s="7"/>
      <c r="J3" s="7"/>
      <c r="K3" s="10">
        <v>4</v>
      </c>
      <c r="L3" s="10">
        <v>728</v>
      </c>
      <c r="M3" s="11">
        <v>182</v>
      </c>
      <c r="N3" s="10">
        <v>9</v>
      </c>
      <c r="O3" s="11">
        <v>191</v>
      </c>
    </row>
    <row r="4" spans="1:15" ht="30" x14ac:dyDescent="0.3">
      <c r="A4" s="54" t="s">
        <v>88</v>
      </c>
      <c r="B4" s="55" t="s">
        <v>113</v>
      </c>
      <c r="C4" s="56">
        <v>43625</v>
      </c>
      <c r="D4" s="57" t="s">
        <v>112</v>
      </c>
      <c r="E4" s="58">
        <v>179</v>
      </c>
      <c r="F4" s="58">
        <v>185</v>
      </c>
      <c r="G4" s="58">
        <v>187</v>
      </c>
      <c r="H4" s="58">
        <v>185</v>
      </c>
      <c r="I4" s="58"/>
      <c r="J4" s="58"/>
      <c r="K4" s="59">
        <f>COUNT(E4:J4)</f>
        <v>4</v>
      </c>
      <c r="L4" s="59">
        <f>SUM(E4:J4)</f>
        <v>736</v>
      </c>
      <c r="M4" s="60">
        <f>SUM(L4/K4)</f>
        <v>184</v>
      </c>
      <c r="N4" s="55">
        <v>8</v>
      </c>
      <c r="O4" s="61">
        <f>SUM(M4+N4)</f>
        <v>192</v>
      </c>
    </row>
    <row r="5" spans="1:15" ht="30" x14ac:dyDescent="0.3">
      <c r="A5" s="54" t="s">
        <v>88</v>
      </c>
      <c r="B5" s="65" t="s">
        <v>113</v>
      </c>
      <c r="C5" s="56">
        <f>'[26]START TAB'!$D$2</f>
        <v>43652</v>
      </c>
      <c r="D5" s="57" t="str">
        <f>'[26]START TAB'!$B$2</f>
        <v>Belton, SC</v>
      </c>
      <c r="E5" s="66">
        <v>182</v>
      </c>
      <c r="F5" s="66">
        <v>178</v>
      </c>
      <c r="G5" s="66">
        <v>178</v>
      </c>
      <c r="H5" s="66">
        <v>183</v>
      </c>
      <c r="I5" s="66"/>
      <c r="J5" s="66"/>
      <c r="K5" s="59">
        <f>COUNT(E5:J5)</f>
        <v>4</v>
      </c>
      <c r="L5" s="59">
        <f>SUM(E5:J5)</f>
        <v>721</v>
      </c>
      <c r="M5" s="60">
        <f>SUM(L5/K5)</f>
        <v>180.25</v>
      </c>
      <c r="N5" s="65">
        <v>9</v>
      </c>
      <c r="O5" s="61">
        <f>SUM(M5+N5)</f>
        <v>189.25</v>
      </c>
    </row>
    <row r="6" spans="1:15" x14ac:dyDescent="0.3">
      <c r="A6" s="7" t="s">
        <v>21</v>
      </c>
      <c r="B6" s="7" t="s">
        <v>113</v>
      </c>
      <c r="C6" s="8">
        <v>43660</v>
      </c>
      <c r="D6" s="9" t="s">
        <v>128</v>
      </c>
      <c r="E6" s="7">
        <v>186</v>
      </c>
      <c r="F6" s="7">
        <v>181</v>
      </c>
      <c r="G6" s="7">
        <v>174</v>
      </c>
      <c r="H6" s="7">
        <v>185</v>
      </c>
      <c r="I6" s="7"/>
      <c r="J6" s="7"/>
      <c r="K6" s="10">
        <v>4</v>
      </c>
      <c r="L6" s="10">
        <v>726</v>
      </c>
      <c r="M6" s="11">
        <v>181.5</v>
      </c>
      <c r="N6" s="10">
        <v>6</v>
      </c>
      <c r="O6" s="11">
        <v>187.5</v>
      </c>
    </row>
    <row r="7" spans="1:15" ht="30" x14ac:dyDescent="0.3">
      <c r="A7" s="37" t="s">
        <v>88</v>
      </c>
      <c r="B7" s="38" t="s">
        <v>113</v>
      </c>
      <c r="C7" s="39">
        <v>43688</v>
      </c>
      <c r="D7" s="40" t="s">
        <v>146</v>
      </c>
      <c r="E7" s="41">
        <v>177</v>
      </c>
      <c r="F7" s="41">
        <v>180</v>
      </c>
      <c r="G7" s="41">
        <v>178</v>
      </c>
      <c r="H7" s="41">
        <v>181</v>
      </c>
      <c r="I7" s="41">
        <v>189</v>
      </c>
      <c r="J7" s="41">
        <v>178</v>
      </c>
      <c r="K7" s="42">
        <f>COUNT(E7:J7)</f>
        <v>6</v>
      </c>
      <c r="L7" s="42">
        <f>SUM(E7:J7)</f>
        <v>1083</v>
      </c>
      <c r="M7" s="43">
        <f>SUM(L7/K7)</f>
        <v>180.5</v>
      </c>
      <c r="N7" s="38">
        <v>14</v>
      </c>
      <c r="O7" s="44">
        <f>SUM(M7+N7)</f>
        <v>194.5</v>
      </c>
    </row>
    <row r="8" spans="1:15" ht="30" x14ac:dyDescent="0.3">
      <c r="A8" s="54" t="s">
        <v>88</v>
      </c>
      <c r="B8" s="55" t="s">
        <v>113</v>
      </c>
      <c r="C8" s="56">
        <v>43716</v>
      </c>
      <c r="D8" s="57" t="s">
        <v>174</v>
      </c>
      <c r="E8" s="58">
        <v>181</v>
      </c>
      <c r="F8" s="58">
        <v>183</v>
      </c>
      <c r="G8" s="58">
        <v>182</v>
      </c>
      <c r="H8" s="58">
        <v>179</v>
      </c>
      <c r="I8" s="58">
        <v>187</v>
      </c>
      <c r="J8" s="58">
        <v>191</v>
      </c>
      <c r="K8" s="59">
        <f>COUNT(E8:J8)</f>
        <v>6</v>
      </c>
      <c r="L8" s="59">
        <f>SUM(E8:J8)</f>
        <v>1103</v>
      </c>
      <c r="M8" s="60">
        <f>SUM(L8/K8)</f>
        <v>183.83333333333334</v>
      </c>
      <c r="N8" s="55">
        <v>12</v>
      </c>
      <c r="O8" s="61">
        <f>SUM(M8+N8)</f>
        <v>195.83333333333334</v>
      </c>
    </row>
    <row r="9" spans="1:15" x14ac:dyDescent="0.3">
      <c r="A9" s="37" t="s">
        <v>21</v>
      </c>
      <c r="B9" s="38" t="s">
        <v>113</v>
      </c>
      <c r="C9" s="39">
        <v>43751</v>
      </c>
      <c r="D9" s="40" t="s">
        <v>174</v>
      </c>
      <c r="E9" s="41">
        <v>182</v>
      </c>
      <c r="F9" s="41">
        <v>180</v>
      </c>
      <c r="G9" s="41">
        <v>183</v>
      </c>
      <c r="H9" s="41">
        <v>175</v>
      </c>
      <c r="I9" s="41"/>
      <c r="J9" s="41"/>
      <c r="K9" s="42">
        <f>COUNT(E9:J9)</f>
        <v>4</v>
      </c>
      <c r="L9" s="42">
        <f>SUM(E9:J9)</f>
        <v>720</v>
      </c>
      <c r="M9" s="43">
        <f>SUM(L9/K9)</f>
        <v>180</v>
      </c>
      <c r="N9" s="38">
        <v>9</v>
      </c>
      <c r="O9" s="44">
        <f>SUM(M9+N9)</f>
        <v>189</v>
      </c>
    </row>
    <row r="10" spans="1:15" ht="30" x14ac:dyDescent="0.3">
      <c r="A10" s="54" t="s">
        <v>88</v>
      </c>
      <c r="B10" s="55" t="s">
        <v>210</v>
      </c>
      <c r="C10" s="56">
        <v>43779</v>
      </c>
      <c r="D10" s="57" t="s">
        <v>209</v>
      </c>
      <c r="E10" s="58">
        <v>173</v>
      </c>
      <c r="F10" s="58">
        <v>181</v>
      </c>
      <c r="G10" s="58">
        <v>182</v>
      </c>
      <c r="H10" s="58">
        <v>185</v>
      </c>
      <c r="I10" s="58"/>
      <c r="J10" s="58"/>
      <c r="K10" s="59">
        <f>COUNT(E10:J10)</f>
        <v>4</v>
      </c>
      <c r="L10" s="59">
        <f>SUM(E10:J10)</f>
        <v>721</v>
      </c>
      <c r="M10" s="60">
        <f>SUM(L10/K10)</f>
        <v>180.25</v>
      </c>
      <c r="N10" s="55">
        <v>4</v>
      </c>
      <c r="O10" s="61">
        <f>SUM(M10+N10)</f>
        <v>184.25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40</v>
      </c>
      <c r="L12" s="3">
        <f>SUM(L2:L11)</f>
        <v>7236</v>
      </c>
      <c r="M12" s="1">
        <f>SUM(L12/K12)</f>
        <v>180.9</v>
      </c>
      <c r="N12" s="3">
        <f>SUM(N2:N11)</f>
        <v>82</v>
      </c>
      <c r="O12" s="1">
        <f>SUM(M12+N12)</f>
        <v>262.89999999999998</v>
      </c>
    </row>
  </sheetData>
  <protectedRanges>
    <protectedRange algorithmName="SHA-512" hashValue="FG7sbUW81RLTrqZOgRQY3WT58Fmv2wpczdNtHSivDYpua2f0csBbi4PHtU2Z8RiB+M2w+jl67Do94rJCq0Ck5Q==" saltValue="84WXeaapoYvzxj0ZBNU3eQ==" spinCount="100000" sqref="O7 L7:M7" name="Range1_1"/>
    <protectedRange algorithmName="SHA-512" hashValue="FG7sbUW81RLTrqZOgRQY3WT58Fmv2wpczdNtHSivDYpua2f0csBbi4PHtU2Z8RiB+M2w+jl67Do94rJCq0Ck5Q==" saltValue="84WXeaapoYvzxj0ZBNU3eQ==" spinCount="100000" sqref="O8 L8:M8" name="Range1_3"/>
    <protectedRange algorithmName="SHA-512" hashValue="FG7sbUW81RLTrqZOgRQY3WT58Fmv2wpczdNtHSivDYpua2f0csBbi4PHtU2Z8RiB+M2w+jl67Do94rJCq0Ck5Q==" saltValue="84WXeaapoYvzxj0ZBNU3eQ==" spinCount="100000" sqref="L9:M9 O9" name="Range1_2"/>
    <protectedRange algorithmName="SHA-512" hashValue="FG7sbUW81RLTrqZOgRQY3WT58Fmv2wpczdNtHSivDYpua2f0csBbi4PHtU2Z8RiB+M2w+jl67Do94rJCq0Ck5Q==" saltValue="84WXeaapoYvzxj0ZBNU3eQ==" spinCount="100000" sqref="L10:M10 O10" name="Range1"/>
  </protectedRanges>
  <conditionalFormatting sqref="E1">
    <cfRule type="top10" priority="115" bottom="1" rank="1"/>
    <cfRule type="top10" dxfId="1739" priority="116" rank="1"/>
  </conditionalFormatting>
  <conditionalFormatting sqref="F1">
    <cfRule type="top10" priority="113" bottom="1" rank="1"/>
    <cfRule type="top10" dxfId="1738" priority="114" rank="1"/>
  </conditionalFormatting>
  <conditionalFormatting sqref="G1">
    <cfRule type="top10" priority="111" bottom="1" rank="1"/>
    <cfRule type="top10" dxfId="1737" priority="112" rank="1"/>
  </conditionalFormatting>
  <conditionalFormatting sqref="H1">
    <cfRule type="top10" priority="109" bottom="1" rank="1"/>
    <cfRule type="top10" dxfId="1736" priority="110" rank="1"/>
  </conditionalFormatting>
  <conditionalFormatting sqref="I1">
    <cfRule type="top10" priority="107" bottom="1" rank="1"/>
    <cfRule type="top10" dxfId="1735" priority="108" rank="1"/>
  </conditionalFormatting>
  <conditionalFormatting sqref="J1">
    <cfRule type="top10" priority="105" bottom="1" rank="1"/>
    <cfRule type="top10" dxfId="1734" priority="106" rank="1"/>
  </conditionalFormatting>
  <conditionalFormatting sqref="E11">
    <cfRule type="top10" priority="103" bottom="1" rank="1"/>
    <cfRule type="top10" dxfId="1733" priority="104" rank="1"/>
  </conditionalFormatting>
  <conditionalFormatting sqref="F11">
    <cfRule type="top10" priority="101" bottom="1" rank="1"/>
    <cfRule type="top10" dxfId="1732" priority="102" rank="1"/>
  </conditionalFormatting>
  <conditionalFormatting sqref="G11">
    <cfRule type="top10" priority="99" bottom="1" rank="1"/>
    <cfRule type="top10" dxfId="1731" priority="100" rank="1"/>
  </conditionalFormatting>
  <conditionalFormatting sqref="H11">
    <cfRule type="top10" priority="97" bottom="1" rank="1"/>
    <cfRule type="top10" dxfId="1730" priority="98" rank="1"/>
  </conditionalFormatting>
  <conditionalFormatting sqref="I11">
    <cfRule type="top10" priority="95" bottom="1" rank="1"/>
    <cfRule type="top10" dxfId="1729" priority="96" rank="1"/>
  </conditionalFormatting>
  <conditionalFormatting sqref="J11">
    <cfRule type="top10" priority="93" bottom="1" rank="1"/>
    <cfRule type="top10" dxfId="1728" priority="94" rank="1"/>
  </conditionalFormatting>
  <conditionalFormatting sqref="E2">
    <cfRule type="top10" priority="79" bottom="1" rank="1"/>
    <cfRule type="top10" dxfId="1727" priority="80" rank="1"/>
  </conditionalFormatting>
  <conditionalFormatting sqref="F2">
    <cfRule type="top10" priority="77" bottom="1" rank="1"/>
    <cfRule type="top10" dxfId="1726" priority="78" rank="1"/>
  </conditionalFormatting>
  <conditionalFormatting sqref="G2">
    <cfRule type="top10" priority="75" bottom="1" rank="1"/>
    <cfRule type="top10" dxfId="1725" priority="76" rank="1"/>
  </conditionalFormatting>
  <conditionalFormatting sqref="H2">
    <cfRule type="top10" priority="73" bottom="1" rank="1"/>
    <cfRule type="top10" dxfId="1724" priority="74" rank="1"/>
  </conditionalFormatting>
  <conditionalFormatting sqref="I2">
    <cfRule type="top10" priority="71" bottom="1" rank="1"/>
    <cfRule type="top10" dxfId="1723" priority="72" rank="1"/>
  </conditionalFormatting>
  <conditionalFormatting sqref="J2">
    <cfRule type="top10" priority="69" bottom="1" rank="1"/>
    <cfRule type="top10" dxfId="1722" priority="70" rank="1"/>
  </conditionalFormatting>
  <conditionalFormatting sqref="E3">
    <cfRule type="top10" priority="67" bottom="1" rank="1"/>
    <cfRule type="top10" dxfId="1721" priority="68" rank="1"/>
  </conditionalFormatting>
  <conditionalFormatting sqref="F3">
    <cfRule type="top10" priority="65" bottom="1" rank="1"/>
    <cfRule type="top10" dxfId="1720" priority="66" rank="1"/>
  </conditionalFormatting>
  <conditionalFormatting sqref="G3">
    <cfRule type="top10" priority="63" bottom="1" rank="1"/>
    <cfRule type="top10" dxfId="1719" priority="64" rank="1"/>
  </conditionalFormatting>
  <conditionalFormatting sqref="H3">
    <cfRule type="top10" priority="61" bottom="1" rank="1"/>
    <cfRule type="top10" dxfId="1718" priority="62" rank="1"/>
  </conditionalFormatting>
  <conditionalFormatting sqref="I3">
    <cfRule type="top10" priority="59" bottom="1" rank="1"/>
    <cfRule type="top10" dxfId="1717" priority="60" rank="1"/>
  </conditionalFormatting>
  <conditionalFormatting sqref="J3">
    <cfRule type="top10" priority="57" bottom="1" rank="1"/>
    <cfRule type="top10" dxfId="1716" priority="58" rank="1"/>
  </conditionalFormatting>
  <conditionalFormatting sqref="E4">
    <cfRule type="top10" dxfId="1715" priority="56" rank="1"/>
  </conditionalFormatting>
  <conditionalFormatting sqref="F4">
    <cfRule type="top10" dxfId="1714" priority="55" rank="1"/>
  </conditionalFormatting>
  <conditionalFormatting sqref="G4">
    <cfRule type="top10" dxfId="1713" priority="54" rank="1"/>
  </conditionalFormatting>
  <conditionalFormatting sqref="H4">
    <cfRule type="top10" dxfId="1712" priority="53" rank="1"/>
  </conditionalFormatting>
  <conditionalFormatting sqref="I4">
    <cfRule type="top10" dxfId="1711" priority="52" rank="1"/>
  </conditionalFormatting>
  <conditionalFormatting sqref="J4">
    <cfRule type="top10" dxfId="1710" priority="51" rank="1"/>
  </conditionalFormatting>
  <conditionalFormatting sqref="E5">
    <cfRule type="top10" dxfId="1709" priority="50" rank="1"/>
  </conditionalFormatting>
  <conditionalFormatting sqref="F5">
    <cfRule type="top10" dxfId="1708" priority="49" rank="1"/>
  </conditionalFormatting>
  <conditionalFormatting sqref="G5">
    <cfRule type="top10" dxfId="1707" priority="48" rank="1"/>
  </conditionalFormatting>
  <conditionalFormatting sqref="H5">
    <cfRule type="top10" dxfId="1706" priority="47" rank="1"/>
  </conditionalFormatting>
  <conditionalFormatting sqref="I5">
    <cfRule type="top10" dxfId="1705" priority="46" rank="1"/>
  </conditionalFormatting>
  <conditionalFormatting sqref="J5">
    <cfRule type="top10" dxfId="1704" priority="45" rank="1"/>
  </conditionalFormatting>
  <conditionalFormatting sqref="E6">
    <cfRule type="top10" priority="43" bottom="1" rank="1"/>
    <cfRule type="top10" dxfId="1703" priority="44" rank="1"/>
  </conditionalFormatting>
  <conditionalFormatting sqref="F6">
    <cfRule type="top10" priority="41" bottom="1" rank="1"/>
    <cfRule type="top10" dxfId="1702" priority="42" rank="1"/>
  </conditionalFormatting>
  <conditionalFormatting sqref="G6">
    <cfRule type="top10" priority="39" bottom="1" rank="1"/>
    <cfRule type="top10" dxfId="1701" priority="40" rank="1"/>
  </conditionalFormatting>
  <conditionalFormatting sqref="H6">
    <cfRule type="top10" priority="37" bottom="1" rank="1"/>
    <cfRule type="top10" dxfId="1700" priority="38" rank="1"/>
  </conditionalFormatting>
  <conditionalFormatting sqref="I6">
    <cfRule type="top10" priority="35" bottom="1" rank="1"/>
    <cfRule type="top10" dxfId="1699" priority="36" rank="1"/>
  </conditionalFormatting>
  <conditionalFormatting sqref="J6">
    <cfRule type="top10" priority="33" bottom="1" rank="1"/>
    <cfRule type="top10" dxfId="1698" priority="34" rank="1"/>
  </conditionalFormatting>
  <conditionalFormatting sqref="E6">
    <cfRule type="top10" priority="31" bottom="1" rank="1"/>
    <cfRule type="top10" dxfId="1697" priority="32" rank="1"/>
  </conditionalFormatting>
  <conditionalFormatting sqref="F6">
    <cfRule type="top10" priority="29" bottom="1" rank="1"/>
    <cfRule type="top10" dxfId="1696" priority="30" rank="1"/>
  </conditionalFormatting>
  <conditionalFormatting sqref="G6">
    <cfRule type="top10" priority="27" bottom="1" rank="1"/>
    <cfRule type="top10" dxfId="1695" priority="28" rank="1"/>
  </conditionalFormatting>
  <conditionalFormatting sqref="H6">
    <cfRule type="top10" priority="25" bottom="1" rank="1"/>
    <cfRule type="top10" dxfId="1694" priority="26" rank="1"/>
  </conditionalFormatting>
  <conditionalFormatting sqref="E7">
    <cfRule type="top10" dxfId="1693" priority="19" rank="1"/>
  </conditionalFormatting>
  <conditionalFormatting sqref="F7">
    <cfRule type="top10" dxfId="1692" priority="20" rank="1"/>
  </conditionalFormatting>
  <conditionalFormatting sqref="G7">
    <cfRule type="top10" dxfId="1691" priority="21" rank="1"/>
  </conditionalFormatting>
  <conditionalFormatting sqref="H7">
    <cfRule type="top10" dxfId="1690" priority="22" rank="1"/>
  </conditionalFormatting>
  <conditionalFormatting sqref="I7">
    <cfRule type="top10" dxfId="1689" priority="23" rank="1"/>
  </conditionalFormatting>
  <conditionalFormatting sqref="J7">
    <cfRule type="top10" dxfId="1688" priority="24" rank="1"/>
  </conditionalFormatting>
  <conditionalFormatting sqref="E8">
    <cfRule type="top10" dxfId="1687" priority="13" rank="1"/>
  </conditionalFormatting>
  <conditionalFormatting sqref="F8">
    <cfRule type="top10" dxfId="1686" priority="14" rank="1"/>
  </conditionalFormatting>
  <conditionalFormatting sqref="G8">
    <cfRule type="top10" dxfId="1685" priority="15" rank="1"/>
  </conditionalFormatting>
  <conditionalFormatting sqref="H8">
    <cfRule type="top10" dxfId="1684" priority="16" rank="1"/>
  </conditionalFormatting>
  <conditionalFormatting sqref="I8">
    <cfRule type="top10" dxfId="1683" priority="17" rank="1"/>
  </conditionalFormatting>
  <conditionalFormatting sqref="J8">
    <cfRule type="top10" dxfId="1682" priority="18" rank="1"/>
  </conditionalFormatting>
  <conditionalFormatting sqref="E9">
    <cfRule type="top10" dxfId="1681" priority="12" rank="1"/>
  </conditionalFormatting>
  <conditionalFormatting sqref="F9">
    <cfRule type="top10" dxfId="1680" priority="11" rank="1"/>
  </conditionalFormatting>
  <conditionalFormatting sqref="G9">
    <cfRule type="top10" dxfId="1679" priority="10" rank="1"/>
  </conditionalFormatting>
  <conditionalFormatting sqref="H9">
    <cfRule type="top10" dxfId="1678" priority="9" rank="1"/>
  </conditionalFormatting>
  <conditionalFormatting sqref="I9">
    <cfRule type="top10" dxfId="1677" priority="8" rank="1"/>
  </conditionalFormatting>
  <conditionalFormatting sqref="J9">
    <cfRule type="top10" dxfId="1676" priority="7" rank="1"/>
  </conditionalFormatting>
  <conditionalFormatting sqref="E10">
    <cfRule type="top10" dxfId="1675" priority="1" rank="1"/>
  </conditionalFormatting>
  <conditionalFormatting sqref="F10">
    <cfRule type="top10" dxfId="1674" priority="2" rank="1"/>
  </conditionalFormatting>
  <conditionalFormatting sqref="G10">
    <cfRule type="top10" dxfId="1673" priority="3" rank="1"/>
  </conditionalFormatting>
  <conditionalFormatting sqref="H10">
    <cfRule type="top10" dxfId="1672" priority="4" rank="1"/>
  </conditionalFormatting>
  <conditionalFormatting sqref="I10">
    <cfRule type="top10" dxfId="1671" priority="5" rank="1"/>
  </conditionalFormatting>
  <conditionalFormatting sqref="J10">
    <cfRule type="top10" dxfId="167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70AF7BB-062D-42B2-B73C-9CFA0FF51B0B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04F55A82-56FD-44B5-9096-317AF57A0F40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9A07C6EF-553D-45C4-805D-B4077772991D}">
          <x14:formula1>
            <xm:f>'C:\Users\abra2\AppData\Local\Packages\Microsoft.MicrosoftEdge_8wekyb3d8bbwe\TempState\Downloads\[May 12 ABRA (1).xlsm]Data'!#REF!</xm:f>
          </x14:formula1>
          <xm:sqref>B3</xm:sqref>
        </x14:dataValidation>
        <x14:dataValidation type="list" allowBlank="1" showInputMessage="1" showErrorMessage="1" xr:uid="{06147539-1CFA-4AAE-B7DD-3C51258B5BE2}">
          <x14:formula1>
            <xm:f>'C:\Users\abra2\AppData\Local\Packages\Microsoft.MicrosoftEdge_8wekyb3d8bbwe\TempState\Downloads\[ABRA OHIO 2019 June (1).xlsx]DATA SHEET'!#REF!</xm:f>
          </x14:formula1>
          <xm:sqref>B4</xm:sqref>
        </x14:dataValidation>
        <x14:dataValidation type="list" allowBlank="1" showInputMessage="1" showErrorMessage="1" xr:uid="{DED09245-3900-478B-9419-109969434A95}">
          <x14:formula1>
            <xm:f>'C:\Users\abra2\Desktop\ABRA Files and More\AUTO BENCH REST ASSOCIATION FILE\ABRA 2019\South Carolina\[ABRA sSOUTH CAROLINA SCORING PROGRAM 2019.xlsm]DATA SHEET'!#REF!</xm:f>
          </x14:formula1>
          <xm:sqref>B5</xm:sqref>
        </x14:dataValidation>
        <x14:dataValidation type="list" allowBlank="1" showInputMessage="1" showErrorMessage="1" xr:uid="{F7E9F8B2-5054-4786-A03B-E3F7036FC791}">
          <x14:formula1>
            <xm:f>'C:\Users\abra2\AppData\Local\Packages\Microsoft.MicrosoftEdge_8wekyb3d8bbwe\TempState\Downloads\[ABRA2019 July 14 19 (2).xlsm]Data'!#REF!</xm:f>
          </x14:formula1>
          <xm:sqref>B6</xm:sqref>
        </x14:dataValidation>
        <x14:dataValidation type="list" allowBlank="1" showInputMessage="1" showErrorMessage="1" xr:uid="{48C70164-8AA0-44F4-AED5-DE065BAAEF48}">
          <x14:formula1>
            <xm:f>'C:\Users\abra2\AppData\Local\Packages\Microsoft.MicrosoftEdge_8wekyb3d8bbwe\TempState\Downloads\[ABRA OHIO State Tournament   2019 (1).xlsx]DATA SHEET'!#REF!</xm:f>
          </x14:formula1>
          <xm:sqref>B7</xm:sqref>
        </x14:dataValidation>
        <x14:dataValidation type="list" allowBlank="1" showInputMessage="1" showErrorMessage="1" xr:uid="{81F50A9C-FF3E-4959-9CFC-8EF9D9E39347}">
          <x14:formula1>
            <xm:f>'C:\Users\abra2\Desktop\ABRA Files and More\AUTO BENCH REST ASSOCIATION FILE\ABRA 2019\Ohio\[ABRA OHIO 2019 September club match (3).xlsx]DATA SHEET'!#REF!</xm:f>
          </x14:formula1>
          <xm:sqref>B8</xm:sqref>
        </x14:dataValidation>
        <x14:dataValidation type="list" allowBlank="1" showInputMessage="1" showErrorMessage="1" xr:uid="{77F56F6F-55B6-4EDB-99B2-5F4A268F071F}">
          <x14:formula1>
            <xm:f>'C:\Users\abra2\Desktop\ABRA Files and More\AUTO BENCH REST ASSOCIATION FILE\ABRA 2019\Ohio\[OHIO Results.xlsx]DATA SHEET'!#REF!</xm:f>
          </x14:formula1>
          <xm:sqref>B9</xm:sqref>
        </x14:dataValidation>
        <x14:dataValidation type="list" allowBlank="1" showInputMessage="1" showErrorMessage="1" xr:uid="{F0A8C289-DC14-415A-9259-906D29A6763C}">
          <x14:formula1>
            <xm:f>'C:\Users\abra2\AppData\Local\Packages\Microsoft.MicrosoftEdge_8wekyb3d8bbwe\TempState\Downloads\[ABRA OHIO Novemeber 2019 (1).xlsx]DATA SHEET'!#REF!</xm:f>
          </x14:formula1>
          <xm:sqref>B10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44D4E-06A1-4D46-B65A-642ED0E8A868}">
  <dimension ref="A1:O4"/>
  <sheetViews>
    <sheetView workbookViewId="0">
      <selection activeCell="G13" sqref="G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65" t="s">
        <v>124</v>
      </c>
      <c r="C2" s="56">
        <f>'[26]START TAB'!$D$2</f>
        <v>43652</v>
      </c>
      <c r="D2" s="57" t="str">
        <f>'[26]START TAB'!$B$2</f>
        <v>Belton, SC</v>
      </c>
      <c r="E2" s="66">
        <v>160</v>
      </c>
      <c r="F2" s="66">
        <v>176</v>
      </c>
      <c r="G2" s="66">
        <v>168</v>
      </c>
      <c r="H2" s="66">
        <v>173</v>
      </c>
      <c r="I2" s="66"/>
      <c r="J2" s="66"/>
      <c r="K2" s="59">
        <f>COUNT(E2:J2)</f>
        <v>4</v>
      </c>
      <c r="L2" s="59">
        <f>SUM(E2:J2)</f>
        <v>677</v>
      </c>
      <c r="M2" s="60">
        <f>SUM(L2/K2)</f>
        <v>169.25</v>
      </c>
      <c r="N2" s="65">
        <v>3</v>
      </c>
      <c r="O2" s="61">
        <f>SUM(M2+N2)</f>
        <v>172.25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677</v>
      </c>
      <c r="M4" s="1">
        <f>SUM(L4/K4)</f>
        <v>169.25</v>
      </c>
      <c r="N4" s="3">
        <f>SUM(N2:N2)</f>
        <v>3</v>
      </c>
      <c r="O4" s="1">
        <f>SUM(M4+N4)</f>
        <v>172.25</v>
      </c>
    </row>
  </sheetData>
  <conditionalFormatting sqref="E1">
    <cfRule type="top10" priority="41" bottom="1" rank="1"/>
    <cfRule type="top10" dxfId="1669" priority="42" rank="1"/>
  </conditionalFormatting>
  <conditionalFormatting sqref="F1">
    <cfRule type="top10" priority="39" bottom="1" rank="1"/>
    <cfRule type="top10" dxfId="1668" priority="40" rank="1"/>
  </conditionalFormatting>
  <conditionalFormatting sqref="G1">
    <cfRule type="top10" priority="37" bottom="1" rank="1"/>
    <cfRule type="top10" dxfId="1667" priority="38" rank="1"/>
  </conditionalFormatting>
  <conditionalFormatting sqref="H1">
    <cfRule type="top10" priority="35" bottom="1" rank="1"/>
    <cfRule type="top10" dxfId="1666" priority="36" rank="1"/>
  </conditionalFormatting>
  <conditionalFormatting sqref="I1">
    <cfRule type="top10" priority="33" bottom="1" rank="1"/>
    <cfRule type="top10" dxfId="1665" priority="34" rank="1"/>
  </conditionalFormatting>
  <conditionalFormatting sqref="J1">
    <cfRule type="top10" priority="31" bottom="1" rank="1"/>
    <cfRule type="top10" dxfId="1664" priority="32" rank="1"/>
  </conditionalFormatting>
  <conditionalFormatting sqref="E3">
    <cfRule type="top10" priority="29" bottom="1" rank="1"/>
    <cfRule type="top10" dxfId="1663" priority="30" rank="1"/>
  </conditionalFormatting>
  <conditionalFormatting sqref="F3">
    <cfRule type="top10" priority="27" bottom="1" rank="1"/>
    <cfRule type="top10" dxfId="1662" priority="28" rank="1"/>
  </conditionalFormatting>
  <conditionalFormatting sqref="G3">
    <cfRule type="top10" priority="25" bottom="1" rank="1"/>
    <cfRule type="top10" dxfId="1661" priority="26" rank="1"/>
  </conditionalFormatting>
  <conditionalFormatting sqref="H3">
    <cfRule type="top10" priority="23" bottom="1" rank="1"/>
    <cfRule type="top10" dxfId="1660" priority="24" rank="1"/>
  </conditionalFormatting>
  <conditionalFormatting sqref="I3">
    <cfRule type="top10" priority="21" bottom="1" rank="1"/>
    <cfRule type="top10" dxfId="1659" priority="22" rank="1"/>
  </conditionalFormatting>
  <conditionalFormatting sqref="J3">
    <cfRule type="top10" priority="19" bottom="1" rank="1"/>
    <cfRule type="top10" dxfId="1658" priority="20" rank="1"/>
  </conditionalFormatting>
  <conditionalFormatting sqref="E2">
    <cfRule type="top10" dxfId="1657" priority="6" rank="1"/>
  </conditionalFormatting>
  <conditionalFormatting sqref="F2">
    <cfRule type="top10" dxfId="1656" priority="5" rank="1"/>
  </conditionalFormatting>
  <conditionalFormatting sqref="G2">
    <cfRule type="top10" dxfId="1655" priority="4" rank="1"/>
  </conditionalFormatting>
  <conditionalFormatting sqref="H2">
    <cfRule type="top10" dxfId="1654" priority="3" rank="1"/>
  </conditionalFormatting>
  <conditionalFormatting sqref="I2">
    <cfRule type="top10" dxfId="1653" priority="2" rank="1"/>
  </conditionalFormatting>
  <conditionalFormatting sqref="J2">
    <cfRule type="top10" dxfId="165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2A564D-CE11-4A74-A740-765DCEBA7EC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E251E79-4B83-4AEA-9BF2-594C7FA4A038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3838-1822-4321-A291-F77B377EB09F}">
  <dimension ref="A1:O7"/>
  <sheetViews>
    <sheetView workbookViewId="0">
      <selection activeCell="G6" sqref="G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162</v>
      </c>
      <c r="C2" s="13">
        <v>43694</v>
      </c>
      <c r="D2" s="14" t="s">
        <v>152</v>
      </c>
      <c r="E2" s="12">
        <v>8</v>
      </c>
      <c r="F2" s="12">
        <v>109</v>
      </c>
      <c r="G2" s="12">
        <v>142</v>
      </c>
      <c r="H2" s="12"/>
      <c r="I2" s="12"/>
      <c r="J2" s="12"/>
      <c r="K2" s="15">
        <v>3</v>
      </c>
      <c r="L2" s="15">
        <v>259</v>
      </c>
      <c r="M2" s="16">
        <v>86.333333333333329</v>
      </c>
      <c r="N2" s="15">
        <v>2</v>
      </c>
      <c r="O2" s="16">
        <v>88.333333333333329</v>
      </c>
    </row>
    <row r="3" spans="1:15" x14ac:dyDescent="0.3">
      <c r="A3" s="54" t="s">
        <v>21</v>
      </c>
      <c r="B3" s="65" t="s">
        <v>162</v>
      </c>
      <c r="C3" s="56">
        <v>43720</v>
      </c>
      <c r="D3" s="57" t="s">
        <v>152</v>
      </c>
      <c r="E3" s="66">
        <v>79</v>
      </c>
      <c r="F3" s="66">
        <v>65</v>
      </c>
      <c r="G3" s="66">
        <v>36</v>
      </c>
      <c r="H3" s="66"/>
      <c r="I3" s="66"/>
      <c r="J3" s="66"/>
      <c r="K3" s="59">
        <f>COUNT(E3:J3)</f>
        <v>3</v>
      </c>
      <c r="L3" s="59">
        <f>SUM(E3:J3)</f>
        <v>180</v>
      </c>
      <c r="M3" s="60">
        <f>SUM(L3/K3)</f>
        <v>60</v>
      </c>
      <c r="N3" s="65">
        <v>2</v>
      </c>
      <c r="O3" s="61">
        <f>SUM(M3+N3)</f>
        <v>62</v>
      </c>
    </row>
    <row r="4" spans="1:15" x14ac:dyDescent="0.3">
      <c r="A4" s="37" t="s">
        <v>21</v>
      </c>
      <c r="B4" s="63" t="s">
        <v>162</v>
      </c>
      <c r="C4" s="39">
        <f>'[4]START TAB'!$D$2</f>
        <v>43748</v>
      </c>
      <c r="D4" s="40" t="str">
        <f>'[4]START TAB'!$B$2</f>
        <v>New Haven, KY</v>
      </c>
      <c r="E4" s="64">
        <v>116</v>
      </c>
      <c r="F4" s="64">
        <v>95</v>
      </c>
      <c r="G4" s="64">
        <v>104</v>
      </c>
      <c r="H4" s="64"/>
      <c r="I4" s="64"/>
      <c r="J4" s="64"/>
      <c r="K4" s="42">
        <f>COUNT(E4:J4)</f>
        <v>3</v>
      </c>
      <c r="L4" s="42">
        <f>SUM(E4:J4)</f>
        <v>315</v>
      </c>
      <c r="M4" s="43">
        <f>SUM(L4/K4)</f>
        <v>105</v>
      </c>
      <c r="N4" s="63">
        <v>3</v>
      </c>
      <c r="O4" s="44">
        <f>SUM(M4+N4)</f>
        <v>108</v>
      </c>
    </row>
    <row r="5" spans="1:15" x14ac:dyDescent="0.3">
      <c r="A5" s="92" t="s">
        <v>21</v>
      </c>
      <c r="B5" s="92" t="s">
        <v>162</v>
      </c>
      <c r="C5" s="93">
        <v>43757</v>
      </c>
      <c r="D5" s="111" t="s">
        <v>203</v>
      </c>
      <c r="E5" s="112">
        <v>44</v>
      </c>
      <c r="F5" s="112">
        <v>116</v>
      </c>
      <c r="G5" s="112">
        <v>107</v>
      </c>
      <c r="H5" s="92"/>
      <c r="I5" s="92"/>
      <c r="J5" s="92"/>
      <c r="K5" s="96">
        <f>COUNT(E5:J5)</f>
        <v>3</v>
      </c>
      <c r="L5" s="96">
        <f>SUM(E5:J5)</f>
        <v>267</v>
      </c>
      <c r="M5" s="97">
        <f>AVERAGE(E5:J5)</f>
        <v>89</v>
      </c>
      <c r="N5" s="96">
        <v>2</v>
      </c>
      <c r="O5" s="97">
        <f>SUM(M5,N5)</f>
        <v>91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12</v>
      </c>
      <c r="L7" s="3">
        <f>SUM(L2:L6)</f>
        <v>1021</v>
      </c>
      <c r="M7" s="1">
        <f>SUM(L7/K7)</f>
        <v>85.083333333333329</v>
      </c>
      <c r="N7" s="3">
        <f>SUM(N2:N6)</f>
        <v>9</v>
      </c>
      <c r="O7" s="1">
        <f>SUM(M7+N7)</f>
        <v>94.083333333333329</v>
      </c>
    </row>
  </sheetData>
  <conditionalFormatting sqref="E1">
    <cfRule type="top10" priority="89" bottom="1" rank="1"/>
    <cfRule type="top10" dxfId="1651" priority="90" rank="1"/>
  </conditionalFormatting>
  <conditionalFormatting sqref="F1">
    <cfRule type="top10" priority="87" bottom="1" rank="1"/>
    <cfRule type="top10" dxfId="1650" priority="88" rank="1"/>
  </conditionalFormatting>
  <conditionalFormatting sqref="G1">
    <cfRule type="top10" priority="85" bottom="1" rank="1"/>
    <cfRule type="top10" dxfId="1649" priority="86" rank="1"/>
  </conditionalFormatting>
  <conditionalFormatting sqref="H1">
    <cfRule type="top10" priority="83" bottom="1" rank="1"/>
    <cfRule type="top10" dxfId="1648" priority="84" rank="1"/>
  </conditionalFormatting>
  <conditionalFormatting sqref="I1">
    <cfRule type="top10" priority="81" bottom="1" rank="1"/>
    <cfRule type="top10" dxfId="1647" priority="82" rank="1"/>
  </conditionalFormatting>
  <conditionalFormatting sqref="J1">
    <cfRule type="top10" priority="79" bottom="1" rank="1"/>
    <cfRule type="top10" dxfId="1646" priority="80" rank="1"/>
  </conditionalFormatting>
  <conditionalFormatting sqref="E6">
    <cfRule type="top10" priority="77" bottom="1" rank="1"/>
    <cfRule type="top10" dxfId="1645" priority="78" rank="1"/>
  </conditionalFormatting>
  <conditionalFormatting sqref="F6">
    <cfRule type="top10" priority="75" bottom="1" rank="1"/>
    <cfRule type="top10" dxfId="1644" priority="76" rank="1"/>
  </conditionalFormatting>
  <conditionalFormatting sqref="G6">
    <cfRule type="top10" priority="73" bottom="1" rank="1"/>
    <cfRule type="top10" dxfId="1643" priority="74" rank="1"/>
  </conditionalFormatting>
  <conditionalFormatting sqref="H6">
    <cfRule type="top10" priority="71" bottom="1" rank="1"/>
    <cfRule type="top10" dxfId="1642" priority="72" rank="1"/>
  </conditionalFormatting>
  <conditionalFormatting sqref="I6">
    <cfRule type="top10" priority="69" bottom="1" rank="1"/>
    <cfRule type="top10" dxfId="1641" priority="70" rank="1"/>
  </conditionalFormatting>
  <conditionalFormatting sqref="J6">
    <cfRule type="top10" priority="67" bottom="1" rank="1"/>
    <cfRule type="top10" dxfId="1640" priority="68" rank="1"/>
  </conditionalFormatting>
  <conditionalFormatting sqref="E2">
    <cfRule type="top10" priority="53" bottom="1" rank="1"/>
    <cfRule type="top10" dxfId="1639" priority="54" rank="1"/>
  </conditionalFormatting>
  <conditionalFormatting sqref="F2">
    <cfRule type="top10" priority="51" bottom="1" rank="1"/>
    <cfRule type="top10" dxfId="1638" priority="52" rank="1"/>
  </conditionalFormatting>
  <conditionalFormatting sqref="G2">
    <cfRule type="top10" priority="49" bottom="1" rank="1"/>
    <cfRule type="top10" dxfId="1637" priority="50" rank="1"/>
  </conditionalFormatting>
  <conditionalFormatting sqref="H2">
    <cfRule type="top10" priority="47" bottom="1" rank="1"/>
    <cfRule type="top10" dxfId="1636" priority="48" rank="1"/>
  </conditionalFormatting>
  <conditionalFormatting sqref="I2">
    <cfRule type="top10" priority="45" bottom="1" rank="1"/>
    <cfRule type="top10" dxfId="1635" priority="46" rank="1"/>
  </conditionalFormatting>
  <conditionalFormatting sqref="J2">
    <cfRule type="top10" priority="43" bottom="1" rank="1"/>
    <cfRule type="top10" dxfId="1634" priority="44" rank="1"/>
  </conditionalFormatting>
  <conditionalFormatting sqref="E3">
    <cfRule type="top10" dxfId="1633" priority="31" rank="1"/>
  </conditionalFormatting>
  <conditionalFormatting sqref="F3">
    <cfRule type="top10" dxfId="1632" priority="32" rank="1"/>
  </conditionalFormatting>
  <conditionalFormatting sqref="G3">
    <cfRule type="top10" dxfId="1631" priority="33" rank="1"/>
  </conditionalFormatting>
  <conditionalFormatting sqref="H3">
    <cfRule type="top10" dxfId="1630" priority="34" rank="1"/>
  </conditionalFormatting>
  <conditionalFormatting sqref="I3">
    <cfRule type="top10" dxfId="1629" priority="35" rank="1"/>
  </conditionalFormatting>
  <conditionalFormatting sqref="J3">
    <cfRule type="top10" dxfId="1628" priority="36" rank="1"/>
  </conditionalFormatting>
  <conditionalFormatting sqref="E4">
    <cfRule type="top10" dxfId="1627" priority="30" rank="1"/>
  </conditionalFormatting>
  <conditionalFormatting sqref="F4">
    <cfRule type="top10" dxfId="1626" priority="29" rank="1"/>
  </conditionalFormatting>
  <conditionalFormatting sqref="G4">
    <cfRule type="top10" dxfId="1625" priority="28" rank="1"/>
  </conditionalFormatting>
  <conditionalFormatting sqref="H4">
    <cfRule type="top10" dxfId="1624" priority="27" rank="1"/>
  </conditionalFormatting>
  <conditionalFormatting sqref="I4">
    <cfRule type="top10" dxfId="1623" priority="26" rank="1"/>
  </conditionalFormatting>
  <conditionalFormatting sqref="J4">
    <cfRule type="top10" dxfId="1622" priority="25" rank="1"/>
  </conditionalFormatting>
  <conditionalFormatting sqref="E5">
    <cfRule type="top10" priority="11" bottom="1" rank="1"/>
    <cfRule type="top10" dxfId="1621" priority="12" rank="1"/>
  </conditionalFormatting>
  <conditionalFormatting sqref="F5">
    <cfRule type="top10" priority="9" bottom="1" rank="1"/>
    <cfRule type="top10" dxfId="1620" priority="10" rank="1"/>
  </conditionalFormatting>
  <conditionalFormatting sqref="G5">
    <cfRule type="top10" priority="7" bottom="1" rank="1"/>
    <cfRule type="top10" dxfId="1619" priority="8" rank="1"/>
  </conditionalFormatting>
  <conditionalFormatting sqref="H5">
    <cfRule type="top10" priority="5" bottom="1" rank="1"/>
    <cfRule type="top10" dxfId="1618" priority="6" rank="1"/>
  </conditionalFormatting>
  <conditionalFormatting sqref="I5">
    <cfRule type="top10" priority="3" bottom="1" rank="1"/>
    <cfRule type="top10" dxfId="1617" priority="4" rank="1"/>
  </conditionalFormatting>
  <conditionalFormatting sqref="J5">
    <cfRule type="top10" priority="1" bottom="1" rank="1"/>
    <cfRule type="top10" dxfId="1616" priority="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891C5E-1A80-478E-A061-4B7F24A05DEB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D26F5A9F-FE32-4561-9EF1-4E49A49E65FE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DFE6C123-0908-4355-9578-1D4FA3072C06}">
          <x14:formula1>
            <xm:f>'C:\Users\abra2\Desktop\ABRA Files and More\AUTO BENCH REST ASSOCIATION FILE\ABRA 2019\Kentucky\[ABRA KY 10 10 19.xlsm]DATA SHEET'!#REF!</xm:f>
          </x14:formula1>
          <xm:sqref>B4</xm:sqref>
        </x14:dataValidation>
        <x14:dataValidation type="list" allowBlank="1" showInputMessage="1" showErrorMessage="1" xr:uid="{975A8ECA-1E14-45B8-B83F-8D3133CE7559}">
          <x14:formula1>
            <xm:f>'C:\Users\abra2\AppData\Local\Packages\Microsoft.MicrosoftEdge_8wekyb3d8bbwe\TempState\Downloads\[ABRA10.19.2019.New Haven Club Match (1).xlsx]Data'!#REF!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7378-BF89-44B4-8D4B-340626129060}">
  <dimension ref="A1:O6"/>
  <sheetViews>
    <sheetView workbookViewId="0">
      <selection activeCell="A4" sqref="A4:O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129</v>
      </c>
      <c r="C2" s="8">
        <v>43660</v>
      </c>
      <c r="D2" s="9" t="s">
        <v>128</v>
      </c>
      <c r="E2" s="7">
        <v>62</v>
      </c>
      <c r="F2" s="7">
        <v>64</v>
      </c>
      <c r="G2" s="7">
        <v>111</v>
      </c>
      <c r="H2" s="7">
        <v>132</v>
      </c>
      <c r="I2" s="7"/>
      <c r="J2" s="7"/>
      <c r="K2" s="10">
        <v>4</v>
      </c>
      <c r="L2" s="10">
        <v>369</v>
      </c>
      <c r="M2" s="11">
        <v>92.25</v>
      </c>
      <c r="N2" s="10">
        <v>2</v>
      </c>
      <c r="O2" s="11">
        <v>94.25</v>
      </c>
    </row>
    <row r="3" spans="1:15" ht="30" x14ac:dyDescent="0.3">
      <c r="A3" s="54" t="s">
        <v>88</v>
      </c>
      <c r="B3" s="55" t="s">
        <v>129</v>
      </c>
      <c r="C3" s="56">
        <v>43716</v>
      </c>
      <c r="D3" s="57" t="s">
        <v>174</v>
      </c>
      <c r="E3" s="58">
        <v>189</v>
      </c>
      <c r="F3" s="58">
        <v>176</v>
      </c>
      <c r="G3" s="58">
        <v>171</v>
      </c>
      <c r="H3" s="58">
        <v>171</v>
      </c>
      <c r="I3" s="58">
        <v>187.1</v>
      </c>
      <c r="J3" s="58">
        <v>182</v>
      </c>
      <c r="K3" s="59">
        <f>COUNT(E3:J3)</f>
        <v>6</v>
      </c>
      <c r="L3" s="59">
        <f>SUM(E3:J3)</f>
        <v>1076.0999999999999</v>
      </c>
      <c r="M3" s="60">
        <f>SUM(L3/K3)</f>
        <v>179.35</v>
      </c>
      <c r="N3" s="55">
        <v>14</v>
      </c>
      <c r="O3" s="61">
        <f>SUM(M3+N3)</f>
        <v>193.35</v>
      </c>
    </row>
    <row r="4" spans="1:15" x14ac:dyDescent="0.3">
      <c r="A4" s="37" t="s">
        <v>21</v>
      </c>
      <c r="B4" s="38" t="s">
        <v>129</v>
      </c>
      <c r="C4" s="39">
        <v>43751</v>
      </c>
      <c r="D4" s="40" t="s">
        <v>174</v>
      </c>
      <c r="E4" s="41">
        <v>184</v>
      </c>
      <c r="F4" s="41">
        <v>175</v>
      </c>
      <c r="G4" s="41">
        <v>181</v>
      </c>
      <c r="H4" s="41">
        <v>169</v>
      </c>
      <c r="I4" s="41"/>
      <c r="J4" s="41"/>
      <c r="K4" s="42">
        <f>COUNT(E4:J4)</f>
        <v>4</v>
      </c>
      <c r="L4" s="42">
        <f>SUM(E4:J4)</f>
        <v>709</v>
      </c>
      <c r="M4" s="43">
        <f>SUM(L4/K4)</f>
        <v>177.25</v>
      </c>
      <c r="N4" s="38">
        <v>6</v>
      </c>
      <c r="O4" s="44">
        <f>SUM(M4+N4)</f>
        <v>183.25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2154.1</v>
      </c>
      <c r="M6" s="1">
        <f>SUM(L6/K6)</f>
        <v>153.8642857142857</v>
      </c>
      <c r="N6" s="3">
        <f>SUM(N2:N5)</f>
        <v>22</v>
      </c>
      <c r="O6" s="1">
        <f>SUM(M6+N6)</f>
        <v>175.8642857142857</v>
      </c>
    </row>
  </sheetData>
  <protectedRanges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L4:M4 O4" name="Range1_2"/>
  </protectedRanges>
  <conditionalFormatting sqref="E1">
    <cfRule type="top10" priority="67" bottom="1" rank="1"/>
    <cfRule type="top10" dxfId="2805" priority="68" rank="1"/>
  </conditionalFormatting>
  <conditionalFormatting sqref="F1">
    <cfRule type="top10" priority="65" bottom="1" rank="1"/>
    <cfRule type="top10" dxfId="2804" priority="66" rank="1"/>
  </conditionalFormatting>
  <conditionalFormatting sqref="G1">
    <cfRule type="top10" priority="63" bottom="1" rank="1"/>
    <cfRule type="top10" dxfId="2803" priority="64" rank="1"/>
  </conditionalFormatting>
  <conditionalFormatting sqref="H1">
    <cfRule type="top10" priority="61" bottom="1" rank="1"/>
    <cfRule type="top10" dxfId="2802" priority="62" rank="1"/>
  </conditionalFormatting>
  <conditionalFormatting sqref="I1">
    <cfRule type="top10" priority="59" bottom="1" rank="1"/>
    <cfRule type="top10" dxfId="2801" priority="60" rank="1"/>
  </conditionalFormatting>
  <conditionalFormatting sqref="J1">
    <cfRule type="top10" priority="57" bottom="1" rank="1"/>
    <cfRule type="top10" dxfId="2800" priority="58" rank="1"/>
  </conditionalFormatting>
  <conditionalFormatting sqref="E5">
    <cfRule type="top10" priority="55" bottom="1" rank="1"/>
    <cfRule type="top10" dxfId="2799" priority="56" rank="1"/>
  </conditionalFormatting>
  <conditionalFormatting sqref="F5">
    <cfRule type="top10" priority="53" bottom="1" rank="1"/>
    <cfRule type="top10" dxfId="2798" priority="54" rank="1"/>
  </conditionalFormatting>
  <conditionalFormatting sqref="G5">
    <cfRule type="top10" priority="51" bottom="1" rank="1"/>
    <cfRule type="top10" dxfId="2797" priority="52" rank="1"/>
  </conditionalFormatting>
  <conditionalFormatting sqref="H5">
    <cfRule type="top10" priority="49" bottom="1" rank="1"/>
    <cfRule type="top10" dxfId="2796" priority="50" rank="1"/>
  </conditionalFormatting>
  <conditionalFormatting sqref="I5">
    <cfRule type="top10" priority="47" bottom="1" rank="1"/>
    <cfRule type="top10" dxfId="2795" priority="48" rank="1"/>
  </conditionalFormatting>
  <conditionalFormatting sqref="J5">
    <cfRule type="top10" priority="45" bottom="1" rank="1"/>
    <cfRule type="top10" dxfId="2794" priority="46" rank="1"/>
  </conditionalFormatting>
  <conditionalFormatting sqref="E2">
    <cfRule type="top10" priority="31" bottom="1" rank="1"/>
    <cfRule type="top10" dxfId="2793" priority="32" rank="1"/>
  </conditionalFormatting>
  <conditionalFormatting sqref="F2">
    <cfRule type="top10" priority="29" bottom="1" rank="1"/>
    <cfRule type="top10" dxfId="2792" priority="30" rank="1"/>
  </conditionalFormatting>
  <conditionalFormatting sqref="G2">
    <cfRule type="top10" priority="27" bottom="1" rank="1"/>
    <cfRule type="top10" dxfId="2791" priority="28" rank="1"/>
  </conditionalFormatting>
  <conditionalFormatting sqref="H2">
    <cfRule type="top10" priority="25" bottom="1" rank="1"/>
    <cfRule type="top10" dxfId="2790" priority="26" rank="1"/>
  </conditionalFormatting>
  <conditionalFormatting sqref="I2">
    <cfRule type="top10" priority="23" bottom="1" rank="1"/>
    <cfRule type="top10" dxfId="2789" priority="24" rank="1"/>
  </conditionalFormatting>
  <conditionalFormatting sqref="J2">
    <cfRule type="top10" priority="21" bottom="1" rank="1"/>
    <cfRule type="top10" dxfId="2788" priority="22" rank="1"/>
  </conditionalFormatting>
  <conditionalFormatting sqref="E2">
    <cfRule type="top10" priority="19" bottom="1" rank="1"/>
    <cfRule type="top10" dxfId="2787" priority="20" rank="1"/>
  </conditionalFormatting>
  <conditionalFormatting sqref="F2">
    <cfRule type="top10" priority="17" bottom="1" rank="1"/>
    <cfRule type="top10" dxfId="2786" priority="18" rank="1"/>
  </conditionalFormatting>
  <conditionalFormatting sqref="G2">
    <cfRule type="top10" priority="15" bottom="1" rank="1"/>
    <cfRule type="top10" dxfId="2785" priority="16" rank="1"/>
  </conditionalFormatting>
  <conditionalFormatting sqref="H2">
    <cfRule type="top10" priority="13" bottom="1" rank="1"/>
    <cfRule type="top10" dxfId="2784" priority="14" rank="1"/>
  </conditionalFormatting>
  <conditionalFormatting sqref="E3">
    <cfRule type="top10" dxfId="2783" priority="7" rank="1"/>
  </conditionalFormatting>
  <conditionalFormatting sqref="F3">
    <cfRule type="top10" dxfId="2782" priority="8" rank="1"/>
  </conditionalFormatting>
  <conditionalFormatting sqref="G3">
    <cfRule type="top10" dxfId="2781" priority="9" rank="1"/>
  </conditionalFormatting>
  <conditionalFormatting sqref="H3">
    <cfRule type="top10" dxfId="2780" priority="10" rank="1"/>
  </conditionalFormatting>
  <conditionalFormatting sqref="I3">
    <cfRule type="top10" dxfId="2779" priority="11" rank="1"/>
  </conditionalFormatting>
  <conditionalFormatting sqref="J3">
    <cfRule type="top10" dxfId="2778" priority="12" rank="1"/>
  </conditionalFormatting>
  <conditionalFormatting sqref="E4">
    <cfRule type="top10" dxfId="2777" priority="6" rank="1"/>
  </conditionalFormatting>
  <conditionalFormatting sqref="F4">
    <cfRule type="top10" dxfId="2776" priority="5" rank="1"/>
  </conditionalFormatting>
  <conditionalFormatting sqref="G4">
    <cfRule type="top10" dxfId="2775" priority="4" rank="1"/>
  </conditionalFormatting>
  <conditionalFormatting sqref="H4">
    <cfRule type="top10" dxfId="2774" priority="3" rank="1"/>
  </conditionalFormatting>
  <conditionalFormatting sqref="I4">
    <cfRule type="top10" dxfId="2773" priority="2" rank="1"/>
  </conditionalFormatting>
  <conditionalFormatting sqref="J4">
    <cfRule type="top10" dxfId="277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6F60468-5D38-453D-BCA8-AACB3759E88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4E75756E-E3A0-4DEB-9BE1-23293D3F6611}">
          <x14:formula1>
            <xm:f>'C:\Users\abra2\AppData\Local\Packages\Microsoft.MicrosoftEdge_8wekyb3d8bbwe\TempState\Downloads\[ABRA2019 July 14 19 (2).xlsm]Data'!#REF!</xm:f>
          </x14:formula1>
          <xm:sqref>B2</xm:sqref>
        </x14:dataValidation>
        <x14:dataValidation type="list" allowBlank="1" showInputMessage="1" showErrorMessage="1" xr:uid="{3E44384B-365C-4AAC-9F24-F96BBE6AE582}">
          <x14:formula1>
            <xm:f>'C:\Users\abra2\Desktop\ABRA Files and More\AUTO BENCH REST ASSOCIATION FILE\ABRA 2019\Ohio\[ABRA OHIO 2019 September club match (3).xlsx]DATA SHEET'!#REF!</xm:f>
          </x14:formula1>
          <xm:sqref>B3</xm:sqref>
        </x14:dataValidation>
        <x14:dataValidation type="list" allowBlank="1" showInputMessage="1" showErrorMessage="1" xr:uid="{6EEAD276-ADD7-4F6B-8694-D5F22FD5DF51}">
          <x14:formula1>
            <xm:f>'C:\Users\abra2\Desktop\ABRA Files and More\AUTO BENCH REST ASSOCIATION FILE\ABRA 2019\Ohio\[OHIO Results.xlsx]DATA SHEET'!#REF!</xm:f>
          </x14:formula1>
          <xm:sqref>B4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C65E-DFE1-4433-99F9-B1FDC653564B}">
  <dimension ref="A1:O7"/>
  <sheetViews>
    <sheetView workbookViewId="0">
      <selection activeCell="H5" sqref="H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163</v>
      </c>
      <c r="C2" s="8">
        <v>43694</v>
      </c>
      <c r="D2" s="9" t="s">
        <v>152</v>
      </c>
      <c r="E2" s="7">
        <v>63</v>
      </c>
      <c r="F2" s="7">
        <v>47</v>
      </c>
      <c r="G2" s="7">
        <v>92</v>
      </c>
      <c r="H2" s="7"/>
      <c r="I2" s="7"/>
      <c r="J2" s="7"/>
      <c r="K2" s="10">
        <v>3</v>
      </c>
      <c r="L2" s="10">
        <v>202</v>
      </c>
      <c r="M2" s="11">
        <v>67.333333333333329</v>
      </c>
      <c r="N2" s="10">
        <v>2</v>
      </c>
      <c r="O2" s="11">
        <v>69.333333333333329</v>
      </c>
    </row>
    <row r="3" spans="1:15" x14ac:dyDescent="0.3">
      <c r="A3" s="54" t="s">
        <v>21</v>
      </c>
      <c r="B3" s="65" t="s">
        <v>163</v>
      </c>
      <c r="C3" s="56">
        <v>43720</v>
      </c>
      <c r="D3" s="57" t="s">
        <v>152</v>
      </c>
      <c r="E3" s="66">
        <v>122</v>
      </c>
      <c r="F3" s="66">
        <v>102</v>
      </c>
      <c r="G3" s="66">
        <v>126</v>
      </c>
      <c r="H3" s="66"/>
      <c r="I3" s="66"/>
      <c r="J3" s="66"/>
      <c r="K3" s="59">
        <f>COUNT(E3:J3)</f>
        <v>3</v>
      </c>
      <c r="L3" s="59">
        <f>SUM(E3:J3)</f>
        <v>350</v>
      </c>
      <c r="M3" s="60">
        <f>SUM(L3/K3)</f>
        <v>116.66666666666667</v>
      </c>
      <c r="N3" s="65">
        <v>3</v>
      </c>
      <c r="O3" s="61">
        <f>SUM(M3+N3)</f>
        <v>119.66666666666667</v>
      </c>
    </row>
    <row r="4" spans="1:15" x14ac:dyDescent="0.3">
      <c r="A4" s="37" t="s">
        <v>21</v>
      </c>
      <c r="B4" s="63" t="s">
        <v>163</v>
      </c>
      <c r="C4" s="39">
        <f>'[4]START TAB'!$D$2</f>
        <v>43748</v>
      </c>
      <c r="D4" s="40" t="str">
        <f>'[4]START TAB'!$B$2</f>
        <v>New Haven, KY</v>
      </c>
      <c r="E4" s="64">
        <v>62</v>
      </c>
      <c r="F4" s="64">
        <v>74</v>
      </c>
      <c r="G4" s="64">
        <v>51</v>
      </c>
      <c r="H4" s="64"/>
      <c r="I4" s="64"/>
      <c r="J4" s="64"/>
      <c r="K4" s="42">
        <f>COUNT(E4:J4)</f>
        <v>3</v>
      </c>
      <c r="L4" s="42">
        <f>SUM(E4:J4)</f>
        <v>187</v>
      </c>
      <c r="M4" s="43">
        <f>SUM(L4/K4)</f>
        <v>62.333333333333336</v>
      </c>
      <c r="N4" s="63">
        <v>2</v>
      </c>
      <c r="O4" s="44">
        <f>SUM(M4+N4)</f>
        <v>64.333333333333343</v>
      </c>
    </row>
    <row r="5" spans="1:15" x14ac:dyDescent="0.3">
      <c r="A5" s="92" t="s">
        <v>21</v>
      </c>
      <c r="B5" s="114" t="s">
        <v>163</v>
      </c>
      <c r="C5" s="93">
        <v>43757</v>
      </c>
      <c r="D5" s="111" t="s">
        <v>203</v>
      </c>
      <c r="E5" s="112">
        <v>101</v>
      </c>
      <c r="F5" s="112">
        <v>72</v>
      </c>
      <c r="G5" s="112">
        <v>92</v>
      </c>
      <c r="H5" s="92"/>
      <c r="I5" s="92"/>
      <c r="J5" s="92"/>
      <c r="K5" s="96">
        <f>COUNT(E5:J5)</f>
        <v>3</v>
      </c>
      <c r="L5" s="96">
        <f>SUM(E5:J5)</f>
        <v>265</v>
      </c>
      <c r="M5" s="97">
        <f>AVERAGE(E5:J5)</f>
        <v>88.333333333333329</v>
      </c>
      <c r="N5" s="96">
        <v>2</v>
      </c>
      <c r="O5" s="97">
        <f>SUM(M5,N5)</f>
        <v>90.333333333333329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12</v>
      </c>
      <c r="L7" s="3">
        <f>SUM(L2:L6)</f>
        <v>1004</v>
      </c>
      <c r="M7" s="1">
        <f>SUM(L7/K7)</f>
        <v>83.666666666666671</v>
      </c>
      <c r="N7" s="3">
        <f>SUM(N2:N6)</f>
        <v>9</v>
      </c>
      <c r="O7" s="1">
        <f>SUM(M7+N7)</f>
        <v>92.666666666666671</v>
      </c>
    </row>
  </sheetData>
  <conditionalFormatting sqref="E1">
    <cfRule type="top10" priority="89" bottom="1" rank="1"/>
    <cfRule type="top10" dxfId="1615" priority="90" rank="1"/>
  </conditionalFormatting>
  <conditionalFormatting sqref="F1">
    <cfRule type="top10" priority="87" bottom="1" rank="1"/>
    <cfRule type="top10" dxfId="1614" priority="88" rank="1"/>
  </conditionalFormatting>
  <conditionalFormatting sqref="G1">
    <cfRule type="top10" priority="85" bottom="1" rank="1"/>
    <cfRule type="top10" dxfId="1613" priority="86" rank="1"/>
  </conditionalFormatting>
  <conditionalFormatting sqref="H1">
    <cfRule type="top10" priority="83" bottom="1" rank="1"/>
    <cfRule type="top10" dxfId="1612" priority="84" rank="1"/>
  </conditionalFormatting>
  <conditionalFormatting sqref="I1">
    <cfRule type="top10" priority="81" bottom="1" rank="1"/>
    <cfRule type="top10" dxfId="1611" priority="82" rank="1"/>
  </conditionalFormatting>
  <conditionalFormatting sqref="J1">
    <cfRule type="top10" priority="79" bottom="1" rank="1"/>
    <cfRule type="top10" dxfId="1610" priority="80" rank="1"/>
  </conditionalFormatting>
  <conditionalFormatting sqref="E6">
    <cfRule type="top10" priority="77" bottom="1" rank="1"/>
    <cfRule type="top10" dxfId="1609" priority="78" rank="1"/>
  </conditionalFormatting>
  <conditionalFormatting sqref="F6">
    <cfRule type="top10" priority="75" bottom="1" rank="1"/>
    <cfRule type="top10" dxfId="1608" priority="76" rank="1"/>
  </conditionalFormatting>
  <conditionalFormatting sqref="G6">
    <cfRule type="top10" priority="73" bottom="1" rank="1"/>
    <cfRule type="top10" dxfId="1607" priority="74" rank="1"/>
  </conditionalFormatting>
  <conditionalFormatting sqref="H6">
    <cfRule type="top10" priority="71" bottom="1" rank="1"/>
    <cfRule type="top10" dxfId="1606" priority="72" rank="1"/>
  </conditionalFormatting>
  <conditionalFormatting sqref="I6">
    <cfRule type="top10" priority="69" bottom="1" rank="1"/>
    <cfRule type="top10" dxfId="1605" priority="70" rank="1"/>
  </conditionalFormatting>
  <conditionalFormatting sqref="J6">
    <cfRule type="top10" priority="67" bottom="1" rank="1"/>
    <cfRule type="top10" dxfId="1604" priority="68" rank="1"/>
  </conditionalFormatting>
  <conditionalFormatting sqref="E2">
    <cfRule type="top10" priority="53" bottom="1" rank="1"/>
    <cfRule type="top10" dxfId="1603" priority="54" rank="1"/>
  </conditionalFormatting>
  <conditionalFormatting sqref="F2">
    <cfRule type="top10" priority="51" bottom="1" rank="1"/>
    <cfRule type="top10" dxfId="1602" priority="52" rank="1"/>
  </conditionalFormatting>
  <conditionalFormatting sqref="G2">
    <cfRule type="top10" priority="49" bottom="1" rank="1"/>
    <cfRule type="top10" dxfId="1601" priority="50" rank="1"/>
  </conditionalFormatting>
  <conditionalFormatting sqref="H2">
    <cfRule type="top10" priority="47" bottom="1" rank="1"/>
    <cfRule type="top10" dxfId="1600" priority="48" rank="1"/>
  </conditionalFormatting>
  <conditionalFormatting sqref="I2">
    <cfRule type="top10" priority="45" bottom="1" rank="1"/>
    <cfRule type="top10" dxfId="1599" priority="46" rank="1"/>
  </conditionalFormatting>
  <conditionalFormatting sqref="J2">
    <cfRule type="top10" priority="43" bottom="1" rank="1"/>
    <cfRule type="top10" dxfId="1598" priority="44" rank="1"/>
  </conditionalFormatting>
  <conditionalFormatting sqref="E3">
    <cfRule type="top10" dxfId="1597" priority="31" rank="1"/>
  </conditionalFormatting>
  <conditionalFormatting sqref="F3">
    <cfRule type="top10" dxfId="1596" priority="32" rank="1"/>
  </conditionalFormatting>
  <conditionalFormatting sqref="G3">
    <cfRule type="top10" dxfId="1595" priority="33" rank="1"/>
  </conditionalFormatting>
  <conditionalFormatting sqref="H3">
    <cfRule type="top10" dxfId="1594" priority="34" rank="1"/>
  </conditionalFormatting>
  <conditionalFormatting sqref="I3">
    <cfRule type="top10" dxfId="1593" priority="35" rank="1"/>
  </conditionalFormatting>
  <conditionalFormatting sqref="J3">
    <cfRule type="top10" dxfId="1592" priority="36" rank="1"/>
  </conditionalFormatting>
  <conditionalFormatting sqref="E4">
    <cfRule type="top10" dxfId="1591" priority="30" rank="1"/>
  </conditionalFormatting>
  <conditionalFormatting sqref="F4">
    <cfRule type="top10" dxfId="1590" priority="29" rank="1"/>
  </conditionalFormatting>
  <conditionalFormatting sqref="G4">
    <cfRule type="top10" dxfId="1589" priority="28" rank="1"/>
  </conditionalFormatting>
  <conditionalFormatting sqref="H4">
    <cfRule type="top10" dxfId="1588" priority="27" rank="1"/>
  </conditionalFormatting>
  <conditionalFormatting sqref="I4">
    <cfRule type="top10" dxfId="1587" priority="26" rank="1"/>
  </conditionalFormatting>
  <conditionalFormatting sqref="J4">
    <cfRule type="top10" dxfId="1586" priority="25" rank="1"/>
  </conditionalFormatting>
  <conditionalFormatting sqref="E5">
    <cfRule type="top10" priority="11" bottom="1" rank="1"/>
    <cfRule type="top10" dxfId="1585" priority="12" rank="1"/>
  </conditionalFormatting>
  <conditionalFormatting sqref="F5">
    <cfRule type="top10" priority="9" bottom="1" rank="1"/>
    <cfRule type="top10" dxfId="1584" priority="10" rank="1"/>
  </conditionalFormatting>
  <conditionalFormatting sqref="G5">
    <cfRule type="top10" priority="7" bottom="1" rank="1"/>
    <cfRule type="top10" dxfId="1583" priority="8" rank="1"/>
  </conditionalFormatting>
  <conditionalFormatting sqref="H5">
    <cfRule type="top10" priority="5" bottom="1" rank="1"/>
    <cfRule type="top10" dxfId="1582" priority="6" rank="1"/>
  </conditionalFormatting>
  <conditionalFormatting sqref="I5">
    <cfRule type="top10" priority="3" bottom="1" rank="1"/>
    <cfRule type="top10" dxfId="1581" priority="4" rank="1"/>
  </conditionalFormatting>
  <conditionalFormatting sqref="J5">
    <cfRule type="top10" priority="1" bottom="1" rank="1"/>
    <cfRule type="top10" dxfId="15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79FECA-6EF5-455F-90DE-0BA2E367B192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0ED85810-0D44-4869-B5E3-E31329814E2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C69743C1-ACCC-4E6F-ADAB-D5DE0453136C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2C42A5B4-C637-47ED-85F0-8DCBDEA06265}">
          <x14:formula1>
            <xm:f>'C:\Users\abra2\Desktop\ABRA Files and More\AUTO BENCH REST ASSOCIATION FILE\ABRA 2019\Kentucky\[ABRA KY 10 10 19.xlsm]DATA SHEET'!#REF!</xm:f>
          </x14:formula1>
          <xm:sqref>B4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E672-FB68-423F-BE13-84722A577A2C}">
  <dimension ref="A1:O10"/>
  <sheetViews>
    <sheetView workbookViewId="0">
      <selection activeCell="B17" sqref="B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160</v>
      </c>
      <c r="C2" s="13">
        <v>43694</v>
      </c>
      <c r="D2" s="14" t="s">
        <v>152</v>
      </c>
      <c r="E2" s="12">
        <v>151</v>
      </c>
      <c r="F2" s="12">
        <v>115</v>
      </c>
      <c r="G2" s="12">
        <v>150</v>
      </c>
      <c r="H2" s="12"/>
      <c r="I2" s="12"/>
      <c r="J2" s="12"/>
      <c r="K2" s="15">
        <v>3</v>
      </c>
      <c r="L2" s="15">
        <v>416</v>
      </c>
      <c r="M2" s="16">
        <v>138.66666666666666</v>
      </c>
      <c r="N2" s="15">
        <v>2</v>
      </c>
      <c r="O2" s="16">
        <v>140.66666666666666</v>
      </c>
    </row>
    <row r="3" spans="1:15" x14ac:dyDescent="0.3">
      <c r="A3" s="54" t="s">
        <v>21</v>
      </c>
      <c r="B3" s="55" t="s">
        <v>182</v>
      </c>
      <c r="C3" s="56">
        <v>43720</v>
      </c>
      <c r="D3" s="57" t="s">
        <v>152</v>
      </c>
      <c r="E3" s="66">
        <v>175</v>
      </c>
      <c r="F3" s="66">
        <v>168</v>
      </c>
      <c r="G3" s="66">
        <v>164</v>
      </c>
      <c r="H3" s="66"/>
      <c r="I3" s="66"/>
      <c r="J3" s="66"/>
      <c r="K3" s="59">
        <f>COUNT(E3:J3)</f>
        <v>3</v>
      </c>
      <c r="L3" s="59">
        <f>SUM(E3:J3)</f>
        <v>507</v>
      </c>
      <c r="M3" s="60">
        <f>SUM(L3/K3)</f>
        <v>169</v>
      </c>
      <c r="N3" s="65">
        <v>6</v>
      </c>
      <c r="O3" s="61">
        <f>SUM(M3+N3)</f>
        <v>175</v>
      </c>
    </row>
    <row r="4" spans="1:15" x14ac:dyDescent="0.3">
      <c r="A4" s="7" t="s">
        <v>21</v>
      </c>
      <c r="B4" s="108" t="s">
        <v>182</v>
      </c>
      <c r="C4" s="8">
        <v>43751</v>
      </c>
      <c r="D4" s="9" t="s">
        <v>149</v>
      </c>
      <c r="E4" s="7">
        <v>183</v>
      </c>
      <c r="F4" s="7">
        <v>178</v>
      </c>
      <c r="G4" s="7">
        <v>181</v>
      </c>
      <c r="H4" s="109">
        <v>181.1</v>
      </c>
      <c r="I4" s="7">
        <v>177</v>
      </c>
      <c r="J4" s="7">
        <v>174</v>
      </c>
      <c r="K4" s="10">
        <v>6</v>
      </c>
      <c r="L4" s="10">
        <v>1074</v>
      </c>
      <c r="M4" s="11">
        <v>179</v>
      </c>
      <c r="N4" s="10">
        <v>12</v>
      </c>
      <c r="O4" s="11">
        <v>191</v>
      </c>
    </row>
    <row r="5" spans="1:15" x14ac:dyDescent="0.3">
      <c r="A5" s="37" t="s">
        <v>21</v>
      </c>
      <c r="B5" s="63" t="s">
        <v>182</v>
      </c>
      <c r="C5" s="39">
        <f>'[4]START TAB'!$D$2</f>
        <v>43748</v>
      </c>
      <c r="D5" s="40" t="str">
        <f>'[4]START TAB'!$B$2</f>
        <v>New Haven, KY</v>
      </c>
      <c r="E5" s="64">
        <v>158</v>
      </c>
      <c r="F5" s="64">
        <v>182</v>
      </c>
      <c r="G5" s="64">
        <v>184</v>
      </c>
      <c r="H5" s="64"/>
      <c r="I5" s="64"/>
      <c r="J5" s="64"/>
      <c r="K5" s="42">
        <f>COUNT(E5:J5)</f>
        <v>3</v>
      </c>
      <c r="L5" s="42">
        <f>SUM(E5:J5)</f>
        <v>524</v>
      </c>
      <c r="M5" s="43">
        <f>SUM(L5/K5)</f>
        <v>174.66666666666666</v>
      </c>
      <c r="N5" s="63">
        <v>9</v>
      </c>
      <c r="O5" s="44">
        <f>SUM(M5+N5)</f>
        <v>183.66666666666666</v>
      </c>
    </row>
    <row r="6" spans="1:15" x14ac:dyDescent="0.3">
      <c r="A6" s="92" t="s">
        <v>21</v>
      </c>
      <c r="B6" s="92" t="s">
        <v>182</v>
      </c>
      <c r="C6" s="93">
        <v>43757</v>
      </c>
      <c r="D6" s="111" t="s">
        <v>203</v>
      </c>
      <c r="E6" s="112">
        <v>178</v>
      </c>
      <c r="F6" s="112">
        <v>184</v>
      </c>
      <c r="G6" s="112">
        <v>180</v>
      </c>
      <c r="H6" s="92"/>
      <c r="I6" s="92"/>
      <c r="J6" s="92"/>
      <c r="K6" s="96">
        <f>COUNT(E6:J6)</f>
        <v>3</v>
      </c>
      <c r="L6" s="96">
        <f>SUM(E6:J6)</f>
        <v>542</v>
      </c>
      <c r="M6" s="97">
        <f>AVERAGE(E6:J6)</f>
        <v>180.66666666666666</v>
      </c>
      <c r="N6" s="96">
        <v>3</v>
      </c>
      <c r="O6" s="113">
        <f>SUM(M6,N6)</f>
        <v>183.66666666666666</v>
      </c>
    </row>
    <row r="7" spans="1:15" x14ac:dyDescent="0.3">
      <c r="A7" s="7" t="s">
        <v>21</v>
      </c>
      <c r="B7" s="7" t="s">
        <v>182</v>
      </c>
      <c r="C7" s="8">
        <v>43761</v>
      </c>
      <c r="D7" s="9" t="s">
        <v>149</v>
      </c>
      <c r="E7" s="7">
        <v>179</v>
      </c>
      <c r="F7" s="7">
        <v>186</v>
      </c>
      <c r="G7" s="7">
        <v>182</v>
      </c>
      <c r="H7" s="7">
        <v>178</v>
      </c>
      <c r="I7" s="7"/>
      <c r="J7" s="7"/>
      <c r="K7" s="10">
        <v>4</v>
      </c>
      <c r="L7" s="10">
        <v>725</v>
      </c>
      <c r="M7" s="11">
        <v>181.25</v>
      </c>
      <c r="N7" s="10">
        <v>5</v>
      </c>
      <c r="O7" s="11">
        <v>186.25</v>
      </c>
    </row>
    <row r="8" spans="1:15" ht="30" x14ac:dyDescent="0.3">
      <c r="A8" s="54" t="s">
        <v>88</v>
      </c>
      <c r="B8" s="65" t="s">
        <v>182</v>
      </c>
      <c r="C8" s="56">
        <v>43772</v>
      </c>
      <c r="D8" s="57" t="s">
        <v>208</v>
      </c>
      <c r="E8" s="66">
        <v>179</v>
      </c>
      <c r="F8" s="66">
        <v>175</v>
      </c>
      <c r="G8" s="66">
        <v>182</v>
      </c>
      <c r="H8" s="66">
        <v>183</v>
      </c>
      <c r="I8" s="66"/>
      <c r="J8" s="66"/>
      <c r="K8" s="59">
        <f t="shared" ref="K8" si="0">COUNT(E8:J8)</f>
        <v>4</v>
      </c>
      <c r="L8" s="59">
        <f t="shared" ref="L8" si="1">SUM(E8:J8)</f>
        <v>719</v>
      </c>
      <c r="M8" s="60">
        <f t="shared" ref="M8" si="2">SUM(L8/K8)</f>
        <v>179.75</v>
      </c>
      <c r="N8" s="58">
        <v>4</v>
      </c>
      <c r="O8" s="61">
        <f t="shared" ref="O8" si="3">SUM(M8+N8)</f>
        <v>183.75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26</v>
      </c>
      <c r="L10" s="3">
        <f>SUM(L2:L9)</f>
        <v>4507</v>
      </c>
      <c r="M10" s="1">
        <f>SUM(L10/K10)</f>
        <v>173.34615384615384</v>
      </c>
      <c r="N10" s="3">
        <f>SUM(N2:N9)</f>
        <v>41</v>
      </c>
      <c r="O10" s="1">
        <f>SUM(M10+N10)</f>
        <v>214.34615384615384</v>
      </c>
    </row>
  </sheetData>
  <protectedRanges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E1">
    <cfRule type="top10" priority="125" bottom="1" rank="1"/>
    <cfRule type="top10" dxfId="1579" priority="126" rank="1"/>
  </conditionalFormatting>
  <conditionalFormatting sqref="F1">
    <cfRule type="top10" priority="123" bottom="1" rank="1"/>
    <cfRule type="top10" dxfId="1578" priority="124" rank="1"/>
  </conditionalFormatting>
  <conditionalFormatting sqref="G1">
    <cfRule type="top10" priority="121" bottom="1" rank="1"/>
    <cfRule type="top10" dxfId="1577" priority="122" rank="1"/>
  </conditionalFormatting>
  <conditionalFormatting sqref="H1">
    <cfRule type="top10" priority="119" bottom="1" rank="1"/>
    <cfRule type="top10" dxfId="1576" priority="120" rank="1"/>
  </conditionalFormatting>
  <conditionalFormatting sqref="I1">
    <cfRule type="top10" priority="117" bottom="1" rank="1"/>
    <cfRule type="top10" dxfId="1575" priority="118" rank="1"/>
  </conditionalFormatting>
  <conditionalFormatting sqref="J1">
    <cfRule type="top10" priority="115" bottom="1" rank="1"/>
    <cfRule type="top10" dxfId="1574" priority="116" rank="1"/>
  </conditionalFormatting>
  <conditionalFormatting sqref="E9">
    <cfRule type="top10" priority="113" bottom="1" rank="1"/>
    <cfRule type="top10" dxfId="1573" priority="114" rank="1"/>
  </conditionalFormatting>
  <conditionalFormatting sqref="F9">
    <cfRule type="top10" priority="111" bottom="1" rank="1"/>
    <cfRule type="top10" dxfId="1572" priority="112" rank="1"/>
  </conditionalFormatting>
  <conditionalFormatting sqref="G9">
    <cfRule type="top10" priority="109" bottom="1" rank="1"/>
    <cfRule type="top10" dxfId="1571" priority="110" rank="1"/>
  </conditionalFormatting>
  <conditionalFormatting sqref="H9">
    <cfRule type="top10" priority="107" bottom="1" rank="1"/>
    <cfRule type="top10" dxfId="1570" priority="108" rank="1"/>
  </conditionalFormatting>
  <conditionalFormatting sqref="I9">
    <cfRule type="top10" priority="105" bottom="1" rank="1"/>
    <cfRule type="top10" dxfId="1569" priority="106" rank="1"/>
  </conditionalFormatting>
  <conditionalFormatting sqref="J9">
    <cfRule type="top10" priority="103" bottom="1" rank="1"/>
    <cfRule type="top10" dxfId="1568" priority="104" rank="1"/>
  </conditionalFormatting>
  <conditionalFormatting sqref="E2">
    <cfRule type="top10" priority="89" bottom="1" rank="1"/>
    <cfRule type="top10" dxfId="1567" priority="90" rank="1"/>
  </conditionalFormatting>
  <conditionalFormatting sqref="F2">
    <cfRule type="top10" priority="87" bottom="1" rank="1"/>
    <cfRule type="top10" dxfId="1566" priority="88" rank="1"/>
  </conditionalFormatting>
  <conditionalFormatting sqref="G2">
    <cfRule type="top10" priority="85" bottom="1" rank="1"/>
    <cfRule type="top10" dxfId="1565" priority="86" rank="1"/>
  </conditionalFormatting>
  <conditionalFormatting sqref="H2">
    <cfRule type="top10" priority="83" bottom="1" rank="1"/>
    <cfRule type="top10" dxfId="1564" priority="84" rank="1"/>
  </conditionalFormatting>
  <conditionalFormatting sqref="I2">
    <cfRule type="top10" priority="81" bottom="1" rank="1"/>
    <cfRule type="top10" dxfId="1563" priority="82" rank="1"/>
  </conditionalFormatting>
  <conditionalFormatting sqref="J2">
    <cfRule type="top10" priority="79" bottom="1" rank="1"/>
    <cfRule type="top10" dxfId="1562" priority="80" rank="1"/>
  </conditionalFormatting>
  <conditionalFormatting sqref="E3">
    <cfRule type="top10" dxfId="1561" priority="73" rank="1"/>
  </conditionalFormatting>
  <conditionalFormatting sqref="F3">
    <cfRule type="top10" dxfId="1560" priority="74" rank="1"/>
  </conditionalFormatting>
  <conditionalFormatting sqref="G3">
    <cfRule type="top10" dxfId="1559" priority="75" rank="1"/>
  </conditionalFormatting>
  <conditionalFormatting sqref="H3">
    <cfRule type="top10" dxfId="1558" priority="76" rank="1"/>
  </conditionalFormatting>
  <conditionalFormatting sqref="I3">
    <cfRule type="top10" dxfId="1557" priority="77" rank="1"/>
  </conditionalFormatting>
  <conditionalFormatting sqref="J3">
    <cfRule type="top10" dxfId="1556" priority="78" rank="1"/>
  </conditionalFormatting>
  <conditionalFormatting sqref="E4">
    <cfRule type="top10" priority="71" bottom="1" rank="1"/>
    <cfRule type="top10" dxfId="1555" priority="72" rank="1"/>
  </conditionalFormatting>
  <conditionalFormatting sqref="F4">
    <cfRule type="top10" priority="69" bottom="1" rank="1"/>
    <cfRule type="top10" dxfId="1554" priority="70" rank="1"/>
  </conditionalFormatting>
  <conditionalFormatting sqref="G4">
    <cfRule type="top10" priority="67" bottom="1" rank="1"/>
    <cfRule type="top10" dxfId="1553" priority="68" rank="1"/>
  </conditionalFormatting>
  <conditionalFormatting sqref="H4">
    <cfRule type="top10" priority="65" bottom="1" rank="1"/>
    <cfRule type="top10" dxfId="1552" priority="66" rank="1"/>
  </conditionalFormatting>
  <conditionalFormatting sqref="I4">
    <cfRule type="top10" priority="63" bottom="1" rank="1"/>
    <cfRule type="top10" dxfId="1551" priority="64" rank="1"/>
  </conditionalFormatting>
  <conditionalFormatting sqref="J4">
    <cfRule type="top10" priority="61" bottom="1" rank="1"/>
    <cfRule type="top10" dxfId="1550" priority="62" rank="1"/>
  </conditionalFormatting>
  <conditionalFormatting sqref="E5">
    <cfRule type="top10" dxfId="1549" priority="60" rank="1"/>
  </conditionalFormatting>
  <conditionalFormatting sqref="F5">
    <cfRule type="top10" dxfId="1548" priority="59" rank="1"/>
  </conditionalFormatting>
  <conditionalFormatting sqref="G5">
    <cfRule type="top10" dxfId="1547" priority="58" rank="1"/>
  </conditionalFormatting>
  <conditionalFormatting sqref="H5">
    <cfRule type="top10" dxfId="1546" priority="57" rank="1"/>
  </conditionalFormatting>
  <conditionalFormatting sqref="I5">
    <cfRule type="top10" dxfId="1545" priority="56" rank="1"/>
  </conditionalFormatting>
  <conditionalFormatting sqref="J5">
    <cfRule type="top10" dxfId="1544" priority="55" rank="1"/>
  </conditionalFormatting>
  <conditionalFormatting sqref="E6">
    <cfRule type="top10" priority="29" bottom="1" rank="1"/>
    <cfRule type="top10" dxfId="1543" priority="30" rank="1"/>
  </conditionalFormatting>
  <conditionalFormatting sqref="F6">
    <cfRule type="top10" priority="27" bottom="1" rank="1"/>
    <cfRule type="top10" dxfId="1542" priority="28" rank="1"/>
  </conditionalFormatting>
  <conditionalFormatting sqref="G6">
    <cfRule type="top10" priority="25" bottom="1" rank="1"/>
    <cfRule type="top10" dxfId="1541" priority="26" rank="1"/>
  </conditionalFormatting>
  <conditionalFormatting sqref="H6">
    <cfRule type="top10" priority="23" bottom="1" rank="1"/>
    <cfRule type="top10" dxfId="1540" priority="24" rank="1"/>
  </conditionalFormatting>
  <conditionalFormatting sqref="I6">
    <cfRule type="top10" priority="21" bottom="1" rank="1"/>
    <cfRule type="top10" dxfId="1539" priority="22" rank="1"/>
  </conditionalFormatting>
  <conditionalFormatting sqref="J6">
    <cfRule type="top10" priority="19" bottom="1" rank="1"/>
    <cfRule type="top10" dxfId="1538" priority="20" rank="1"/>
  </conditionalFormatting>
  <conditionalFormatting sqref="E7">
    <cfRule type="top10" priority="17" bottom="1" rank="1"/>
    <cfRule type="top10" dxfId="1537" priority="18" rank="1"/>
  </conditionalFormatting>
  <conditionalFormatting sqref="F7">
    <cfRule type="top10" priority="15" bottom="1" rank="1"/>
    <cfRule type="top10" dxfId="1536" priority="16" rank="1"/>
  </conditionalFormatting>
  <conditionalFormatting sqref="G7">
    <cfRule type="top10" priority="13" bottom="1" rank="1"/>
    <cfRule type="top10" dxfId="1535" priority="14" rank="1"/>
  </conditionalFormatting>
  <conditionalFormatting sqref="H7">
    <cfRule type="top10" priority="11" bottom="1" rank="1"/>
    <cfRule type="top10" dxfId="1534" priority="12" rank="1"/>
  </conditionalFormatting>
  <conditionalFormatting sqref="I7">
    <cfRule type="top10" priority="9" bottom="1" rank="1"/>
    <cfRule type="top10" dxfId="1533" priority="10" rank="1"/>
  </conditionalFormatting>
  <conditionalFormatting sqref="J7">
    <cfRule type="top10" priority="7" bottom="1" rank="1"/>
    <cfRule type="top10" dxfId="1532" priority="8" rank="1"/>
  </conditionalFormatting>
  <conditionalFormatting sqref="E8">
    <cfRule type="top10" dxfId="1531" priority="1" rank="1"/>
  </conditionalFormatting>
  <conditionalFormatting sqref="F8">
    <cfRule type="top10" dxfId="1530" priority="2" rank="1"/>
  </conditionalFormatting>
  <conditionalFormatting sqref="G8">
    <cfRule type="top10" dxfId="1529" priority="3" rank="1"/>
  </conditionalFormatting>
  <conditionalFormatting sqref="H8">
    <cfRule type="top10" dxfId="1528" priority="4" rank="1"/>
  </conditionalFormatting>
  <conditionalFormatting sqref="I8">
    <cfRule type="top10" dxfId="1527" priority="5" rank="1"/>
  </conditionalFormatting>
  <conditionalFormatting sqref="J8">
    <cfRule type="top10" dxfId="152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3B5788C-37FE-43D8-B44B-07D68F2A123E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7A0FE96C-0497-4639-9510-67282AA5B394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2073B9ED-87D2-4C75-A305-EDC4C70A91D3}">
          <x14:formula1>
            <xm:f>'C:\Users\abra2\Desktop\ABRA Files and More\AUTO BENCH REST ASSOCIATION FILE\ABRA 2019\Kentucky\[ABRA KENTUCKY SCORING PROGRAM 2019.xlsm]DATA SHEET'!#REF!</xm:f>
          </x14:formula1>
          <xm:sqref>B3</xm:sqref>
        </x14:dataValidation>
        <x14:dataValidation type="list" allowBlank="1" showInputMessage="1" showErrorMessage="1" xr:uid="{D7899DB1-B41A-440A-B645-E271CA593B4E}">
          <x14:formula1>
            <xm:f>'C:\Users\abra2\Desktop\ABRA Files and More\AUTO BENCH REST ASSOCIATION FILE\ABRA 2019\Kentucky\[ABRA KY 10 10 19.xlsm]DATA SHEET'!#REF!</xm:f>
          </x14:formula1>
          <xm:sqref>B5</xm:sqref>
        </x14:dataValidation>
        <x14:dataValidation type="list" allowBlank="1" showInputMessage="1" showErrorMessage="1" xr:uid="{53C0077D-94C4-4057-AB9F-26481044A7F7}">
          <x14:formula1>
            <xm:f>'C:\Users\abra2\AppData\Local\Packages\Microsoft.MicrosoftEdge_8wekyb3d8bbwe\TempState\Downloads\[ABRA10.19.2019.New Haven Club Match (1).xlsx]Data'!#REF!</xm:f>
          </x14:formula1>
          <xm:sqref>B6</xm:sqref>
        </x14:dataValidation>
        <x14:dataValidation type="list" allowBlank="1" showInputMessage="1" showErrorMessage="1" xr:uid="{DCDCB10D-9475-41E0-8F55-670972D639A5}">
          <x14:formula1>
            <xm:f>'C:\Users\Steve\Documents\_Shooting\_Ruger 10-22\2019\[_BGSL_ABRA-Scoring 10-23-19.xlsm]Data'!#REF!</xm:f>
          </x14:formula1>
          <xm:sqref>B7</xm:sqref>
        </x14:dataValidation>
        <x14:dataValidation type="list" allowBlank="1" showInputMessage="1" showErrorMessage="1" xr:uid="{0D1D0EF1-7D6B-4B23-89F8-E907D9CFBEDA}">
          <x14:formula1>
            <xm:f>'C:\Users\abra2\AppData\Local\Packages\Microsoft.MicrosoftEdge_8wekyb3d8bbwe\TempState\Downloads\[BGSL_ABRA SCORING RESULTS 11-3-2019 Lisa (1).xlsx]DATA SHEET'!#REF!</xm:f>
          </x14:formula1>
          <xm:sqref>D8 B8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96AB-45FA-4819-9C8B-BA2FEEF4154B}">
  <dimension ref="A1:O4"/>
  <sheetViews>
    <sheetView workbookViewId="0">
      <selection activeCell="F15" sqref="F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161</v>
      </c>
      <c r="C2" s="13">
        <v>43694</v>
      </c>
      <c r="D2" s="14" t="s">
        <v>152</v>
      </c>
      <c r="E2" s="12">
        <v>107</v>
      </c>
      <c r="F2" s="12">
        <v>128</v>
      </c>
      <c r="G2" s="12">
        <v>106</v>
      </c>
      <c r="H2" s="12"/>
      <c r="I2" s="12"/>
      <c r="J2" s="12"/>
      <c r="K2" s="15">
        <v>3</v>
      </c>
      <c r="L2" s="15">
        <v>341</v>
      </c>
      <c r="M2" s="16">
        <v>113.66666666666667</v>
      </c>
      <c r="N2" s="15">
        <v>2</v>
      </c>
      <c r="O2" s="16">
        <v>115.66666666666667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3</v>
      </c>
      <c r="L4" s="3">
        <f>SUM(L2:L2)</f>
        <v>341</v>
      </c>
      <c r="M4" s="1">
        <f>SUM(L4/K4)</f>
        <v>113.66666666666667</v>
      </c>
      <c r="N4" s="3">
        <f>SUM(N2:N2)</f>
        <v>2</v>
      </c>
      <c r="O4" s="1">
        <f>SUM(M4+N4)</f>
        <v>115.66666666666667</v>
      </c>
    </row>
  </sheetData>
  <conditionalFormatting sqref="E1">
    <cfRule type="top10" priority="47" bottom="1" rank="1"/>
    <cfRule type="top10" dxfId="1525" priority="48" rank="1"/>
  </conditionalFormatting>
  <conditionalFormatting sqref="F1">
    <cfRule type="top10" priority="45" bottom="1" rank="1"/>
    <cfRule type="top10" dxfId="1524" priority="46" rank="1"/>
  </conditionalFormatting>
  <conditionalFormatting sqref="G1">
    <cfRule type="top10" priority="43" bottom="1" rank="1"/>
    <cfRule type="top10" dxfId="1523" priority="44" rank="1"/>
  </conditionalFormatting>
  <conditionalFormatting sqref="H1">
    <cfRule type="top10" priority="41" bottom="1" rank="1"/>
    <cfRule type="top10" dxfId="1522" priority="42" rank="1"/>
  </conditionalFormatting>
  <conditionalFormatting sqref="I1">
    <cfRule type="top10" priority="39" bottom="1" rank="1"/>
    <cfRule type="top10" dxfId="1521" priority="40" rank="1"/>
  </conditionalFormatting>
  <conditionalFormatting sqref="J1">
    <cfRule type="top10" priority="37" bottom="1" rank="1"/>
    <cfRule type="top10" dxfId="1520" priority="38" rank="1"/>
  </conditionalFormatting>
  <conditionalFormatting sqref="E3">
    <cfRule type="top10" priority="35" bottom="1" rank="1"/>
    <cfRule type="top10" dxfId="1519" priority="36" rank="1"/>
  </conditionalFormatting>
  <conditionalFormatting sqref="F3">
    <cfRule type="top10" priority="33" bottom="1" rank="1"/>
    <cfRule type="top10" dxfId="1518" priority="34" rank="1"/>
  </conditionalFormatting>
  <conditionalFormatting sqref="G3">
    <cfRule type="top10" priority="31" bottom="1" rank="1"/>
    <cfRule type="top10" dxfId="1517" priority="32" rank="1"/>
  </conditionalFormatting>
  <conditionalFormatting sqref="H3">
    <cfRule type="top10" priority="29" bottom="1" rank="1"/>
    <cfRule type="top10" dxfId="1516" priority="30" rank="1"/>
  </conditionalFormatting>
  <conditionalFormatting sqref="I3">
    <cfRule type="top10" priority="27" bottom="1" rank="1"/>
    <cfRule type="top10" dxfId="1515" priority="28" rank="1"/>
  </conditionalFormatting>
  <conditionalFormatting sqref="J3">
    <cfRule type="top10" priority="25" bottom="1" rank="1"/>
    <cfRule type="top10" dxfId="1514" priority="26" rank="1"/>
  </conditionalFormatting>
  <conditionalFormatting sqref="E2">
    <cfRule type="top10" priority="11" bottom="1" rank="1"/>
    <cfRule type="top10" dxfId="1513" priority="12" rank="1"/>
  </conditionalFormatting>
  <conditionalFormatting sqref="F2">
    <cfRule type="top10" priority="9" bottom="1" rank="1"/>
    <cfRule type="top10" dxfId="1512" priority="10" rank="1"/>
  </conditionalFormatting>
  <conditionalFormatting sqref="G2">
    <cfRule type="top10" priority="7" bottom="1" rank="1"/>
    <cfRule type="top10" dxfId="1511" priority="8" rank="1"/>
  </conditionalFormatting>
  <conditionalFormatting sqref="H2">
    <cfRule type="top10" priority="5" bottom="1" rank="1"/>
    <cfRule type="top10" dxfId="1510" priority="6" rank="1"/>
  </conditionalFormatting>
  <conditionalFormatting sqref="I2">
    <cfRule type="top10" priority="3" bottom="1" rank="1"/>
    <cfRule type="top10" dxfId="1509" priority="4" rank="1"/>
  </conditionalFormatting>
  <conditionalFormatting sqref="J2">
    <cfRule type="top10" priority="1" bottom="1" rank="1"/>
    <cfRule type="top10" dxfId="150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8432A8-2391-4DD3-AA8E-71B828581A0A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A88E4E5A-21B9-4DBC-902F-CE28F2282B3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761B-C2BC-471E-8571-D10160AF6648}">
  <sheetPr codeName="Sheet17"/>
  <dimension ref="A1:O20"/>
  <sheetViews>
    <sheetView workbookViewId="0">
      <selection activeCell="A18" sqref="A18:O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30</v>
      </c>
      <c r="C2" s="8">
        <v>43513</v>
      </c>
      <c r="D2" s="9" t="s">
        <v>20</v>
      </c>
      <c r="E2" s="7">
        <v>175</v>
      </c>
      <c r="F2" s="7">
        <v>180</v>
      </c>
      <c r="G2" s="7">
        <v>178</v>
      </c>
      <c r="H2" s="7">
        <v>182</v>
      </c>
      <c r="I2" s="7"/>
      <c r="J2" s="7"/>
      <c r="K2" s="10">
        <v>4</v>
      </c>
      <c r="L2" s="10">
        <v>715</v>
      </c>
      <c r="M2" s="11">
        <v>178.75</v>
      </c>
      <c r="N2" s="10">
        <v>9</v>
      </c>
      <c r="O2" s="11">
        <v>187.75</v>
      </c>
    </row>
    <row r="3" spans="1:15" x14ac:dyDescent="0.3">
      <c r="A3" s="7" t="s">
        <v>21</v>
      </c>
      <c r="B3" s="7" t="s">
        <v>30</v>
      </c>
      <c r="C3" s="8">
        <v>43541</v>
      </c>
      <c r="D3" s="9" t="s">
        <v>20</v>
      </c>
      <c r="E3" s="7">
        <v>186</v>
      </c>
      <c r="F3" s="7">
        <v>181</v>
      </c>
      <c r="G3" s="7">
        <v>178</v>
      </c>
      <c r="H3" s="7">
        <v>188</v>
      </c>
      <c r="I3" s="7"/>
      <c r="J3" s="7"/>
      <c r="K3" s="10">
        <v>4</v>
      </c>
      <c r="L3" s="10">
        <v>733</v>
      </c>
      <c r="M3" s="11">
        <v>183.25</v>
      </c>
      <c r="N3" s="10">
        <v>9</v>
      </c>
      <c r="O3" s="11">
        <v>192.25</v>
      </c>
    </row>
    <row r="4" spans="1:15" x14ac:dyDescent="0.3">
      <c r="A4" s="7" t="s">
        <v>21</v>
      </c>
      <c r="B4" s="7" t="s">
        <v>30</v>
      </c>
      <c r="C4" s="8">
        <v>43550</v>
      </c>
      <c r="D4" s="9" t="s">
        <v>20</v>
      </c>
      <c r="E4" s="7">
        <v>179</v>
      </c>
      <c r="F4" s="7">
        <v>180</v>
      </c>
      <c r="G4" s="7">
        <v>178</v>
      </c>
      <c r="H4" s="7"/>
      <c r="I4" s="7"/>
      <c r="J4" s="7"/>
      <c r="K4" s="10">
        <v>3</v>
      </c>
      <c r="L4" s="10">
        <v>537</v>
      </c>
      <c r="M4" s="11">
        <v>179</v>
      </c>
      <c r="N4" s="10">
        <v>7</v>
      </c>
      <c r="O4" s="11">
        <v>186</v>
      </c>
    </row>
    <row r="5" spans="1:15" x14ac:dyDescent="0.3">
      <c r="A5" s="7" t="s">
        <v>21</v>
      </c>
      <c r="B5" s="7" t="s">
        <v>30</v>
      </c>
      <c r="C5" s="8">
        <v>43576</v>
      </c>
      <c r="D5" s="9" t="s">
        <v>20</v>
      </c>
      <c r="E5" s="7">
        <v>181</v>
      </c>
      <c r="F5" s="7">
        <v>186</v>
      </c>
      <c r="G5" s="7">
        <v>178</v>
      </c>
      <c r="H5" s="7">
        <v>178</v>
      </c>
      <c r="I5" s="7"/>
      <c r="J5" s="7"/>
      <c r="K5" s="10">
        <v>4</v>
      </c>
      <c r="L5" s="10">
        <v>723</v>
      </c>
      <c r="M5" s="11">
        <v>180.75</v>
      </c>
      <c r="N5" s="10">
        <v>9</v>
      </c>
      <c r="O5" s="11">
        <v>189.75</v>
      </c>
    </row>
    <row r="6" spans="1:15" x14ac:dyDescent="0.3">
      <c r="A6" s="7" t="s">
        <v>21</v>
      </c>
      <c r="B6" s="7" t="s">
        <v>30</v>
      </c>
      <c r="C6" s="8">
        <v>43585</v>
      </c>
      <c r="D6" s="9" t="s">
        <v>20</v>
      </c>
      <c r="E6" s="7">
        <v>185</v>
      </c>
      <c r="F6" s="7">
        <v>176</v>
      </c>
      <c r="G6" s="7">
        <v>180</v>
      </c>
      <c r="H6" s="7"/>
      <c r="I6" s="7"/>
      <c r="J6" s="7"/>
      <c r="K6" s="10">
        <v>3</v>
      </c>
      <c r="L6" s="10">
        <v>541</v>
      </c>
      <c r="M6" s="11">
        <v>180.33333333333334</v>
      </c>
      <c r="N6" s="10">
        <v>4</v>
      </c>
      <c r="O6" s="11">
        <v>184.33333333333334</v>
      </c>
    </row>
    <row r="7" spans="1:15" x14ac:dyDescent="0.3">
      <c r="A7" s="7" t="s">
        <v>21</v>
      </c>
      <c r="B7" s="38" t="s">
        <v>30</v>
      </c>
      <c r="C7" s="39">
        <v>43586</v>
      </c>
      <c r="D7" s="40" t="s">
        <v>89</v>
      </c>
      <c r="E7" s="41">
        <v>177</v>
      </c>
      <c r="F7" s="41">
        <v>177</v>
      </c>
      <c r="G7" s="41">
        <v>173</v>
      </c>
      <c r="H7" s="41">
        <v>179</v>
      </c>
      <c r="I7" s="41"/>
      <c r="J7" s="41"/>
      <c r="K7" s="42">
        <f t="shared" ref="K7" si="0">COUNT(E7:J7)</f>
        <v>4</v>
      </c>
      <c r="L7" s="42">
        <f>SUM(E7:J7)</f>
        <v>706</v>
      </c>
      <c r="M7" s="43">
        <f>SUM(L7/K7)</f>
        <v>176.5</v>
      </c>
      <c r="N7" s="38">
        <v>5</v>
      </c>
      <c r="O7" s="44">
        <f>SUM(M7+N7)</f>
        <v>181.5</v>
      </c>
    </row>
    <row r="8" spans="1:15" x14ac:dyDescent="0.3">
      <c r="A8" s="7" t="s">
        <v>21</v>
      </c>
      <c r="B8" s="7" t="s">
        <v>30</v>
      </c>
      <c r="C8" s="8">
        <v>43604</v>
      </c>
      <c r="D8" s="9" t="s">
        <v>20</v>
      </c>
      <c r="E8" s="7">
        <v>181</v>
      </c>
      <c r="F8" s="7">
        <v>180</v>
      </c>
      <c r="G8" s="7">
        <v>178</v>
      </c>
      <c r="H8" s="7">
        <v>178</v>
      </c>
      <c r="I8" s="7">
        <v>175</v>
      </c>
      <c r="J8" s="7">
        <v>179</v>
      </c>
      <c r="K8" s="10">
        <v>6</v>
      </c>
      <c r="L8" s="10">
        <v>1071</v>
      </c>
      <c r="M8" s="11">
        <v>178.5</v>
      </c>
      <c r="N8" s="10">
        <v>4</v>
      </c>
      <c r="O8" s="11">
        <v>182.5</v>
      </c>
    </row>
    <row r="9" spans="1:15" x14ac:dyDescent="0.3">
      <c r="A9" s="7" t="s">
        <v>21</v>
      </c>
      <c r="B9" s="7" t="s">
        <v>30</v>
      </c>
      <c r="C9" s="8">
        <v>43613</v>
      </c>
      <c r="D9" s="9" t="s">
        <v>20</v>
      </c>
      <c r="E9" s="7">
        <v>174</v>
      </c>
      <c r="F9" s="7">
        <v>187</v>
      </c>
      <c r="G9" s="7">
        <v>187</v>
      </c>
      <c r="H9" s="7"/>
      <c r="I9" s="7"/>
      <c r="J9" s="7"/>
      <c r="K9" s="10">
        <v>3</v>
      </c>
      <c r="L9" s="10">
        <v>548</v>
      </c>
      <c r="M9" s="11">
        <v>182.66666666666666</v>
      </c>
      <c r="N9" s="10">
        <v>9</v>
      </c>
      <c r="O9" s="11">
        <v>191.66666666666666</v>
      </c>
    </row>
    <row r="10" spans="1:15" x14ac:dyDescent="0.3">
      <c r="A10" s="7" t="s">
        <v>21</v>
      </c>
      <c r="B10" s="7" t="s">
        <v>30</v>
      </c>
      <c r="C10" s="8">
        <v>43632</v>
      </c>
      <c r="D10" s="9" t="s">
        <v>20</v>
      </c>
      <c r="E10" s="7">
        <v>179</v>
      </c>
      <c r="F10" s="7">
        <v>183</v>
      </c>
      <c r="G10" s="7">
        <v>185</v>
      </c>
      <c r="H10" s="7">
        <v>194</v>
      </c>
      <c r="I10" s="7"/>
      <c r="J10" s="7"/>
      <c r="K10" s="10">
        <v>4</v>
      </c>
      <c r="L10" s="10">
        <v>741</v>
      </c>
      <c r="M10" s="11">
        <v>185.25</v>
      </c>
      <c r="N10" s="10">
        <v>8</v>
      </c>
      <c r="O10" s="11">
        <v>193.25</v>
      </c>
    </row>
    <row r="11" spans="1:15" x14ac:dyDescent="0.3">
      <c r="A11" s="7" t="s">
        <v>21</v>
      </c>
      <c r="B11" s="7" t="s">
        <v>30</v>
      </c>
      <c r="C11" s="8">
        <v>43641</v>
      </c>
      <c r="D11" s="9" t="s">
        <v>20</v>
      </c>
      <c r="E11" s="7">
        <v>185</v>
      </c>
      <c r="F11" s="7">
        <v>184</v>
      </c>
      <c r="G11" s="7">
        <v>182</v>
      </c>
      <c r="H11" s="7"/>
      <c r="I11" s="7"/>
      <c r="J11" s="7"/>
      <c r="K11" s="10">
        <v>3</v>
      </c>
      <c r="L11" s="10">
        <v>551</v>
      </c>
      <c r="M11" s="11">
        <v>183.66666666666666</v>
      </c>
      <c r="N11" s="10">
        <v>4</v>
      </c>
      <c r="O11" s="11">
        <v>187.66666666666666</v>
      </c>
    </row>
    <row r="12" spans="1:15" x14ac:dyDescent="0.3">
      <c r="A12" s="7" t="s">
        <v>21</v>
      </c>
      <c r="B12" s="7" t="s">
        <v>30</v>
      </c>
      <c r="C12" s="8">
        <v>43667</v>
      </c>
      <c r="D12" s="9" t="s">
        <v>20</v>
      </c>
      <c r="E12" s="7">
        <v>178</v>
      </c>
      <c r="F12" s="7">
        <v>165</v>
      </c>
      <c r="G12" s="7">
        <v>180</v>
      </c>
      <c r="H12" s="7">
        <v>182</v>
      </c>
      <c r="I12" s="7"/>
      <c r="J12" s="7"/>
      <c r="K12" s="10">
        <v>4</v>
      </c>
      <c r="L12" s="10">
        <v>705</v>
      </c>
      <c r="M12" s="11">
        <v>176.25</v>
      </c>
      <c r="N12" s="10">
        <v>2</v>
      </c>
      <c r="O12" s="11">
        <v>178.25</v>
      </c>
    </row>
    <row r="13" spans="1:15" x14ac:dyDescent="0.3">
      <c r="A13" s="7" t="s">
        <v>21</v>
      </c>
      <c r="B13" s="7" t="s">
        <v>30</v>
      </c>
      <c r="C13" s="8">
        <v>43676</v>
      </c>
      <c r="D13" s="9" t="s">
        <v>20</v>
      </c>
      <c r="E13" s="7">
        <v>180</v>
      </c>
      <c r="F13" s="7">
        <v>184</v>
      </c>
      <c r="G13" s="7">
        <v>180</v>
      </c>
      <c r="H13" s="7"/>
      <c r="I13" s="7"/>
      <c r="J13" s="7"/>
      <c r="K13" s="10">
        <v>3</v>
      </c>
      <c r="L13" s="10">
        <v>544</v>
      </c>
      <c r="M13" s="11">
        <v>181.33333333333334</v>
      </c>
      <c r="N13" s="10">
        <v>4</v>
      </c>
      <c r="O13" s="11">
        <v>185.33333333333334</v>
      </c>
    </row>
    <row r="14" spans="1:15" x14ac:dyDescent="0.3">
      <c r="A14" s="7" t="s">
        <v>21</v>
      </c>
      <c r="B14" s="7" t="s">
        <v>30</v>
      </c>
      <c r="C14" s="8">
        <v>43695</v>
      </c>
      <c r="D14" s="9" t="s">
        <v>20</v>
      </c>
      <c r="E14" s="7">
        <v>178</v>
      </c>
      <c r="F14" s="7">
        <v>173</v>
      </c>
      <c r="G14" s="7">
        <v>168</v>
      </c>
      <c r="H14" s="7">
        <v>177</v>
      </c>
      <c r="I14" s="7"/>
      <c r="J14" s="7"/>
      <c r="K14" s="10">
        <v>4</v>
      </c>
      <c r="L14" s="10">
        <v>696</v>
      </c>
      <c r="M14" s="11">
        <v>174</v>
      </c>
      <c r="N14" s="10">
        <v>2</v>
      </c>
      <c r="O14" s="11">
        <v>176</v>
      </c>
    </row>
    <row r="15" spans="1:15" x14ac:dyDescent="0.3">
      <c r="A15" s="37" t="s">
        <v>165</v>
      </c>
      <c r="B15" s="35" t="s">
        <v>30</v>
      </c>
      <c r="C15" s="77">
        <v>43708</v>
      </c>
      <c r="D15" s="78" t="s">
        <v>166</v>
      </c>
      <c r="E15" s="79">
        <v>172</v>
      </c>
      <c r="F15" s="79">
        <v>184</v>
      </c>
      <c r="G15" s="79">
        <v>184</v>
      </c>
      <c r="H15" s="79">
        <v>178</v>
      </c>
      <c r="I15" s="79">
        <v>186</v>
      </c>
      <c r="J15" s="79">
        <v>186</v>
      </c>
      <c r="K15" s="80">
        <f t="shared" ref="K15" si="1">COUNT(E15:J15)</f>
        <v>6</v>
      </c>
      <c r="L15" s="80">
        <f t="shared" ref="L15" si="2">SUM(E15:J15)</f>
        <v>1090</v>
      </c>
      <c r="M15" s="81">
        <f t="shared" ref="M15" si="3">SUM(L15/K15)</f>
        <v>181.66666666666666</v>
      </c>
      <c r="N15" s="35">
        <v>4</v>
      </c>
      <c r="O15" s="82">
        <f t="shared" ref="O15" si="4">SUM(M15+N15)</f>
        <v>185.66666666666666</v>
      </c>
    </row>
    <row r="16" spans="1:15" x14ac:dyDescent="0.3">
      <c r="A16" s="7" t="s">
        <v>21</v>
      </c>
      <c r="B16" s="7" t="s">
        <v>30</v>
      </c>
      <c r="C16" s="8">
        <v>43704</v>
      </c>
      <c r="D16" s="9" t="s">
        <v>20</v>
      </c>
      <c r="E16" s="7">
        <v>183</v>
      </c>
      <c r="F16" s="7">
        <v>186</v>
      </c>
      <c r="G16" s="7">
        <v>184</v>
      </c>
      <c r="H16" s="7"/>
      <c r="I16" s="7"/>
      <c r="J16" s="7"/>
      <c r="K16" s="10">
        <v>3</v>
      </c>
      <c r="L16" s="10">
        <v>553</v>
      </c>
      <c r="M16" s="11">
        <v>184.33333333333334</v>
      </c>
      <c r="N16" s="10">
        <v>9</v>
      </c>
      <c r="O16" s="11">
        <v>193.33333333333334</v>
      </c>
    </row>
    <row r="17" spans="1:15" x14ac:dyDescent="0.3">
      <c r="A17" s="12" t="s">
        <v>21</v>
      </c>
      <c r="B17" s="91" t="s">
        <v>30</v>
      </c>
      <c r="C17" s="13">
        <v>43723</v>
      </c>
      <c r="D17" s="14" t="s">
        <v>20</v>
      </c>
      <c r="E17" s="12">
        <v>178</v>
      </c>
      <c r="F17" s="12">
        <v>183</v>
      </c>
      <c r="G17" s="12">
        <v>184</v>
      </c>
      <c r="H17" s="12">
        <v>171</v>
      </c>
      <c r="I17" s="12">
        <v>179</v>
      </c>
      <c r="J17" s="12">
        <v>177</v>
      </c>
      <c r="K17" s="15">
        <v>6</v>
      </c>
      <c r="L17" s="15">
        <v>1072</v>
      </c>
      <c r="M17" s="16">
        <v>178.66666666666666</v>
      </c>
      <c r="N17" s="15">
        <v>6</v>
      </c>
      <c r="O17" s="16">
        <v>184.66666666666666</v>
      </c>
    </row>
    <row r="18" spans="1:15" x14ac:dyDescent="0.3">
      <c r="A18" s="7" t="s">
        <v>21</v>
      </c>
      <c r="B18" s="7" t="s">
        <v>30</v>
      </c>
      <c r="C18" s="8">
        <v>43732</v>
      </c>
      <c r="D18" s="9" t="s">
        <v>20</v>
      </c>
      <c r="E18" s="7">
        <v>183</v>
      </c>
      <c r="F18" s="7">
        <v>180</v>
      </c>
      <c r="G18" s="7">
        <v>181</v>
      </c>
      <c r="H18" s="7"/>
      <c r="I18" s="7"/>
      <c r="J18" s="7"/>
      <c r="K18" s="10">
        <v>3</v>
      </c>
      <c r="L18" s="10">
        <v>544</v>
      </c>
      <c r="M18" s="11">
        <v>181.33333333333334</v>
      </c>
      <c r="N18" s="10">
        <v>6</v>
      </c>
      <c r="O18" s="11">
        <v>187.33333333333334</v>
      </c>
    </row>
    <row r="19" spans="1:15" x14ac:dyDescent="0.3">
      <c r="A19" s="12"/>
      <c r="B19" s="12"/>
      <c r="C19" s="13"/>
      <c r="D19" s="14"/>
      <c r="E19" s="12"/>
      <c r="F19" s="12"/>
      <c r="G19" s="12"/>
      <c r="H19" s="12"/>
      <c r="I19" s="12"/>
      <c r="J19" s="12"/>
      <c r="K19" s="15"/>
      <c r="L19" s="15"/>
      <c r="M19" s="16"/>
      <c r="N19" s="15"/>
      <c r="O19" s="16"/>
    </row>
    <row r="20" spans="1:15" x14ac:dyDescent="0.3">
      <c r="K20" s="3">
        <f>SUM(K2:K19)</f>
        <v>67</v>
      </c>
      <c r="L20" s="3">
        <f>SUM(L2:L19)</f>
        <v>12070</v>
      </c>
      <c r="M20" s="1">
        <f>SUM(L20/K20)</f>
        <v>180.14925373134329</v>
      </c>
      <c r="N20" s="3">
        <f>SUM(N2:N19)</f>
        <v>101</v>
      </c>
      <c r="O20" s="1">
        <f>SUM(M20+N20)</f>
        <v>281.14925373134326</v>
      </c>
    </row>
  </sheetData>
  <protectedRanges>
    <protectedRange algorithmName="SHA-512" hashValue="FG7sbUW81RLTrqZOgRQY3WT58Fmv2wpczdNtHSivDYpua2f0csBbi4PHtU2Z8RiB+M2w+jl67Do94rJCq0Ck5Q==" saltValue="84WXeaapoYvzxj0ZBNU3eQ==" spinCount="100000" sqref="O7:O14 L7:M14" name="Range1"/>
    <protectedRange algorithmName="SHA-512" hashValue="FG7sbUW81RLTrqZOgRQY3WT58Fmv2wpczdNtHSivDYpua2f0csBbi4PHtU2Z8RiB+M2w+jl67Do94rJCq0Ck5Q==" saltValue="84WXeaapoYvzxj0ZBNU3eQ==" spinCount="100000" sqref="L15:M16 O15:O16 O17 L17:M17 L18:M18 O18" name="Range1_5"/>
  </protectedRanges>
  <conditionalFormatting sqref="E1">
    <cfRule type="top10" priority="227" bottom="1" rank="1"/>
    <cfRule type="top10" dxfId="1507" priority="228" rank="1"/>
  </conditionalFormatting>
  <conditionalFormatting sqref="F1">
    <cfRule type="top10" priority="225" bottom="1" rank="1"/>
    <cfRule type="top10" dxfId="1506" priority="226" rank="1"/>
  </conditionalFormatting>
  <conditionalFormatting sqref="G1">
    <cfRule type="top10" priority="223" bottom="1" rank="1"/>
    <cfRule type="top10" dxfId="1505" priority="224" rank="1"/>
  </conditionalFormatting>
  <conditionalFormatting sqref="H1">
    <cfRule type="top10" priority="221" bottom="1" rank="1"/>
    <cfRule type="top10" dxfId="1504" priority="222" rank="1"/>
  </conditionalFormatting>
  <conditionalFormatting sqref="I1">
    <cfRule type="top10" priority="219" bottom="1" rank="1"/>
    <cfRule type="top10" dxfId="1503" priority="220" rank="1"/>
  </conditionalFormatting>
  <conditionalFormatting sqref="J1">
    <cfRule type="top10" priority="217" bottom="1" rank="1"/>
    <cfRule type="top10" dxfId="1502" priority="218" rank="1"/>
  </conditionalFormatting>
  <conditionalFormatting sqref="E19">
    <cfRule type="top10" priority="215" bottom="1" rank="1"/>
    <cfRule type="top10" dxfId="1501" priority="216" rank="1"/>
  </conditionalFormatting>
  <conditionalFormatting sqref="F19">
    <cfRule type="top10" priority="213" bottom="1" rank="1"/>
    <cfRule type="top10" dxfId="1500" priority="214" rank="1"/>
  </conditionalFormatting>
  <conditionalFormatting sqref="G19">
    <cfRule type="top10" priority="211" bottom="1" rank="1"/>
    <cfRule type="top10" dxfId="1499" priority="212" rank="1"/>
  </conditionalFormatting>
  <conditionalFormatting sqref="H19">
    <cfRule type="top10" priority="209" bottom="1" rank="1"/>
    <cfRule type="top10" dxfId="1498" priority="210" rank="1"/>
  </conditionalFormatting>
  <conditionalFormatting sqref="I19">
    <cfRule type="top10" priority="207" bottom="1" rank="1"/>
    <cfRule type="top10" dxfId="1497" priority="208" rank="1"/>
  </conditionalFormatting>
  <conditionalFormatting sqref="J19">
    <cfRule type="top10" priority="205" bottom="1" rank="1"/>
    <cfRule type="top10" dxfId="1496" priority="206" rank="1"/>
  </conditionalFormatting>
  <conditionalFormatting sqref="E2">
    <cfRule type="top10" priority="191" bottom="1" rank="1"/>
    <cfRule type="top10" dxfId="1495" priority="192" rank="1"/>
  </conditionalFormatting>
  <conditionalFormatting sqref="F2">
    <cfRule type="top10" priority="189" bottom="1" rank="1"/>
    <cfRule type="top10" dxfId="1494" priority="190" rank="1"/>
  </conditionalFormatting>
  <conditionalFormatting sqref="G2">
    <cfRule type="top10" priority="187" bottom="1" rank="1"/>
    <cfRule type="top10" dxfId="1493" priority="188" rank="1"/>
  </conditionalFormatting>
  <conditionalFormatting sqref="H2">
    <cfRule type="top10" priority="185" bottom="1" rank="1"/>
    <cfRule type="top10" dxfId="1492" priority="186" rank="1"/>
  </conditionalFormatting>
  <conditionalFormatting sqref="I2">
    <cfRule type="top10" priority="183" bottom="1" rank="1"/>
    <cfRule type="top10" dxfId="1491" priority="184" rank="1"/>
  </conditionalFormatting>
  <conditionalFormatting sqref="J2">
    <cfRule type="top10" priority="181" bottom="1" rank="1"/>
    <cfRule type="top10" dxfId="1490" priority="182" rank="1"/>
  </conditionalFormatting>
  <conditionalFormatting sqref="E3">
    <cfRule type="top10" priority="179" bottom="1" rank="1"/>
    <cfRule type="top10" dxfId="1489" priority="180" rank="1"/>
  </conditionalFormatting>
  <conditionalFormatting sqref="F3">
    <cfRule type="top10" priority="177" bottom="1" rank="1"/>
    <cfRule type="top10" dxfId="1488" priority="178" rank="1"/>
  </conditionalFormatting>
  <conditionalFormatting sqref="G3">
    <cfRule type="top10" priority="175" bottom="1" rank="1"/>
    <cfRule type="top10" dxfId="1487" priority="176" rank="1"/>
  </conditionalFormatting>
  <conditionalFormatting sqref="H3">
    <cfRule type="top10" priority="173" bottom="1" rank="1"/>
    <cfRule type="top10" dxfId="1486" priority="174" rank="1"/>
  </conditionalFormatting>
  <conditionalFormatting sqref="I3">
    <cfRule type="top10" priority="171" bottom="1" rank="1"/>
    <cfRule type="top10" dxfId="1485" priority="172" rank="1"/>
  </conditionalFormatting>
  <conditionalFormatting sqref="J3">
    <cfRule type="top10" priority="169" bottom="1" rank="1"/>
    <cfRule type="top10" dxfId="1484" priority="170" rank="1"/>
  </conditionalFormatting>
  <conditionalFormatting sqref="E4">
    <cfRule type="top10" priority="167" bottom="1" rank="1"/>
    <cfRule type="top10" dxfId="1483" priority="168" rank="1"/>
  </conditionalFormatting>
  <conditionalFormatting sqref="F4">
    <cfRule type="top10" priority="165" bottom="1" rank="1"/>
    <cfRule type="top10" dxfId="1482" priority="166" rank="1"/>
  </conditionalFormatting>
  <conditionalFormatting sqref="G4">
    <cfRule type="top10" priority="163" bottom="1" rank="1"/>
    <cfRule type="top10" dxfId="1481" priority="164" rank="1"/>
  </conditionalFormatting>
  <conditionalFormatting sqref="H4">
    <cfRule type="top10" priority="161" bottom="1" rank="1"/>
    <cfRule type="top10" dxfId="1480" priority="162" rank="1"/>
  </conditionalFormatting>
  <conditionalFormatting sqref="I4">
    <cfRule type="top10" priority="159" bottom="1" rank="1"/>
    <cfRule type="top10" dxfId="1479" priority="160" rank="1"/>
  </conditionalFormatting>
  <conditionalFormatting sqref="J4">
    <cfRule type="top10" priority="157" bottom="1" rank="1"/>
    <cfRule type="top10" dxfId="1478" priority="158" rank="1"/>
  </conditionalFormatting>
  <conditionalFormatting sqref="E5">
    <cfRule type="top10" priority="155" bottom="1" rank="1"/>
    <cfRule type="top10" dxfId="1477" priority="156" rank="1"/>
  </conditionalFormatting>
  <conditionalFormatting sqref="F5">
    <cfRule type="top10" priority="153" bottom="1" rank="1"/>
    <cfRule type="top10" dxfId="1476" priority="154" rank="1"/>
  </conditionalFormatting>
  <conditionalFormatting sqref="G5">
    <cfRule type="top10" priority="151" bottom="1" rank="1"/>
    <cfRule type="top10" dxfId="1475" priority="152" rank="1"/>
  </conditionalFormatting>
  <conditionalFormatting sqref="H5">
    <cfRule type="top10" priority="149" bottom="1" rank="1"/>
    <cfRule type="top10" dxfId="1474" priority="150" rank="1"/>
  </conditionalFormatting>
  <conditionalFormatting sqref="I5">
    <cfRule type="top10" priority="147" bottom="1" rank="1"/>
    <cfRule type="top10" dxfId="1473" priority="148" rank="1"/>
  </conditionalFormatting>
  <conditionalFormatting sqref="J5">
    <cfRule type="top10" priority="145" bottom="1" rank="1"/>
    <cfRule type="top10" dxfId="1472" priority="146" rank="1"/>
  </conditionalFormatting>
  <conditionalFormatting sqref="E6">
    <cfRule type="top10" priority="143" bottom="1" rank="1"/>
    <cfRule type="top10" dxfId="1471" priority="144" rank="1"/>
  </conditionalFormatting>
  <conditionalFormatting sqref="F6">
    <cfRule type="top10" priority="141" bottom="1" rank="1"/>
    <cfRule type="top10" dxfId="1470" priority="142" rank="1"/>
  </conditionalFormatting>
  <conditionalFormatting sqref="G6">
    <cfRule type="top10" priority="139" bottom="1" rank="1"/>
    <cfRule type="top10" dxfId="1469" priority="140" rank="1"/>
  </conditionalFormatting>
  <conditionalFormatting sqref="H6">
    <cfRule type="top10" priority="137" bottom="1" rank="1"/>
    <cfRule type="top10" dxfId="1468" priority="138" rank="1"/>
  </conditionalFormatting>
  <conditionalFormatting sqref="I6">
    <cfRule type="top10" priority="135" bottom="1" rank="1"/>
    <cfRule type="top10" dxfId="1467" priority="136" rank="1"/>
  </conditionalFormatting>
  <conditionalFormatting sqref="J6">
    <cfRule type="top10" priority="133" bottom="1" rank="1"/>
    <cfRule type="top10" dxfId="1466" priority="134" rank="1"/>
  </conditionalFormatting>
  <conditionalFormatting sqref="E7">
    <cfRule type="top10" dxfId="1465" priority="132" rank="1"/>
  </conditionalFormatting>
  <conditionalFormatting sqref="F7">
    <cfRule type="top10" dxfId="1464" priority="131" rank="1"/>
  </conditionalFormatting>
  <conditionalFormatting sqref="G7">
    <cfRule type="top10" dxfId="1463" priority="130" rank="1"/>
  </conditionalFormatting>
  <conditionalFormatting sqref="H7">
    <cfRule type="top10" dxfId="1462" priority="129" rank="1"/>
  </conditionalFormatting>
  <conditionalFormatting sqref="I7">
    <cfRule type="top10" dxfId="1461" priority="128" rank="1"/>
  </conditionalFormatting>
  <conditionalFormatting sqref="J7">
    <cfRule type="top10" dxfId="1460" priority="127" rank="1"/>
  </conditionalFormatting>
  <conditionalFormatting sqref="E8">
    <cfRule type="top10" priority="125" bottom="1" rank="1"/>
    <cfRule type="top10" dxfId="1459" priority="126" rank="1"/>
  </conditionalFormatting>
  <conditionalFormatting sqref="F8">
    <cfRule type="top10" priority="123" bottom="1" rank="1"/>
    <cfRule type="top10" dxfId="1458" priority="124" rank="1"/>
  </conditionalFormatting>
  <conditionalFormatting sqref="G8">
    <cfRule type="top10" priority="121" bottom="1" rank="1"/>
    <cfRule type="top10" dxfId="1457" priority="122" rank="1"/>
  </conditionalFormatting>
  <conditionalFormatting sqref="H8">
    <cfRule type="top10" priority="119" bottom="1" rank="1"/>
    <cfRule type="top10" dxfId="1456" priority="120" rank="1"/>
  </conditionalFormatting>
  <conditionalFormatting sqref="I8">
    <cfRule type="top10" priority="117" bottom="1" rank="1"/>
    <cfRule type="top10" dxfId="1455" priority="118" rank="1"/>
  </conditionalFormatting>
  <conditionalFormatting sqref="J8">
    <cfRule type="top10" priority="115" bottom="1" rank="1"/>
    <cfRule type="top10" dxfId="1454" priority="116" rank="1"/>
  </conditionalFormatting>
  <conditionalFormatting sqref="E9">
    <cfRule type="top10" priority="113" bottom="1" rank="1"/>
    <cfRule type="top10" dxfId="1453" priority="114" rank="1"/>
  </conditionalFormatting>
  <conditionalFormatting sqref="F9">
    <cfRule type="top10" priority="111" bottom="1" rank="1"/>
    <cfRule type="top10" dxfId="1452" priority="112" rank="1"/>
  </conditionalFormatting>
  <conditionalFormatting sqref="G9">
    <cfRule type="top10" priority="109" bottom="1" rank="1"/>
    <cfRule type="top10" dxfId="1451" priority="110" rank="1"/>
  </conditionalFormatting>
  <conditionalFormatting sqref="H9">
    <cfRule type="top10" priority="107" bottom="1" rank="1"/>
    <cfRule type="top10" dxfId="1450" priority="108" rank="1"/>
  </conditionalFormatting>
  <conditionalFormatting sqref="I9">
    <cfRule type="top10" priority="105" bottom="1" rank="1"/>
    <cfRule type="top10" dxfId="1449" priority="106" rank="1"/>
  </conditionalFormatting>
  <conditionalFormatting sqref="J9">
    <cfRule type="top10" priority="103" bottom="1" rank="1"/>
    <cfRule type="top10" dxfId="1448" priority="104" rank="1"/>
  </conditionalFormatting>
  <conditionalFormatting sqref="E10">
    <cfRule type="top10" priority="101" bottom="1" rank="1"/>
    <cfRule type="top10" dxfId="1447" priority="102" rank="1"/>
  </conditionalFormatting>
  <conditionalFormatting sqref="F10">
    <cfRule type="top10" priority="99" bottom="1" rank="1"/>
    <cfRule type="top10" dxfId="1446" priority="100" rank="1"/>
  </conditionalFormatting>
  <conditionalFormatting sqref="G10">
    <cfRule type="top10" priority="97" bottom="1" rank="1"/>
    <cfRule type="top10" dxfId="1445" priority="98" rank="1"/>
  </conditionalFormatting>
  <conditionalFormatting sqref="H10">
    <cfRule type="top10" priority="95" bottom="1" rank="1"/>
    <cfRule type="top10" dxfId="1444" priority="96" rank="1"/>
  </conditionalFormatting>
  <conditionalFormatting sqref="I10">
    <cfRule type="top10" priority="93" bottom="1" rank="1"/>
    <cfRule type="top10" dxfId="1443" priority="94" rank="1"/>
  </conditionalFormatting>
  <conditionalFormatting sqref="J10">
    <cfRule type="top10" priority="91" bottom="1" rank="1"/>
    <cfRule type="top10" dxfId="1442" priority="92" rank="1"/>
  </conditionalFormatting>
  <conditionalFormatting sqref="E11">
    <cfRule type="top10" priority="89" bottom="1" rank="1"/>
    <cfRule type="top10" dxfId="1441" priority="90" rank="1"/>
  </conditionalFormatting>
  <conditionalFormatting sqref="F11">
    <cfRule type="top10" priority="87" bottom="1" rank="1"/>
    <cfRule type="top10" dxfId="1440" priority="88" rank="1"/>
  </conditionalFormatting>
  <conditionalFormatting sqref="G11">
    <cfRule type="top10" priority="85" bottom="1" rank="1"/>
    <cfRule type="top10" dxfId="1439" priority="86" rank="1"/>
  </conditionalFormatting>
  <conditionalFormatting sqref="H11">
    <cfRule type="top10" priority="83" bottom="1" rank="1"/>
    <cfRule type="top10" dxfId="1438" priority="84" rank="1"/>
  </conditionalFormatting>
  <conditionalFormatting sqref="I11">
    <cfRule type="top10" priority="81" bottom="1" rank="1"/>
    <cfRule type="top10" dxfId="1437" priority="82" rank="1"/>
  </conditionalFormatting>
  <conditionalFormatting sqref="J11">
    <cfRule type="top10" priority="79" bottom="1" rank="1"/>
    <cfRule type="top10" dxfId="1436" priority="80" rank="1"/>
  </conditionalFormatting>
  <conditionalFormatting sqref="E12">
    <cfRule type="top10" priority="77" bottom="1" rank="1"/>
    <cfRule type="top10" dxfId="1435" priority="78" rank="1"/>
  </conditionalFormatting>
  <conditionalFormatting sqref="F12">
    <cfRule type="top10" priority="75" bottom="1" rank="1"/>
    <cfRule type="top10" dxfId="1434" priority="76" rank="1"/>
  </conditionalFormatting>
  <conditionalFormatting sqref="G12">
    <cfRule type="top10" priority="73" bottom="1" rank="1"/>
    <cfRule type="top10" dxfId="1433" priority="74" rank="1"/>
  </conditionalFormatting>
  <conditionalFormatting sqref="H12">
    <cfRule type="top10" priority="71" bottom="1" rank="1"/>
    <cfRule type="top10" dxfId="1432" priority="72" rank="1"/>
  </conditionalFormatting>
  <conditionalFormatting sqref="I12">
    <cfRule type="top10" priority="69" bottom="1" rank="1"/>
    <cfRule type="top10" dxfId="1431" priority="70" rank="1"/>
  </conditionalFormatting>
  <conditionalFormatting sqref="J12">
    <cfRule type="top10" priority="67" bottom="1" rank="1"/>
    <cfRule type="top10" dxfId="1430" priority="68" rank="1"/>
  </conditionalFormatting>
  <conditionalFormatting sqref="E13">
    <cfRule type="top10" priority="65" bottom="1" rank="1"/>
    <cfRule type="top10" dxfId="1429" priority="66" rank="1"/>
  </conditionalFormatting>
  <conditionalFormatting sqref="F13">
    <cfRule type="top10" priority="63" bottom="1" rank="1"/>
    <cfRule type="top10" dxfId="1428" priority="64" rank="1"/>
  </conditionalFormatting>
  <conditionalFormatting sqref="G13">
    <cfRule type="top10" priority="61" bottom="1" rank="1"/>
    <cfRule type="top10" dxfId="1427" priority="62" rank="1"/>
  </conditionalFormatting>
  <conditionalFormatting sqref="H13">
    <cfRule type="top10" priority="59" bottom="1" rank="1"/>
    <cfRule type="top10" dxfId="1426" priority="60" rank="1"/>
  </conditionalFormatting>
  <conditionalFormatting sqref="I13">
    <cfRule type="top10" priority="57" bottom="1" rank="1"/>
    <cfRule type="top10" dxfId="1425" priority="58" rank="1"/>
  </conditionalFormatting>
  <conditionalFormatting sqref="J13">
    <cfRule type="top10" priority="55" bottom="1" rank="1"/>
    <cfRule type="top10" dxfId="1424" priority="56" rank="1"/>
  </conditionalFormatting>
  <conditionalFormatting sqref="E14">
    <cfRule type="top10" priority="53" bottom="1" rank="1"/>
    <cfRule type="top10" dxfId="1423" priority="54" rank="1"/>
  </conditionalFormatting>
  <conditionalFormatting sqref="F14">
    <cfRule type="top10" priority="51" bottom="1" rank="1"/>
    <cfRule type="top10" dxfId="1422" priority="52" rank="1"/>
  </conditionalFormatting>
  <conditionalFormatting sqref="G14">
    <cfRule type="top10" priority="49" bottom="1" rank="1"/>
    <cfRule type="top10" dxfId="1421" priority="50" rank="1"/>
  </conditionalFormatting>
  <conditionalFormatting sqref="H14">
    <cfRule type="top10" priority="47" bottom="1" rank="1"/>
    <cfRule type="top10" dxfId="1420" priority="48" rank="1"/>
  </conditionalFormatting>
  <conditionalFormatting sqref="I14">
    <cfRule type="top10" priority="45" bottom="1" rank="1"/>
    <cfRule type="top10" dxfId="1419" priority="46" rank="1"/>
  </conditionalFormatting>
  <conditionalFormatting sqref="J14">
    <cfRule type="top10" priority="43" bottom="1" rank="1"/>
    <cfRule type="top10" dxfId="1418" priority="44" rank="1"/>
  </conditionalFormatting>
  <conditionalFormatting sqref="E15">
    <cfRule type="top10" dxfId="1417" priority="42" rank="1"/>
  </conditionalFormatting>
  <conditionalFormatting sqref="F15">
    <cfRule type="top10" dxfId="1416" priority="41" rank="1"/>
  </conditionalFormatting>
  <conditionalFormatting sqref="G15">
    <cfRule type="top10" dxfId="1415" priority="40" rank="1"/>
  </conditionalFormatting>
  <conditionalFormatting sqref="H15">
    <cfRule type="top10" dxfId="1414" priority="39" rank="1"/>
  </conditionalFormatting>
  <conditionalFormatting sqref="I15">
    <cfRule type="top10" dxfId="1413" priority="38" rank="1"/>
  </conditionalFormatting>
  <conditionalFormatting sqref="J15">
    <cfRule type="top10" dxfId="1412" priority="37" rank="1"/>
  </conditionalFormatting>
  <conditionalFormatting sqref="E16">
    <cfRule type="top10" priority="35" bottom="1" rank="1"/>
    <cfRule type="top10" dxfId="1411" priority="36" rank="1"/>
  </conditionalFormatting>
  <conditionalFormatting sqref="F16">
    <cfRule type="top10" priority="33" bottom="1" rank="1"/>
    <cfRule type="top10" dxfId="1410" priority="34" rank="1"/>
  </conditionalFormatting>
  <conditionalFormatting sqref="G16">
    <cfRule type="top10" priority="31" bottom="1" rank="1"/>
    <cfRule type="top10" dxfId="1409" priority="32" rank="1"/>
  </conditionalFormatting>
  <conditionalFormatting sqref="H16">
    <cfRule type="top10" priority="29" bottom="1" rank="1"/>
    <cfRule type="top10" dxfId="1408" priority="30" rank="1"/>
  </conditionalFormatting>
  <conditionalFormatting sqref="I16">
    <cfRule type="top10" priority="27" bottom="1" rank="1"/>
    <cfRule type="top10" dxfId="1407" priority="28" rank="1"/>
  </conditionalFormatting>
  <conditionalFormatting sqref="J16">
    <cfRule type="top10" priority="25" bottom="1" rank="1"/>
    <cfRule type="top10" dxfId="1406" priority="26" rank="1"/>
  </conditionalFormatting>
  <conditionalFormatting sqref="E17">
    <cfRule type="top10" priority="23" bottom="1" rank="1"/>
    <cfRule type="top10" dxfId="1405" priority="24" rank="1"/>
  </conditionalFormatting>
  <conditionalFormatting sqref="F17">
    <cfRule type="top10" priority="21" bottom="1" rank="1"/>
    <cfRule type="top10" dxfId="1404" priority="22" rank="1"/>
  </conditionalFormatting>
  <conditionalFormatting sqref="G17">
    <cfRule type="top10" priority="19" bottom="1" rank="1"/>
    <cfRule type="top10" dxfId="1403" priority="20" rank="1"/>
  </conditionalFormatting>
  <conditionalFormatting sqref="H17">
    <cfRule type="top10" priority="17" bottom="1" rank="1"/>
    <cfRule type="top10" dxfId="1402" priority="18" rank="1"/>
  </conditionalFormatting>
  <conditionalFormatting sqref="I17">
    <cfRule type="top10" priority="15" bottom="1" rank="1"/>
    <cfRule type="top10" dxfId="1401" priority="16" rank="1"/>
  </conditionalFormatting>
  <conditionalFormatting sqref="J17">
    <cfRule type="top10" priority="13" bottom="1" rank="1"/>
    <cfRule type="top10" dxfId="1400" priority="14" rank="1"/>
  </conditionalFormatting>
  <conditionalFormatting sqref="E18">
    <cfRule type="top10" priority="11" bottom="1" rank="1"/>
    <cfRule type="top10" dxfId="1399" priority="12" rank="1"/>
  </conditionalFormatting>
  <conditionalFormatting sqref="F18">
    <cfRule type="top10" priority="9" bottom="1" rank="1"/>
    <cfRule type="top10" dxfId="1398" priority="10" rank="1"/>
  </conditionalFormatting>
  <conditionalFormatting sqref="G18">
    <cfRule type="top10" priority="7" bottom="1" rank="1"/>
    <cfRule type="top10" dxfId="1397" priority="8" rank="1"/>
  </conditionalFormatting>
  <conditionalFormatting sqref="H18">
    <cfRule type="top10" priority="5" bottom="1" rank="1"/>
    <cfRule type="top10" dxfId="1396" priority="6" rank="1"/>
  </conditionalFormatting>
  <conditionalFormatting sqref="I18">
    <cfRule type="top10" priority="3" bottom="1" rank="1"/>
    <cfRule type="top10" dxfId="1395" priority="4" rank="1"/>
  </conditionalFormatting>
  <conditionalFormatting sqref="J18">
    <cfRule type="top10" priority="1" bottom="1" rank="1"/>
    <cfRule type="top10" dxfId="1394" priority="2" rank="1"/>
  </conditionalFormatting>
  <dataValidations count="1">
    <dataValidation type="list" allowBlank="1" showInputMessage="1" showErrorMessage="1" sqref="B7" xr:uid="{D42B9973-2C47-4BB3-B553-9FE0069B5373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2934D845-87A6-440B-AD4D-DD72B6699CD7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292FE3C4-C6BF-4C1F-8387-9F795276C6B5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DA007086-8A2A-4CD8-96D5-F7E6C8A19056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9ADF3200-BCF3-4F61-8814-1CC28F597491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8D895BDA-8F30-41A7-A083-5D687DBF782C}">
          <x14:formula1>
            <xm:f>'C:\Users\abra2\AppData\Local\Packages\Microsoft.MicrosoftEdge_8wekyb3d8bbwe\TempState\Downloads\[ABRA Club Shoot 4212019 (2).xlsm]Data'!#REF!</xm:f>
          </x14:formula1>
          <xm:sqref>B5</xm:sqref>
        </x14:dataValidation>
        <x14:dataValidation type="list" allowBlank="1" showInputMessage="1" showErrorMessage="1" xr:uid="{4EA00AE2-6D8E-4462-B0A5-43E54837B0C7}">
          <x14:formula1>
            <xm:f>'C:\Users\abra2\AppData\Local\Packages\Microsoft.MicrosoftEdge_8wekyb3d8bbwe\TempState\Downloads\[ABRA CLUB Shoot 4302019 (2).xlsm]Data'!#REF!</xm:f>
          </x14:formula1>
          <xm:sqref>B6</xm:sqref>
        </x14:dataValidation>
        <x14:dataValidation type="list" allowBlank="1" showInputMessage="1" showErrorMessage="1" xr:uid="{42B205F7-8A67-40B0-8392-2EB7E34EEA0E}">
          <x14:formula1>
            <xm:f>'C:\Users\abra2\AppData\Local\Packages\Microsoft.MicrosoftEdge_8wekyb3d8bbwe\TempState\Downloads\[ABRA Club Tournament 5192019 (2).xlsm]Data'!#REF!</xm:f>
          </x14:formula1>
          <xm:sqref>B8</xm:sqref>
        </x14:dataValidation>
        <x14:dataValidation type="list" allowBlank="1" showInputMessage="1" showErrorMessage="1" xr:uid="{761DE6CC-8F2D-414A-BE57-FCC18B361F65}">
          <x14:formula1>
            <xm:f>'C:\Users\abra2\AppData\Local\Packages\Microsoft.MicrosoftEdge_8wekyb3d8bbwe\TempState\Downloads\[ABRA Club Shoot 5282019 (1).xlsm]Data'!#REF!</xm:f>
          </x14:formula1>
          <xm:sqref>B9</xm:sqref>
        </x14:dataValidation>
        <x14:dataValidation type="list" allowBlank="1" showInputMessage="1" showErrorMessage="1" xr:uid="{7DACC015-88B9-4DD5-939D-F90E46F2D416}">
          <x14:formula1>
            <xm:f>'C:\Users\abra2\AppData\Local\Packages\Microsoft.MicrosoftEdge_8wekyb3d8bbwe\TempState\Downloads\[ABRA Club Shoot 6162019 (2).xlsm]Data'!#REF!</xm:f>
          </x14:formula1>
          <xm:sqref>B10</xm:sqref>
        </x14:dataValidation>
        <x14:dataValidation type="list" allowBlank="1" showInputMessage="1" showErrorMessage="1" xr:uid="{D1683F40-5DFA-431D-9831-438B7F23019E}">
          <x14:formula1>
            <xm:f>'C:\Users\abra2\AppData\Local\Packages\Microsoft.MicrosoftEdge_8wekyb3d8bbwe\TempState\Downloads\[ABRA Club Shoot 6252019 (3).xlsm]Data'!#REF!</xm:f>
          </x14:formula1>
          <xm:sqref>B11</xm:sqref>
        </x14:dataValidation>
        <x14:dataValidation type="list" allowBlank="1" showInputMessage="1" showErrorMessage="1" xr:uid="{B9791569-4AAE-493B-AD4C-855763F66CFF}">
          <x14:formula1>
            <xm:f>'C:\Users\abra2\AppData\Local\Packages\Microsoft.MicrosoftEdge_8wekyb3d8bbwe\TempState\Downloads\[ABRA Club Shoot 7212019 (2).xlsm]Data'!#REF!</xm:f>
          </x14:formula1>
          <xm:sqref>B12</xm:sqref>
        </x14:dataValidation>
        <x14:dataValidation type="list" allowBlank="1" showInputMessage="1" showErrorMessage="1" xr:uid="{3B202219-024E-46FF-9605-F931964C3199}">
          <x14:formula1>
            <xm:f>'C:\Users\abra2\AppData\Local\Packages\Microsoft.MicrosoftEdge_8wekyb3d8bbwe\TempState\Downloads\[ABRA Club Shoot 7302019 (1).xlsm]Data'!#REF!</xm:f>
          </x14:formula1>
          <xm:sqref>B13</xm:sqref>
        </x14:dataValidation>
        <x14:dataValidation type="list" allowBlank="1" showInputMessage="1" showErrorMessage="1" xr:uid="{2D9E067D-DC03-48FF-AF1E-C94ACFF44145}">
          <x14:formula1>
            <xm:f>'C:\Users\abra2\AppData\Local\Packages\Microsoft.MicrosoftEdge_8wekyb3d8bbwe\TempState\Downloads\[ABRA Club shoot 8182019 (2).xlsm]Data'!#REF!</xm:f>
          </x14:formula1>
          <xm:sqref>B14</xm:sqref>
        </x14:dataValidation>
        <x14:dataValidation type="list" allowBlank="1" showInputMessage="1" showErrorMessage="1" xr:uid="{D96D4800-E0A0-4789-9F54-8512FC9BBB4B}">
          <x14:formula1>
            <xm:f>'E:\[abra state va.xlsx]DATA SHEET'!#REF!</xm:f>
          </x14:formula1>
          <xm:sqref>B15</xm:sqref>
        </x14:dataValidation>
        <x14:dataValidation type="list" allowBlank="1" showInputMessage="1" showErrorMessage="1" xr:uid="{737B47BD-4065-4B7A-B2D3-F362FF351EF8}">
          <x14:formula1>
            <xm:f>'C:\Users\abra2\AppData\Local\Packages\Microsoft.MicrosoftEdge_8wekyb3d8bbwe\TempState\Downloads\[ABRA Club Shoot 8272019 (3).xlsm]Data'!#REF!</xm:f>
          </x14:formula1>
          <xm:sqref>B16</xm:sqref>
        </x14:dataValidation>
        <x14:dataValidation type="list" allowBlank="1" showInputMessage="1" showErrorMessage="1" xr:uid="{60E0F240-91BF-4FD3-B3E4-191D08E2FC92}">
          <x14:formula1>
            <xm:f>'C:\Users\abra2\AppData\Local\Packages\Microsoft.MicrosoftEdge_8wekyb3d8bbwe\TempState\Downloads\[ABRA GA State Tournament 9152019 (3).xlsm]Data'!#REF!</xm:f>
          </x14:formula1>
          <xm:sqref>B17</xm:sqref>
        </x14:dataValidation>
        <x14:dataValidation type="list" allowBlank="1" showInputMessage="1" showErrorMessage="1" xr:uid="{285582A8-9A0C-48E4-A4E3-369DF418F22C}">
          <x14:formula1>
            <xm:f>'C:\Users\abra2\AppData\Local\Packages\Microsoft.MicrosoftEdge_8wekyb3d8bbwe\TempState\Downloads\[ABRA Club Shoot 9242019 (2).xlsm]Data'!#REF!</xm:f>
          </x14:formula1>
          <xm:sqref>B18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33A4-3DDE-46BE-A58D-99A74052C4AC}">
  <dimension ref="A1:O4"/>
  <sheetViews>
    <sheetView workbookViewId="0">
      <selection activeCell="A2" sqref="A2:O2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141</v>
      </c>
      <c r="C2" s="39">
        <f>'[20]START TAB'!$D$2</f>
        <v>43684</v>
      </c>
      <c r="D2" s="40" t="str">
        <f>'[20]START TAB'!$B$2</f>
        <v>Osseo, MI</v>
      </c>
      <c r="E2" s="64">
        <v>167</v>
      </c>
      <c r="F2" s="64">
        <v>149</v>
      </c>
      <c r="G2" s="64">
        <v>174</v>
      </c>
      <c r="H2" s="64">
        <v>144</v>
      </c>
      <c r="I2" s="64"/>
      <c r="J2" s="64"/>
      <c r="K2" s="42">
        <f t="shared" ref="K2" si="0">COUNT(E2:J2)</f>
        <v>4</v>
      </c>
      <c r="L2" s="42">
        <f t="shared" ref="L2" si="1">SUM(E2:J2)</f>
        <v>634</v>
      </c>
      <c r="M2" s="43">
        <f t="shared" ref="M2" si="2">SUM(L2/K2)</f>
        <v>158.5</v>
      </c>
      <c r="N2" s="63">
        <v>2</v>
      </c>
      <c r="O2" s="44">
        <f t="shared" ref="O2" si="3">SUM(M2+N2)</f>
        <v>160.5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634</v>
      </c>
      <c r="M4" s="1">
        <f>SUM(L4/K4)</f>
        <v>158.5</v>
      </c>
      <c r="N4" s="3">
        <f>SUM(N2:N2)</f>
        <v>2</v>
      </c>
      <c r="O4" s="1">
        <f>SUM(M4+N4)</f>
        <v>160.5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"/>
  </protectedRanges>
  <conditionalFormatting sqref="E1">
    <cfRule type="top10" priority="35" bottom="1" rank="1"/>
    <cfRule type="top10" dxfId="1393" priority="36" rank="1"/>
  </conditionalFormatting>
  <conditionalFormatting sqref="F1">
    <cfRule type="top10" priority="33" bottom="1" rank="1"/>
    <cfRule type="top10" dxfId="1392" priority="34" rank="1"/>
  </conditionalFormatting>
  <conditionalFormatting sqref="G1">
    <cfRule type="top10" priority="31" bottom="1" rank="1"/>
    <cfRule type="top10" dxfId="1391" priority="32" rank="1"/>
  </conditionalFormatting>
  <conditionalFormatting sqref="H1">
    <cfRule type="top10" priority="29" bottom="1" rank="1"/>
    <cfRule type="top10" dxfId="1390" priority="30" rank="1"/>
  </conditionalFormatting>
  <conditionalFormatting sqref="I1">
    <cfRule type="top10" priority="27" bottom="1" rank="1"/>
    <cfRule type="top10" dxfId="1389" priority="28" rank="1"/>
  </conditionalFormatting>
  <conditionalFormatting sqref="J1">
    <cfRule type="top10" priority="25" bottom="1" rank="1"/>
    <cfRule type="top10" dxfId="1388" priority="26" rank="1"/>
  </conditionalFormatting>
  <conditionalFormatting sqref="E3">
    <cfRule type="top10" priority="23" bottom="1" rank="1"/>
    <cfRule type="top10" dxfId="1387" priority="24" rank="1"/>
  </conditionalFormatting>
  <conditionalFormatting sqref="F3">
    <cfRule type="top10" priority="21" bottom="1" rank="1"/>
    <cfRule type="top10" dxfId="1386" priority="22" rank="1"/>
  </conditionalFormatting>
  <conditionalFormatting sqref="G3">
    <cfRule type="top10" priority="19" bottom="1" rank="1"/>
    <cfRule type="top10" dxfId="1385" priority="20" rank="1"/>
  </conditionalFormatting>
  <conditionalFormatting sqref="H3">
    <cfRule type="top10" priority="17" bottom="1" rank="1"/>
    <cfRule type="top10" dxfId="1384" priority="18" rank="1"/>
  </conditionalFormatting>
  <conditionalFormatting sqref="I3">
    <cfRule type="top10" priority="15" bottom="1" rank="1"/>
    <cfRule type="top10" dxfId="1383" priority="16" rank="1"/>
  </conditionalFormatting>
  <conditionalFormatting sqref="J3">
    <cfRule type="top10" priority="13" bottom="1" rank="1"/>
    <cfRule type="top10" dxfId="1382" priority="14" rank="1"/>
  </conditionalFormatting>
  <conditionalFormatting sqref="I2">
    <cfRule type="top10" dxfId="1381" priority="5" rank="1"/>
  </conditionalFormatting>
  <conditionalFormatting sqref="J2">
    <cfRule type="top10" dxfId="1380" priority="6" rank="1"/>
  </conditionalFormatting>
  <conditionalFormatting sqref="E2">
    <cfRule type="top10" dxfId="1379" priority="4" rank="1"/>
  </conditionalFormatting>
  <conditionalFormatting sqref="F2">
    <cfRule type="top10" dxfId="1378" priority="3" rank="1"/>
  </conditionalFormatting>
  <conditionalFormatting sqref="G2">
    <cfRule type="top10" dxfId="1377" priority="2" rank="1"/>
  </conditionalFormatting>
  <conditionalFormatting sqref="H2">
    <cfRule type="top10" dxfId="137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2AE580-9BA6-4C71-97EF-E4C81DCA0370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  <x14:dataValidation type="list" allowBlank="1" showInputMessage="1" showErrorMessage="1" xr:uid="{BF57A601-DE0B-4DD4-8EAC-4DAFF082C79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EA3C-C29F-444E-9551-F383C329B57E}">
  <sheetPr codeName="Sheet18"/>
  <dimension ref="A1:O9"/>
  <sheetViews>
    <sheetView workbookViewId="0"/>
  </sheetViews>
  <sheetFormatPr defaultRowHeight="15" x14ac:dyDescent="0.3"/>
  <cols>
    <col min="1" max="1" width="1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91</v>
      </c>
      <c r="C2" s="39">
        <v>43586</v>
      </c>
      <c r="D2" s="40" t="s">
        <v>92</v>
      </c>
      <c r="E2" s="41">
        <v>183</v>
      </c>
      <c r="F2" s="41">
        <v>176</v>
      </c>
      <c r="G2" s="41">
        <v>185</v>
      </c>
      <c r="H2" s="41">
        <v>174</v>
      </c>
      <c r="I2" s="20"/>
      <c r="J2" s="20"/>
      <c r="K2" s="42">
        <v>4</v>
      </c>
      <c r="L2" s="42">
        <v>718</v>
      </c>
      <c r="M2" s="43">
        <f>SUM(L2/K2)</f>
        <v>179.5</v>
      </c>
      <c r="N2" s="38">
        <v>9</v>
      </c>
      <c r="O2" s="44">
        <f>SUM(M2+N2)</f>
        <v>188.5</v>
      </c>
    </row>
    <row r="3" spans="1:15" ht="15.75" x14ac:dyDescent="0.3">
      <c r="A3" s="37" t="s">
        <v>173</v>
      </c>
      <c r="B3" s="38" t="s">
        <v>91</v>
      </c>
      <c r="C3" s="39">
        <v>43621</v>
      </c>
      <c r="D3" s="53" t="s">
        <v>92</v>
      </c>
      <c r="E3" s="41">
        <v>181</v>
      </c>
      <c r="F3" s="41">
        <v>185</v>
      </c>
      <c r="G3" s="41">
        <v>174</v>
      </c>
      <c r="H3" s="41">
        <v>187</v>
      </c>
      <c r="I3" s="41"/>
      <c r="J3" s="41"/>
      <c r="K3" s="42">
        <f>COUNT(E3:J3)</f>
        <v>4</v>
      </c>
      <c r="L3" s="42">
        <f>SUM(E3:J3)</f>
        <v>727</v>
      </c>
      <c r="M3" s="43">
        <f>SUM(L3/K3)</f>
        <v>181.75</v>
      </c>
      <c r="N3" s="38">
        <v>11</v>
      </c>
      <c r="O3" s="44">
        <f>SUM(M3+N3)</f>
        <v>192.75</v>
      </c>
    </row>
    <row r="4" spans="1:15" x14ac:dyDescent="0.3">
      <c r="A4" s="37" t="s">
        <v>173</v>
      </c>
      <c r="B4" s="63" t="s">
        <v>91</v>
      </c>
      <c r="C4" s="39">
        <f>'[21]START TAB'!$D$2</f>
        <v>43652</v>
      </c>
      <c r="D4" s="40" t="str">
        <f>'[21]START TAB'!$B$2</f>
        <v>Osseo, MI</v>
      </c>
      <c r="E4" s="64">
        <v>181</v>
      </c>
      <c r="F4" s="64">
        <v>184.0001</v>
      </c>
      <c r="G4" s="64">
        <v>192</v>
      </c>
      <c r="H4" s="64">
        <v>184</v>
      </c>
      <c r="I4" s="64">
        <v>186</v>
      </c>
      <c r="J4" s="64">
        <v>187</v>
      </c>
      <c r="K4" s="42">
        <f t="shared" ref="K4:K5" si="0">COUNT(E4:J4)</f>
        <v>6</v>
      </c>
      <c r="L4" s="42">
        <f t="shared" ref="L4:L5" si="1">SUM(E4:J4)</f>
        <v>1114.0001</v>
      </c>
      <c r="M4" s="43">
        <f t="shared" ref="M4" si="2">SUM(L4/K4)</f>
        <v>185.66668333333334</v>
      </c>
      <c r="N4" s="63">
        <v>22</v>
      </c>
      <c r="O4" s="44">
        <f t="shared" ref="O4:O5" si="3">SUM(M4+N4)</f>
        <v>207.66668333333334</v>
      </c>
    </row>
    <row r="5" spans="1:15" x14ac:dyDescent="0.3">
      <c r="A5" s="37" t="s">
        <v>173</v>
      </c>
      <c r="B5" s="63" t="s">
        <v>91</v>
      </c>
      <c r="C5" s="39">
        <f>'[20]START TAB'!$D$2</f>
        <v>43684</v>
      </c>
      <c r="D5" s="40" t="str">
        <f>'[20]START TAB'!$B$2</f>
        <v>Osseo, MI</v>
      </c>
      <c r="E5" s="64">
        <v>179</v>
      </c>
      <c r="F5" s="75">
        <v>186</v>
      </c>
      <c r="G5" s="64">
        <v>188</v>
      </c>
      <c r="H5" s="75">
        <v>184</v>
      </c>
      <c r="I5" s="64"/>
      <c r="J5" s="64"/>
      <c r="K5" s="42">
        <f t="shared" si="0"/>
        <v>4</v>
      </c>
      <c r="L5" s="42">
        <f t="shared" si="1"/>
        <v>737</v>
      </c>
      <c r="M5" s="43">
        <f t="shared" ref="M5" si="4">SUM(L5/K5)</f>
        <v>184.25</v>
      </c>
      <c r="N5" s="63">
        <v>9</v>
      </c>
      <c r="O5" s="44">
        <f t="shared" si="3"/>
        <v>193.25</v>
      </c>
    </row>
    <row r="6" spans="1:15" x14ac:dyDescent="0.3">
      <c r="A6" s="37" t="s">
        <v>173</v>
      </c>
      <c r="B6" s="38" t="s">
        <v>150</v>
      </c>
      <c r="C6" s="39">
        <v>43688</v>
      </c>
      <c r="D6" s="40" t="s">
        <v>174</v>
      </c>
      <c r="E6" s="41">
        <v>182</v>
      </c>
      <c r="F6" s="41">
        <v>184</v>
      </c>
      <c r="G6" s="41">
        <v>185</v>
      </c>
      <c r="H6" s="41">
        <v>177</v>
      </c>
      <c r="I6" s="41">
        <v>174</v>
      </c>
      <c r="J6" s="41">
        <v>179</v>
      </c>
      <c r="K6" s="42">
        <f>COUNT(E6:J6)</f>
        <v>6</v>
      </c>
      <c r="L6" s="42">
        <f>SUM(E6:J6)</f>
        <v>1081</v>
      </c>
      <c r="M6" s="43">
        <f>SUM(L6/K6)</f>
        <v>180.16666666666666</v>
      </c>
      <c r="N6" s="38">
        <v>4</v>
      </c>
      <c r="O6" s="44">
        <f>SUM(M6+N6)</f>
        <v>184.16666666666666</v>
      </c>
    </row>
    <row r="7" spans="1:15" x14ac:dyDescent="0.3">
      <c r="A7" s="37" t="s">
        <v>173</v>
      </c>
      <c r="B7" s="63" t="s">
        <v>91</v>
      </c>
      <c r="C7" s="39">
        <f>'[51]START TAB'!$D$2</f>
        <v>43712</v>
      </c>
      <c r="D7" s="40" t="str">
        <f>'[51]START TAB'!$B$2</f>
        <v>Osseo, MI</v>
      </c>
      <c r="E7" s="64">
        <v>180</v>
      </c>
      <c r="F7" s="64">
        <v>186</v>
      </c>
      <c r="G7" s="64">
        <v>184</v>
      </c>
      <c r="H7" s="64">
        <v>186</v>
      </c>
      <c r="I7" s="64"/>
      <c r="J7" s="64"/>
      <c r="K7" s="42">
        <f t="shared" ref="K7" si="5">COUNT(E7:J7)</f>
        <v>4</v>
      </c>
      <c r="L7" s="42">
        <f t="shared" ref="L7" si="6">SUM(E7:J7)</f>
        <v>736</v>
      </c>
      <c r="M7" s="43">
        <f t="shared" ref="M7" si="7">SUM(L7/K7)</f>
        <v>184</v>
      </c>
      <c r="N7" s="63">
        <v>11</v>
      </c>
      <c r="O7" s="44">
        <f t="shared" ref="O7" si="8">SUM(M7+N7)</f>
        <v>195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28</v>
      </c>
      <c r="L9" s="3">
        <f>SUM(L2:L8)</f>
        <v>5113.0001000000002</v>
      </c>
      <c r="M9" s="1">
        <f>SUM(L9/K9)</f>
        <v>182.60714642857144</v>
      </c>
      <c r="N9" s="3">
        <f>SUM(N2:N8)</f>
        <v>66</v>
      </c>
      <c r="O9" s="1">
        <f>SUM(M9+N9)</f>
        <v>248.60714642857144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3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3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FG7sbUW81RLTrqZOgRQY3WT58Fmv2wpczdNtHSivDYpua2f0csBbi4PHtU2Z8RiB+M2w+jl67Do94rJCq0Ck5Q==" saltValue="84WXeaapoYvzxj0ZBNU3eQ==" spinCount="100000" sqref="L7:M7 O7" name="Range1_4"/>
  </protectedRanges>
  <conditionalFormatting sqref="E1">
    <cfRule type="top10" priority="69" bottom="1" rank="1"/>
    <cfRule type="top10" dxfId="1375" priority="70" rank="1"/>
  </conditionalFormatting>
  <conditionalFormatting sqref="F1">
    <cfRule type="top10" priority="67" bottom="1" rank="1"/>
    <cfRule type="top10" dxfId="1374" priority="68" rank="1"/>
  </conditionalFormatting>
  <conditionalFormatting sqref="G1">
    <cfRule type="top10" priority="65" bottom="1" rank="1"/>
    <cfRule type="top10" dxfId="1373" priority="66" rank="1"/>
  </conditionalFormatting>
  <conditionalFormatting sqref="H1">
    <cfRule type="top10" priority="63" bottom="1" rank="1"/>
    <cfRule type="top10" dxfId="1372" priority="64" rank="1"/>
  </conditionalFormatting>
  <conditionalFormatting sqref="I1">
    <cfRule type="top10" priority="61" bottom="1" rank="1"/>
    <cfRule type="top10" dxfId="1371" priority="62" rank="1"/>
  </conditionalFormatting>
  <conditionalFormatting sqref="J1">
    <cfRule type="top10" priority="59" bottom="1" rank="1"/>
    <cfRule type="top10" dxfId="1370" priority="60" rank="1"/>
  </conditionalFormatting>
  <conditionalFormatting sqref="E8">
    <cfRule type="top10" priority="57" bottom="1" rank="1"/>
    <cfRule type="top10" dxfId="1369" priority="58" rank="1"/>
  </conditionalFormatting>
  <conditionalFormatting sqref="F8">
    <cfRule type="top10" priority="55" bottom="1" rank="1"/>
    <cfRule type="top10" dxfId="1368" priority="56" rank="1"/>
  </conditionalFormatting>
  <conditionalFormatting sqref="G8">
    <cfRule type="top10" priority="53" bottom="1" rank="1"/>
    <cfRule type="top10" dxfId="1367" priority="54" rank="1"/>
  </conditionalFormatting>
  <conditionalFormatting sqref="H8">
    <cfRule type="top10" priority="51" bottom="1" rank="1"/>
    <cfRule type="top10" dxfId="1366" priority="52" rank="1"/>
  </conditionalFormatting>
  <conditionalFormatting sqref="I8">
    <cfRule type="top10" priority="49" bottom="1" rank="1"/>
    <cfRule type="top10" dxfId="1365" priority="50" rank="1"/>
  </conditionalFormatting>
  <conditionalFormatting sqref="J8">
    <cfRule type="top10" priority="47" bottom="1" rank="1"/>
    <cfRule type="top10" dxfId="1364" priority="48" rank="1"/>
  </conditionalFormatting>
  <conditionalFormatting sqref="I2">
    <cfRule type="top10" priority="37" bottom="1" rank="1"/>
    <cfRule type="top10" dxfId="1363" priority="38" rank="1"/>
  </conditionalFormatting>
  <conditionalFormatting sqref="J2">
    <cfRule type="top10" priority="35" bottom="1" rank="1"/>
    <cfRule type="top10" dxfId="1362" priority="36" rank="1"/>
  </conditionalFormatting>
  <conditionalFormatting sqref="E2">
    <cfRule type="top10" dxfId="1361" priority="34" rank="1"/>
  </conditionalFormatting>
  <conditionalFormatting sqref="F2">
    <cfRule type="top10" dxfId="1360" priority="33" rank="1"/>
  </conditionalFormatting>
  <conditionalFormatting sqref="G2">
    <cfRule type="top10" dxfId="1359" priority="32" rank="1"/>
  </conditionalFormatting>
  <conditionalFormatting sqref="H2">
    <cfRule type="top10" dxfId="1358" priority="31" rank="1"/>
  </conditionalFormatting>
  <conditionalFormatting sqref="E3">
    <cfRule type="top10" dxfId="1357" priority="30" rank="1"/>
  </conditionalFormatting>
  <conditionalFormatting sqref="F3">
    <cfRule type="top10" dxfId="1356" priority="29" rank="1"/>
  </conditionalFormatting>
  <conditionalFormatting sqref="G3">
    <cfRule type="top10" dxfId="1355" priority="28" rank="1"/>
  </conditionalFormatting>
  <conditionalFormatting sqref="H3">
    <cfRule type="top10" dxfId="1354" priority="27" rank="1"/>
  </conditionalFormatting>
  <conditionalFormatting sqref="I3">
    <cfRule type="top10" dxfId="1353" priority="26" rank="1"/>
  </conditionalFormatting>
  <conditionalFormatting sqref="J3">
    <cfRule type="top10" dxfId="1352" priority="25" rank="1"/>
  </conditionalFormatting>
  <conditionalFormatting sqref="E4">
    <cfRule type="top10" dxfId="1351" priority="19" rank="1"/>
  </conditionalFormatting>
  <conditionalFormatting sqref="F4">
    <cfRule type="top10" dxfId="1350" priority="20" rank="1"/>
  </conditionalFormatting>
  <conditionalFormatting sqref="G4">
    <cfRule type="top10" dxfId="1349" priority="21" rank="1"/>
  </conditionalFormatting>
  <conditionalFormatting sqref="H4">
    <cfRule type="top10" dxfId="1348" priority="22" rank="1"/>
  </conditionalFormatting>
  <conditionalFormatting sqref="I4">
    <cfRule type="top10" dxfId="1347" priority="23" rank="1"/>
  </conditionalFormatting>
  <conditionalFormatting sqref="J4">
    <cfRule type="top10" dxfId="1346" priority="24" rank="1"/>
  </conditionalFormatting>
  <conditionalFormatting sqref="E5">
    <cfRule type="top10" dxfId="1345" priority="13" rank="1"/>
  </conditionalFormatting>
  <conditionalFormatting sqref="F5">
    <cfRule type="top10" dxfId="1344" priority="14" rank="1"/>
  </conditionalFormatting>
  <conditionalFormatting sqref="G5">
    <cfRule type="top10" dxfId="1343" priority="15" rank="1"/>
  </conditionalFormatting>
  <conditionalFormatting sqref="H5">
    <cfRule type="top10" dxfId="1342" priority="16" rank="1"/>
  </conditionalFormatting>
  <conditionalFormatting sqref="I5">
    <cfRule type="top10" dxfId="1341" priority="17" rank="1"/>
  </conditionalFormatting>
  <conditionalFormatting sqref="J5">
    <cfRule type="top10" dxfId="1340" priority="18" rank="1"/>
  </conditionalFormatting>
  <conditionalFormatting sqref="E6">
    <cfRule type="top10" dxfId="1339" priority="7" rank="1"/>
  </conditionalFormatting>
  <conditionalFormatting sqref="F6">
    <cfRule type="top10" dxfId="1338" priority="8" rank="1"/>
  </conditionalFormatting>
  <conditionalFormatting sqref="G6">
    <cfRule type="top10" dxfId="1337" priority="9" rank="1"/>
  </conditionalFormatting>
  <conditionalFormatting sqref="H6">
    <cfRule type="top10" dxfId="1336" priority="10" rank="1"/>
  </conditionalFormatting>
  <conditionalFormatting sqref="I6">
    <cfRule type="top10" dxfId="1335" priority="11" rank="1"/>
  </conditionalFormatting>
  <conditionalFormatting sqref="J6">
    <cfRule type="top10" dxfId="1334" priority="12" rank="1"/>
  </conditionalFormatting>
  <conditionalFormatting sqref="E7">
    <cfRule type="top10" dxfId="1333" priority="6" rank="1"/>
  </conditionalFormatting>
  <conditionalFormatting sqref="F7">
    <cfRule type="top10" dxfId="1332" priority="5" rank="1"/>
  </conditionalFormatting>
  <conditionalFormatting sqref="G7">
    <cfRule type="top10" dxfId="1331" priority="4" rank="1"/>
  </conditionalFormatting>
  <conditionalFormatting sqref="H7">
    <cfRule type="top10" dxfId="1330" priority="3" rank="1"/>
  </conditionalFormatting>
  <conditionalFormatting sqref="I7">
    <cfRule type="top10" dxfId="1329" priority="2" rank="1"/>
  </conditionalFormatting>
  <conditionalFormatting sqref="J7">
    <cfRule type="top10" dxfId="1328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BFD7F93-1F2D-42D5-962C-52618416FAE5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A6A7F143-4EB9-4604-9649-832A67EBFEDD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83A01FA8-76B6-471F-AC2B-2F68612537A0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D34C2966-C23A-4770-A71B-ECD5EAC9C82C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BB454E52-6271-4070-BB3E-6A2DEDF7AD00}">
          <x14:formula1>
            <xm:f>'C:\Users\abra2\Desktop\ABRA Files and More\AUTO BENCH REST ASSOCIATION FILE\ABRA 2019\Michiga\[ABRA.8.7.19.hillsdale.rifle.club (1).xlsx]DATA SHEET'!#REF!</xm:f>
          </x14:formula1>
          <xm:sqref>B5</xm:sqref>
        </x14:dataValidation>
        <x14:dataValidation type="list" allowBlank="1" showInputMessage="1" showErrorMessage="1" xr:uid="{CFB1B71B-1594-4AD0-B26E-D3274E12B805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BB2476A1-F69D-4F09-A2A9-3E3FB5B682BA}">
          <x14:formula1>
            <xm:f>'C:\Users\abra2\AppData\Local\Packages\Microsoft.MicrosoftEdge_8wekyb3d8bbwe\TempState\Downloads\[ABRA.9.4.19.hillsdale.rifle.club (1).xlsx]DATA SHEET'!#REF!</xm:f>
          </x14:formula1>
          <xm:sqref>B7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8D0F-30C7-46BC-AF34-9AA05A31C462}">
  <dimension ref="A1:O8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183</v>
      </c>
      <c r="C2" s="8">
        <v>43723</v>
      </c>
      <c r="D2" s="9" t="s">
        <v>20</v>
      </c>
      <c r="E2" s="7">
        <v>156</v>
      </c>
      <c r="F2" s="7">
        <v>158</v>
      </c>
      <c r="G2" s="7">
        <v>172</v>
      </c>
      <c r="H2" s="7">
        <v>169</v>
      </c>
      <c r="I2" s="7">
        <v>167</v>
      </c>
      <c r="J2" s="7">
        <v>167</v>
      </c>
      <c r="K2" s="10">
        <v>6</v>
      </c>
      <c r="L2" s="10">
        <v>989</v>
      </c>
      <c r="M2" s="11">
        <v>164.83333333333334</v>
      </c>
      <c r="N2" s="10">
        <v>4</v>
      </c>
      <c r="O2" s="11">
        <v>168.83333333333334</v>
      </c>
    </row>
    <row r="3" spans="1:15" ht="15.75" x14ac:dyDescent="0.3">
      <c r="A3" s="37" t="s">
        <v>21</v>
      </c>
      <c r="B3" s="38" t="s">
        <v>183</v>
      </c>
      <c r="C3" s="39">
        <v>43743</v>
      </c>
      <c r="D3" s="53" t="s">
        <v>200</v>
      </c>
      <c r="E3" s="41">
        <v>176</v>
      </c>
      <c r="F3" s="41">
        <v>166</v>
      </c>
      <c r="G3" s="41">
        <v>165</v>
      </c>
      <c r="H3" s="41">
        <v>172</v>
      </c>
      <c r="I3" s="41">
        <v>166</v>
      </c>
      <c r="J3" s="41">
        <v>175</v>
      </c>
      <c r="K3" s="42">
        <f>COUNT(E3:J3)</f>
        <v>6</v>
      </c>
      <c r="L3" s="42">
        <f>SUM(E3:J3)</f>
        <v>1020</v>
      </c>
      <c r="M3" s="43">
        <f>SUM(L3/K3)</f>
        <v>170</v>
      </c>
      <c r="N3" s="38">
        <v>26</v>
      </c>
      <c r="O3" s="44">
        <f>SUM(M3+N3)</f>
        <v>196</v>
      </c>
    </row>
    <row r="4" spans="1:15" x14ac:dyDescent="0.3">
      <c r="A4" s="37" t="s">
        <v>21</v>
      </c>
      <c r="B4" s="38" t="s">
        <v>183</v>
      </c>
      <c r="C4" s="39">
        <v>43757</v>
      </c>
      <c r="D4" s="40" t="s">
        <v>66</v>
      </c>
      <c r="E4" s="41">
        <v>175</v>
      </c>
      <c r="F4" s="41">
        <v>167</v>
      </c>
      <c r="G4" s="41">
        <v>161</v>
      </c>
      <c r="H4" s="41">
        <v>151</v>
      </c>
      <c r="I4" s="41"/>
      <c r="J4" s="41"/>
      <c r="K4" s="42">
        <f>COUNT(E4:J4)</f>
        <v>4</v>
      </c>
      <c r="L4" s="42">
        <f>SUM(E4:J4)</f>
        <v>654</v>
      </c>
      <c r="M4" s="43">
        <f>SUM(L4/K4)</f>
        <v>163.5</v>
      </c>
      <c r="N4" s="38">
        <v>6</v>
      </c>
      <c r="O4" s="44">
        <f>SUM(M4+N4)</f>
        <v>169.5</v>
      </c>
    </row>
    <row r="5" spans="1:15" x14ac:dyDescent="0.3">
      <c r="A5" s="37" t="s">
        <v>21</v>
      </c>
      <c r="B5" s="38" t="s">
        <v>183</v>
      </c>
      <c r="C5" s="39">
        <v>43764</v>
      </c>
      <c r="D5" s="40" t="s">
        <v>66</v>
      </c>
      <c r="E5" s="41">
        <v>186</v>
      </c>
      <c r="F5" s="41">
        <v>179</v>
      </c>
      <c r="G5" s="41">
        <v>174</v>
      </c>
      <c r="H5" s="41">
        <v>173</v>
      </c>
      <c r="I5" s="41"/>
      <c r="J5" s="41"/>
      <c r="K5" s="42">
        <f>COUNT(E5:J5)</f>
        <v>4</v>
      </c>
      <c r="L5" s="42">
        <f>SUM(E5:J5)</f>
        <v>712</v>
      </c>
      <c r="M5" s="43">
        <f>SUM(L5/K5)</f>
        <v>178</v>
      </c>
      <c r="N5" s="38">
        <v>9</v>
      </c>
      <c r="O5" s="44">
        <f>SUM(M5+N5)</f>
        <v>187</v>
      </c>
    </row>
    <row r="6" spans="1:15" x14ac:dyDescent="0.3">
      <c r="A6" s="37" t="s">
        <v>21</v>
      </c>
      <c r="B6" s="38" t="s">
        <v>183</v>
      </c>
      <c r="C6" s="39">
        <v>43765</v>
      </c>
      <c r="D6" s="40" t="s">
        <v>66</v>
      </c>
      <c r="E6" s="41">
        <v>177</v>
      </c>
      <c r="F6" s="41">
        <v>179</v>
      </c>
      <c r="G6" s="41">
        <v>157</v>
      </c>
      <c r="H6" s="41">
        <v>170</v>
      </c>
      <c r="I6" s="41"/>
      <c r="J6" s="41"/>
      <c r="K6" s="42">
        <v>4</v>
      </c>
      <c r="L6" s="42">
        <v>683</v>
      </c>
      <c r="M6" s="43">
        <v>170.75</v>
      </c>
      <c r="N6" s="38">
        <v>11</v>
      </c>
      <c r="O6" s="44">
        <v>181.75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4058</v>
      </c>
      <c r="M8" s="1">
        <f>SUM(L8/K8)</f>
        <v>169.08333333333334</v>
      </c>
      <c r="N8" s="3">
        <f>SUM(N2:N7)</f>
        <v>56</v>
      </c>
      <c r="O8" s="1">
        <f>SUM(M8+N8)</f>
        <v>225.08333333333334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4:C4 E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B5:C5 E5:J5" name="Range1_2"/>
    <protectedRange algorithmName="SHA-512" hashValue="ON39YdpmFHfN9f47KpiRvqrKx0V9+erV1CNkpWzYhW/Qyc6aT8rEyCrvauWSYGZK2ia3o7vd3akF07acHAFpOA==" saltValue="yVW9XmDwTqEnmpSGai0KYg==" spinCount="100000" sqref="B6:C6 E6:J6" name="Range1_3"/>
  </protectedRanges>
  <conditionalFormatting sqref="E1">
    <cfRule type="top10" priority="71" bottom="1" rank="1"/>
    <cfRule type="top10" dxfId="1327" priority="72" rank="1"/>
  </conditionalFormatting>
  <conditionalFormatting sqref="F1">
    <cfRule type="top10" priority="69" bottom="1" rank="1"/>
    <cfRule type="top10" dxfId="1326" priority="70" rank="1"/>
  </conditionalFormatting>
  <conditionalFormatting sqref="G1">
    <cfRule type="top10" priority="67" bottom="1" rank="1"/>
    <cfRule type="top10" dxfId="1325" priority="68" rank="1"/>
  </conditionalFormatting>
  <conditionalFormatting sqref="H1">
    <cfRule type="top10" priority="65" bottom="1" rank="1"/>
    <cfRule type="top10" dxfId="1324" priority="66" rank="1"/>
  </conditionalFormatting>
  <conditionalFormatting sqref="I1">
    <cfRule type="top10" priority="63" bottom="1" rank="1"/>
    <cfRule type="top10" dxfId="1323" priority="64" rank="1"/>
  </conditionalFormatting>
  <conditionalFormatting sqref="J1">
    <cfRule type="top10" priority="61" bottom="1" rank="1"/>
    <cfRule type="top10" dxfId="1322" priority="62" rank="1"/>
  </conditionalFormatting>
  <conditionalFormatting sqref="E7">
    <cfRule type="top10" priority="59" bottom="1" rank="1"/>
    <cfRule type="top10" dxfId="1321" priority="60" rank="1"/>
  </conditionalFormatting>
  <conditionalFormatting sqref="F7">
    <cfRule type="top10" priority="57" bottom="1" rank="1"/>
    <cfRule type="top10" dxfId="1320" priority="58" rank="1"/>
  </conditionalFormatting>
  <conditionalFormatting sqref="G7">
    <cfRule type="top10" priority="55" bottom="1" rank="1"/>
    <cfRule type="top10" dxfId="1319" priority="56" rank="1"/>
  </conditionalFormatting>
  <conditionalFormatting sqref="H7">
    <cfRule type="top10" priority="53" bottom="1" rank="1"/>
    <cfRule type="top10" dxfId="1318" priority="54" rank="1"/>
  </conditionalFormatting>
  <conditionalFormatting sqref="I7">
    <cfRule type="top10" priority="51" bottom="1" rank="1"/>
    <cfRule type="top10" dxfId="1317" priority="52" rank="1"/>
  </conditionalFormatting>
  <conditionalFormatting sqref="J7">
    <cfRule type="top10" priority="49" bottom="1" rank="1"/>
    <cfRule type="top10" dxfId="1316" priority="50" rank="1"/>
  </conditionalFormatting>
  <conditionalFormatting sqref="E2">
    <cfRule type="top10" priority="35" bottom="1" rank="1"/>
    <cfRule type="top10" dxfId="1315" priority="36" rank="1"/>
  </conditionalFormatting>
  <conditionalFormatting sqref="F2">
    <cfRule type="top10" priority="33" bottom="1" rank="1"/>
    <cfRule type="top10" dxfId="1314" priority="34" rank="1"/>
  </conditionalFormatting>
  <conditionalFormatting sqref="G2">
    <cfRule type="top10" priority="31" bottom="1" rank="1"/>
    <cfRule type="top10" dxfId="1313" priority="32" rank="1"/>
  </conditionalFormatting>
  <conditionalFormatting sqref="H2">
    <cfRule type="top10" priority="29" bottom="1" rank="1"/>
    <cfRule type="top10" dxfId="1312" priority="30" rank="1"/>
  </conditionalFormatting>
  <conditionalFormatting sqref="I2">
    <cfRule type="top10" priority="27" bottom="1" rank="1"/>
    <cfRule type="top10" dxfId="1311" priority="28" rank="1"/>
  </conditionalFormatting>
  <conditionalFormatting sqref="J2">
    <cfRule type="top10" priority="25" bottom="1" rank="1"/>
    <cfRule type="top10" dxfId="1310" priority="26" rank="1"/>
  </conditionalFormatting>
  <conditionalFormatting sqref="E3">
    <cfRule type="top10" dxfId="1309" priority="19" rank="1"/>
  </conditionalFormatting>
  <conditionalFormatting sqref="F3">
    <cfRule type="top10" dxfId="1308" priority="20" rank="1"/>
  </conditionalFormatting>
  <conditionalFormatting sqref="G3">
    <cfRule type="top10" dxfId="1307" priority="21" rank="1"/>
  </conditionalFormatting>
  <conditionalFormatting sqref="H3">
    <cfRule type="top10" dxfId="1306" priority="22" rank="1"/>
  </conditionalFormatting>
  <conditionalFormatting sqref="I3">
    <cfRule type="top10" dxfId="1305" priority="23" rank="1"/>
  </conditionalFormatting>
  <conditionalFormatting sqref="J3">
    <cfRule type="top10" dxfId="1304" priority="24" rank="1"/>
  </conditionalFormatting>
  <conditionalFormatting sqref="E4">
    <cfRule type="top10" dxfId="1303" priority="18" rank="1"/>
  </conditionalFormatting>
  <conditionalFormatting sqref="F4">
    <cfRule type="top10" dxfId="1302" priority="17" rank="1"/>
  </conditionalFormatting>
  <conditionalFormatting sqref="G4">
    <cfRule type="top10" dxfId="1301" priority="16" rank="1"/>
  </conditionalFormatting>
  <conditionalFormatting sqref="H4">
    <cfRule type="top10" dxfId="1300" priority="15" rank="1"/>
  </conditionalFormatting>
  <conditionalFormatting sqref="I4">
    <cfRule type="top10" dxfId="1299" priority="14" rank="1"/>
  </conditionalFormatting>
  <conditionalFormatting sqref="J4">
    <cfRule type="top10" dxfId="1298" priority="13" rank="1"/>
  </conditionalFormatting>
  <conditionalFormatting sqref="E5">
    <cfRule type="top10" dxfId="1297" priority="7" rank="1"/>
  </conditionalFormatting>
  <conditionalFormatting sqref="F5">
    <cfRule type="top10" dxfId="1296" priority="8" rank="1"/>
  </conditionalFormatting>
  <conditionalFormatting sqref="G5">
    <cfRule type="top10" dxfId="1295" priority="9" rank="1"/>
  </conditionalFormatting>
  <conditionalFormatting sqref="H5">
    <cfRule type="top10" dxfId="1294" priority="10" rank="1"/>
  </conditionalFormatting>
  <conditionalFormatting sqref="I5">
    <cfRule type="top10" dxfId="1293" priority="11" rank="1"/>
  </conditionalFormatting>
  <conditionalFormatting sqref="J5">
    <cfRule type="top10" dxfId="1292" priority="12" rank="1"/>
  </conditionalFormatting>
  <conditionalFormatting sqref="E6">
    <cfRule type="top10" dxfId="1291" priority="1" rank="1"/>
  </conditionalFormatting>
  <conditionalFormatting sqref="F6">
    <cfRule type="top10" dxfId="1290" priority="2" rank="1"/>
  </conditionalFormatting>
  <conditionalFormatting sqref="G6">
    <cfRule type="top10" dxfId="1289" priority="3" rank="1"/>
  </conditionalFormatting>
  <conditionalFormatting sqref="H6">
    <cfRule type="top10" dxfId="1288" priority="4" rank="1"/>
  </conditionalFormatting>
  <conditionalFormatting sqref="I6">
    <cfRule type="top10" dxfId="1287" priority="5" rank="1"/>
  </conditionalFormatting>
  <conditionalFormatting sqref="J6">
    <cfRule type="top10" dxfId="128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547561-CFF2-4360-91B0-8284FEF504A9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F6968534-B89B-42A9-BF8F-A28D7723E687}">
          <x14:formula1>
            <xm:f>'C:\Users\abra2\AppData\Local\Packages\Microsoft.MicrosoftEdge_8wekyb3d8bbwe\TempState\Downloads\[ABRA GA State Tournament 9152019 (3).xlsm]Data'!#REF!</xm:f>
          </x14:formula1>
          <xm:sqref>B2</xm:sqref>
        </x14:dataValidation>
        <x14:dataValidation type="list" allowBlank="1" showInputMessage="1" showErrorMessage="1" xr:uid="{990CD628-E7DF-4174-8B52-7CCC0A6DD21D}">
          <x14:formula1>
            <xm:f>'C:\Users\abra2\Desktop\ABRA Files and More\AUTO BENCH REST ASSOCIATION FILE\ABRA 2019\Tennessee\[ABRA TN SCORING PROGRAM.xlsx]DATA SHEET'!#REF!</xm:f>
          </x14:formula1>
          <xm:sqref>B3</xm:sqref>
        </x14:dataValidation>
        <x14:dataValidation type="list" allowBlank="1" showInputMessage="1" showErrorMessage="1" xr:uid="{8C940AD0-A6CE-43ED-9CAE-79EA2CD1647E}">
          <x14:formula1>
            <xm:f>'C:\Users\abra2\Desktop\ABRA Files and More\AUTO BENCH REST ASSOCIATION FILE\ABRA 2019\Tennessee\[ABRA TN SCORING PROGRAM 2.xlsx]DATA SHEET'!#REF!</xm:f>
          </x14:formula1>
          <xm:sqref>B4:B6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987A-2933-408B-9008-343F732AB198}">
  <dimension ref="A1:O4"/>
  <sheetViews>
    <sheetView workbookViewId="0">
      <selection activeCell="D12" sqref="D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169</v>
      </c>
      <c r="C2" s="77">
        <v>43708</v>
      </c>
      <c r="D2" s="78" t="s">
        <v>166</v>
      </c>
      <c r="E2" s="79">
        <v>183</v>
      </c>
      <c r="F2" s="79">
        <v>180</v>
      </c>
      <c r="G2" s="79">
        <v>181</v>
      </c>
      <c r="H2" s="79">
        <v>180</v>
      </c>
      <c r="I2" s="79">
        <v>183</v>
      </c>
      <c r="J2" s="79">
        <v>183</v>
      </c>
      <c r="K2" s="80">
        <f t="shared" ref="K2" si="0">COUNT(E2:J2)</f>
        <v>6</v>
      </c>
      <c r="L2" s="80">
        <f t="shared" ref="L2" si="1">SUM(E2:J2)</f>
        <v>1090</v>
      </c>
      <c r="M2" s="81">
        <f t="shared" ref="M2" si="2">SUM(L2/K2)</f>
        <v>181.66666666666666</v>
      </c>
      <c r="N2" s="35">
        <v>4</v>
      </c>
      <c r="O2" s="82">
        <f t="shared" ref="O2" si="3">SUM(M2+N2)</f>
        <v>185.66666666666666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1090</v>
      </c>
      <c r="M4" s="1">
        <f>SUM(L4/K4)</f>
        <v>181.66666666666666</v>
      </c>
      <c r="N4" s="3">
        <f>SUM(N2:N2)</f>
        <v>4</v>
      </c>
      <c r="O4" s="1">
        <f>SUM(M4+N4)</f>
        <v>185.66666666666666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</protectedRanges>
  <conditionalFormatting sqref="E1">
    <cfRule type="top10" priority="35" bottom="1" rank="1"/>
    <cfRule type="top10" dxfId="1285" priority="36" rank="1"/>
  </conditionalFormatting>
  <conditionalFormatting sqref="F1">
    <cfRule type="top10" priority="33" bottom="1" rank="1"/>
    <cfRule type="top10" dxfId="1284" priority="34" rank="1"/>
  </conditionalFormatting>
  <conditionalFormatting sqref="G1">
    <cfRule type="top10" priority="31" bottom="1" rank="1"/>
    <cfRule type="top10" dxfId="1283" priority="32" rank="1"/>
  </conditionalFormatting>
  <conditionalFormatting sqref="H1">
    <cfRule type="top10" priority="29" bottom="1" rank="1"/>
    <cfRule type="top10" dxfId="1282" priority="30" rank="1"/>
  </conditionalFormatting>
  <conditionalFormatting sqref="I1">
    <cfRule type="top10" priority="27" bottom="1" rank="1"/>
    <cfRule type="top10" dxfId="1281" priority="28" rank="1"/>
  </conditionalFormatting>
  <conditionalFormatting sqref="J1">
    <cfRule type="top10" priority="25" bottom="1" rank="1"/>
    <cfRule type="top10" dxfId="1280" priority="26" rank="1"/>
  </conditionalFormatting>
  <conditionalFormatting sqref="E3">
    <cfRule type="top10" priority="23" bottom="1" rank="1"/>
    <cfRule type="top10" dxfId="1279" priority="24" rank="1"/>
  </conditionalFormatting>
  <conditionalFormatting sqref="F3">
    <cfRule type="top10" priority="21" bottom="1" rank="1"/>
    <cfRule type="top10" dxfId="1278" priority="22" rank="1"/>
  </conditionalFormatting>
  <conditionalFormatting sqref="G3">
    <cfRule type="top10" priority="19" bottom="1" rank="1"/>
    <cfRule type="top10" dxfId="1277" priority="20" rank="1"/>
  </conditionalFormatting>
  <conditionalFormatting sqref="H3">
    <cfRule type="top10" priority="17" bottom="1" rank="1"/>
    <cfRule type="top10" dxfId="1276" priority="18" rank="1"/>
  </conditionalFormatting>
  <conditionalFormatting sqref="I3">
    <cfRule type="top10" priority="15" bottom="1" rank="1"/>
    <cfRule type="top10" dxfId="1275" priority="16" rank="1"/>
  </conditionalFormatting>
  <conditionalFormatting sqref="J3">
    <cfRule type="top10" priority="13" bottom="1" rank="1"/>
    <cfRule type="top10" dxfId="1274" priority="14" rank="1"/>
  </conditionalFormatting>
  <conditionalFormatting sqref="E2">
    <cfRule type="top10" dxfId="1273" priority="6" rank="1"/>
  </conditionalFormatting>
  <conditionalFormatting sqref="F2">
    <cfRule type="top10" dxfId="1272" priority="5" rank="1"/>
  </conditionalFormatting>
  <conditionalFormatting sqref="G2">
    <cfRule type="top10" dxfId="1271" priority="4" rank="1"/>
  </conditionalFormatting>
  <conditionalFormatting sqref="H2">
    <cfRule type="top10" dxfId="1270" priority="3" rank="1"/>
  </conditionalFormatting>
  <conditionalFormatting sqref="I2">
    <cfRule type="top10" dxfId="1269" priority="2" rank="1"/>
  </conditionalFormatting>
  <conditionalFormatting sqref="J2">
    <cfRule type="top10" dxfId="126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D6CF9-11DF-4958-AE70-13F59BC2FC0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4F46111-40A6-4616-ABE6-B4F42A244A16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F72B-256B-432A-8C9D-CEC7BF308BAA}">
  <sheetPr codeName="Sheet19"/>
  <dimension ref="A1:O7"/>
  <sheetViews>
    <sheetView workbookViewId="0">
      <selection activeCell="C11" sqref="C11"/>
    </sheetView>
  </sheetViews>
  <sheetFormatPr defaultRowHeight="15" x14ac:dyDescent="0.3"/>
  <cols>
    <col min="1" max="1" width="20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95</v>
      </c>
      <c r="C2" s="39">
        <v>43586</v>
      </c>
      <c r="D2" s="40" t="s">
        <v>92</v>
      </c>
      <c r="E2" s="41">
        <v>168</v>
      </c>
      <c r="F2" s="41">
        <v>170</v>
      </c>
      <c r="G2" s="41">
        <v>166</v>
      </c>
      <c r="H2" s="41">
        <v>158</v>
      </c>
      <c r="I2" s="20"/>
      <c r="J2" s="20"/>
      <c r="K2" s="23">
        <v>4</v>
      </c>
      <c r="L2" s="23">
        <v>662</v>
      </c>
      <c r="M2" s="24">
        <v>165.5</v>
      </c>
      <c r="N2" s="23">
        <v>2</v>
      </c>
      <c r="O2" s="24">
        <v>167.5</v>
      </c>
    </row>
    <row r="3" spans="1:15" ht="15.75" x14ac:dyDescent="0.3">
      <c r="A3" s="37" t="s">
        <v>173</v>
      </c>
      <c r="B3" s="38" t="s">
        <v>95</v>
      </c>
      <c r="C3" s="39">
        <v>43621</v>
      </c>
      <c r="D3" s="53" t="s">
        <v>92</v>
      </c>
      <c r="E3" s="41">
        <v>177</v>
      </c>
      <c r="F3" s="41">
        <v>181</v>
      </c>
      <c r="G3" s="41">
        <v>180</v>
      </c>
      <c r="H3" s="41">
        <v>176</v>
      </c>
      <c r="I3" s="41"/>
      <c r="J3" s="41"/>
      <c r="K3" s="42">
        <f>COUNT(E3:J3)</f>
        <v>4</v>
      </c>
      <c r="L3" s="42">
        <f>SUM(E3:J3)</f>
        <v>714</v>
      </c>
      <c r="M3" s="43">
        <f>SUM(L3/K3)</f>
        <v>178.5</v>
      </c>
      <c r="N3" s="38">
        <v>6</v>
      </c>
      <c r="O3" s="44">
        <f>SUM(M3+N3)</f>
        <v>184.5</v>
      </c>
    </row>
    <row r="4" spans="1:15" x14ac:dyDescent="0.3">
      <c r="A4" s="37" t="s">
        <v>173</v>
      </c>
      <c r="B4" s="63" t="s">
        <v>95</v>
      </c>
      <c r="C4" s="39">
        <f>'[20]START TAB'!$D$2</f>
        <v>43684</v>
      </c>
      <c r="D4" s="40" t="str">
        <f>'[20]START TAB'!$B$2</f>
        <v>Osseo, MI</v>
      </c>
      <c r="E4" s="64">
        <v>179</v>
      </c>
      <c r="F4" s="64">
        <v>172</v>
      </c>
      <c r="G4" s="75">
        <v>188.00001</v>
      </c>
      <c r="H4" s="64">
        <v>181</v>
      </c>
      <c r="I4" s="64"/>
      <c r="J4" s="64"/>
      <c r="K4" s="42">
        <f t="shared" ref="K4:K5" si="0">COUNT(E4:J4)</f>
        <v>4</v>
      </c>
      <c r="L4" s="42">
        <f t="shared" ref="L4:L5" si="1">SUM(E4:J4)</f>
        <v>720.00000999999997</v>
      </c>
      <c r="M4" s="43">
        <f t="shared" ref="M4" si="2">SUM(L4/K4)</f>
        <v>180.00000249999999</v>
      </c>
      <c r="N4" s="63">
        <v>6</v>
      </c>
      <c r="O4" s="44">
        <f t="shared" ref="O4:O5" si="3">SUM(M4+N4)</f>
        <v>186.00000249999999</v>
      </c>
    </row>
    <row r="5" spans="1:15" x14ac:dyDescent="0.3">
      <c r="A5" s="37" t="s">
        <v>173</v>
      </c>
      <c r="B5" s="63" t="s">
        <v>95</v>
      </c>
      <c r="C5" s="39">
        <f>'[51]START TAB'!$D$2</f>
        <v>43712</v>
      </c>
      <c r="D5" s="40" t="str">
        <f>'[51]START TAB'!$B$2</f>
        <v>Osseo, MI</v>
      </c>
      <c r="E5" s="64">
        <v>179</v>
      </c>
      <c r="F5" s="64">
        <v>174</v>
      </c>
      <c r="G5" s="64">
        <v>188</v>
      </c>
      <c r="H5" s="64">
        <v>180</v>
      </c>
      <c r="I5" s="64"/>
      <c r="J5" s="64"/>
      <c r="K5" s="42">
        <f t="shared" si="0"/>
        <v>4</v>
      </c>
      <c r="L5" s="42">
        <f t="shared" si="1"/>
        <v>721</v>
      </c>
      <c r="M5" s="43">
        <f t="shared" ref="M5" si="4">SUM(L5/K5)</f>
        <v>180.25</v>
      </c>
      <c r="N5" s="63">
        <v>6</v>
      </c>
      <c r="O5" s="44">
        <f t="shared" si="3"/>
        <v>186.25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2817.0000099999997</v>
      </c>
      <c r="M7" s="1">
        <f>SUM(L7/K7)</f>
        <v>176.06250062499998</v>
      </c>
      <c r="N7" s="3">
        <f>SUM(N2:N6)</f>
        <v>20</v>
      </c>
      <c r="O7" s="1">
        <f>SUM(M7+N7)</f>
        <v>196.06250062499998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1267" priority="58" rank="1"/>
  </conditionalFormatting>
  <conditionalFormatting sqref="F1">
    <cfRule type="top10" priority="55" bottom="1" rank="1"/>
    <cfRule type="top10" dxfId="1266" priority="56" rank="1"/>
  </conditionalFormatting>
  <conditionalFormatting sqref="G1">
    <cfRule type="top10" priority="53" bottom="1" rank="1"/>
    <cfRule type="top10" dxfId="1265" priority="54" rank="1"/>
  </conditionalFormatting>
  <conditionalFormatting sqref="H1">
    <cfRule type="top10" priority="51" bottom="1" rank="1"/>
    <cfRule type="top10" dxfId="1264" priority="52" rank="1"/>
  </conditionalFormatting>
  <conditionalFormatting sqref="I1">
    <cfRule type="top10" priority="49" bottom="1" rank="1"/>
    <cfRule type="top10" dxfId="1263" priority="50" rank="1"/>
  </conditionalFormatting>
  <conditionalFormatting sqref="J1">
    <cfRule type="top10" priority="47" bottom="1" rank="1"/>
    <cfRule type="top10" dxfId="1262" priority="48" rank="1"/>
  </conditionalFormatting>
  <conditionalFormatting sqref="E6">
    <cfRule type="top10" priority="45" bottom="1" rank="1"/>
    <cfRule type="top10" dxfId="1261" priority="46" rank="1"/>
  </conditionalFormatting>
  <conditionalFormatting sqref="F6">
    <cfRule type="top10" priority="43" bottom="1" rank="1"/>
    <cfRule type="top10" dxfId="1260" priority="44" rank="1"/>
  </conditionalFormatting>
  <conditionalFormatting sqref="G6">
    <cfRule type="top10" priority="41" bottom="1" rank="1"/>
    <cfRule type="top10" dxfId="1259" priority="42" rank="1"/>
  </conditionalFormatting>
  <conditionalFormatting sqref="H6">
    <cfRule type="top10" priority="39" bottom="1" rank="1"/>
    <cfRule type="top10" dxfId="1258" priority="40" rank="1"/>
  </conditionalFormatting>
  <conditionalFormatting sqref="I6">
    <cfRule type="top10" priority="37" bottom="1" rank="1"/>
    <cfRule type="top10" dxfId="1257" priority="38" rank="1"/>
  </conditionalFormatting>
  <conditionalFormatting sqref="J6">
    <cfRule type="top10" priority="35" bottom="1" rank="1"/>
    <cfRule type="top10" dxfId="1256" priority="36" rank="1"/>
  </conditionalFormatting>
  <conditionalFormatting sqref="I2">
    <cfRule type="top10" priority="25" bottom="1" rank="1"/>
    <cfRule type="top10" dxfId="1255" priority="26" rank="1"/>
  </conditionalFormatting>
  <conditionalFormatting sqref="J2">
    <cfRule type="top10" priority="23" bottom="1" rank="1"/>
    <cfRule type="top10" dxfId="1254" priority="24" rank="1"/>
  </conditionalFormatting>
  <conditionalFormatting sqref="E2">
    <cfRule type="top10" dxfId="1253" priority="22" rank="1"/>
  </conditionalFormatting>
  <conditionalFormatting sqref="F2">
    <cfRule type="top10" dxfId="1252" priority="21" rank="1"/>
  </conditionalFormatting>
  <conditionalFormatting sqref="G2">
    <cfRule type="top10" dxfId="1251" priority="20" rank="1"/>
  </conditionalFormatting>
  <conditionalFormatting sqref="H2">
    <cfRule type="top10" dxfId="1250" priority="19" rank="1"/>
  </conditionalFormatting>
  <conditionalFormatting sqref="E3">
    <cfRule type="top10" dxfId="1249" priority="18" rank="1"/>
  </conditionalFormatting>
  <conditionalFormatting sqref="F3">
    <cfRule type="top10" dxfId="1248" priority="17" rank="1"/>
  </conditionalFormatting>
  <conditionalFormatting sqref="G3">
    <cfRule type="top10" dxfId="1247" priority="16" rank="1"/>
  </conditionalFormatting>
  <conditionalFormatting sqref="H3">
    <cfRule type="top10" dxfId="1246" priority="15" rank="1"/>
  </conditionalFormatting>
  <conditionalFormatting sqref="I3">
    <cfRule type="top10" dxfId="1245" priority="14" rank="1"/>
  </conditionalFormatting>
  <conditionalFormatting sqref="J3">
    <cfRule type="top10" dxfId="1244" priority="13" rank="1"/>
  </conditionalFormatting>
  <conditionalFormatting sqref="E4">
    <cfRule type="top10" dxfId="1243" priority="7" rank="1"/>
  </conditionalFormatting>
  <conditionalFormatting sqref="F4">
    <cfRule type="top10" dxfId="1242" priority="8" rank="1"/>
  </conditionalFormatting>
  <conditionalFormatting sqref="G4">
    <cfRule type="top10" dxfId="1241" priority="9" rank="1"/>
  </conditionalFormatting>
  <conditionalFormatting sqref="H4">
    <cfRule type="top10" dxfId="1240" priority="10" rank="1"/>
  </conditionalFormatting>
  <conditionalFormatting sqref="I4">
    <cfRule type="top10" dxfId="1239" priority="11" rank="1"/>
  </conditionalFormatting>
  <conditionalFormatting sqref="J4">
    <cfRule type="top10" dxfId="1238" priority="12" rank="1"/>
  </conditionalFormatting>
  <conditionalFormatting sqref="E5">
    <cfRule type="top10" dxfId="1237" priority="6" rank="1"/>
  </conditionalFormatting>
  <conditionalFormatting sqref="F5">
    <cfRule type="top10" dxfId="1236" priority="5" rank="1"/>
  </conditionalFormatting>
  <conditionalFormatting sqref="G5">
    <cfRule type="top10" dxfId="1235" priority="4" rank="1"/>
  </conditionalFormatting>
  <conditionalFormatting sqref="H5">
    <cfRule type="top10" dxfId="1234" priority="3" rank="1"/>
  </conditionalFormatting>
  <conditionalFormatting sqref="I5">
    <cfRule type="top10" dxfId="1233" priority="2" rank="1"/>
  </conditionalFormatting>
  <conditionalFormatting sqref="J5">
    <cfRule type="top10" dxfId="123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B7357A8-7677-4DEE-986E-08D59B90A6A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35BBC08D-DC05-4753-91C8-B6491E43F59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76BA6148-D0D6-4B78-92AF-1259A224EA5C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C5FF8E45-D610-4ECE-A47E-B2629BBF4BFD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C0C1696A-BB9E-459D-B467-52019F2BBD2F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53CB-0311-40F1-859A-7FABED776284}">
  <sheetPr codeName="Sheet20"/>
  <dimension ref="A1:O17"/>
  <sheetViews>
    <sheetView workbookViewId="0">
      <selection activeCell="B24" sqref="B24"/>
    </sheetView>
  </sheetViews>
  <sheetFormatPr defaultRowHeight="15" x14ac:dyDescent="0.3"/>
  <cols>
    <col min="1" max="1" width="19.140625" style="1" customWidth="1"/>
    <col min="2" max="2" width="18.28515625" style="1" customWidth="1"/>
    <col min="3" max="3" width="16.42578125" style="1" bestFit="1" customWidth="1"/>
    <col min="4" max="4" width="25.28515625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35" t="s">
        <v>86</v>
      </c>
      <c r="C2" s="8">
        <v>43569</v>
      </c>
      <c r="D2" s="9" t="s">
        <v>174</v>
      </c>
      <c r="E2" s="7">
        <v>174</v>
      </c>
      <c r="F2" s="7">
        <v>173</v>
      </c>
      <c r="G2" s="7">
        <v>169</v>
      </c>
      <c r="H2" s="7">
        <v>171</v>
      </c>
      <c r="I2" s="7"/>
      <c r="J2" s="7"/>
      <c r="K2" s="10">
        <v>4</v>
      </c>
      <c r="L2" s="10">
        <v>687</v>
      </c>
      <c r="M2" s="11">
        <v>171.75</v>
      </c>
      <c r="N2" s="10">
        <v>6</v>
      </c>
      <c r="O2" s="11">
        <v>177.75</v>
      </c>
    </row>
    <row r="3" spans="1:15" x14ac:dyDescent="0.3">
      <c r="A3" s="7" t="s">
        <v>21</v>
      </c>
      <c r="B3" s="38" t="s">
        <v>86</v>
      </c>
      <c r="C3" s="39">
        <v>43586</v>
      </c>
      <c r="D3" s="40" t="s">
        <v>92</v>
      </c>
      <c r="E3" s="41">
        <v>172</v>
      </c>
      <c r="F3" s="41">
        <v>175</v>
      </c>
      <c r="G3" s="41">
        <v>173</v>
      </c>
      <c r="H3" s="41">
        <v>186</v>
      </c>
      <c r="I3" s="7"/>
      <c r="J3" s="7"/>
      <c r="K3" s="42">
        <v>4</v>
      </c>
      <c r="L3" s="42">
        <v>706</v>
      </c>
      <c r="M3" s="43">
        <f t="shared" ref="M3" si="0">SUM(L3/K3)</f>
        <v>176.5</v>
      </c>
      <c r="N3" s="38">
        <v>5</v>
      </c>
      <c r="O3" s="44">
        <f t="shared" ref="O3" si="1">SUM(M3+N3)</f>
        <v>181.5</v>
      </c>
    </row>
    <row r="4" spans="1:15" x14ac:dyDescent="0.3">
      <c r="A4" s="7" t="s">
        <v>21</v>
      </c>
      <c r="B4" s="7" t="s">
        <v>86</v>
      </c>
      <c r="C4" s="8">
        <v>43597</v>
      </c>
      <c r="D4" s="9" t="s">
        <v>174</v>
      </c>
      <c r="E4" s="7">
        <v>184</v>
      </c>
      <c r="F4" s="7">
        <v>173</v>
      </c>
      <c r="G4" s="7">
        <v>181</v>
      </c>
      <c r="H4" s="7">
        <v>183</v>
      </c>
      <c r="I4" s="7"/>
      <c r="J4" s="7"/>
      <c r="K4" s="10">
        <v>4</v>
      </c>
      <c r="L4" s="10">
        <v>721</v>
      </c>
      <c r="M4" s="11">
        <v>180.25</v>
      </c>
      <c r="N4" s="10">
        <v>6</v>
      </c>
      <c r="O4" s="11">
        <v>186.25</v>
      </c>
    </row>
    <row r="5" spans="1:15" ht="15.75" x14ac:dyDescent="0.3">
      <c r="A5" s="7" t="s">
        <v>21</v>
      </c>
      <c r="B5" s="38" t="s">
        <v>86</v>
      </c>
      <c r="C5" s="39">
        <v>43621</v>
      </c>
      <c r="D5" s="53" t="s">
        <v>92</v>
      </c>
      <c r="E5" s="41">
        <v>174</v>
      </c>
      <c r="F5" s="41">
        <v>172</v>
      </c>
      <c r="G5" s="41">
        <v>175</v>
      </c>
      <c r="H5" s="41">
        <v>169</v>
      </c>
      <c r="I5" s="41"/>
      <c r="J5" s="41"/>
      <c r="K5" s="42">
        <f>COUNT(E5:J5)</f>
        <v>4</v>
      </c>
      <c r="L5" s="42">
        <f>SUM(E5:J5)</f>
        <v>690</v>
      </c>
      <c r="M5" s="43">
        <f>SUM(L5/K5)</f>
        <v>172.5</v>
      </c>
      <c r="N5" s="38">
        <v>2</v>
      </c>
      <c r="O5" s="44">
        <f>SUM(M5+N5)</f>
        <v>174.5</v>
      </c>
    </row>
    <row r="6" spans="1:15" x14ac:dyDescent="0.3">
      <c r="A6" s="7" t="s">
        <v>21</v>
      </c>
      <c r="B6" s="38" t="s">
        <v>86</v>
      </c>
      <c r="C6" s="39">
        <v>43625</v>
      </c>
      <c r="D6" s="40" t="s">
        <v>174</v>
      </c>
      <c r="E6" s="41">
        <v>177</v>
      </c>
      <c r="F6" s="41">
        <v>179</v>
      </c>
      <c r="G6" s="41">
        <v>181</v>
      </c>
      <c r="H6" s="41">
        <v>174</v>
      </c>
      <c r="I6" s="41"/>
      <c r="J6" s="41"/>
      <c r="K6" s="42">
        <f>COUNT(E6:J6)</f>
        <v>4</v>
      </c>
      <c r="L6" s="42">
        <f>SUM(E6:J6)</f>
        <v>711</v>
      </c>
      <c r="M6" s="43">
        <f>SUM(L6/K6)</f>
        <v>177.75</v>
      </c>
      <c r="N6" s="38">
        <v>3</v>
      </c>
      <c r="O6" s="44">
        <f>SUM(M6+N6)</f>
        <v>180.75</v>
      </c>
    </row>
    <row r="7" spans="1:15" x14ac:dyDescent="0.3">
      <c r="A7" s="7" t="s">
        <v>21</v>
      </c>
      <c r="B7" s="63" t="s">
        <v>86</v>
      </c>
      <c r="C7" s="39">
        <f>'[21]START TAB'!$D$2</f>
        <v>43652</v>
      </c>
      <c r="D7" s="40" t="str">
        <f>'[21]START TAB'!$B$2</f>
        <v>Osseo, MI</v>
      </c>
      <c r="E7" s="64">
        <v>176</v>
      </c>
      <c r="F7" s="64">
        <v>164</v>
      </c>
      <c r="G7" s="64">
        <v>174</v>
      </c>
      <c r="H7" s="64">
        <v>176</v>
      </c>
      <c r="I7" s="64">
        <v>168</v>
      </c>
      <c r="J7" s="64">
        <v>179</v>
      </c>
      <c r="K7" s="42">
        <f t="shared" ref="K7" si="2">COUNT(E7:J7)</f>
        <v>6</v>
      </c>
      <c r="L7" s="42">
        <f t="shared" ref="L7" si="3">SUM(E7:J7)</f>
        <v>1037</v>
      </c>
      <c r="M7" s="43">
        <f t="shared" ref="M7" si="4">SUM(L7/K7)</f>
        <v>172.83333333333334</v>
      </c>
      <c r="N7" s="63">
        <v>4</v>
      </c>
      <c r="O7" s="44">
        <f t="shared" ref="O7" si="5">SUM(M7+N7)</f>
        <v>176.83333333333334</v>
      </c>
    </row>
    <row r="8" spans="1:15" x14ac:dyDescent="0.3">
      <c r="A8" s="7" t="s">
        <v>21</v>
      </c>
      <c r="B8" s="7" t="s">
        <v>86</v>
      </c>
      <c r="C8" s="8">
        <v>43660</v>
      </c>
      <c r="D8" s="9" t="s">
        <v>174</v>
      </c>
      <c r="E8" s="7">
        <v>182</v>
      </c>
      <c r="F8" s="7">
        <v>182</v>
      </c>
      <c r="G8" s="7">
        <v>183</v>
      </c>
      <c r="H8" s="7">
        <v>190</v>
      </c>
      <c r="I8" s="7"/>
      <c r="J8" s="7"/>
      <c r="K8" s="10">
        <v>4</v>
      </c>
      <c r="L8" s="10">
        <v>737</v>
      </c>
      <c r="M8" s="11">
        <v>184.25</v>
      </c>
      <c r="N8" s="10">
        <v>11</v>
      </c>
      <c r="O8" s="11">
        <v>195.25</v>
      </c>
    </row>
    <row r="9" spans="1:15" x14ac:dyDescent="0.3">
      <c r="A9" s="7" t="s">
        <v>21</v>
      </c>
      <c r="B9" s="63" t="s">
        <v>86</v>
      </c>
      <c r="C9" s="39">
        <f>'[20]START TAB'!$D$2</f>
        <v>43684</v>
      </c>
      <c r="D9" s="40" t="str">
        <f>'[20]START TAB'!$B$2</f>
        <v>Osseo, MI</v>
      </c>
      <c r="E9" s="75">
        <v>179.001</v>
      </c>
      <c r="F9" s="64">
        <v>177</v>
      </c>
      <c r="G9" s="64">
        <v>180</v>
      </c>
      <c r="H9" s="64">
        <v>182</v>
      </c>
      <c r="I9" s="64"/>
      <c r="J9" s="64"/>
      <c r="K9" s="42">
        <f t="shared" ref="K9" si="6">COUNT(E9:J9)</f>
        <v>4</v>
      </c>
      <c r="L9" s="42">
        <f t="shared" ref="L9" si="7">SUM(E9:J9)</f>
        <v>718.00099999999998</v>
      </c>
      <c r="M9" s="43">
        <f t="shared" ref="M9" si="8">SUM(L9/K9)</f>
        <v>179.50024999999999</v>
      </c>
      <c r="N9" s="63">
        <v>5</v>
      </c>
      <c r="O9" s="44">
        <f t="shared" ref="O9" si="9">SUM(M9+N9)</f>
        <v>184.50024999999999</v>
      </c>
    </row>
    <row r="10" spans="1:15" x14ac:dyDescent="0.3">
      <c r="A10" s="7" t="s">
        <v>21</v>
      </c>
      <c r="B10" s="38" t="s">
        <v>86</v>
      </c>
      <c r="C10" s="39">
        <v>43688</v>
      </c>
      <c r="D10" s="40" t="s">
        <v>174</v>
      </c>
      <c r="E10" s="41">
        <v>181</v>
      </c>
      <c r="F10" s="41">
        <v>171</v>
      </c>
      <c r="G10" s="41">
        <v>177</v>
      </c>
      <c r="H10" s="41">
        <v>175</v>
      </c>
      <c r="I10" s="41">
        <v>184</v>
      </c>
      <c r="J10" s="41">
        <v>177</v>
      </c>
      <c r="K10" s="42">
        <f>COUNT(E10:J10)</f>
        <v>6</v>
      </c>
      <c r="L10" s="42">
        <f>SUM(E10:J10)</f>
        <v>1065</v>
      </c>
      <c r="M10" s="43">
        <f>SUM(L10/K10)</f>
        <v>177.5</v>
      </c>
      <c r="N10" s="38">
        <v>4</v>
      </c>
      <c r="O10" s="44">
        <f>SUM(M10+N10)</f>
        <v>181.5</v>
      </c>
    </row>
    <row r="11" spans="1:15" x14ac:dyDescent="0.3">
      <c r="A11" s="7" t="s">
        <v>21</v>
      </c>
      <c r="B11" s="63" t="s">
        <v>86</v>
      </c>
      <c r="C11" s="39">
        <f>'[51]START TAB'!$D$2</f>
        <v>43712</v>
      </c>
      <c r="D11" s="40" t="str">
        <f>'[51]START TAB'!$B$2</f>
        <v>Osseo, MI</v>
      </c>
      <c r="E11" s="64">
        <v>175</v>
      </c>
      <c r="F11" s="64">
        <v>165</v>
      </c>
      <c r="G11" s="64">
        <v>174</v>
      </c>
      <c r="H11" s="64">
        <v>180</v>
      </c>
      <c r="I11" s="64"/>
      <c r="J11" s="64"/>
      <c r="K11" s="42">
        <f t="shared" ref="K11" si="10">COUNT(E11:J11)</f>
        <v>4</v>
      </c>
      <c r="L11" s="42">
        <f t="shared" ref="L11" si="11">SUM(E11:J11)</f>
        <v>694</v>
      </c>
      <c r="M11" s="43">
        <f t="shared" ref="M11" si="12">SUM(L11/K11)</f>
        <v>173.5</v>
      </c>
      <c r="N11" s="63">
        <v>2</v>
      </c>
      <c r="O11" s="44">
        <f t="shared" ref="O11" si="13">SUM(M11+N11)</f>
        <v>175.5</v>
      </c>
    </row>
    <row r="12" spans="1:15" x14ac:dyDescent="0.3">
      <c r="A12" s="54" t="s">
        <v>88</v>
      </c>
      <c r="B12" s="55" t="s">
        <v>86</v>
      </c>
      <c r="C12" s="56">
        <v>43716</v>
      </c>
      <c r="D12" s="57" t="s">
        <v>174</v>
      </c>
      <c r="E12" s="58">
        <v>180</v>
      </c>
      <c r="F12" s="58">
        <v>173</v>
      </c>
      <c r="G12" s="58">
        <v>171</v>
      </c>
      <c r="H12" s="58">
        <v>182</v>
      </c>
      <c r="I12" s="58">
        <v>171</v>
      </c>
      <c r="J12" s="58">
        <v>168</v>
      </c>
      <c r="K12" s="59">
        <f>COUNT(E12:J12)</f>
        <v>6</v>
      </c>
      <c r="L12" s="59">
        <f>SUM(E12:J12)</f>
        <v>1045</v>
      </c>
      <c r="M12" s="60">
        <f>SUM(L12/K12)</f>
        <v>174.16666666666666</v>
      </c>
      <c r="N12" s="55">
        <v>4</v>
      </c>
      <c r="O12" s="61">
        <f>SUM(M12+N12)</f>
        <v>178.16666666666666</v>
      </c>
    </row>
    <row r="13" spans="1:15" x14ac:dyDescent="0.3">
      <c r="A13" s="37" t="s">
        <v>21</v>
      </c>
      <c r="B13" s="38" t="s">
        <v>86</v>
      </c>
      <c r="C13" s="39">
        <v>43751</v>
      </c>
      <c r="D13" s="40" t="s">
        <v>174</v>
      </c>
      <c r="E13" s="41">
        <v>180</v>
      </c>
      <c r="F13" s="41">
        <v>175</v>
      </c>
      <c r="G13" s="41">
        <v>163</v>
      </c>
      <c r="H13" s="41">
        <v>177</v>
      </c>
      <c r="I13" s="41"/>
      <c r="J13" s="41"/>
      <c r="K13" s="42">
        <f>COUNT(E13:J13)</f>
        <v>4</v>
      </c>
      <c r="L13" s="42">
        <f>SUM(E13:J13)</f>
        <v>695</v>
      </c>
      <c r="M13" s="43">
        <f>SUM(L13/K13)</f>
        <v>173.75</v>
      </c>
      <c r="N13" s="38">
        <v>2</v>
      </c>
      <c r="O13" s="44">
        <f>SUM(M13+N13)</f>
        <v>175.75</v>
      </c>
    </row>
    <row r="14" spans="1:15" x14ac:dyDescent="0.3">
      <c r="A14" s="54" t="s">
        <v>88</v>
      </c>
      <c r="B14" s="55" t="s">
        <v>86</v>
      </c>
      <c r="C14" s="56">
        <v>43779</v>
      </c>
      <c r="D14" s="57" t="s">
        <v>209</v>
      </c>
      <c r="E14" s="58">
        <v>181</v>
      </c>
      <c r="F14" s="58">
        <v>172</v>
      </c>
      <c r="G14" s="58">
        <v>177</v>
      </c>
      <c r="H14" s="58">
        <v>184</v>
      </c>
      <c r="I14" s="58"/>
      <c r="J14" s="58"/>
      <c r="K14" s="59">
        <f>COUNT(E14:J14)</f>
        <v>4</v>
      </c>
      <c r="L14" s="59">
        <f>SUM(E14:J14)</f>
        <v>714</v>
      </c>
      <c r="M14" s="60">
        <f>SUM(L14/K14)</f>
        <v>178.5</v>
      </c>
      <c r="N14" s="55">
        <v>5</v>
      </c>
      <c r="O14" s="61">
        <f>SUM(M14+N14)</f>
        <v>183.5</v>
      </c>
    </row>
    <row r="15" spans="1:15" x14ac:dyDescent="0.3">
      <c r="A15" s="12"/>
      <c r="B15" s="12"/>
      <c r="C15" s="13"/>
      <c r="D15" s="14"/>
      <c r="K15" s="3"/>
      <c r="L15" s="3"/>
      <c r="N15" s="3"/>
    </row>
    <row r="17" spans="11:15" x14ac:dyDescent="0.3">
      <c r="K17" s="3">
        <f>SUM(K2:K16)</f>
        <v>58</v>
      </c>
      <c r="L17" s="3">
        <f>SUM(L2:L16)</f>
        <v>10220.001</v>
      </c>
      <c r="M17" s="1">
        <f>SUM(L17/K17)</f>
        <v>176.20691379310344</v>
      </c>
      <c r="N17" s="3">
        <f>SUM(N2:N16)</f>
        <v>59</v>
      </c>
      <c r="O17" s="3">
        <f>SUM(M17+N17)</f>
        <v>235.20691379310344</v>
      </c>
    </row>
  </sheetData>
  <protectedRanges>
    <protectedRange algorithmName="SHA-512" hashValue="FG7sbUW81RLTrqZOgRQY3WT58Fmv2wpczdNtHSivDYpua2f0csBbi4PHtU2Z8RiB+M2w+jl67Do94rJCq0Ck5Q==" saltValue="84WXeaapoYvzxj0ZBNU3eQ==" spinCount="100000" sqref="L3:M4 O3:O4" name="Range1_5_3"/>
    <protectedRange algorithmName="SHA-512" hashValue="FG7sbUW81RLTrqZOgRQY3WT58Fmv2wpczdNtHSivDYpua2f0csBbi4PHtU2Z8RiB+M2w+jl67Do94rJCq0Ck5Q==" saltValue="84WXeaapoYvzxj0ZBNU3eQ==" spinCount="100000" sqref="L5:M5 O5" name="Range1"/>
    <protectedRange algorithmName="SHA-512" hashValue="FG7sbUW81RLTrqZOgRQY3WT58Fmv2wpczdNtHSivDYpua2f0csBbi4PHtU2Z8RiB+M2w+jl67Do94rJCq0Ck5Q==" saltValue="84WXeaapoYvzxj0ZBNU3eQ==" spinCount="100000" sqref="L6:M6 O6" name="Range1_1"/>
    <protectedRange algorithmName="SHA-512" hashValue="FG7sbUW81RLTrqZOgRQY3WT58Fmv2wpczdNtHSivDYpua2f0csBbi4PHtU2Z8RiB+M2w+jl67Do94rJCq0Ck5Q==" saltValue="84WXeaapoYvzxj0ZBNU3eQ==" spinCount="100000" sqref="L7:M8 O7:O8" name="Range1_2"/>
    <protectedRange algorithmName="SHA-512" hashValue="FG7sbUW81RLTrqZOgRQY3WT58Fmv2wpczdNtHSivDYpua2f0csBbi4PHtU2Z8RiB+M2w+jl67Do94rJCq0Ck5Q==" saltValue="84WXeaapoYvzxj0ZBNU3eQ==" spinCount="100000" sqref="L9:M9 O9" name="Range1_3"/>
    <protectedRange algorithmName="SHA-512" hashValue="FG7sbUW81RLTrqZOgRQY3WT58Fmv2wpczdNtHSivDYpua2f0csBbi4PHtU2Z8RiB+M2w+jl67Do94rJCq0Ck5Q==" saltValue="84WXeaapoYvzxj0ZBNU3eQ==" spinCount="100000" sqref="O10 L10:M10" name="Range1_4"/>
    <protectedRange algorithmName="SHA-512" hashValue="FG7sbUW81RLTrqZOgRQY3WT58Fmv2wpczdNtHSivDYpua2f0csBbi4PHtU2Z8RiB+M2w+jl67Do94rJCq0Ck5Q==" saltValue="84WXeaapoYvzxj0ZBNU3eQ==" spinCount="100000" sqref="L11:M11 O11" name="Range1_5"/>
    <protectedRange algorithmName="SHA-512" hashValue="FG7sbUW81RLTrqZOgRQY3WT58Fmv2wpczdNtHSivDYpua2f0csBbi4PHtU2Z8RiB+M2w+jl67Do94rJCq0Ck5Q==" saltValue="84WXeaapoYvzxj0ZBNU3eQ==" spinCount="100000" sqref="O12 L12:M12" name="Range1_6"/>
    <protectedRange algorithmName="SHA-512" hashValue="FG7sbUW81RLTrqZOgRQY3WT58Fmv2wpczdNtHSivDYpua2f0csBbi4PHtU2Z8RiB+M2w+jl67Do94rJCq0Ck5Q==" saltValue="84WXeaapoYvzxj0ZBNU3eQ==" spinCount="100000" sqref="L13:M13 O13" name="Range1_2_1"/>
    <protectedRange algorithmName="SHA-512" hashValue="FG7sbUW81RLTrqZOgRQY3WT58Fmv2wpczdNtHSivDYpua2f0csBbi4PHtU2Z8RiB+M2w+jl67Do94rJCq0Ck5Q==" saltValue="84WXeaapoYvzxj0ZBNU3eQ==" spinCount="100000" sqref="L14:M14 O14" name="Range1_7"/>
  </protectedRanges>
  <conditionalFormatting sqref="E1">
    <cfRule type="top10" priority="141" bottom="1" rank="1"/>
    <cfRule type="top10" dxfId="1231" priority="142" rank="1"/>
  </conditionalFormatting>
  <conditionalFormatting sqref="F1">
    <cfRule type="top10" priority="139" bottom="1" rank="1"/>
    <cfRule type="top10" dxfId="1230" priority="140" rank="1"/>
  </conditionalFormatting>
  <conditionalFormatting sqref="G1">
    <cfRule type="top10" priority="137" bottom="1" rank="1"/>
    <cfRule type="top10" dxfId="1229" priority="138" rank="1"/>
  </conditionalFormatting>
  <conditionalFormatting sqref="H1">
    <cfRule type="top10" priority="135" bottom="1" rank="1"/>
    <cfRule type="top10" dxfId="1228" priority="136" rank="1"/>
  </conditionalFormatting>
  <conditionalFormatting sqref="I1">
    <cfRule type="top10" priority="133" bottom="1" rank="1"/>
    <cfRule type="top10" dxfId="1227" priority="134" rank="1"/>
  </conditionalFormatting>
  <conditionalFormatting sqref="J1">
    <cfRule type="top10" priority="131" bottom="1" rank="1"/>
    <cfRule type="top10" dxfId="1226" priority="132" rank="1"/>
  </conditionalFormatting>
  <conditionalFormatting sqref="E2">
    <cfRule type="top10" priority="105" bottom="1" rank="1"/>
    <cfRule type="top10" dxfId="1225" priority="106" rank="1"/>
  </conditionalFormatting>
  <conditionalFormatting sqref="F2">
    <cfRule type="top10" priority="103" bottom="1" rank="1"/>
    <cfRule type="top10" dxfId="1224" priority="104" rank="1"/>
  </conditionalFormatting>
  <conditionalFormatting sqref="G2">
    <cfRule type="top10" priority="101" bottom="1" rank="1"/>
    <cfRule type="top10" dxfId="1223" priority="102" rank="1"/>
  </conditionalFormatting>
  <conditionalFormatting sqref="H2">
    <cfRule type="top10" priority="99" bottom="1" rank="1"/>
    <cfRule type="top10" dxfId="1222" priority="100" rank="1"/>
  </conditionalFormatting>
  <conditionalFormatting sqref="I2">
    <cfRule type="top10" priority="97" bottom="1" rank="1"/>
    <cfRule type="top10" dxfId="1221" priority="98" rank="1"/>
  </conditionalFormatting>
  <conditionalFormatting sqref="J2">
    <cfRule type="top10" priority="95" bottom="1" rank="1"/>
    <cfRule type="top10" dxfId="1220" priority="96" rank="1"/>
  </conditionalFormatting>
  <conditionalFormatting sqref="E3">
    <cfRule type="top10" dxfId="1219" priority="94" rank="1"/>
  </conditionalFormatting>
  <conditionalFormatting sqref="F3">
    <cfRule type="top10" dxfId="1218" priority="93" rank="1"/>
  </conditionalFormatting>
  <conditionalFormatting sqref="G3">
    <cfRule type="top10" dxfId="1217" priority="92" rank="1"/>
  </conditionalFormatting>
  <conditionalFormatting sqref="H3">
    <cfRule type="top10" dxfId="1216" priority="91" rank="1"/>
  </conditionalFormatting>
  <conditionalFormatting sqref="I3">
    <cfRule type="top10" priority="89" bottom="1" rank="1"/>
    <cfRule type="top10" dxfId="1215" priority="90" rank="1"/>
  </conditionalFormatting>
  <conditionalFormatting sqref="J3">
    <cfRule type="top10" priority="87" bottom="1" rank="1"/>
    <cfRule type="top10" dxfId="1214" priority="88" rank="1"/>
  </conditionalFormatting>
  <conditionalFormatting sqref="E4">
    <cfRule type="top10" priority="85" bottom="1" rank="1"/>
    <cfRule type="top10" dxfId="1213" priority="86" rank="1"/>
  </conditionalFormatting>
  <conditionalFormatting sqref="F4">
    <cfRule type="top10" priority="83" bottom="1" rank="1"/>
    <cfRule type="top10" dxfId="1212" priority="84" rank="1"/>
  </conditionalFormatting>
  <conditionalFormatting sqref="G4">
    <cfRule type="top10" priority="81" bottom="1" rank="1"/>
    <cfRule type="top10" dxfId="1211" priority="82" rank="1"/>
  </conditionalFormatting>
  <conditionalFormatting sqref="H4">
    <cfRule type="top10" priority="79" bottom="1" rank="1"/>
    <cfRule type="top10" dxfId="1210" priority="80" rank="1"/>
  </conditionalFormatting>
  <conditionalFormatting sqref="I4">
    <cfRule type="top10" priority="77" bottom="1" rank="1"/>
    <cfRule type="top10" dxfId="1209" priority="78" rank="1"/>
  </conditionalFormatting>
  <conditionalFormatting sqref="J4">
    <cfRule type="top10" priority="75" bottom="1" rank="1"/>
    <cfRule type="top10" dxfId="1208" priority="76" rank="1"/>
  </conditionalFormatting>
  <conditionalFormatting sqref="E5">
    <cfRule type="top10" dxfId="1207" priority="74" rank="1"/>
  </conditionalFormatting>
  <conditionalFormatting sqref="F5">
    <cfRule type="top10" dxfId="1206" priority="73" rank="1"/>
  </conditionalFormatting>
  <conditionalFormatting sqref="G5">
    <cfRule type="top10" dxfId="1205" priority="72" rank="1"/>
  </conditionalFormatting>
  <conditionalFormatting sqref="H5">
    <cfRule type="top10" dxfId="1204" priority="71" rank="1"/>
  </conditionalFormatting>
  <conditionalFormatting sqref="I5">
    <cfRule type="top10" dxfId="1203" priority="70" rank="1"/>
  </conditionalFormatting>
  <conditionalFormatting sqref="J5">
    <cfRule type="top10" dxfId="1202" priority="69" rank="1"/>
  </conditionalFormatting>
  <conditionalFormatting sqref="E6">
    <cfRule type="top10" dxfId="1201" priority="68" rank="1"/>
  </conditionalFormatting>
  <conditionalFormatting sqref="F6">
    <cfRule type="top10" dxfId="1200" priority="67" rank="1"/>
  </conditionalFormatting>
  <conditionalFormatting sqref="G6">
    <cfRule type="top10" dxfId="1199" priority="66" rank="1"/>
  </conditionalFormatting>
  <conditionalFormatting sqref="H6">
    <cfRule type="top10" dxfId="1198" priority="65" rank="1"/>
  </conditionalFormatting>
  <conditionalFormatting sqref="I6">
    <cfRule type="top10" dxfId="1197" priority="64" rank="1"/>
  </conditionalFormatting>
  <conditionalFormatting sqref="J6">
    <cfRule type="top10" dxfId="1196" priority="63" rank="1"/>
  </conditionalFormatting>
  <conditionalFormatting sqref="E7">
    <cfRule type="top10" dxfId="1195" priority="57" rank="1"/>
  </conditionalFormatting>
  <conditionalFormatting sqref="F7">
    <cfRule type="top10" dxfId="1194" priority="58" rank="1"/>
  </conditionalFormatting>
  <conditionalFormatting sqref="G7">
    <cfRule type="top10" dxfId="1193" priority="59" rank="1"/>
  </conditionalFormatting>
  <conditionalFormatting sqref="H7">
    <cfRule type="top10" dxfId="1192" priority="60" rank="1"/>
  </conditionalFormatting>
  <conditionalFormatting sqref="I7">
    <cfRule type="top10" dxfId="1191" priority="61" rank="1"/>
  </conditionalFormatting>
  <conditionalFormatting sqref="J7">
    <cfRule type="top10" dxfId="1190" priority="62" rank="1"/>
  </conditionalFormatting>
  <conditionalFormatting sqref="E8">
    <cfRule type="top10" priority="55" bottom="1" rank="1"/>
    <cfRule type="top10" dxfId="1189" priority="56" rank="1"/>
  </conditionalFormatting>
  <conditionalFormatting sqref="F8">
    <cfRule type="top10" priority="53" bottom="1" rank="1"/>
    <cfRule type="top10" dxfId="1188" priority="54" rank="1"/>
  </conditionalFormatting>
  <conditionalFormatting sqref="G8">
    <cfRule type="top10" priority="51" bottom="1" rank="1"/>
    <cfRule type="top10" dxfId="1187" priority="52" rank="1"/>
  </conditionalFormatting>
  <conditionalFormatting sqref="H8">
    <cfRule type="top10" priority="49" bottom="1" rank="1"/>
    <cfRule type="top10" dxfId="1186" priority="50" rank="1"/>
  </conditionalFormatting>
  <conditionalFormatting sqref="I8">
    <cfRule type="top10" priority="47" bottom="1" rank="1"/>
    <cfRule type="top10" dxfId="1185" priority="48" rank="1"/>
  </conditionalFormatting>
  <conditionalFormatting sqref="J8">
    <cfRule type="top10" priority="45" bottom="1" rank="1"/>
    <cfRule type="top10" dxfId="1184" priority="46" rank="1"/>
  </conditionalFormatting>
  <conditionalFormatting sqref="E8">
    <cfRule type="top10" priority="43" bottom="1" rank="1"/>
    <cfRule type="top10" dxfId="1183" priority="44" rank="1"/>
  </conditionalFormatting>
  <conditionalFormatting sqref="F8">
    <cfRule type="top10" priority="41" bottom="1" rank="1"/>
    <cfRule type="top10" dxfId="1182" priority="42" rank="1"/>
  </conditionalFormatting>
  <conditionalFormatting sqref="G8">
    <cfRule type="top10" priority="39" bottom="1" rank="1"/>
    <cfRule type="top10" dxfId="1181" priority="40" rank="1"/>
  </conditionalFormatting>
  <conditionalFormatting sqref="H8">
    <cfRule type="top10" priority="37" bottom="1" rank="1"/>
    <cfRule type="top10" dxfId="1180" priority="38" rank="1"/>
  </conditionalFormatting>
  <conditionalFormatting sqref="E9">
    <cfRule type="top10" dxfId="1179" priority="31" rank="1"/>
  </conditionalFormatting>
  <conditionalFormatting sqref="F9">
    <cfRule type="top10" dxfId="1178" priority="32" rank="1"/>
  </conditionalFormatting>
  <conditionalFormatting sqref="G9">
    <cfRule type="top10" dxfId="1177" priority="33" rank="1"/>
  </conditionalFormatting>
  <conditionalFormatting sqref="H9">
    <cfRule type="top10" dxfId="1176" priority="34" rank="1"/>
  </conditionalFormatting>
  <conditionalFormatting sqref="I9">
    <cfRule type="top10" dxfId="1175" priority="35" rank="1"/>
  </conditionalFormatting>
  <conditionalFormatting sqref="J9">
    <cfRule type="top10" dxfId="1174" priority="36" rank="1"/>
  </conditionalFormatting>
  <conditionalFormatting sqref="E10">
    <cfRule type="top10" dxfId="1173" priority="25" rank="1"/>
  </conditionalFormatting>
  <conditionalFormatting sqref="F10">
    <cfRule type="top10" dxfId="1172" priority="26" rank="1"/>
  </conditionalFormatting>
  <conditionalFormatting sqref="G10">
    <cfRule type="top10" dxfId="1171" priority="27" rank="1"/>
  </conditionalFormatting>
  <conditionalFormatting sqref="H10">
    <cfRule type="top10" dxfId="1170" priority="28" rank="1"/>
  </conditionalFormatting>
  <conditionalFormatting sqref="I10">
    <cfRule type="top10" dxfId="1169" priority="29" rank="1"/>
  </conditionalFormatting>
  <conditionalFormatting sqref="J10">
    <cfRule type="top10" dxfId="1168" priority="30" rank="1"/>
  </conditionalFormatting>
  <conditionalFormatting sqref="E11">
    <cfRule type="top10" dxfId="1167" priority="24" rank="1"/>
  </conditionalFormatting>
  <conditionalFormatting sqref="F11">
    <cfRule type="top10" dxfId="1166" priority="23" rank="1"/>
  </conditionalFormatting>
  <conditionalFormatting sqref="G11">
    <cfRule type="top10" dxfId="1165" priority="22" rank="1"/>
  </conditionalFormatting>
  <conditionalFormatting sqref="H11">
    <cfRule type="top10" dxfId="1164" priority="21" rank="1"/>
  </conditionalFormatting>
  <conditionalFormatting sqref="I11">
    <cfRule type="top10" dxfId="1163" priority="20" rank="1"/>
  </conditionalFormatting>
  <conditionalFormatting sqref="J11">
    <cfRule type="top10" dxfId="1162" priority="19" rank="1"/>
  </conditionalFormatting>
  <conditionalFormatting sqref="E12">
    <cfRule type="top10" dxfId="1161" priority="13" rank="1"/>
  </conditionalFormatting>
  <conditionalFormatting sqref="F12">
    <cfRule type="top10" dxfId="1160" priority="14" rank="1"/>
  </conditionalFormatting>
  <conditionalFormatting sqref="G12">
    <cfRule type="top10" dxfId="1159" priority="15" rank="1"/>
  </conditionalFormatting>
  <conditionalFormatting sqref="H12">
    <cfRule type="top10" dxfId="1158" priority="16" rank="1"/>
  </conditionalFormatting>
  <conditionalFormatting sqref="I12">
    <cfRule type="top10" dxfId="1157" priority="17" rank="1"/>
  </conditionalFormatting>
  <conditionalFormatting sqref="J12">
    <cfRule type="top10" dxfId="1156" priority="18" rank="1"/>
  </conditionalFormatting>
  <conditionalFormatting sqref="E13">
    <cfRule type="top10" dxfId="1155" priority="12" rank="1"/>
  </conditionalFormatting>
  <conditionalFormatting sqref="F13">
    <cfRule type="top10" dxfId="1154" priority="11" rank="1"/>
  </conditionalFormatting>
  <conditionalFormatting sqref="G13">
    <cfRule type="top10" dxfId="1153" priority="10" rank="1"/>
  </conditionalFormatting>
  <conditionalFormatting sqref="H13">
    <cfRule type="top10" dxfId="1152" priority="9" rank="1"/>
  </conditionalFormatting>
  <conditionalFormatting sqref="I13">
    <cfRule type="top10" dxfId="1151" priority="8" rank="1"/>
  </conditionalFormatting>
  <conditionalFormatting sqref="J13">
    <cfRule type="top10" dxfId="1150" priority="7" rank="1"/>
  </conditionalFormatting>
  <conditionalFormatting sqref="E14">
    <cfRule type="top10" dxfId="1149" priority="1" rank="1"/>
  </conditionalFormatting>
  <conditionalFormatting sqref="F14">
    <cfRule type="top10" dxfId="1148" priority="2" rank="1"/>
  </conditionalFormatting>
  <conditionalFormatting sqref="G14">
    <cfRule type="top10" dxfId="1147" priority="3" rank="1"/>
  </conditionalFormatting>
  <conditionalFormatting sqref="H14">
    <cfRule type="top10" dxfId="1146" priority="4" rank="1"/>
  </conditionalFormatting>
  <conditionalFormatting sqref="I14">
    <cfRule type="top10" dxfId="1145" priority="5" rank="1"/>
  </conditionalFormatting>
  <conditionalFormatting sqref="J14">
    <cfRule type="top10" dxfId="114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34F8FF4D-2875-44A6-B180-45F0B80DDFE9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B87EFB71-FEE6-41A0-B683-EF3A899A8D73}">
          <x14:formula1>
            <xm:f>'C:\Users\abra2\Desktop\ABRA Files and More\AUTO BENCH REST ASSOCIATION FILE\ABRA 2019\Michiga\[Michigan 05 01 19.xlsx]DATA SHEET'!#REF!</xm:f>
          </x14:formula1>
          <xm:sqref>B3</xm:sqref>
        </x14:dataValidation>
        <x14:dataValidation type="list" allowBlank="1" showInputMessage="1" showErrorMessage="1" xr:uid="{ACCAD961-B818-46B0-BEFE-CC31662CE297}">
          <x14:formula1>
            <xm:f>'C:\Users\abra2\AppData\Local\Packages\Microsoft.MicrosoftEdge_8wekyb3d8bbwe\TempState\Downloads\[May 12 ABRA (1).xlsm]Data'!#REF!</xm:f>
          </x14:formula1>
          <xm:sqref>B4</xm:sqref>
        </x14:dataValidation>
        <x14:dataValidation type="list" allowBlank="1" showInputMessage="1" showErrorMessage="1" xr:uid="{ED38A08F-E8C0-4FAC-80E3-A135B215DBDE}">
          <x14:formula1>
            <xm:f>'C:\Users\abra2\Desktop\ABRA Files and More\AUTO BENCH REST ASSOCIATION FILE\ABRA 2019\Michiga\[ABRA MICHIGAN.xlsx]DATA SHEET'!#REF!</xm:f>
          </x14:formula1>
          <xm:sqref>B5</xm:sqref>
        </x14:dataValidation>
        <x14:dataValidation type="list" allowBlank="1" showInputMessage="1" showErrorMessage="1" xr:uid="{FFA54253-CBE3-47E7-AC27-99B9FAAA1D54}">
          <x14:formula1>
            <xm:f>'C:\Users\abra2\AppData\Local\Packages\Microsoft.MicrosoftEdge_8wekyb3d8bbwe\TempState\Downloads\[ABRA OHIO 2019 June (1).xlsx]DATA SHEET'!#REF!</xm:f>
          </x14:formula1>
          <xm:sqref>B6</xm:sqref>
        </x14:dataValidation>
        <x14:dataValidation type="list" allowBlank="1" showInputMessage="1" showErrorMessage="1" xr:uid="{BB0D97D3-5011-4990-97B1-A293CF0C3130}">
          <x14:formula1>
            <xm:f>'C:\Users\abra2\AppData\Local\Packages\Microsoft.MicrosoftEdge_8wekyb3d8bbwe\TempState\Downloads\[ABRA.7.6.19.hillsdale.rifle.club (3).xlsx]DATA SHEET'!#REF!</xm:f>
          </x14:formula1>
          <xm:sqref>B7</xm:sqref>
        </x14:dataValidation>
        <x14:dataValidation type="list" allowBlank="1" showInputMessage="1" showErrorMessage="1" xr:uid="{05681513-20B2-43D2-A90E-A30F08E543F3}">
          <x14:formula1>
            <xm:f>'C:\Users\abra2\AppData\Local\Packages\Microsoft.MicrosoftEdge_8wekyb3d8bbwe\TempState\Downloads\[ABRA2019 July 14 19 (2).xlsm]Data'!#REF!</xm:f>
          </x14:formula1>
          <xm:sqref>B8</xm:sqref>
        </x14:dataValidation>
        <x14:dataValidation type="list" allowBlank="1" showInputMessage="1" showErrorMessage="1" xr:uid="{9255D057-141B-4F6E-B6D8-1E88D07899F8}">
          <x14:formula1>
            <xm:f>'C:\Users\abra2\Desktop\ABRA Files and More\AUTO BENCH REST ASSOCIATION FILE\ABRA 2019\Michiga\[ABRA.8.7.19.hillsdale.rifle.club (1).xlsx]DATA SHEET'!#REF!</xm:f>
          </x14:formula1>
          <xm:sqref>B9</xm:sqref>
        </x14:dataValidation>
        <x14:dataValidation type="list" allowBlank="1" showInputMessage="1" showErrorMessage="1" xr:uid="{5104C23C-EF58-46BB-B46F-C254B2A42696}">
          <x14:formula1>
            <xm:f>'C:\Users\abra2\AppData\Local\Packages\Microsoft.MicrosoftEdge_8wekyb3d8bbwe\TempState\Downloads\[ABRA OHIO State Tournament   2019 (1).xlsx]DATA SHEET'!#REF!</xm:f>
          </x14:formula1>
          <xm:sqref>B10</xm:sqref>
        </x14:dataValidation>
        <x14:dataValidation type="list" allowBlank="1" showInputMessage="1" showErrorMessage="1" xr:uid="{8F45D3CB-8340-4875-B7DA-2B219621D7D4}">
          <x14:formula1>
            <xm:f>'C:\Users\abra2\AppData\Local\Packages\Microsoft.MicrosoftEdge_8wekyb3d8bbwe\TempState\Downloads\[ABRA.9.4.19.hillsdale.rifle.club (1).xlsx]DATA SHEET'!#REF!</xm:f>
          </x14:formula1>
          <xm:sqref>B11</xm:sqref>
        </x14:dataValidation>
        <x14:dataValidation type="list" allowBlank="1" showInputMessage="1" showErrorMessage="1" xr:uid="{52E78C09-ED7D-4FAC-A50E-4B8426AD5050}">
          <x14:formula1>
            <xm:f>'C:\Users\abra2\Desktop\ABRA Files and More\AUTO BENCH REST ASSOCIATION FILE\ABRA 2019\Ohio\[ABRA OHIO 2019 September club match (3).xlsx]DATA SHEET'!#REF!</xm:f>
          </x14:formula1>
          <xm:sqref>B12</xm:sqref>
        </x14:dataValidation>
        <x14:dataValidation type="list" allowBlank="1" showInputMessage="1" showErrorMessage="1" xr:uid="{0D194D36-C40F-45F5-B9A1-B230001BF9B8}">
          <x14:formula1>
            <xm:f>'C:\Users\abra2\Desktop\ABRA Files and More\AUTO BENCH REST ASSOCIATION FILE\ABRA 2019\Ohio\[OHIO Results.xlsx]DATA SHEET'!#REF!</xm:f>
          </x14:formula1>
          <xm:sqref>B13</xm:sqref>
        </x14:dataValidation>
        <x14:dataValidation type="list" allowBlank="1" showInputMessage="1" showErrorMessage="1" xr:uid="{D2DF6AB2-3BD7-42AA-9B4C-0910CC4708DA}">
          <x14:formula1>
            <xm:f>'C:\Users\abra2\AppData\Local\Packages\Microsoft.MicrosoftEdge_8wekyb3d8bbwe\TempState\Downloads\[ABRA OHIO Novemeber 2019 (1).xlsx]DATA SHEET'!#REF!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B883-49FB-4B1D-9B37-F7359321D780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55" t="s">
        <v>178</v>
      </c>
      <c r="C2" s="56">
        <v>43722</v>
      </c>
      <c r="D2" s="90" t="s">
        <v>176</v>
      </c>
      <c r="E2" s="58">
        <v>159</v>
      </c>
      <c r="F2" s="58">
        <v>148</v>
      </c>
      <c r="G2" s="58">
        <v>152</v>
      </c>
      <c r="H2" s="58">
        <v>151</v>
      </c>
      <c r="I2" s="58">
        <v>167</v>
      </c>
      <c r="J2" s="58">
        <v>159</v>
      </c>
      <c r="K2" s="59">
        <f>COUNT(E2:J2)</f>
        <v>6</v>
      </c>
      <c r="L2" s="59">
        <f>SUM(E2:J2)</f>
        <v>936</v>
      </c>
      <c r="M2" s="60">
        <f>SUM(L2/K2)</f>
        <v>156</v>
      </c>
      <c r="N2" s="55">
        <v>8</v>
      </c>
      <c r="O2" s="61">
        <f>SUM(M2+N2)</f>
        <v>164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936</v>
      </c>
      <c r="M4" s="1">
        <f>SUM(L4/K4)</f>
        <v>156</v>
      </c>
      <c r="N4" s="3">
        <f>SUM(N2:N2)</f>
        <v>8</v>
      </c>
      <c r="O4" s="1">
        <f>SUM(M4+N4)</f>
        <v>164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2771" priority="36" rank="1"/>
  </conditionalFormatting>
  <conditionalFormatting sqref="F1">
    <cfRule type="top10" priority="33" bottom="1" rank="1"/>
    <cfRule type="top10" dxfId="2770" priority="34" rank="1"/>
  </conditionalFormatting>
  <conditionalFormatting sqref="G1">
    <cfRule type="top10" priority="31" bottom="1" rank="1"/>
    <cfRule type="top10" dxfId="2769" priority="32" rank="1"/>
  </conditionalFormatting>
  <conditionalFormatting sqref="H1">
    <cfRule type="top10" priority="29" bottom="1" rank="1"/>
    <cfRule type="top10" dxfId="2768" priority="30" rank="1"/>
  </conditionalFormatting>
  <conditionalFormatting sqref="I1">
    <cfRule type="top10" priority="27" bottom="1" rank="1"/>
    <cfRule type="top10" dxfId="2767" priority="28" rank="1"/>
  </conditionalFormatting>
  <conditionalFormatting sqref="J1">
    <cfRule type="top10" priority="25" bottom="1" rank="1"/>
    <cfRule type="top10" dxfId="2766" priority="26" rank="1"/>
  </conditionalFormatting>
  <conditionalFormatting sqref="E3">
    <cfRule type="top10" priority="23" bottom="1" rank="1"/>
    <cfRule type="top10" dxfId="2765" priority="24" rank="1"/>
  </conditionalFormatting>
  <conditionalFormatting sqref="F3">
    <cfRule type="top10" priority="21" bottom="1" rank="1"/>
    <cfRule type="top10" dxfId="2764" priority="22" rank="1"/>
  </conditionalFormatting>
  <conditionalFormatting sqref="G3">
    <cfRule type="top10" priority="19" bottom="1" rank="1"/>
    <cfRule type="top10" dxfId="2763" priority="20" rank="1"/>
  </conditionalFormatting>
  <conditionalFormatting sqref="H3">
    <cfRule type="top10" priority="17" bottom="1" rank="1"/>
    <cfRule type="top10" dxfId="2762" priority="18" rank="1"/>
  </conditionalFormatting>
  <conditionalFormatting sqref="I3">
    <cfRule type="top10" priority="15" bottom="1" rank="1"/>
    <cfRule type="top10" dxfId="2761" priority="16" rank="1"/>
  </conditionalFormatting>
  <conditionalFormatting sqref="J3">
    <cfRule type="top10" priority="13" bottom="1" rank="1"/>
    <cfRule type="top10" dxfId="2760" priority="14" rank="1"/>
  </conditionalFormatting>
  <conditionalFormatting sqref="E2">
    <cfRule type="top10" dxfId="2759" priority="1" rank="1"/>
  </conditionalFormatting>
  <conditionalFormatting sqref="F2">
    <cfRule type="top10" dxfId="2758" priority="2" rank="1"/>
  </conditionalFormatting>
  <conditionalFormatting sqref="G2">
    <cfRule type="top10" dxfId="2757" priority="3" rank="1"/>
  </conditionalFormatting>
  <conditionalFormatting sqref="H2">
    <cfRule type="top10" dxfId="2756" priority="4" rank="1"/>
  </conditionalFormatting>
  <conditionalFormatting sqref="I2">
    <cfRule type="top10" dxfId="2755" priority="5" rank="1"/>
  </conditionalFormatting>
  <conditionalFormatting sqref="J2">
    <cfRule type="top10" dxfId="275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4E7971-5F8B-4944-8206-6283FAB4D656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2D69BE8D-67C5-4CEC-B3E4-7E716C05998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1792-701E-4543-88B8-90F9A67B61FB}">
  <dimension ref="A1:O5"/>
  <sheetViews>
    <sheetView workbookViewId="0">
      <selection activeCell="N2" sqref="N2:N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191</v>
      </c>
      <c r="C2" s="8">
        <v>43733</v>
      </c>
      <c r="D2" s="9" t="s">
        <v>149</v>
      </c>
      <c r="E2" s="7">
        <v>128</v>
      </c>
      <c r="F2" s="7">
        <v>160</v>
      </c>
      <c r="G2" s="7">
        <v>157</v>
      </c>
      <c r="H2" s="7">
        <v>157</v>
      </c>
      <c r="I2" s="7"/>
      <c r="J2" s="7"/>
      <c r="K2" s="10">
        <v>4</v>
      </c>
      <c r="L2" s="10">
        <v>602</v>
      </c>
      <c r="M2" s="11">
        <v>150.5</v>
      </c>
      <c r="N2" s="10">
        <v>4</v>
      </c>
      <c r="O2" s="11">
        <v>154.5</v>
      </c>
    </row>
    <row r="3" spans="1:15" x14ac:dyDescent="0.3">
      <c r="A3" s="7" t="s">
        <v>21</v>
      </c>
      <c r="B3" s="7" t="s">
        <v>191</v>
      </c>
      <c r="C3" s="8">
        <v>43751</v>
      </c>
      <c r="D3" s="9" t="s">
        <v>149</v>
      </c>
      <c r="E3" s="7">
        <v>157</v>
      </c>
      <c r="F3" s="7">
        <v>149</v>
      </c>
      <c r="G3" s="7">
        <v>145</v>
      </c>
      <c r="H3" s="10">
        <v>143</v>
      </c>
      <c r="I3" s="7">
        <v>137</v>
      </c>
      <c r="J3" s="7">
        <v>145</v>
      </c>
      <c r="K3" s="10">
        <v>6</v>
      </c>
      <c r="L3" s="10">
        <v>876</v>
      </c>
      <c r="M3" s="11">
        <v>146</v>
      </c>
      <c r="N3" s="10">
        <v>4</v>
      </c>
      <c r="O3" s="11">
        <v>150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1478</v>
      </c>
      <c r="M5" s="1">
        <f>SUM(L5/K5)</f>
        <v>147.80000000000001</v>
      </c>
      <c r="N5" s="3">
        <f>SUM(N2:N4)</f>
        <v>8</v>
      </c>
      <c r="O5" s="1">
        <f>SUM(M5+N5)</f>
        <v>155.80000000000001</v>
      </c>
    </row>
  </sheetData>
  <conditionalFormatting sqref="E1">
    <cfRule type="top10" priority="59" bottom="1" rank="1"/>
    <cfRule type="top10" dxfId="1143" priority="60" rank="1"/>
  </conditionalFormatting>
  <conditionalFormatting sqref="F1">
    <cfRule type="top10" priority="57" bottom="1" rank="1"/>
    <cfRule type="top10" dxfId="1142" priority="58" rank="1"/>
  </conditionalFormatting>
  <conditionalFormatting sqref="G1">
    <cfRule type="top10" priority="55" bottom="1" rank="1"/>
    <cfRule type="top10" dxfId="1141" priority="56" rank="1"/>
  </conditionalFormatting>
  <conditionalFormatting sqref="H1">
    <cfRule type="top10" priority="53" bottom="1" rank="1"/>
    <cfRule type="top10" dxfId="1140" priority="54" rank="1"/>
  </conditionalFormatting>
  <conditionalFormatting sqref="I1">
    <cfRule type="top10" priority="51" bottom="1" rank="1"/>
    <cfRule type="top10" dxfId="1139" priority="52" rank="1"/>
  </conditionalFormatting>
  <conditionalFormatting sqref="J1">
    <cfRule type="top10" priority="49" bottom="1" rank="1"/>
    <cfRule type="top10" dxfId="1138" priority="50" rank="1"/>
  </conditionalFormatting>
  <conditionalFormatting sqref="E4">
    <cfRule type="top10" priority="47" bottom="1" rank="1"/>
    <cfRule type="top10" dxfId="1137" priority="48" rank="1"/>
  </conditionalFormatting>
  <conditionalFormatting sqref="F4">
    <cfRule type="top10" priority="45" bottom="1" rank="1"/>
    <cfRule type="top10" dxfId="1136" priority="46" rank="1"/>
  </conditionalFormatting>
  <conditionalFormatting sqref="G4">
    <cfRule type="top10" priority="43" bottom="1" rank="1"/>
    <cfRule type="top10" dxfId="1135" priority="44" rank="1"/>
  </conditionalFormatting>
  <conditionalFormatting sqref="H4">
    <cfRule type="top10" priority="41" bottom="1" rank="1"/>
    <cfRule type="top10" dxfId="1134" priority="42" rank="1"/>
  </conditionalFormatting>
  <conditionalFormatting sqref="I4">
    <cfRule type="top10" priority="39" bottom="1" rank="1"/>
    <cfRule type="top10" dxfId="1133" priority="40" rank="1"/>
  </conditionalFormatting>
  <conditionalFormatting sqref="J4">
    <cfRule type="top10" priority="37" bottom="1" rank="1"/>
    <cfRule type="top10" dxfId="1132" priority="38" rank="1"/>
  </conditionalFormatting>
  <conditionalFormatting sqref="E2">
    <cfRule type="top10" priority="23" bottom="1" rank="1"/>
    <cfRule type="top10" dxfId="1131" priority="24" rank="1"/>
  </conditionalFormatting>
  <conditionalFormatting sqref="F2">
    <cfRule type="top10" priority="21" bottom="1" rank="1"/>
    <cfRule type="top10" dxfId="1130" priority="22" rank="1"/>
  </conditionalFormatting>
  <conditionalFormatting sqref="G2">
    <cfRule type="top10" priority="19" bottom="1" rank="1"/>
    <cfRule type="top10" dxfId="1129" priority="20" rank="1"/>
  </conditionalFormatting>
  <conditionalFormatting sqref="H2">
    <cfRule type="top10" priority="17" bottom="1" rank="1"/>
    <cfRule type="top10" dxfId="1128" priority="18" rank="1"/>
  </conditionalFormatting>
  <conditionalFormatting sqref="I2">
    <cfRule type="top10" priority="15" bottom="1" rank="1"/>
    <cfRule type="top10" dxfId="1127" priority="16" rank="1"/>
  </conditionalFormatting>
  <conditionalFormatting sqref="J2">
    <cfRule type="top10" priority="13" bottom="1" rank="1"/>
    <cfRule type="top10" dxfId="1126" priority="14" rank="1"/>
  </conditionalFormatting>
  <conditionalFormatting sqref="E3">
    <cfRule type="top10" priority="11" bottom="1" rank="1"/>
    <cfRule type="top10" dxfId="1125" priority="12" rank="1"/>
  </conditionalFormatting>
  <conditionalFormatting sqref="F3">
    <cfRule type="top10" priority="9" bottom="1" rank="1"/>
    <cfRule type="top10" dxfId="1124" priority="10" rank="1"/>
  </conditionalFormatting>
  <conditionalFormatting sqref="G3">
    <cfRule type="top10" priority="7" bottom="1" rank="1"/>
    <cfRule type="top10" dxfId="1123" priority="8" rank="1"/>
  </conditionalFormatting>
  <conditionalFormatting sqref="H3">
    <cfRule type="top10" priority="5" bottom="1" rank="1"/>
    <cfRule type="top10" dxfId="1122" priority="6" rank="1"/>
  </conditionalFormatting>
  <conditionalFormatting sqref="I3">
    <cfRule type="top10" priority="3" bottom="1" rank="1"/>
    <cfRule type="top10" dxfId="1121" priority="4" rank="1"/>
  </conditionalFormatting>
  <conditionalFormatting sqref="J3">
    <cfRule type="top10" priority="1" bottom="1" rank="1"/>
    <cfRule type="top10" dxfId="11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2CDA42-B2D2-44A9-A2D2-28ADA1AF8D8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D4BBD650-AD9A-49E0-8A93-8AEC5A9F1299}">
          <x14:formula1>
            <xm:f>'C:\Users\Steve\Documents\_Shooting\_Ruger 10-22\2019\[_ABRA2019-Scoring_ 9-25-19.xlsm]Data'!#REF!</xm:f>
          </x14:formula1>
          <xm:sqref>B2</xm:sqref>
        </x14:dataValidation>
        <x14:dataValidation type="list" allowBlank="1" showInputMessage="1" showErrorMessage="1" xr:uid="{4F7D1581-4638-4A7F-8149-E9D9E086743C}">
          <x14:formula1>
            <xm:f>'C:\Users\Steve\Documents\_Shooting\_Ruger 10-22\2019\[_BGSL_ABRA-Scoring 10-13-19 FInal.xlsm]Data'!#REF!</xm:f>
          </x14:formula1>
          <xm:sqref>B3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192B-0466-4A73-AAE6-B4D50C2074AF}">
  <dimension ref="A1:O4"/>
  <sheetViews>
    <sheetView workbookViewId="0">
      <selection activeCell="H7" sqref="H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54" t="s">
        <v>88</v>
      </c>
      <c r="B2" s="55" t="s">
        <v>175</v>
      </c>
      <c r="C2" s="56">
        <v>43722</v>
      </c>
      <c r="D2" s="90" t="s">
        <v>176</v>
      </c>
      <c r="E2" s="58">
        <v>172</v>
      </c>
      <c r="F2" s="58">
        <v>181</v>
      </c>
      <c r="G2" s="58">
        <v>179</v>
      </c>
      <c r="H2" s="58">
        <v>168</v>
      </c>
      <c r="I2" s="58">
        <v>173</v>
      </c>
      <c r="J2" s="58">
        <v>183</v>
      </c>
      <c r="K2" s="59">
        <v>6</v>
      </c>
      <c r="L2" s="59">
        <f>SUM(E2:J2)</f>
        <v>1056</v>
      </c>
      <c r="M2" s="60">
        <f>SUM(L2/K2)</f>
        <v>176</v>
      </c>
      <c r="N2" s="55">
        <v>34</v>
      </c>
      <c r="O2" s="61">
        <f>SUM(M2+N2)</f>
        <v>210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1056</v>
      </c>
      <c r="M4" s="1">
        <f>SUM(L4/K4)</f>
        <v>176</v>
      </c>
      <c r="N4" s="3">
        <f>SUM(N2:N2)</f>
        <v>34</v>
      </c>
      <c r="O4" s="1">
        <f>SUM(M4+N4)</f>
        <v>210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1119" priority="42" rank="1"/>
  </conditionalFormatting>
  <conditionalFormatting sqref="F1">
    <cfRule type="top10" priority="39" bottom="1" rank="1"/>
    <cfRule type="top10" dxfId="1118" priority="40" rank="1"/>
  </conditionalFormatting>
  <conditionalFormatting sqref="G1">
    <cfRule type="top10" priority="37" bottom="1" rank="1"/>
    <cfRule type="top10" dxfId="1117" priority="38" rank="1"/>
  </conditionalFormatting>
  <conditionalFormatting sqref="H1">
    <cfRule type="top10" priority="35" bottom="1" rank="1"/>
    <cfRule type="top10" dxfId="1116" priority="36" rank="1"/>
  </conditionalFormatting>
  <conditionalFormatting sqref="I1">
    <cfRule type="top10" priority="33" bottom="1" rank="1"/>
    <cfRule type="top10" dxfId="1115" priority="34" rank="1"/>
  </conditionalFormatting>
  <conditionalFormatting sqref="J1">
    <cfRule type="top10" priority="31" bottom="1" rank="1"/>
    <cfRule type="top10" dxfId="1114" priority="32" rank="1"/>
  </conditionalFormatting>
  <conditionalFormatting sqref="E3">
    <cfRule type="top10" priority="29" bottom="1" rank="1"/>
    <cfRule type="top10" dxfId="1113" priority="30" rank="1"/>
  </conditionalFormatting>
  <conditionalFormatting sqref="F3">
    <cfRule type="top10" priority="27" bottom="1" rank="1"/>
    <cfRule type="top10" dxfId="1112" priority="28" rank="1"/>
  </conditionalFormatting>
  <conditionalFormatting sqref="G3">
    <cfRule type="top10" priority="25" bottom="1" rank="1"/>
    <cfRule type="top10" dxfId="1111" priority="26" rank="1"/>
  </conditionalFormatting>
  <conditionalFormatting sqref="H3">
    <cfRule type="top10" priority="23" bottom="1" rank="1"/>
    <cfRule type="top10" dxfId="1110" priority="24" rank="1"/>
  </conditionalFormatting>
  <conditionalFormatting sqref="I3">
    <cfRule type="top10" priority="21" bottom="1" rank="1"/>
    <cfRule type="top10" dxfId="1109" priority="22" rank="1"/>
  </conditionalFormatting>
  <conditionalFormatting sqref="J3">
    <cfRule type="top10" priority="19" bottom="1" rank="1"/>
    <cfRule type="top10" dxfId="1108" priority="20" rank="1"/>
  </conditionalFormatting>
  <conditionalFormatting sqref="E2">
    <cfRule type="top10" dxfId="1107" priority="1" rank="1"/>
  </conditionalFormatting>
  <conditionalFormatting sqref="F2">
    <cfRule type="top10" dxfId="1106" priority="2" rank="1"/>
  </conditionalFormatting>
  <conditionalFormatting sqref="G2">
    <cfRule type="top10" dxfId="1105" priority="3" rank="1"/>
  </conditionalFormatting>
  <conditionalFormatting sqref="H2">
    <cfRule type="top10" dxfId="1104" priority="4" rank="1"/>
  </conditionalFormatting>
  <conditionalFormatting sqref="I2">
    <cfRule type="top10" dxfId="1103" priority="5" rank="1"/>
  </conditionalFormatting>
  <conditionalFormatting sqref="J2">
    <cfRule type="top10" dxfId="110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49E0BB-DD0B-4DF2-9FF4-30D709BB607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8E5CEEE-B0B1-4AFA-9720-BF13B042A078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F382-C761-4EBD-8037-177FB4CA6210}">
  <dimension ref="A1:O5"/>
  <sheetViews>
    <sheetView workbookViewId="0">
      <selection activeCell="N3" sqref="N2:N5"/>
    </sheetView>
  </sheetViews>
  <sheetFormatPr defaultRowHeight="15" x14ac:dyDescent="0.3"/>
  <cols>
    <col min="1" max="1" width="17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88</v>
      </c>
      <c r="B2" s="38" t="s">
        <v>135</v>
      </c>
      <c r="C2" s="39">
        <v>43666</v>
      </c>
      <c r="D2" s="53" t="s">
        <v>134</v>
      </c>
      <c r="E2" s="70">
        <v>172</v>
      </c>
      <c r="F2" s="70">
        <v>176</v>
      </c>
      <c r="G2" s="70">
        <v>171</v>
      </c>
      <c r="H2" s="41"/>
      <c r="I2" s="41"/>
      <c r="J2" s="41"/>
      <c r="K2" s="42">
        <f>COUNT(E2:J2)</f>
        <v>3</v>
      </c>
      <c r="L2" s="42">
        <f>SUM(E2:J2)</f>
        <v>519</v>
      </c>
      <c r="M2" s="43">
        <f>SUM(L2/K2)</f>
        <v>173</v>
      </c>
      <c r="N2" s="38">
        <v>4</v>
      </c>
      <c r="O2" s="44">
        <f>SUM(M2+N2)</f>
        <v>177</v>
      </c>
    </row>
    <row r="3" spans="1:15" ht="15.75" x14ac:dyDescent="0.3">
      <c r="A3" s="37" t="s">
        <v>88</v>
      </c>
      <c r="B3" s="38" t="s">
        <v>135</v>
      </c>
      <c r="C3" s="39">
        <v>43694</v>
      </c>
      <c r="D3" s="53" t="s">
        <v>134</v>
      </c>
      <c r="E3" s="76">
        <v>175</v>
      </c>
      <c r="F3" s="76">
        <v>174</v>
      </c>
      <c r="G3" s="76">
        <v>174</v>
      </c>
      <c r="H3" s="41"/>
      <c r="I3" s="41"/>
      <c r="J3" s="41"/>
      <c r="K3" s="42">
        <f>COUNT(E3:J3)</f>
        <v>3</v>
      </c>
      <c r="L3" s="42">
        <f>SUM(E3:J3)</f>
        <v>523</v>
      </c>
      <c r="M3" s="43">
        <f>SUM(L3/K3)</f>
        <v>174.33333333333334</v>
      </c>
      <c r="N3" s="38">
        <v>5</v>
      </c>
      <c r="O3" s="44">
        <f>SUM(M3+N3)</f>
        <v>179.33333333333334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1042</v>
      </c>
      <c r="M5" s="1">
        <f>SUM(L5/K5)</f>
        <v>173.66666666666666</v>
      </c>
      <c r="N5" s="3">
        <f>SUM(N2:N4)</f>
        <v>9</v>
      </c>
      <c r="O5" s="1">
        <f>SUM(M5+N5)</f>
        <v>182.66666666666666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</protectedRanges>
  <conditionalFormatting sqref="E1">
    <cfRule type="top10" priority="47" bottom="1" rank="1"/>
    <cfRule type="top10" dxfId="1101" priority="48" rank="1"/>
  </conditionalFormatting>
  <conditionalFormatting sqref="F1">
    <cfRule type="top10" priority="45" bottom="1" rank="1"/>
    <cfRule type="top10" dxfId="1100" priority="46" rank="1"/>
  </conditionalFormatting>
  <conditionalFormatting sqref="G1">
    <cfRule type="top10" priority="43" bottom="1" rank="1"/>
    <cfRule type="top10" dxfId="1099" priority="44" rank="1"/>
  </conditionalFormatting>
  <conditionalFormatting sqref="H1">
    <cfRule type="top10" priority="41" bottom="1" rank="1"/>
    <cfRule type="top10" dxfId="1098" priority="42" rank="1"/>
  </conditionalFormatting>
  <conditionalFormatting sqref="I1">
    <cfRule type="top10" priority="39" bottom="1" rank="1"/>
    <cfRule type="top10" dxfId="1097" priority="40" rank="1"/>
  </conditionalFormatting>
  <conditionalFormatting sqref="J1">
    <cfRule type="top10" priority="37" bottom="1" rank="1"/>
    <cfRule type="top10" dxfId="1096" priority="38" rank="1"/>
  </conditionalFormatting>
  <conditionalFormatting sqref="E4">
    <cfRule type="top10" priority="35" bottom="1" rank="1"/>
    <cfRule type="top10" dxfId="1095" priority="36" rank="1"/>
  </conditionalFormatting>
  <conditionalFormatting sqref="F4">
    <cfRule type="top10" priority="33" bottom="1" rank="1"/>
    <cfRule type="top10" dxfId="1094" priority="34" rank="1"/>
  </conditionalFormatting>
  <conditionalFormatting sqref="G4">
    <cfRule type="top10" priority="31" bottom="1" rank="1"/>
    <cfRule type="top10" dxfId="1093" priority="32" rank="1"/>
  </conditionalFormatting>
  <conditionalFormatting sqref="H4">
    <cfRule type="top10" priority="29" bottom="1" rank="1"/>
    <cfRule type="top10" dxfId="1092" priority="30" rank="1"/>
  </conditionalFormatting>
  <conditionalFormatting sqref="I4">
    <cfRule type="top10" priority="27" bottom="1" rank="1"/>
    <cfRule type="top10" dxfId="1091" priority="28" rank="1"/>
  </conditionalFormatting>
  <conditionalFormatting sqref="J4">
    <cfRule type="top10" priority="25" bottom="1" rank="1"/>
    <cfRule type="top10" dxfId="1090" priority="26" rank="1"/>
  </conditionalFormatting>
  <conditionalFormatting sqref="E2">
    <cfRule type="top10" dxfId="1089" priority="7" rank="1"/>
  </conditionalFormatting>
  <conditionalFormatting sqref="F2">
    <cfRule type="top10" dxfId="1088" priority="8" rank="1"/>
  </conditionalFormatting>
  <conditionalFormatting sqref="G2">
    <cfRule type="top10" dxfId="1087" priority="9" rank="1"/>
  </conditionalFormatting>
  <conditionalFormatting sqref="H2">
    <cfRule type="top10" dxfId="1086" priority="10" rank="1"/>
  </conditionalFormatting>
  <conditionalFormatting sqref="I2">
    <cfRule type="top10" dxfId="1085" priority="11" rank="1"/>
  </conditionalFormatting>
  <conditionalFormatting sqref="J2">
    <cfRule type="top10" dxfId="1084" priority="12" rank="1"/>
  </conditionalFormatting>
  <conditionalFormatting sqref="E3">
    <cfRule type="top10" dxfId="1083" priority="1" rank="1"/>
  </conditionalFormatting>
  <conditionalFormatting sqref="F3">
    <cfRule type="top10" dxfId="1082" priority="2" rank="1"/>
  </conditionalFormatting>
  <conditionalFormatting sqref="G3">
    <cfRule type="top10" dxfId="1081" priority="3" rank="1"/>
  </conditionalFormatting>
  <conditionalFormatting sqref="H3">
    <cfRule type="top10" dxfId="1080" priority="4" rank="1"/>
  </conditionalFormatting>
  <conditionalFormatting sqref="I3">
    <cfRule type="top10" dxfId="1079" priority="5" rank="1"/>
  </conditionalFormatting>
  <conditionalFormatting sqref="J3">
    <cfRule type="top10" dxfId="1078" priority="6" rank="1"/>
  </conditionalFormatting>
  <dataValidations count="1">
    <dataValidation type="list" allowBlank="1" showInputMessage="1" showErrorMessage="1" sqref="B2" xr:uid="{75F93F4F-E11D-43FB-B060-570B749AE38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F75B34-318B-45BA-97B4-2AFAD3637EC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853C170-81AA-4960-9359-C209133224D2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46E2A-41EA-47CB-BFAF-E2BCFD687346}">
  <dimension ref="A1:O4"/>
  <sheetViews>
    <sheetView workbookViewId="0">
      <selection activeCell="C14" sqref="C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21</v>
      </c>
      <c r="B2" s="63" t="s">
        <v>193</v>
      </c>
      <c r="C2" s="39">
        <v>43743</v>
      </c>
      <c r="D2" s="40" t="str">
        <f>'[26]START TAB'!$B$2</f>
        <v>Belton, SC</v>
      </c>
      <c r="E2" s="64">
        <v>91</v>
      </c>
      <c r="F2" s="64">
        <v>136</v>
      </c>
      <c r="G2" s="64">
        <v>97</v>
      </c>
      <c r="H2" s="64">
        <v>126</v>
      </c>
      <c r="I2" s="64"/>
      <c r="J2" s="64"/>
      <c r="K2" s="42">
        <f>COUNT(E2:J2)</f>
        <v>4</v>
      </c>
      <c r="L2" s="42">
        <f>SUM(E2:J2)</f>
        <v>450</v>
      </c>
      <c r="M2" s="43">
        <f>SUM(L2/K2)</f>
        <v>112.5</v>
      </c>
      <c r="N2" s="63">
        <v>4</v>
      </c>
      <c r="O2" s="44">
        <f>SUM(M2+N2)</f>
        <v>116.5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450</v>
      </c>
      <c r="M4" s="1">
        <f>SUM(L4/K4)</f>
        <v>112.5</v>
      </c>
      <c r="N4" s="3">
        <f>SUM(N2:N2)</f>
        <v>4</v>
      </c>
      <c r="O4" s="1">
        <f>SUM(M4+N4)</f>
        <v>116.5</v>
      </c>
    </row>
  </sheetData>
  <conditionalFormatting sqref="E1">
    <cfRule type="top10" priority="41" bottom="1" rank="1"/>
    <cfRule type="top10" dxfId="1077" priority="42" rank="1"/>
  </conditionalFormatting>
  <conditionalFormatting sqref="F1">
    <cfRule type="top10" priority="39" bottom="1" rank="1"/>
    <cfRule type="top10" dxfId="1076" priority="40" rank="1"/>
  </conditionalFormatting>
  <conditionalFormatting sqref="G1">
    <cfRule type="top10" priority="37" bottom="1" rank="1"/>
    <cfRule type="top10" dxfId="1075" priority="38" rank="1"/>
  </conditionalFormatting>
  <conditionalFormatting sqref="H1">
    <cfRule type="top10" priority="35" bottom="1" rank="1"/>
    <cfRule type="top10" dxfId="1074" priority="36" rank="1"/>
  </conditionalFormatting>
  <conditionalFormatting sqref="I1">
    <cfRule type="top10" priority="33" bottom="1" rank="1"/>
    <cfRule type="top10" dxfId="1073" priority="34" rank="1"/>
  </conditionalFormatting>
  <conditionalFormatting sqref="J1">
    <cfRule type="top10" priority="31" bottom="1" rank="1"/>
    <cfRule type="top10" dxfId="1072" priority="32" rank="1"/>
  </conditionalFormatting>
  <conditionalFormatting sqref="E3">
    <cfRule type="top10" priority="29" bottom="1" rank="1"/>
    <cfRule type="top10" dxfId="1071" priority="30" rank="1"/>
  </conditionalFormatting>
  <conditionalFormatting sqref="F3">
    <cfRule type="top10" priority="27" bottom="1" rank="1"/>
    <cfRule type="top10" dxfId="1070" priority="28" rank="1"/>
  </conditionalFormatting>
  <conditionalFormatting sqref="G3">
    <cfRule type="top10" priority="25" bottom="1" rank="1"/>
    <cfRule type="top10" dxfId="1069" priority="26" rank="1"/>
  </conditionalFormatting>
  <conditionalFormatting sqref="H3">
    <cfRule type="top10" priority="23" bottom="1" rank="1"/>
    <cfRule type="top10" dxfId="1068" priority="24" rank="1"/>
  </conditionalFormatting>
  <conditionalFormatting sqref="I3">
    <cfRule type="top10" priority="21" bottom="1" rank="1"/>
    <cfRule type="top10" dxfId="1067" priority="22" rank="1"/>
  </conditionalFormatting>
  <conditionalFormatting sqref="J3">
    <cfRule type="top10" priority="19" bottom="1" rank="1"/>
    <cfRule type="top10" dxfId="1066" priority="20" rank="1"/>
  </conditionalFormatting>
  <conditionalFormatting sqref="E2">
    <cfRule type="top10" dxfId="1065" priority="1" rank="1"/>
  </conditionalFormatting>
  <conditionalFormatting sqref="F2">
    <cfRule type="top10" dxfId="1064" priority="2" rank="1"/>
  </conditionalFormatting>
  <conditionalFormatting sqref="G2">
    <cfRule type="top10" dxfId="1063" priority="3" rank="1"/>
  </conditionalFormatting>
  <conditionalFormatting sqref="H2">
    <cfRule type="top10" dxfId="1062" priority="4" rank="1"/>
  </conditionalFormatting>
  <conditionalFormatting sqref="I2">
    <cfRule type="top10" dxfId="1061" priority="5" rank="1"/>
  </conditionalFormatting>
  <conditionalFormatting sqref="J2">
    <cfRule type="top10" dxfId="106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49F0C-5D58-4443-A5FF-C069B8ED840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2883515-571D-4499-87D0-B3E27FB0B5F5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0B3C-D8DF-4C1E-B7A9-E7CF4E27AD58}">
  <sheetPr codeName="Sheet21"/>
  <dimension ref="A1:O5"/>
  <sheetViews>
    <sheetView workbookViewId="0">
      <selection activeCell="N6" sqref="N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76</v>
      </c>
      <c r="C2" s="8">
        <v>43576</v>
      </c>
      <c r="D2" s="9" t="s">
        <v>20</v>
      </c>
      <c r="E2" s="7">
        <v>146</v>
      </c>
      <c r="F2" s="7">
        <v>158</v>
      </c>
      <c r="G2" s="7">
        <v>157</v>
      </c>
      <c r="H2" s="7">
        <v>161</v>
      </c>
      <c r="I2" s="7"/>
      <c r="J2" s="7"/>
      <c r="K2" s="10">
        <v>4</v>
      </c>
      <c r="L2" s="10">
        <v>622</v>
      </c>
      <c r="M2" s="11">
        <v>155.5</v>
      </c>
      <c r="N2" s="10">
        <v>2</v>
      </c>
      <c r="O2" s="11">
        <v>157.5</v>
      </c>
    </row>
    <row r="3" spans="1:15" x14ac:dyDescent="0.3">
      <c r="A3" s="7" t="s">
        <v>21</v>
      </c>
      <c r="B3" s="7" t="s">
        <v>76</v>
      </c>
      <c r="C3" s="8">
        <v>43613</v>
      </c>
      <c r="D3" s="9" t="s">
        <v>20</v>
      </c>
      <c r="E3" s="7">
        <v>161</v>
      </c>
      <c r="F3" s="7">
        <v>161</v>
      </c>
      <c r="G3" s="7">
        <v>161</v>
      </c>
      <c r="H3" s="7"/>
      <c r="I3" s="7"/>
      <c r="J3" s="7"/>
      <c r="K3" s="10">
        <v>3</v>
      </c>
      <c r="L3" s="10">
        <v>483</v>
      </c>
      <c r="M3" s="11">
        <v>161</v>
      </c>
      <c r="N3" s="10">
        <v>3</v>
      </c>
      <c r="O3" s="11">
        <v>164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1105</v>
      </c>
      <c r="M5" s="1">
        <f>SUM(L5/K5)</f>
        <v>157.85714285714286</v>
      </c>
      <c r="N5" s="3">
        <f>SUM(N2:N4)</f>
        <v>5</v>
      </c>
      <c r="O5" s="1">
        <f>SUM(M5+N5)</f>
        <v>162.85714285714286</v>
      </c>
    </row>
  </sheetData>
  <conditionalFormatting sqref="E1">
    <cfRule type="top10" priority="59" bottom="1" rank="1"/>
    <cfRule type="top10" dxfId="1059" priority="60" rank="1"/>
  </conditionalFormatting>
  <conditionalFormatting sqref="F1">
    <cfRule type="top10" priority="57" bottom="1" rank="1"/>
    <cfRule type="top10" dxfId="1058" priority="58" rank="1"/>
  </conditionalFormatting>
  <conditionalFormatting sqref="G1">
    <cfRule type="top10" priority="55" bottom="1" rank="1"/>
    <cfRule type="top10" dxfId="1057" priority="56" rank="1"/>
  </conditionalFormatting>
  <conditionalFormatting sqref="H1">
    <cfRule type="top10" priority="53" bottom="1" rank="1"/>
    <cfRule type="top10" dxfId="1056" priority="54" rank="1"/>
  </conditionalFormatting>
  <conditionalFormatting sqref="I1">
    <cfRule type="top10" priority="51" bottom="1" rank="1"/>
    <cfRule type="top10" dxfId="1055" priority="52" rank="1"/>
  </conditionalFormatting>
  <conditionalFormatting sqref="J1">
    <cfRule type="top10" priority="49" bottom="1" rank="1"/>
    <cfRule type="top10" dxfId="1054" priority="50" rank="1"/>
  </conditionalFormatting>
  <conditionalFormatting sqref="E4">
    <cfRule type="top10" priority="47" bottom="1" rank="1"/>
    <cfRule type="top10" dxfId="1053" priority="48" rank="1"/>
  </conditionalFormatting>
  <conditionalFormatting sqref="F4">
    <cfRule type="top10" priority="45" bottom="1" rank="1"/>
    <cfRule type="top10" dxfId="1052" priority="46" rank="1"/>
  </conditionalFormatting>
  <conditionalFormatting sqref="G4">
    <cfRule type="top10" priority="43" bottom="1" rank="1"/>
    <cfRule type="top10" dxfId="1051" priority="44" rank="1"/>
  </conditionalFormatting>
  <conditionalFormatting sqref="H4">
    <cfRule type="top10" priority="41" bottom="1" rank="1"/>
    <cfRule type="top10" dxfId="1050" priority="42" rank="1"/>
  </conditionalFormatting>
  <conditionalFormatting sqref="I4">
    <cfRule type="top10" priority="39" bottom="1" rank="1"/>
    <cfRule type="top10" dxfId="1049" priority="40" rank="1"/>
  </conditionalFormatting>
  <conditionalFormatting sqref="J4">
    <cfRule type="top10" priority="37" bottom="1" rank="1"/>
    <cfRule type="top10" dxfId="1048" priority="38" rank="1"/>
  </conditionalFormatting>
  <conditionalFormatting sqref="E2">
    <cfRule type="top10" priority="23" bottom="1" rank="1"/>
    <cfRule type="top10" dxfId="1047" priority="24" rank="1"/>
  </conditionalFormatting>
  <conditionalFormatting sqref="F2">
    <cfRule type="top10" priority="21" bottom="1" rank="1"/>
    <cfRule type="top10" dxfId="1046" priority="22" rank="1"/>
  </conditionalFormatting>
  <conditionalFormatting sqref="G2">
    <cfRule type="top10" priority="19" bottom="1" rank="1"/>
    <cfRule type="top10" dxfId="1045" priority="20" rank="1"/>
  </conditionalFormatting>
  <conditionalFormatting sqref="H2">
    <cfRule type="top10" priority="17" bottom="1" rank="1"/>
    <cfRule type="top10" dxfId="1044" priority="18" rank="1"/>
  </conditionalFormatting>
  <conditionalFormatting sqref="I2">
    <cfRule type="top10" priority="15" bottom="1" rank="1"/>
    <cfRule type="top10" dxfId="1043" priority="16" rank="1"/>
  </conditionalFormatting>
  <conditionalFormatting sqref="J2">
    <cfRule type="top10" priority="13" bottom="1" rank="1"/>
    <cfRule type="top10" dxfId="1042" priority="14" rank="1"/>
  </conditionalFormatting>
  <conditionalFormatting sqref="E3">
    <cfRule type="top10" priority="11" bottom="1" rank="1"/>
    <cfRule type="top10" dxfId="1041" priority="12" rank="1"/>
  </conditionalFormatting>
  <conditionalFormatting sqref="F3">
    <cfRule type="top10" priority="9" bottom="1" rank="1"/>
    <cfRule type="top10" dxfId="1040" priority="10" rank="1"/>
  </conditionalFormatting>
  <conditionalFormatting sqref="G3">
    <cfRule type="top10" priority="7" bottom="1" rank="1"/>
    <cfRule type="top10" dxfId="1039" priority="8" rank="1"/>
  </conditionalFormatting>
  <conditionalFormatting sqref="H3">
    <cfRule type="top10" priority="5" bottom="1" rank="1"/>
    <cfRule type="top10" dxfId="1038" priority="6" rank="1"/>
  </conditionalFormatting>
  <conditionalFormatting sqref="I3">
    <cfRule type="top10" priority="3" bottom="1" rank="1"/>
    <cfRule type="top10" dxfId="1037" priority="4" rank="1"/>
  </conditionalFormatting>
  <conditionalFormatting sqref="J3">
    <cfRule type="top10" priority="1" bottom="1" rank="1"/>
    <cfRule type="top10" dxfId="10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C4C8CE-6555-48ED-87BC-240A59CF8DDE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3DC0131F-4DDD-4280-9941-9084B24D25CF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885F7FC-A224-4B50-ABBC-7B3B9449DC5E}">
          <x14:formula1>
            <xm:f>'C:\Users\abra2\AppData\Local\Packages\Microsoft.MicrosoftEdge_8wekyb3d8bbwe\TempState\Downloads\[ABRA Club Shoot 5282019 (1).xlsm]Data'!#REF!</xm:f>
          </x14:formula1>
          <xm:sqref>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002A-D7CA-4689-A7EC-71CBB65F1AA2}">
  <sheetPr codeName="Sheet22"/>
  <dimension ref="A1:O8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101</v>
      </c>
      <c r="C2" s="8">
        <v>43597</v>
      </c>
      <c r="D2" s="9" t="s">
        <v>97</v>
      </c>
      <c r="E2" s="7">
        <v>151</v>
      </c>
      <c r="F2" s="7">
        <v>157</v>
      </c>
      <c r="G2" s="7">
        <v>177</v>
      </c>
      <c r="H2" s="7">
        <v>181</v>
      </c>
      <c r="I2" s="7"/>
      <c r="J2" s="7"/>
      <c r="K2" s="10">
        <v>4</v>
      </c>
      <c r="L2" s="10">
        <v>666</v>
      </c>
      <c r="M2" s="11">
        <v>166.5</v>
      </c>
      <c r="N2" s="10">
        <v>2</v>
      </c>
      <c r="O2" s="11">
        <v>168.5</v>
      </c>
    </row>
    <row r="3" spans="1:15" ht="30" x14ac:dyDescent="0.3">
      <c r="A3" s="37" t="s">
        <v>88</v>
      </c>
      <c r="B3" s="38" t="s">
        <v>101</v>
      </c>
      <c r="C3" s="39">
        <v>43688</v>
      </c>
      <c r="D3" s="40" t="s">
        <v>146</v>
      </c>
      <c r="E3" s="41">
        <v>167</v>
      </c>
      <c r="F3" s="41">
        <v>176</v>
      </c>
      <c r="G3" s="41">
        <v>176</v>
      </c>
      <c r="H3" s="41">
        <v>180</v>
      </c>
      <c r="I3" s="41">
        <v>177</v>
      </c>
      <c r="J3" s="41">
        <v>186</v>
      </c>
      <c r="K3" s="42">
        <f>COUNT(E3:J3)</f>
        <v>6</v>
      </c>
      <c r="L3" s="42">
        <f>SUM(E3:J3)</f>
        <v>1062</v>
      </c>
      <c r="M3" s="43">
        <f>SUM(L3/K3)</f>
        <v>177</v>
      </c>
      <c r="N3" s="38">
        <v>4</v>
      </c>
      <c r="O3" s="44">
        <f>SUM(M3+N3)</f>
        <v>181</v>
      </c>
    </row>
    <row r="4" spans="1:15" ht="30" x14ac:dyDescent="0.3">
      <c r="A4" s="54" t="s">
        <v>88</v>
      </c>
      <c r="B4" s="55" t="s">
        <v>101</v>
      </c>
      <c r="C4" s="56">
        <v>43716</v>
      </c>
      <c r="D4" s="57" t="s">
        <v>174</v>
      </c>
      <c r="E4" s="58">
        <v>181</v>
      </c>
      <c r="F4" s="58">
        <v>176</v>
      </c>
      <c r="G4" s="58">
        <v>183</v>
      </c>
      <c r="H4" s="58">
        <v>178</v>
      </c>
      <c r="I4" s="58">
        <v>172</v>
      </c>
      <c r="J4" s="58">
        <v>180</v>
      </c>
      <c r="K4" s="59">
        <f>COUNT(E4:J4)</f>
        <v>6</v>
      </c>
      <c r="L4" s="59">
        <f>SUM(E4:J4)</f>
        <v>1070</v>
      </c>
      <c r="M4" s="60">
        <f>SUM(L4/K4)</f>
        <v>178.33333333333334</v>
      </c>
      <c r="N4" s="55">
        <v>4</v>
      </c>
      <c r="O4" s="61">
        <f>SUM(M4+N4)</f>
        <v>182.33333333333334</v>
      </c>
    </row>
    <row r="5" spans="1:15" x14ac:dyDescent="0.3">
      <c r="A5" s="37" t="s">
        <v>21</v>
      </c>
      <c r="B5" s="38" t="s">
        <v>101</v>
      </c>
      <c r="C5" s="39">
        <v>43751</v>
      </c>
      <c r="D5" s="40" t="s">
        <v>174</v>
      </c>
      <c r="E5" s="41">
        <v>178</v>
      </c>
      <c r="F5" s="41">
        <v>171</v>
      </c>
      <c r="G5" s="41">
        <v>167</v>
      </c>
      <c r="H5" s="41">
        <v>175</v>
      </c>
      <c r="I5" s="41"/>
      <c r="J5" s="41"/>
      <c r="K5" s="42">
        <f>COUNT(E5:J5)</f>
        <v>4</v>
      </c>
      <c r="L5" s="42">
        <f>SUM(E5:J5)</f>
        <v>691</v>
      </c>
      <c r="M5" s="43">
        <f>SUM(L5/K5)</f>
        <v>172.75</v>
      </c>
      <c r="N5" s="38">
        <v>2</v>
      </c>
      <c r="O5" s="44">
        <f>SUM(M5+N5)</f>
        <v>174.75</v>
      </c>
    </row>
    <row r="6" spans="1:15" ht="30" x14ac:dyDescent="0.3">
      <c r="A6" s="54" t="s">
        <v>88</v>
      </c>
      <c r="B6" s="55" t="s">
        <v>101</v>
      </c>
      <c r="C6" s="56">
        <v>43779</v>
      </c>
      <c r="D6" s="57" t="s">
        <v>209</v>
      </c>
      <c r="E6" s="58">
        <v>159</v>
      </c>
      <c r="F6" s="58">
        <v>165</v>
      </c>
      <c r="G6" s="58">
        <v>182.01</v>
      </c>
      <c r="H6" s="58">
        <v>167</v>
      </c>
      <c r="I6" s="58"/>
      <c r="J6" s="58"/>
      <c r="K6" s="59">
        <f>COUNT(E6:J6)</f>
        <v>4</v>
      </c>
      <c r="L6" s="59">
        <f>SUM(E6:J6)</f>
        <v>673.01</v>
      </c>
      <c r="M6" s="60">
        <f>SUM(L6/K6)</f>
        <v>168.2525</v>
      </c>
      <c r="N6" s="55">
        <v>4</v>
      </c>
      <c r="O6" s="61">
        <f>SUM(M6+N6)</f>
        <v>172.2525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4162.01</v>
      </c>
      <c r="M8" s="1">
        <f>SUM(L8/K8)</f>
        <v>173.41708333333335</v>
      </c>
      <c r="N8" s="3">
        <f>SUM(N2:N7)</f>
        <v>16</v>
      </c>
      <c r="O8" s="1">
        <f>SUM(M8+N8)</f>
        <v>189.41708333333335</v>
      </c>
    </row>
  </sheetData>
  <protectedRanges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  <protectedRange algorithmName="SHA-512" hashValue="FG7sbUW81RLTrqZOgRQY3WT58Fmv2wpczdNtHSivDYpua2f0csBbi4PHtU2Z8RiB+M2w+jl67Do94rJCq0Ck5Q==" saltValue="84WXeaapoYvzxj0ZBNU3eQ==" spinCount="100000" sqref="L6:M6 O6" name="Range1_3"/>
  </protectedRanges>
  <conditionalFormatting sqref="E1">
    <cfRule type="top10" priority="71" bottom="1" rank="1"/>
    <cfRule type="top10" dxfId="1035" priority="72" rank="1"/>
  </conditionalFormatting>
  <conditionalFormatting sqref="F1">
    <cfRule type="top10" priority="69" bottom="1" rank="1"/>
    <cfRule type="top10" dxfId="1034" priority="70" rank="1"/>
  </conditionalFormatting>
  <conditionalFormatting sqref="G1">
    <cfRule type="top10" priority="67" bottom="1" rank="1"/>
    <cfRule type="top10" dxfId="1033" priority="68" rank="1"/>
  </conditionalFormatting>
  <conditionalFormatting sqref="H1">
    <cfRule type="top10" priority="65" bottom="1" rank="1"/>
    <cfRule type="top10" dxfId="1032" priority="66" rank="1"/>
  </conditionalFormatting>
  <conditionalFormatting sqref="I1">
    <cfRule type="top10" priority="63" bottom="1" rank="1"/>
    <cfRule type="top10" dxfId="1031" priority="64" rank="1"/>
  </conditionalFormatting>
  <conditionalFormatting sqref="J1">
    <cfRule type="top10" priority="61" bottom="1" rank="1"/>
    <cfRule type="top10" dxfId="1030" priority="62" rank="1"/>
  </conditionalFormatting>
  <conditionalFormatting sqref="E7">
    <cfRule type="top10" priority="59" bottom="1" rank="1"/>
    <cfRule type="top10" dxfId="1029" priority="60" rank="1"/>
  </conditionalFormatting>
  <conditionalFormatting sqref="F7">
    <cfRule type="top10" priority="57" bottom="1" rank="1"/>
    <cfRule type="top10" dxfId="1028" priority="58" rank="1"/>
  </conditionalFormatting>
  <conditionalFormatting sqref="G7">
    <cfRule type="top10" priority="55" bottom="1" rank="1"/>
    <cfRule type="top10" dxfId="1027" priority="56" rank="1"/>
  </conditionalFormatting>
  <conditionalFormatting sqref="H7">
    <cfRule type="top10" priority="53" bottom="1" rank="1"/>
    <cfRule type="top10" dxfId="1026" priority="54" rank="1"/>
  </conditionalFormatting>
  <conditionalFormatting sqref="I7">
    <cfRule type="top10" priority="51" bottom="1" rank="1"/>
    <cfRule type="top10" dxfId="1025" priority="52" rank="1"/>
  </conditionalFormatting>
  <conditionalFormatting sqref="J7">
    <cfRule type="top10" priority="49" bottom="1" rank="1"/>
    <cfRule type="top10" dxfId="1024" priority="50" rank="1"/>
  </conditionalFormatting>
  <conditionalFormatting sqref="E2">
    <cfRule type="top10" priority="35" bottom="1" rank="1"/>
    <cfRule type="top10" dxfId="1023" priority="36" rank="1"/>
  </conditionalFormatting>
  <conditionalFormatting sqref="F2">
    <cfRule type="top10" priority="33" bottom="1" rank="1"/>
    <cfRule type="top10" dxfId="1022" priority="34" rank="1"/>
  </conditionalFormatting>
  <conditionalFormatting sqref="G2">
    <cfRule type="top10" priority="31" bottom="1" rank="1"/>
    <cfRule type="top10" dxfId="1021" priority="32" rank="1"/>
  </conditionalFormatting>
  <conditionalFormatting sqref="H2">
    <cfRule type="top10" priority="29" bottom="1" rank="1"/>
    <cfRule type="top10" dxfId="1020" priority="30" rank="1"/>
  </conditionalFormatting>
  <conditionalFormatting sqref="I2">
    <cfRule type="top10" priority="27" bottom="1" rank="1"/>
    <cfRule type="top10" dxfId="1019" priority="28" rank="1"/>
  </conditionalFormatting>
  <conditionalFormatting sqref="J2">
    <cfRule type="top10" priority="25" bottom="1" rank="1"/>
    <cfRule type="top10" dxfId="1018" priority="26" rank="1"/>
  </conditionalFormatting>
  <conditionalFormatting sqref="E3">
    <cfRule type="top10" dxfId="1017" priority="19" rank="1"/>
  </conditionalFormatting>
  <conditionalFormatting sqref="F3">
    <cfRule type="top10" dxfId="1016" priority="20" rank="1"/>
  </conditionalFormatting>
  <conditionalFormatting sqref="G3">
    <cfRule type="top10" dxfId="1015" priority="21" rank="1"/>
  </conditionalFormatting>
  <conditionalFormatting sqref="H3">
    <cfRule type="top10" dxfId="1014" priority="22" rank="1"/>
  </conditionalFormatting>
  <conditionalFormatting sqref="I3">
    <cfRule type="top10" dxfId="1013" priority="23" rank="1"/>
  </conditionalFormatting>
  <conditionalFormatting sqref="J3">
    <cfRule type="top10" dxfId="1012" priority="24" rank="1"/>
  </conditionalFormatting>
  <conditionalFormatting sqref="E4">
    <cfRule type="top10" dxfId="1011" priority="13" rank="1"/>
  </conditionalFormatting>
  <conditionalFormatting sqref="F4">
    <cfRule type="top10" dxfId="1010" priority="14" rank="1"/>
  </conditionalFormatting>
  <conditionalFormatting sqref="G4">
    <cfRule type="top10" dxfId="1009" priority="15" rank="1"/>
  </conditionalFormatting>
  <conditionalFormatting sqref="H4">
    <cfRule type="top10" dxfId="1008" priority="16" rank="1"/>
  </conditionalFormatting>
  <conditionalFormatting sqref="I4">
    <cfRule type="top10" dxfId="1007" priority="17" rank="1"/>
  </conditionalFormatting>
  <conditionalFormatting sqref="J4">
    <cfRule type="top10" dxfId="1006" priority="18" rank="1"/>
  </conditionalFormatting>
  <conditionalFormatting sqref="E5">
    <cfRule type="top10" dxfId="1005" priority="12" rank="1"/>
  </conditionalFormatting>
  <conditionalFormatting sqref="F5">
    <cfRule type="top10" dxfId="1004" priority="11" rank="1"/>
  </conditionalFormatting>
  <conditionalFormatting sqref="G5">
    <cfRule type="top10" dxfId="1003" priority="10" rank="1"/>
  </conditionalFormatting>
  <conditionalFormatting sqref="H5">
    <cfRule type="top10" dxfId="1002" priority="9" rank="1"/>
  </conditionalFormatting>
  <conditionalFormatting sqref="I5">
    <cfRule type="top10" dxfId="1001" priority="8" rank="1"/>
  </conditionalFormatting>
  <conditionalFormatting sqref="J5">
    <cfRule type="top10" dxfId="1000" priority="7" rank="1"/>
  </conditionalFormatting>
  <conditionalFormatting sqref="E6">
    <cfRule type="top10" dxfId="999" priority="1" rank="1"/>
  </conditionalFormatting>
  <conditionalFormatting sqref="F6">
    <cfRule type="top10" dxfId="998" priority="2" rank="1"/>
  </conditionalFormatting>
  <conditionalFormatting sqref="G6">
    <cfRule type="top10" dxfId="997" priority="3" rank="1"/>
  </conditionalFormatting>
  <conditionalFormatting sqref="H6">
    <cfRule type="top10" dxfId="996" priority="4" rank="1"/>
  </conditionalFormatting>
  <conditionalFormatting sqref="I6">
    <cfRule type="top10" dxfId="995" priority="5" rank="1"/>
  </conditionalFormatting>
  <conditionalFormatting sqref="J6">
    <cfRule type="top10" dxfId="99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6CF5426-613A-4514-9F00-191688442F9E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9861C8EF-EE73-498C-A654-CECA90F41D55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7AE83E9C-4608-48A0-BE96-B9A8109CA332}">
          <x14:formula1>
            <xm:f>'C:\Users\abra2\AppData\Local\Packages\Microsoft.MicrosoftEdge_8wekyb3d8bbwe\TempState\Downloads\[ABRA OHIO State Tournament   2019 (1).xlsx]DATA SHEET'!#REF!</xm:f>
          </x14:formula1>
          <xm:sqref>B3</xm:sqref>
        </x14:dataValidation>
        <x14:dataValidation type="list" allowBlank="1" showInputMessage="1" showErrorMessage="1" xr:uid="{1D57D73F-7E9E-457C-A372-F5C570520431}">
          <x14:formula1>
            <xm:f>'C:\Users\abra2\Desktop\ABRA Files and More\AUTO BENCH REST ASSOCIATION FILE\ABRA 2019\Ohio\[ABRA OHIO 2019 September club match (3).xlsx]DATA SHEET'!#REF!</xm:f>
          </x14:formula1>
          <xm:sqref>B4</xm:sqref>
        </x14:dataValidation>
        <x14:dataValidation type="list" allowBlank="1" showInputMessage="1" showErrorMessage="1" xr:uid="{DE2BF0A5-56BF-47AB-AA37-76A535840DB7}">
          <x14:formula1>
            <xm:f>'C:\Users\abra2\Desktop\ABRA Files and More\AUTO BENCH REST ASSOCIATION FILE\ABRA 2019\Ohio\[OHIO Results.xlsx]DATA SHEET'!#REF!</xm:f>
          </x14:formula1>
          <xm:sqref>B5</xm:sqref>
        </x14:dataValidation>
        <x14:dataValidation type="list" allowBlank="1" showInputMessage="1" showErrorMessage="1" xr:uid="{8FDDE5AE-F7BA-4F7F-878D-0C5A4261BDDE}">
          <x14:formula1>
            <xm:f>'C:\Users\abra2\AppData\Local\Packages\Microsoft.MicrosoftEdge_8wekyb3d8bbwe\TempState\Downloads\[ABRA OHIO Novemeber 2019 (1).xlsx]DATA SHEET'!#REF!</xm:f>
          </x14:formula1>
          <xm:sqref>B6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8696-2518-49C8-B8BB-5B7000F7B3BE}">
  <sheetPr codeName="Sheet23"/>
  <dimension ref="A1:O6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82</v>
      </c>
      <c r="C2" s="8">
        <v>43582</v>
      </c>
      <c r="D2" s="9" t="s">
        <v>52</v>
      </c>
      <c r="E2" s="7">
        <v>170</v>
      </c>
      <c r="F2" s="7">
        <v>163</v>
      </c>
      <c r="G2" s="7">
        <v>157</v>
      </c>
      <c r="H2" s="7">
        <v>149</v>
      </c>
      <c r="I2" s="7"/>
      <c r="J2" s="7"/>
      <c r="K2" s="10">
        <v>4</v>
      </c>
      <c r="L2" s="10">
        <v>639</v>
      </c>
      <c r="M2" s="11">
        <v>159.75</v>
      </c>
      <c r="N2" s="10">
        <v>2</v>
      </c>
      <c r="O2" s="11">
        <v>161.75</v>
      </c>
    </row>
    <row r="3" spans="1:15" x14ac:dyDescent="0.3">
      <c r="A3" s="7" t="s">
        <v>21</v>
      </c>
      <c r="B3" s="7" t="s">
        <v>82</v>
      </c>
      <c r="C3" s="8">
        <v>43764</v>
      </c>
      <c r="D3" s="9" t="s">
        <v>52</v>
      </c>
      <c r="E3" s="7">
        <v>175</v>
      </c>
      <c r="F3" s="7">
        <v>172</v>
      </c>
      <c r="G3" s="7">
        <v>160</v>
      </c>
      <c r="H3" s="7">
        <v>180</v>
      </c>
      <c r="I3" s="7"/>
      <c r="J3" s="7"/>
      <c r="K3" s="10">
        <v>4</v>
      </c>
      <c r="L3" s="10">
        <v>687</v>
      </c>
      <c r="M3" s="11">
        <v>171.75</v>
      </c>
      <c r="N3" s="10">
        <v>3</v>
      </c>
      <c r="O3" s="11">
        <v>174.75</v>
      </c>
    </row>
    <row r="4" spans="1:15" x14ac:dyDescent="0.3">
      <c r="A4" s="7" t="s">
        <v>21</v>
      </c>
      <c r="B4" s="7" t="s">
        <v>82</v>
      </c>
      <c r="C4" s="8">
        <v>43778</v>
      </c>
      <c r="D4" s="9" t="s">
        <v>52</v>
      </c>
      <c r="E4" s="7">
        <v>180</v>
      </c>
      <c r="F4" s="7">
        <v>168</v>
      </c>
      <c r="G4" s="7">
        <v>177</v>
      </c>
      <c r="H4" s="7">
        <v>172</v>
      </c>
      <c r="I4" s="7">
        <v>174</v>
      </c>
      <c r="J4" s="7">
        <v>170</v>
      </c>
      <c r="K4" s="10">
        <v>6</v>
      </c>
      <c r="L4" s="10">
        <v>1041</v>
      </c>
      <c r="M4" s="11">
        <v>173.5</v>
      </c>
      <c r="N4" s="10">
        <v>4</v>
      </c>
      <c r="O4" s="11">
        <v>177.5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SUM(L2:L2)</f>
        <v>639</v>
      </c>
      <c r="M6" s="1">
        <f>SUM(L6/K6)</f>
        <v>45.642857142857146</v>
      </c>
      <c r="N6" s="3">
        <f>SUM(N2:N5)</f>
        <v>9</v>
      </c>
      <c r="O6" s="1">
        <f>SUM(M6+N6)</f>
        <v>54.642857142857146</v>
      </c>
    </row>
  </sheetData>
  <conditionalFormatting sqref="E1">
    <cfRule type="top10" priority="71" bottom="1" rank="1"/>
    <cfRule type="top10" dxfId="993" priority="72" rank="1"/>
  </conditionalFormatting>
  <conditionalFormatting sqref="F1">
    <cfRule type="top10" priority="69" bottom="1" rank="1"/>
    <cfRule type="top10" dxfId="992" priority="70" rank="1"/>
  </conditionalFormatting>
  <conditionalFormatting sqref="G1">
    <cfRule type="top10" priority="67" bottom="1" rank="1"/>
    <cfRule type="top10" dxfId="991" priority="68" rank="1"/>
  </conditionalFormatting>
  <conditionalFormatting sqref="H1">
    <cfRule type="top10" priority="65" bottom="1" rank="1"/>
    <cfRule type="top10" dxfId="990" priority="66" rank="1"/>
  </conditionalFormatting>
  <conditionalFormatting sqref="I1">
    <cfRule type="top10" priority="63" bottom="1" rank="1"/>
    <cfRule type="top10" dxfId="989" priority="64" rank="1"/>
  </conditionalFormatting>
  <conditionalFormatting sqref="J1">
    <cfRule type="top10" priority="61" bottom="1" rank="1"/>
    <cfRule type="top10" dxfId="988" priority="62" rank="1"/>
  </conditionalFormatting>
  <conditionalFormatting sqref="E5">
    <cfRule type="top10" priority="59" bottom="1" rank="1"/>
    <cfRule type="top10" dxfId="987" priority="60" rank="1"/>
  </conditionalFormatting>
  <conditionalFormatting sqref="F5">
    <cfRule type="top10" priority="57" bottom="1" rank="1"/>
    <cfRule type="top10" dxfId="986" priority="58" rank="1"/>
  </conditionalFormatting>
  <conditionalFormatting sqref="G5">
    <cfRule type="top10" priority="55" bottom="1" rank="1"/>
    <cfRule type="top10" dxfId="985" priority="56" rank="1"/>
  </conditionalFormatting>
  <conditionalFormatting sqref="H5">
    <cfRule type="top10" priority="53" bottom="1" rank="1"/>
    <cfRule type="top10" dxfId="984" priority="54" rank="1"/>
  </conditionalFormatting>
  <conditionalFormatting sqref="I5">
    <cfRule type="top10" priority="51" bottom="1" rank="1"/>
    <cfRule type="top10" dxfId="983" priority="52" rank="1"/>
  </conditionalFormatting>
  <conditionalFormatting sqref="J5">
    <cfRule type="top10" priority="49" bottom="1" rank="1"/>
    <cfRule type="top10" dxfId="982" priority="50" rank="1"/>
  </conditionalFormatting>
  <conditionalFormatting sqref="E2">
    <cfRule type="top10" priority="35" bottom="1" rank="1"/>
    <cfRule type="top10" dxfId="981" priority="36" rank="1"/>
  </conditionalFormatting>
  <conditionalFormatting sqref="F2">
    <cfRule type="top10" priority="33" bottom="1" rank="1"/>
    <cfRule type="top10" dxfId="980" priority="34" rank="1"/>
  </conditionalFormatting>
  <conditionalFormatting sqref="G2">
    <cfRule type="top10" priority="31" bottom="1" rank="1"/>
    <cfRule type="top10" dxfId="979" priority="32" rank="1"/>
  </conditionalFormatting>
  <conditionalFormatting sqref="H2">
    <cfRule type="top10" priority="29" bottom="1" rank="1"/>
    <cfRule type="top10" dxfId="978" priority="30" rank="1"/>
  </conditionalFormatting>
  <conditionalFormatting sqref="I2">
    <cfRule type="top10" priority="27" bottom="1" rank="1"/>
    <cfRule type="top10" dxfId="977" priority="28" rank="1"/>
  </conditionalFormatting>
  <conditionalFormatting sqref="J2">
    <cfRule type="top10" priority="25" bottom="1" rank="1"/>
    <cfRule type="top10" dxfId="976" priority="26" rank="1"/>
  </conditionalFormatting>
  <conditionalFormatting sqref="E3">
    <cfRule type="top10" priority="23" bottom="1" rank="1"/>
    <cfRule type="top10" dxfId="975" priority="24" rank="1"/>
  </conditionalFormatting>
  <conditionalFormatting sqref="F3">
    <cfRule type="top10" priority="21" bottom="1" rank="1"/>
    <cfRule type="top10" dxfId="974" priority="22" rank="1"/>
  </conditionalFormatting>
  <conditionalFormatting sqref="G3">
    <cfRule type="top10" priority="19" bottom="1" rank="1"/>
    <cfRule type="top10" dxfId="973" priority="20" rank="1"/>
  </conditionalFormatting>
  <conditionalFormatting sqref="H3">
    <cfRule type="top10" priority="17" bottom="1" rank="1"/>
    <cfRule type="top10" dxfId="972" priority="18" rank="1"/>
  </conditionalFormatting>
  <conditionalFormatting sqref="I3">
    <cfRule type="top10" priority="15" bottom="1" rank="1"/>
    <cfRule type="top10" dxfId="971" priority="16" rank="1"/>
  </conditionalFormatting>
  <conditionalFormatting sqref="J3">
    <cfRule type="top10" priority="13" bottom="1" rank="1"/>
    <cfRule type="top10" dxfId="970" priority="14" rank="1"/>
  </conditionalFormatting>
  <conditionalFormatting sqref="E4">
    <cfRule type="top10" priority="11" bottom="1" rank="1"/>
    <cfRule type="top10" dxfId="969" priority="12" rank="1"/>
  </conditionalFormatting>
  <conditionalFormatting sqref="F4">
    <cfRule type="top10" priority="9" bottom="1" rank="1"/>
    <cfRule type="top10" dxfId="968" priority="10" rank="1"/>
  </conditionalFormatting>
  <conditionalFormatting sqref="G4">
    <cfRule type="top10" priority="7" bottom="1" rank="1"/>
    <cfRule type="top10" dxfId="967" priority="8" rank="1"/>
  </conditionalFormatting>
  <conditionalFormatting sqref="H4">
    <cfRule type="top10" priority="5" bottom="1" rank="1"/>
    <cfRule type="top10" dxfId="966" priority="6" rank="1"/>
  </conditionalFormatting>
  <conditionalFormatting sqref="I4">
    <cfRule type="top10" priority="3" bottom="1" rank="1"/>
    <cfRule type="top10" dxfId="965" priority="4" rank="1"/>
  </conditionalFormatting>
  <conditionalFormatting sqref="J4">
    <cfRule type="top10" priority="1" bottom="1" rank="1"/>
    <cfRule type="top10" dxfId="96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D19581-6518-419E-807B-60EDD30F7E1D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3B0F717-22C8-486F-BB64-342969BEDF74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1AED-5C8E-4426-A28C-D883696EDDD0}">
  <sheetPr codeName="Sheet24"/>
  <dimension ref="A1:O4"/>
  <sheetViews>
    <sheetView workbookViewId="0">
      <selection activeCell="C8" sqref="C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42</v>
      </c>
      <c r="C2" s="21">
        <v>43520</v>
      </c>
      <c r="D2" s="22" t="s">
        <v>40</v>
      </c>
      <c r="E2" s="20">
        <v>170</v>
      </c>
      <c r="F2" s="20">
        <v>150</v>
      </c>
      <c r="G2" s="20">
        <v>151</v>
      </c>
      <c r="H2" s="20">
        <v>153</v>
      </c>
      <c r="I2" s="20"/>
      <c r="J2" s="20"/>
      <c r="K2" s="23">
        <v>4</v>
      </c>
      <c r="L2" s="23">
        <v>624</v>
      </c>
      <c r="M2" s="24">
        <v>156</v>
      </c>
      <c r="N2" s="23">
        <v>3</v>
      </c>
      <c r="O2" s="24">
        <v>159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624</v>
      </c>
      <c r="M4" s="1">
        <f>SUM(L4/K4)</f>
        <v>156</v>
      </c>
      <c r="N4" s="3">
        <f>SUM(N2:N2)</f>
        <v>3</v>
      </c>
      <c r="O4" s="1">
        <f>SUM(M4+N4)</f>
        <v>159</v>
      </c>
    </row>
  </sheetData>
  <conditionalFormatting sqref="E1">
    <cfRule type="top10" priority="47" bottom="1" rank="1"/>
    <cfRule type="top10" dxfId="963" priority="48" rank="1"/>
  </conditionalFormatting>
  <conditionalFormatting sqref="F1">
    <cfRule type="top10" priority="45" bottom="1" rank="1"/>
    <cfRule type="top10" dxfId="962" priority="46" rank="1"/>
  </conditionalFormatting>
  <conditionalFormatting sqref="G1">
    <cfRule type="top10" priority="43" bottom="1" rank="1"/>
    <cfRule type="top10" dxfId="961" priority="44" rank="1"/>
  </conditionalFormatting>
  <conditionalFormatting sqref="H1">
    <cfRule type="top10" priority="41" bottom="1" rank="1"/>
    <cfRule type="top10" dxfId="960" priority="42" rank="1"/>
  </conditionalFormatting>
  <conditionalFormatting sqref="I1">
    <cfRule type="top10" priority="39" bottom="1" rank="1"/>
    <cfRule type="top10" dxfId="959" priority="40" rank="1"/>
  </conditionalFormatting>
  <conditionalFormatting sqref="J1">
    <cfRule type="top10" priority="37" bottom="1" rank="1"/>
    <cfRule type="top10" dxfId="958" priority="38" rank="1"/>
  </conditionalFormatting>
  <conditionalFormatting sqref="E3">
    <cfRule type="top10" priority="35" bottom="1" rank="1"/>
    <cfRule type="top10" dxfId="957" priority="36" rank="1"/>
  </conditionalFormatting>
  <conditionalFormatting sqref="F3">
    <cfRule type="top10" priority="33" bottom="1" rank="1"/>
    <cfRule type="top10" dxfId="956" priority="34" rank="1"/>
  </conditionalFormatting>
  <conditionalFormatting sqref="G3">
    <cfRule type="top10" priority="31" bottom="1" rank="1"/>
    <cfRule type="top10" dxfId="955" priority="32" rank="1"/>
  </conditionalFormatting>
  <conditionalFormatting sqref="H3">
    <cfRule type="top10" priority="29" bottom="1" rank="1"/>
    <cfRule type="top10" dxfId="954" priority="30" rank="1"/>
  </conditionalFormatting>
  <conditionalFormatting sqref="I3">
    <cfRule type="top10" priority="27" bottom="1" rank="1"/>
    <cfRule type="top10" dxfId="953" priority="28" rank="1"/>
  </conditionalFormatting>
  <conditionalFormatting sqref="J3">
    <cfRule type="top10" priority="25" bottom="1" rank="1"/>
    <cfRule type="top10" dxfId="952" priority="26" rank="1"/>
  </conditionalFormatting>
  <conditionalFormatting sqref="E2">
    <cfRule type="top10" priority="11" bottom="1" rank="1"/>
    <cfRule type="top10" dxfId="951" priority="12" rank="1"/>
  </conditionalFormatting>
  <conditionalFormatting sqref="F2">
    <cfRule type="top10" priority="9" bottom="1" rank="1"/>
    <cfRule type="top10" dxfId="950" priority="10" rank="1"/>
  </conditionalFormatting>
  <conditionalFormatting sqref="G2">
    <cfRule type="top10" priority="7" bottom="1" rank="1"/>
    <cfRule type="top10" dxfId="949" priority="8" rank="1"/>
  </conditionalFormatting>
  <conditionalFormatting sqref="H2">
    <cfRule type="top10" priority="5" bottom="1" rank="1"/>
    <cfRule type="top10" dxfId="948" priority="6" rank="1"/>
  </conditionalFormatting>
  <conditionalFormatting sqref="I2">
    <cfRule type="top10" priority="3" bottom="1" rank="1"/>
    <cfRule type="top10" dxfId="947" priority="4" rank="1"/>
  </conditionalFormatting>
  <conditionalFormatting sqref="J2">
    <cfRule type="top10" priority="1" bottom="1" rank="1"/>
    <cfRule type="top10" dxfId="9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7D97EC-9B45-42BB-BEB5-596EE6A153F0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4F4020B-4A64-468E-99C4-7EE43CCB816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DDD9-BD6F-46A9-8837-B9235C304149}">
  <dimension ref="A1:O4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165</v>
      </c>
      <c r="B2" s="35" t="s">
        <v>171</v>
      </c>
      <c r="C2" s="77">
        <v>43708</v>
      </c>
      <c r="D2" s="78" t="s">
        <v>166</v>
      </c>
      <c r="E2" s="79">
        <v>178</v>
      </c>
      <c r="F2" s="79">
        <v>180</v>
      </c>
      <c r="G2" s="79">
        <v>178</v>
      </c>
      <c r="H2" s="79">
        <v>182</v>
      </c>
      <c r="I2" s="79">
        <v>176</v>
      </c>
      <c r="J2" s="79">
        <v>181</v>
      </c>
      <c r="K2" s="80">
        <f t="shared" ref="K2" si="0">COUNT(E2:J2)</f>
        <v>6</v>
      </c>
      <c r="L2" s="80">
        <f t="shared" ref="L2" si="1">SUM(E2:J2)</f>
        <v>1075</v>
      </c>
      <c r="M2" s="81">
        <f t="shared" ref="M2" si="2">SUM(L2/K2)</f>
        <v>179.16666666666666</v>
      </c>
      <c r="N2" s="35">
        <v>4</v>
      </c>
      <c r="O2" s="82">
        <f t="shared" ref="O2" si="3">SUM(M2+N2)</f>
        <v>183.16666666666666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1075</v>
      </c>
      <c r="M4" s="1">
        <f>SUM(L4/K4)</f>
        <v>179.16666666666666</v>
      </c>
      <c r="N4" s="3">
        <f>SUM(N2:N2)</f>
        <v>4</v>
      </c>
      <c r="O4" s="1">
        <f>SUM(M4+N4)</f>
        <v>183.16666666666666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</protectedRanges>
  <conditionalFormatting sqref="E1">
    <cfRule type="top10" priority="41" bottom="1" rank="1"/>
    <cfRule type="top10" dxfId="945" priority="42" rank="1"/>
  </conditionalFormatting>
  <conditionalFormatting sqref="F1">
    <cfRule type="top10" priority="39" bottom="1" rank="1"/>
    <cfRule type="top10" dxfId="944" priority="40" rank="1"/>
  </conditionalFormatting>
  <conditionalFormatting sqref="G1">
    <cfRule type="top10" priority="37" bottom="1" rank="1"/>
    <cfRule type="top10" dxfId="943" priority="38" rank="1"/>
  </conditionalFormatting>
  <conditionalFormatting sqref="H1">
    <cfRule type="top10" priority="35" bottom="1" rank="1"/>
    <cfRule type="top10" dxfId="942" priority="36" rank="1"/>
  </conditionalFormatting>
  <conditionalFormatting sqref="I1">
    <cfRule type="top10" priority="33" bottom="1" rank="1"/>
    <cfRule type="top10" dxfId="941" priority="34" rank="1"/>
  </conditionalFormatting>
  <conditionalFormatting sqref="J1">
    <cfRule type="top10" priority="31" bottom="1" rank="1"/>
    <cfRule type="top10" dxfId="940" priority="32" rank="1"/>
  </conditionalFormatting>
  <conditionalFormatting sqref="E3">
    <cfRule type="top10" priority="29" bottom="1" rank="1"/>
    <cfRule type="top10" dxfId="939" priority="30" rank="1"/>
  </conditionalFormatting>
  <conditionalFormatting sqref="F3">
    <cfRule type="top10" priority="27" bottom="1" rank="1"/>
    <cfRule type="top10" dxfId="938" priority="28" rank="1"/>
  </conditionalFormatting>
  <conditionalFormatting sqref="G3">
    <cfRule type="top10" priority="25" bottom="1" rank="1"/>
    <cfRule type="top10" dxfId="937" priority="26" rank="1"/>
  </conditionalFormatting>
  <conditionalFormatting sqref="H3">
    <cfRule type="top10" priority="23" bottom="1" rank="1"/>
    <cfRule type="top10" dxfId="936" priority="24" rank="1"/>
  </conditionalFormatting>
  <conditionalFormatting sqref="I3">
    <cfRule type="top10" priority="21" bottom="1" rank="1"/>
    <cfRule type="top10" dxfId="935" priority="22" rank="1"/>
  </conditionalFormatting>
  <conditionalFormatting sqref="J3">
    <cfRule type="top10" priority="19" bottom="1" rank="1"/>
    <cfRule type="top10" dxfId="934" priority="20" rank="1"/>
  </conditionalFormatting>
  <conditionalFormatting sqref="E2">
    <cfRule type="top10" dxfId="933" priority="6" rank="1"/>
  </conditionalFormatting>
  <conditionalFormatting sqref="F2">
    <cfRule type="top10" dxfId="932" priority="5" rank="1"/>
  </conditionalFormatting>
  <conditionalFormatting sqref="G2">
    <cfRule type="top10" dxfId="931" priority="4" rank="1"/>
  </conditionalFormatting>
  <conditionalFormatting sqref="H2">
    <cfRule type="top10" dxfId="930" priority="3" rank="1"/>
  </conditionalFormatting>
  <conditionalFormatting sqref="I2">
    <cfRule type="top10" dxfId="929" priority="2" rank="1"/>
  </conditionalFormatting>
  <conditionalFormatting sqref="J2">
    <cfRule type="top10" dxfId="92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D46FAB-018A-4FD5-9C63-2CF18519474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33AEA71-0987-4810-AC50-70468C274D27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5945-072A-499D-BB38-FB2A41D65270}">
  <sheetPr codeName="Sheet25"/>
  <dimension ref="A1:O4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45</v>
      </c>
      <c r="C2" s="21">
        <v>43520</v>
      </c>
      <c r="D2" s="22" t="s">
        <v>40</v>
      </c>
      <c r="E2" s="20">
        <v>144</v>
      </c>
      <c r="F2" s="20">
        <v>97</v>
      </c>
      <c r="G2" s="20">
        <v>123</v>
      </c>
      <c r="H2" s="20">
        <v>77</v>
      </c>
      <c r="I2" s="20"/>
      <c r="J2" s="20"/>
      <c r="K2" s="23">
        <v>4</v>
      </c>
      <c r="L2" s="23">
        <v>441</v>
      </c>
      <c r="M2" s="24">
        <v>110.25</v>
      </c>
      <c r="N2" s="23">
        <v>2</v>
      </c>
      <c r="O2" s="24">
        <v>112.25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441</v>
      </c>
      <c r="M4" s="1">
        <f>SUM(L4/K4)</f>
        <v>110.25</v>
      </c>
      <c r="N4" s="3">
        <f>SUM(N2:N2)</f>
        <v>2</v>
      </c>
      <c r="O4" s="1">
        <f>SUM(M4+N4)</f>
        <v>112.25</v>
      </c>
    </row>
  </sheetData>
  <conditionalFormatting sqref="E1">
    <cfRule type="top10" priority="47" bottom="1" rank="1"/>
    <cfRule type="top10" dxfId="927" priority="48" rank="1"/>
  </conditionalFormatting>
  <conditionalFormatting sqref="F1">
    <cfRule type="top10" priority="45" bottom="1" rank="1"/>
    <cfRule type="top10" dxfId="926" priority="46" rank="1"/>
  </conditionalFormatting>
  <conditionalFormatting sqref="G1">
    <cfRule type="top10" priority="43" bottom="1" rank="1"/>
    <cfRule type="top10" dxfId="925" priority="44" rank="1"/>
  </conditionalFormatting>
  <conditionalFormatting sqref="H1">
    <cfRule type="top10" priority="41" bottom="1" rank="1"/>
    <cfRule type="top10" dxfId="924" priority="42" rank="1"/>
  </conditionalFormatting>
  <conditionalFormatting sqref="I1">
    <cfRule type="top10" priority="39" bottom="1" rank="1"/>
    <cfRule type="top10" dxfId="923" priority="40" rank="1"/>
  </conditionalFormatting>
  <conditionalFormatting sqref="J1">
    <cfRule type="top10" priority="37" bottom="1" rank="1"/>
    <cfRule type="top10" dxfId="922" priority="38" rank="1"/>
  </conditionalFormatting>
  <conditionalFormatting sqref="E3">
    <cfRule type="top10" priority="35" bottom="1" rank="1"/>
    <cfRule type="top10" dxfId="921" priority="36" rank="1"/>
  </conditionalFormatting>
  <conditionalFormatting sqref="F3">
    <cfRule type="top10" priority="33" bottom="1" rank="1"/>
    <cfRule type="top10" dxfId="920" priority="34" rank="1"/>
  </conditionalFormatting>
  <conditionalFormatting sqref="G3">
    <cfRule type="top10" priority="31" bottom="1" rank="1"/>
    <cfRule type="top10" dxfId="919" priority="32" rank="1"/>
  </conditionalFormatting>
  <conditionalFormatting sqref="H3">
    <cfRule type="top10" priority="29" bottom="1" rank="1"/>
    <cfRule type="top10" dxfId="918" priority="30" rank="1"/>
  </conditionalFormatting>
  <conditionalFormatting sqref="I3">
    <cfRule type="top10" priority="27" bottom="1" rank="1"/>
    <cfRule type="top10" dxfId="917" priority="28" rank="1"/>
  </conditionalFormatting>
  <conditionalFormatting sqref="J3">
    <cfRule type="top10" priority="25" bottom="1" rank="1"/>
    <cfRule type="top10" dxfId="916" priority="26" rank="1"/>
  </conditionalFormatting>
  <conditionalFormatting sqref="E2">
    <cfRule type="top10" priority="11" bottom="1" rank="1"/>
    <cfRule type="top10" dxfId="915" priority="12" rank="1"/>
  </conditionalFormatting>
  <conditionalFormatting sqref="F2">
    <cfRule type="top10" priority="9" bottom="1" rank="1"/>
    <cfRule type="top10" dxfId="914" priority="10" rank="1"/>
  </conditionalFormatting>
  <conditionalFormatting sqref="G2">
    <cfRule type="top10" priority="7" bottom="1" rank="1"/>
    <cfRule type="top10" dxfId="913" priority="8" rank="1"/>
  </conditionalFormatting>
  <conditionalFormatting sqref="H2">
    <cfRule type="top10" priority="5" bottom="1" rank="1"/>
    <cfRule type="top10" dxfId="912" priority="6" rank="1"/>
  </conditionalFormatting>
  <conditionalFormatting sqref="I2">
    <cfRule type="top10" priority="3" bottom="1" rank="1"/>
    <cfRule type="top10" dxfId="911" priority="4" rank="1"/>
  </conditionalFormatting>
  <conditionalFormatting sqref="J2">
    <cfRule type="top10" priority="1" bottom="1" rank="1"/>
    <cfRule type="top10" dxfId="9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96C00C-2FA9-465A-8FB1-1FD15C89E0EB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BCAB8C0E-ED81-48BF-B8B4-03A6278011C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76248-F41C-475E-946C-5FD4F8489121}">
  <dimension ref="A1:O10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159</v>
      </c>
      <c r="C2" s="13">
        <v>43694</v>
      </c>
      <c r="D2" s="14" t="s">
        <v>152</v>
      </c>
      <c r="E2" s="12">
        <v>160</v>
      </c>
      <c r="F2" s="12">
        <v>154</v>
      </c>
      <c r="G2" s="12">
        <v>158</v>
      </c>
      <c r="H2" s="12"/>
      <c r="I2" s="12"/>
      <c r="J2" s="12"/>
      <c r="K2" s="15">
        <v>3</v>
      </c>
      <c r="L2" s="15">
        <v>472</v>
      </c>
      <c r="M2" s="16">
        <v>157.33333333333334</v>
      </c>
      <c r="N2" s="15">
        <v>3</v>
      </c>
      <c r="O2" s="16">
        <v>160.33333333333334</v>
      </c>
    </row>
    <row r="3" spans="1:15" x14ac:dyDescent="0.3">
      <c r="A3" s="12" t="s">
        <v>21</v>
      </c>
      <c r="B3" s="12" t="s">
        <v>164</v>
      </c>
      <c r="C3" s="13">
        <v>43698</v>
      </c>
      <c r="D3" s="14" t="s">
        <v>149</v>
      </c>
      <c r="E3" s="12">
        <v>153</v>
      </c>
      <c r="F3" s="12">
        <v>154</v>
      </c>
      <c r="G3" s="12">
        <v>170</v>
      </c>
      <c r="H3" s="12">
        <v>171</v>
      </c>
      <c r="I3" s="12"/>
      <c r="J3" s="12"/>
      <c r="K3" s="15">
        <v>4</v>
      </c>
      <c r="L3" s="15">
        <v>648</v>
      </c>
      <c r="M3" s="16">
        <v>162</v>
      </c>
      <c r="N3" s="15">
        <v>5</v>
      </c>
      <c r="O3" s="16">
        <v>167</v>
      </c>
    </row>
    <row r="4" spans="1:15" x14ac:dyDescent="0.3">
      <c r="A4" s="12" t="s">
        <v>21</v>
      </c>
      <c r="B4" s="12" t="s">
        <v>164</v>
      </c>
      <c r="C4" s="13">
        <v>43716</v>
      </c>
      <c r="D4" s="14" t="s">
        <v>149</v>
      </c>
      <c r="E4" s="12">
        <v>163</v>
      </c>
      <c r="F4" s="12">
        <v>170</v>
      </c>
      <c r="G4" s="12">
        <v>163</v>
      </c>
      <c r="H4" s="12">
        <v>151</v>
      </c>
      <c r="I4" s="12"/>
      <c r="J4" s="12"/>
      <c r="K4" s="15">
        <v>4</v>
      </c>
      <c r="L4" s="15">
        <v>647</v>
      </c>
      <c r="M4" s="16">
        <v>161.75</v>
      </c>
      <c r="N4" s="15">
        <v>5</v>
      </c>
      <c r="O4" s="16">
        <v>174.75</v>
      </c>
    </row>
    <row r="5" spans="1:15" x14ac:dyDescent="0.3">
      <c r="A5" s="7" t="s">
        <v>21</v>
      </c>
      <c r="B5" s="7" t="s">
        <v>164</v>
      </c>
      <c r="C5" s="8">
        <v>43733</v>
      </c>
      <c r="D5" s="9" t="s">
        <v>149</v>
      </c>
      <c r="E5" s="7">
        <v>159</v>
      </c>
      <c r="F5" s="7">
        <v>173</v>
      </c>
      <c r="G5" s="7">
        <v>162</v>
      </c>
      <c r="H5" s="7">
        <v>170</v>
      </c>
      <c r="I5" s="7"/>
      <c r="J5" s="7"/>
      <c r="K5" s="10">
        <v>4</v>
      </c>
      <c r="L5" s="10">
        <v>664</v>
      </c>
      <c r="M5" s="11">
        <v>166</v>
      </c>
      <c r="N5" s="10">
        <v>13</v>
      </c>
      <c r="O5" s="11">
        <v>179</v>
      </c>
    </row>
    <row r="6" spans="1:15" x14ac:dyDescent="0.3">
      <c r="A6" s="7" t="s">
        <v>21</v>
      </c>
      <c r="B6" s="7" t="s">
        <v>164</v>
      </c>
      <c r="C6" s="8">
        <v>43751</v>
      </c>
      <c r="D6" s="9" t="s">
        <v>149</v>
      </c>
      <c r="E6" s="7">
        <v>180</v>
      </c>
      <c r="F6" s="7">
        <v>169</v>
      </c>
      <c r="G6" s="7">
        <v>168</v>
      </c>
      <c r="H6" s="10">
        <v>180</v>
      </c>
      <c r="I6" s="7">
        <v>174</v>
      </c>
      <c r="J6" s="7">
        <v>177</v>
      </c>
      <c r="K6" s="10">
        <v>6</v>
      </c>
      <c r="L6" s="10">
        <v>1048</v>
      </c>
      <c r="M6" s="11">
        <v>174.66666666666666</v>
      </c>
      <c r="N6" s="10">
        <v>6</v>
      </c>
      <c r="O6" s="11">
        <v>180.66666666666666</v>
      </c>
    </row>
    <row r="7" spans="1:15" x14ac:dyDescent="0.3">
      <c r="A7" s="7" t="s">
        <v>21</v>
      </c>
      <c r="B7" s="7" t="s">
        <v>164</v>
      </c>
      <c r="C7" s="8">
        <v>43761</v>
      </c>
      <c r="D7" s="9" t="s">
        <v>149</v>
      </c>
      <c r="E7" s="7">
        <v>171</v>
      </c>
      <c r="F7" s="7">
        <v>177</v>
      </c>
      <c r="G7" s="7">
        <v>187</v>
      </c>
      <c r="H7" s="7">
        <v>178</v>
      </c>
      <c r="I7" s="7"/>
      <c r="J7" s="7"/>
      <c r="K7" s="10">
        <v>4</v>
      </c>
      <c r="L7" s="10">
        <v>713</v>
      </c>
      <c r="M7" s="11">
        <v>178.25</v>
      </c>
      <c r="N7" s="10">
        <v>2</v>
      </c>
      <c r="O7" s="11">
        <v>180.25</v>
      </c>
    </row>
    <row r="8" spans="1:15" ht="30" x14ac:dyDescent="0.3">
      <c r="A8" s="54" t="s">
        <v>88</v>
      </c>
      <c r="B8" s="65" t="s">
        <v>164</v>
      </c>
      <c r="C8" s="56">
        <v>43772</v>
      </c>
      <c r="D8" s="57" t="s">
        <v>208</v>
      </c>
      <c r="E8" s="66">
        <v>183</v>
      </c>
      <c r="F8" s="66">
        <v>170</v>
      </c>
      <c r="G8" s="66">
        <v>174</v>
      </c>
      <c r="H8" s="66">
        <v>186</v>
      </c>
      <c r="I8" s="66"/>
      <c r="J8" s="66"/>
      <c r="K8" s="59">
        <f t="shared" ref="K8" si="0">COUNT(E8:J8)</f>
        <v>4</v>
      </c>
      <c r="L8" s="59">
        <f t="shared" ref="L8" si="1">SUM(E8:J8)</f>
        <v>713</v>
      </c>
      <c r="M8" s="60">
        <f t="shared" ref="M8" si="2">SUM(L8/K8)</f>
        <v>178.25</v>
      </c>
      <c r="N8" s="58">
        <v>3</v>
      </c>
      <c r="O8" s="61">
        <f t="shared" ref="O8" si="3">SUM(M8+N8)</f>
        <v>181.25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29</v>
      </c>
      <c r="L10" s="3">
        <f>SUM(L2:L9)</f>
        <v>4905</v>
      </c>
      <c r="M10" s="1">
        <f>SUM(L10/K10)</f>
        <v>169.13793103448276</v>
      </c>
      <c r="N10" s="3">
        <f>SUM(N2:N9)</f>
        <v>37</v>
      </c>
      <c r="O10" s="1">
        <f>SUM(M10+N10)</f>
        <v>206.13793103448276</v>
      </c>
    </row>
  </sheetData>
  <protectedRanges>
    <protectedRange algorithmName="SHA-512" hashValue="ON39YdpmFHfN9f47KpiRvqrKx0V9+erV1CNkpWzYhW/Qyc6aT8rEyCrvauWSYGZK2ia3o7vd3akF07acHAFpOA==" saltValue="yVW9XmDwTqEnmpSGai0KYg==" spinCount="100000" sqref="B8:C8 E8:J8" name="Range1_4"/>
    <protectedRange algorithmName="SHA-512" hashValue="ON39YdpmFHfN9f47KpiRvqrKx0V9+erV1CNkpWzYhW/Qyc6aT8rEyCrvauWSYGZK2ia3o7vd3akF07acHAFpOA==" saltValue="yVW9XmDwTqEnmpSGai0KYg==" spinCount="100000" sqref="D8" name="Range1_1_1"/>
  </protectedRanges>
  <conditionalFormatting sqref="E1">
    <cfRule type="top10" priority="113" bottom="1" rank="1"/>
    <cfRule type="top10" dxfId="2753" priority="114" rank="1"/>
  </conditionalFormatting>
  <conditionalFormatting sqref="F1">
    <cfRule type="top10" priority="111" bottom="1" rank="1"/>
    <cfRule type="top10" dxfId="2752" priority="112" rank="1"/>
  </conditionalFormatting>
  <conditionalFormatting sqref="G1">
    <cfRule type="top10" priority="109" bottom="1" rank="1"/>
    <cfRule type="top10" dxfId="2751" priority="110" rank="1"/>
  </conditionalFormatting>
  <conditionalFormatting sqref="H1">
    <cfRule type="top10" priority="107" bottom="1" rank="1"/>
    <cfRule type="top10" dxfId="2750" priority="108" rank="1"/>
  </conditionalFormatting>
  <conditionalFormatting sqref="I1">
    <cfRule type="top10" priority="105" bottom="1" rank="1"/>
    <cfRule type="top10" dxfId="2749" priority="106" rank="1"/>
  </conditionalFormatting>
  <conditionalFormatting sqref="J1">
    <cfRule type="top10" priority="103" bottom="1" rank="1"/>
    <cfRule type="top10" dxfId="2748" priority="104" rank="1"/>
  </conditionalFormatting>
  <conditionalFormatting sqref="E9">
    <cfRule type="top10" priority="101" bottom="1" rank="1"/>
    <cfRule type="top10" dxfId="2747" priority="102" rank="1"/>
  </conditionalFormatting>
  <conditionalFormatting sqref="F9">
    <cfRule type="top10" priority="99" bottom="1" rank="1"/>
    <cfRule type="top10" dxfId="2746" priority="100" rank="1"/>
  </conditionalFormatting>
  <conditionalFormatting sqref="G9">
    <cfRule type="top10" priority="97" bottom="1" rank="1"/>
    <cfRule type="top10" dxfId="2745" priority="98" rank="1"/>
  </conditionalFormatting>
  <conditionalFormatting sqref="H9">
    <cfRule type="top10" priority="95" bottom="1" rank="1"/>
    <cfRule type="top10" dxfId="2744" priority="96" rank="1"/>
  </conditionalFormatting>
  <conditionalFormatting sqref="I9">
    <cfRule type="top10" priority="93" bottom="1" rank="1"/>
    <cfRule type="top10" dxfId="2743" priority="94" rank="1"/>
  </conditionalFormatting>
  <conditionalFormatting sqref="J9">
    <cfRule type="top10" priority="91" bottom="1" rank="1"/>
    <cfRule type="top10" dxfId="2742" priority="92" rank="1"/>
  </conditionalFormatting>
  <conditionalFormatting sqref="E2">
    <cfRule type="top10" priority="77" bottom="1" rank="1"/>
    <cfRule type="top10" dxfId="2741" priority="78" rank="1"/>
  </conditionalFormatting>
  <conditionalFormatting sqref="F2">
    <cfRule type="top10" priority="75" bottom="1" rank="1"/>
    <cfRule type="top10" dxfId="2740" priority="76" rank="1"/>
  </conditionalFormatting>
  <conditionalFormatting sqref="G2">
    <cfRule type="top10" priority="73" bottom="1" rank="1"/>
    <cfRule type="top10" dxfId="2739" priority="74" rank="1"/>
  </conditionalFormatting>
  <conditionalFormatting sqref="H2">
    <cfRule type="top10" priority="71" bottom="1" rank="1"/>
    <cfRule type="top10" dxfId="2738" priority="72" rank="1"/>
  </conditionalFormatting>
  <conditionalFormatting sqref="I2">
    <cfRule type="top10" priority="69" bottom="1" rank="1"/>
    <cfRule type="top10" dxfId="2737" priority="70" rank="1"/>
  </conditionalFormatting>
  <conditionalFormatting sqref="J2">
    <cfRule type="top10" priority="67" bottom="1" rank="1"/>
    <cfRule type="top10" dxfId="2736" priority="68" rank="1"/>
  </conditionalFormatting>
  <conditionalFormatting sqref="E3">
    <cfRule type="top10" priority="65" bottom="1" rank="1"/>
    <cfRule type="top10" dxfId="2735" priority="66" rank="1"/>
  </conditionalFormatting>
  <conditionalFormatting sqref="F3">
    <cfRule type="top10" priority="63" bottom="1" rank="1"/>
    <cfRule type="top10" dxfId="2734" priority="64" rank="1"/>
  </conditionalFormatting>
  <conditionalFormatting sqref="G3">
    <cfRule type="top10" priority="61" bottom="1" rank="1"/>
    <cfRule type="top10" dxfId="2733" priority="62" rank="1"/>
  </conditionalFormatting>
  <conditionalFormatting sqref="H3">
    <cfRule type="top10" priority="59" bottom="1" rank="1"/>
    <cfRule type="top10" dxfId="2732" priority="60" rank="1"/>
  </conditionalFormatting>
  <conditionalFormatting sqref="I3">
    <cfRule type="top10" priority="57" bottom="1" rank="1"/>
    <cfRule type="top10" dxfId="2731" priority="58" rank="1"/>
  </conditionalFormatting>
  <conditionalFormatting sqref="J3">
    <cfRule type="top10" priority="55" bottom="1" rank="1"/>
    <cfRule type="top10" dxfId="2730" priority="56" rank="1"/>
  </conditionalFormatting>
  <conditionalFormatting sqref="E4">
    <cfRule type="top10" priority="53" bottom="1" rank="1"/>
    <cfRule type="top10" dxfId="2729" priority="54" rank="1"/>
  </conditionalFormatting>
  <conditionalFormatting sqref="F4">
    <cfRule type="top10" priority="51" bottom="1" rank="1"/>
    <cfRule type="top10" dxfId="2728" priority="52" rank="1"/>
  </conditionalFormatting>
  <conditionalFormatting sqref="G4">
    <cfRule type="top10" priority="49" bottom="1" rank="1"/>
    <cfRule type="top10" dxfId="2727" priority="50" rank="1"/>
  </conditionalFormatting>
  <conditionalFormatting sqref="H4">
    <cfRule type="top10" priority="47" bottom="1" rank="1"/>
    <cfRule type="top10" dxfId="2726" priority="48" rank="1"/>
  </conditionalFormatting>
  <conditionalFormatting sqref="I4">
    <cfRule type="top10" priority="45" bottom="1" rank="1"/>
    <cfRule type="top10" dxfId="2725" priority="46" rank="1"/>
  </conditionalFormatting>
  <conditionalFormatting sqref="J4">
    <cfRule type="top10" priority="43" bottom="1" rank="1"/>
    <cfRule type="top10" dxfId="2724" priority="44" rank="1"/>
  </conditionalFormatting>
  <conditionalFormatting sqref="E5">
    <cfRule type="top10" priority="41" bottom="1" rank="1"/>
    <cfRule type="top10" dxfId="2723" priority="42" rank="1"/>
  </conditionalFormatting>
  <conditionalFormatting sqref="F5">
    <cfRule type="top10" priority="39" bottom="1" rank="1"/>
    <cfRule type="top10" dxfId="2722" priority="40" rank="1"/>
  </conditionalFormatting>
  <conditionalFormatting sqref="G5">
    <cfRule type="top10" priority="37" bottom="1" rank="1"/>
    <cfRule type="top10" dxfId="2721" priority="38" rank="1"/>
  </conditionalFormatting>
  <conditionalFormatting sqref="H5">
    <cfRule type="top10" priority="35" bottom="1" rank="1"/>
    <cfRule type="top10" dxfId="2720" priority="36" rank="1"/>
  </conditionalFormatting>
  <conditionalFormatting sqref="I5">
    <cfRule type="top10" priority="33" bottom="1" rank="1"/>
    <cfRule type="top10" dxfId="2719" priority="34" rank="1"/>
  </conditionalFormatting>
  <conditionalFormatting sqref="J5">
    <cfRule type="top10" priority="31" bottom="1" rank="1"/>
    <cfRule type="top10" dxfId="2718" priority="32" rank="1"/>
  </conditionalFormatting>
  <conditionalFormatting sqref="E6">
    <cfRule type="top10" priority="29" bottom="1" rank="1"/>
    <cfRule type="top10" dxfId="2717" priority="30" rank="1"/>
  </conditionalFormatting>
  <conditionalFormatting sqref="F6">
    <cfRule type="top10" priority="27" bottom="1" rank="1"/>
    <cfRule type="top10" dxfId="2716" priority="28" rank="1"/>
  </conditionalFormatting>
  <conditionalFormatting sqref="G6">
    <cfRule type="top10" priority="25" bottom="1" rank="1"/>
    <cfRule type="top10" dxfId="2715" priority="26" rank="1"/>
  </conditionalFormatting>
  <conditionalFormatting sqref="H6">
    <cfRule type="top10" priority="23" bottom="1" rank="1"/>
    <cfRule type="top10" dxfId="2714" priority="24" rank="1"/>
  </conditionalFormatting>
  <conditionalFormatting sqref="I6">
    <cfRule type="top10" priority="21" bottom="1" rank="1"/>
    <cfRule type="top10" dxfId="2713" priority="22" rank="1"/>
  </conditionalFormatting>
  <conditionalFormatting sqref="J6">
    <cfRule type="top10" priority="19" bottom="1" rank="1"/>
    <cfRule type="top10" dxfId="2712" priority="20" rank="1"/>
  </conditionalFormatting>
  <conditionalFormatting sqref="E7">
    <cfRule type="top10" priority="17" bottom="1" rank="1"/>
    <cfRule type="top10" dxfId="2711" priority="18" rank="1"/>
  </conditionalFormatting>
  <conditionalFormatting sqref="F7">
    <cfRule type="top10" priority="15" bottom="1" rank="1"/>
    <cfRule type="top10" dxfId="2710" priority="16" rank="1"/>
  </conditionalFormatting>
  <conditionalFormatting sqref="G7">
    <cfRule type="top10" priority="13" bottom="1" rank="1"/>
    <cfRule type="top10" dxfId="2709" priority="14" rank="1"/>
  </conditionalFormatting>
  <conditionalFormatting sqref="H7">
    <cfRule type="top10" priority="11" bottom="1" rank="1"/>
    <cfRule type="top10" dxfId="2708" priority="12" rank="1"/>
  </conditionalFormatting>
  <conditionalFormatting sqref="I7">
    <cfRule type="top10" priority="9" bottom="1" rank="1"/>
    <cfRule type="top10" dxfId="2707" priority="10" rank="1"/>
  </conditionalFormatting>
  <conditionalFormatting sqref="J7">
    <cfRule type="top10" priority="7" bottom="1" rank="1"/>
    <cfRule type="top10" dxfId="2706" priority="8" rank="1"/>
  </conditionalFormatting>
  <conditionalFormatting sqref="E8">
    <cfRule type="top10" dxfId="2705" priority="1" rank="1"/>
  </conditionalFormatting>
  <conditionalFormatting sqref="F8">
    <cfRule type="top10" dxfId="2704" priority="2" rank="1"/>
  </conditionalFormatting>
  <conditionalFormatting sqref="G8">
    <cfRule type="top10" dxfId="2703" priority="3" rank="1"/>
  </conditionalFormatting>
  <conditionalFormatting sqref="H8">
    <cfRule type="top10" dxfId="2702" priority="4" rank="1"/>
  </conditionalFormatting>
  <conditionalFormatting sqref="I8">
    <cfRule type="top10" dxfId="2701" priority="5" rank="1"/>
  </conditionalFormatting>
  <conditionalFormatting sqref="J8">
    <cfRule type="top10" dxfId="270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52D4B99-149F-445A-99A8-7AD4F1781482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E5396A11-277A-4A23-9CAE-23BFEA658F96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D8CCF5B9-530C-4EAD-B212-17C3B0FCE428}">
          <x14:formula1>
            <xm:f>'C:\Users\Steve\Documents\_Shooting\_Ruger 10-22\2019\[_ABRA2019-Scoring _ 8-21-19.xlsm]Data'!#REF!</xm:f>
          </x14:formula1>
          <xm:sqref>B3</xm:sqref>
        </x14:dataValidation>
        <x14:dataValidation type="list" allowBlank="1" showInputMessage="1" showErrorMessage="1" xr:uid="{E87A4949-8979-4F84-9F6B-CE0D9F2E154A}">
          <x14:formula1>
            <xm:f>'C:\Users\Steve\Documents\_Shooting\_Ruger 10-22\2019\[_ABRA2019-Scoring 9-8-19.xlsm]Data'!#REF!</xm:f>
          </x14:formula1>
          <xm:sqref>B4</xm:sqref>
        </x14:dataValidation>
        <x14:dataValidation type="list" allowBlank="1" showInputMessage="1" showErrorMessage="1" xr:uid="{EBE85504-93D0-401E-BC67-4097C966C7DD}">
          <x14:formula1>
            <xm:f>'C:\Users\Steve\Documents\_Shooting\_Ruger 10-22\2019\[_ABRA2019-Scoring_ 9-25-19.xlsm]Data'!#REF!</xm:f>
          </x14:formula1>
          <xm:sqref>B5</xm:sqref>
        </x14:dataValidation>
        <x14:dataValidation type="list" allowBlank="1" showInputMessage="1" showErrorMessage="1" xr:uid="{E6BBB263-7FCB-47B4-A81F-1734DD05A786}">
          <x14:formula1>
            <xm:f>'C:\Users\Steve\Documents\_Shooting\_Ruger 10-22\2019\[_BGSL_ABRA-Scoring 10-13-19 FInal.xlsm]Data'!#REF!</xm:f>
          </x14:formula1>
          <xm:sqref>B6</xm:sqref>
        </x14:dataValidation>
        <x14:dataValidation type="list" allowBlank="1" showInputMessage="1" showErrorMessage="1" xr:uid="{75A0291D-B54B-4489-B3D0-62DF192AA991}">
          <x14:formula1>
            <xm:f>'C:\Users\Steve\Documents\_Shooting\_Ruger 10-22\2019\[_BGSL_ABRA-Scoring 10-23-19.xlsm]Data'!#REF!</xm:f>
          </x14:formula1>
          <xm:sqref>B7</xm:sqref>
        </x14:dataValidation>
        <x14:dataValidation type="list" allowBlank="1" showInputMessage="1" showErrorMessage="1" xr:uid="{30C41EAE-68D3-4BEE-BF4A-C3B4B0297173}">
          <x14:formula1>
            <xm:f>'C:\Users\abra2\AppData\Local\Packages\Microsoft.MicrosoftEdge_8wekyb3d8bbwe\TempState\Downloads\[BGSL_ABRA SCORING RESULTS 11-3-2019 Lisa (1).xlsx]DATA SHEET'!#REF!</xm:f>
          </x14:formula1>
          <xm:sqref>D8 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7A59-DCF9-4FEF-B09E-5E1FA16559EF}">
  <sheetPr codeName="Sheet26"/>
  <dimension ref="A1:O13"/>
  <sheetViews>
    <sheetView workbookViewId="0">
      <selection activeCell="C20" sqref="C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31</v>
      </c>
      <c r="C2" s="8">
        <v>43513</v>
      </c>
      <c r="D2" s="9" t="s">
        <v>20</v>
      </c>
      <c r="E2" s="7">
        <v>183</v>
      </c>
      <c r="F2" s="7">
        <v>174</v>
      </c>
      <c r="G2" s="7">
        <v>180</v>
      </c>
      <c r="H2" s="7">
        <v>168</v>
      </c>
      <c r="I2" s="7"/>
      <c r="J2" s="7"/>
      <c r="K2" s="10">
        <v>4</v>
      </c>
      <c r="L2" s="10">
        <v>705</v>
      </c>
      <c r="M2" s="11">
        <v>176.25</v>
      </c>
      <c r="N2" s="10">
        <v>5</v>
      </c>
      <c r="O2" s="11">
        <v>181.25</v>
      </c>
    </row>
    <row r="3" spans="1:15" ht="15.75" thickBot="1" x14ac:dyDescent="0.35">
      <c r="A3" s="7" t="s">
        <v>21</v>
      </c>
      <c r="B3" s="7" t="s">
        <v>31</v>
      </c>
      <c r="C3" s="8">
        <v>43604</v>
      </c>
      <c r="D3" s="9" t="s">
        <v>20</v>
      </c>
      <c r="E3" s="7">
        <v>181</v>
      </c>
      <c r="F3" s="7">
        <v>173</v>
      </c>
      <c r="G3" s="49">
        <v>179</v>
      </c>
      <c r="H3" s="26">
        <v>187</v>
      </c>
      <c r="I3" s="28">
        <v>176</v>
      </c>
      <c r="J3" s="7">
        <v>177</v>
      </c>
      <c r="K3" s="10">
        <v>6</v>
      </c>
      <c r="L3" s="10">
        <v>1073</v>
      </c>
      <c r="M3" s="11">
        <v>178.83333333333334</v>
      </c>
      <c r="N3" s="10">
        <v>10</v>
      </c>
      <c r="O3" s="11">
        <v>188.83333333333334</v>
      </c>
    </row>
    <row r="4" spans="1:15" x14ac:dyDescent="0.3">
      <c r="A4" s="7" t="s">
        <v>21</v>
      </c>
      <c r="B4" s="7" t="s">
        <v>31</v>
      </c>
      <c r="C4" s="8">
        <v>43632</v>
      </c>
      <c r="D4" s="9" t="s">
        <v>20</v>
      </c>
      <c r="E4" s="7">
        <v>180</v>
      </c>
      <c r="F4" s="47">
        <v>181</v>
      </c>
      <c r="G4" s="7">
        <v>180</v>
      </c>
      <c r="H4" s="47">
        <v>188</v>
      </c>
      <c r="I4" s="7"/>
      <c r="J4" s="7"/>
      <c r="K4" s="10">
        <v>4</v>
      </c>
      <c r="L4" s="10">
        <v>729</v>
      </c>
      <c r="M4" s="11">
        <v>182.25</v>
      </c>
      <c r="N4" s="10">
        <v>3</v>
      </c>
      <c r="O4" s="11">
        <v>185.25</v>
      </c>
    </row>
    <row r="5" spans="1:15" x14ac:dyDescent="0.3">
      <c r="A5" s="7" t="s">
        <v>21</v>
      </c>
      <c r="B5" s="7" t="s">
        <v>31</v>
      </c>
      <c r="C5" s="8">
        <v>43641</v>
      </c>
      <c r="D5" s="9" t="s">
        <v>20</v>
      </c>
      <c r="E5" s="7">
        <v>185</v>
      </c>
      <c r="F5" s="7">
        <v>178</v>
      </c>
      <c r="G5" s="7">
        <v>187</v>
      </c>
      <c r="H5" s="7"/>
      <c r="I5" s="7"/>
      <c r="J5" s="7"/>
      <c r="K5" s="10">
        <v>3</v>
      </c>
      <c r="L5" s="10">
        <v>550</v>
      </c>
      <c r="M5" s="11">
        <v>183.33333333333334</v>
      </c>
      <c r="N5" s="10">
        <v>2</v>
      </c>
      <c r="O5" s="11">
        <v>185.33333333333334</v>
      </c>
    </row>
    <row r="6" spans="1:15" x14ac:dyDescent="0.3">
      <c r="A6" s="7" t="s">
        <v>21</v>
      </c>
      <c r="B6" s="7" t="s">
        <v>31</v>
      </c>
      <c r="C6" s="8">
        <v>43667</v>
      </c>
      <c r="D6" s="9" t="s">
        <v>20</v>
      </c>
      <c r="E6" s="7">
        <v>176</v>
      </c>
      <c r="F6" s="7">
        <v>184</v>
      </c>
      <c r="G6" s="7">
        <v>184</v>
      </c>
      <c r="H6" s="7">
        <v>175</v>
      </c>
      <c r="I6" s="7"/>
      <c r="J6" s="7"/>
      <c r="K6" s="10">
        <v>4</v>
      </c>
      <c r="L6" s="10">
        <v>719</v>
      </c>
      <c r="M6" s="11">
        <v>179.75</v>
      </c>
      <c r="N6" s="10">
        <v>4</v>
      </c>
      <c r="O6" s="11">
        <v>183.75</v>
      </c>
    </row>
    <row r="7" spans="1:15" x14ac:dyDescent="0.3">
      <c r="A7" s="7" t="s">
        <v>21</v>
      </c>
      <c r="B7" s="7" t="s">
        <v>31</v>
      </c>
      <c r="C7" s="8">
        <v>43676</v>
      </c>
      <c r="D7" s="9" t="s">
        <v>20</v>
      </c>
      <c r="E7" s="7">
        <v>177</v>
      </c>
      <c r="F7" s="7">
        <v>184</v>
      </c>
      <c r="G7" s="7">
        <v>185</v>
      </c>
      <c r="H7" s="7"/>
      <c r="I7" s="7"/>
      <c r="J7" s="7"/>
      <c r="K7" s="10">
        <v>3</v>
      </c>
      <c r="L7" s="10">
        <v>546</v>
      </c>
      <c r="M7" s="11">
        <v>182</v>
      </c>
      <c r="N7" s="10">
        <v>9</v>
      </c>
      <c r="O7" s="11">
        <v>191</v>
      </c>
    </row>
    <row r="8" spans="1:15" x14ac:dyDescent="0.3">
      <c r="A8" s="7" t="s">
        <v>21</v>
      </c>
      <c r="B8" s="7" t="s">
        <v>31</v>
      </c>
      <c r="C8" s="8">
        <v>43695</v>
      </c>
      <c r="D8" s="9" t="s">
        <v>20</v>
      </c>
      <c r="E8" s="7">
        <v>174</v>
      </c>
      <c r="F8" s="7">
        <v>172</v>
      </c>
      <c r="G8" s="7">
        <v>185</v>
      </c>
      <c r="H8" s="7">
        <v>181</v>
      </c>
      <c r="I8" s="7"/>
      <c r="J8" s="7"/>
      <c r="K8" s="10">
        <v>4</v>
      </c>
      <c r="L8" s="10">
        <v>712</v>
      </c>
      <c r="M8" s="11">
        <v>178</v>
      </c>
      <c r="N8" s="10">
        <v>3</v>
      </c>
      <c r="O8" s="11">
        <v>181</v>
      </c>
    </row>
    <row r="9" spans="1:15" x14ac:dyDescent="0.3">
      <c r="A9" s="7" t="s">
        <v>21</v>
      </c>
      <c r="B9" s="7" t="s">
        <v>31</v>
      </c>
      <c r="C9" s="8">
        <v>43704</v>
      </c>
      <c r="D9" s="9" t="s">
        <v>20</v>
      </c>
      <c r="E9" s="7">
        <v>176</v>
      </c>
      <c r="F9" s="7">
        <v>183</v>
      </c>
      <c r="G9" s="7">
        <v>184</v>
      </c>
      <c r="H9" s="7"/>
      <c r="I9" s="7"/>
      <c r="J9" s="7"/>
      <c r="K9" s="10">
        <v>3</v>
      </c>
      <c r="L9" s="10">
        <v>543</v>
      </c>
      <c r="M9" s="11">
        <v>181</v>
      </c>
      <c r="N9" s="10">
        <v>3</v>
      </c>
      <c r="O9" s="11">
        <v>184</v>
      </c>
    </row>
    <row r="10" spans="1:15" x14ac:dyDescent="0.3">
      <c r="A10" s="12" t="s">
        <v>21</v>
      </c>
      <c r="B10" s="91" t="s">
        <v>31</v>
      </c>
      <c r="C10" s="13">
        <v>43723</v>
      </c>
      <c r="D10" s="14" t="s">
        <v>20</v>
      </c>
      <c r="E10" s="12">
        <v>182</v>
      </c>
      <c r="F10" s="12">
        <v>174</v>
      </c>
      <c r="G10" s="12">
        <v>177</v>
      </c>
      <c r="H10" s="12">
        <v>177</v>
      </c>
      <c r="I10" s="12">
        <v>179</v>
      </c>
      <c r="J10" s="12">
        <v>177</v>
      </c>
      <c r="K10" s="15">
        <v>6</v>
      </c>
      <c r="L10" s="15">
        <v>1066</v>
      </c>
      <c r="M10" s="16">
        <v>177.66666666666666</v>
      </c>
      <c r="N10" s="15">
        <v>4</v>
      </c>
      <c r="O10" s="16">
        <v>181.66666666666666</v>
      </c>
    </row>
    <row r="11" spans="1:15" x14ac:dyDescent="0.3">
      <c r="A11" s="7" t="s">
        <v>21</v>
      </c>
      <c r="B11" s="7" t="s">
        <v>31</v>
      </c>
      <c r="C11" s="8">
        <v>43758</v>
      </c>
      <c r="D11" s="9" t="s">
        <v>20</v>
      </c>
      <c r="E11" s="7">
        <v>179</v>
      </c>
      <c r="F11" s="7">
        <v>179</v>
      </c>
      <c r="G11" s="7">
        <v>177</v>
      </c>
      <c r="H11" s="7">
        <v>182</v>
      </c>
      <c r="I11" s="7"/>
      <c r="J11" s="7"/>
      <c r="K11" s="10">
        <v>4</v>
      </c>
      <c r="L11" s="10">
        <v>717</v>
      </c>
      <c r="M11" s="11">
        <v>179.25</v>
      </c>
      <c r="N11" s="10">
        <v>6</v>
      </c>
      <c r="O11" s="11">
        <v>185.25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41</v>
      </c>
      <c r="L13" s="3">
        <f>SUM(L2:L12)</f>
        <v>7360</v>
      </c>
      <c r="M13" s="1">
        <f>SUM(L13/K13)</f>
        <v>179.51219512195121</v>
      </c>
      <c r="N13" s="3">
        <f>SUM(N2:N12)</f>
        <v>49</v>
      </c>
      <c r="O13" s="1">
        <f>SUM(M13+N13)</f>
        <v>228.51219512195121</v>
      </c>
    </row>
  </sheetData>
  <conditionalFormatting sqref="E1">
    <cfRule type="top10" priority="155" bottom="1" rank="1"/>
    <cfRule type="top10" dxfId="909" priority="156" rank="1"/>
  </conditionalFormatting>
  <conditionalFormatting sqref="F1">
    <cfRule type="top10" priority="153" bottom="1" rank="1"/>
    <cfRule type="top10" dxfId="908" priority="154" rank="1"/>
  </conditionalFormatting>
  <conditionalFormatting sqref="G1">
    <cfRule type="top10" priority="151" bottom="1" rank="1"/>
    <cfRule type="top10" dxfId="907" priority="152" rank="1"/>
  </conditionalFormatting>
  <conditionalFormatting sqref="H1">
    <cfRule type="top10" priority="149" bottom="1" rank="1"/>
    <cfRule type="top10" dxfId="906" priority="150" rank="1"/>
  </conditionalFormatting>
  <conditionalFormatting sqref="I1">
    <cfRule type="top10" priority="147" bottom="1" rank="1"/>
    <cfRule type="top10" dxfId="905" priority="148" rank="1"/>
  </conditionalFormatting>
  <conditionalFormatting sqref="J1">
    <cfRule type="top10" priority="145" bottom="1" rank="1"/>
    <cfRule type="top10" dxfId="904" priority="146" rank="1"/>
  </conditionalFormatting>
  <conditionalFormatting sqref="E12">
    <cfRule type="top10" priority="143" bottom="1" rank="1"/>
    <cfRule type="top10" dxfId="903" priority="144" rank="1"/>
  </conditionalFormatting>
  <conditionalFormatting sqref="F12">
    <cfRule type="top10" priority="141" bottom="1" rank="1"/>
    <cfRule type="top10" dxfId="902" priority="142" rank="1"/>
  </conditionalFormatting>
  <conditionalFormatting sqref="G12">
    <cfRule type="top10" priority="139" bottom="1" rank="1"/>
    <cfRule type="top10" dxfId="901" priority="140" rank="1"/>
  </conditionalFormatting>
  <conditionalFormatting sqref="H12">
    <cfRule type="top10" priority="137" bottom="1" rank="1"/>
    <cfRule type="top10" dxfId="900" priority="138" rank="1"/>
  </conditionalFormatting>
  <conditionalFormatting sqref="I12">
    <cfRule type="top10" priority="135" bottom="1" rank="1"/>
    <cfRule type="top10" dxfId="899" priority="136" rank="1"/>
  </conditionalFormatting>
  <conditionalFormatting sqref="J12">
    <cfRule type="top10" priority="133" bottom="1" rank="1"/>
    <cfRule type="top10" dxfId="898" priority="134" rank="1"/>
  </conditionalFormatting>
  <conditionalFormatting sqref="E2">
    <cfRule type="top10" priority="119" bottom="1" rank="1"/>
    <cfRule type="top10" dxfId="897" priority="120" rank="1"/>
  </conditionalFormatting>
  <conditionalFormatting sqref="F2">
    <cfRule type="top10" priority="117" bottom="1" rank="1"/>
    <cfRule type="top10" dxfId="896" priority="118" rank="1"/>
  </conditionalFormatting>
  <conditionalFormatting sqref="G2">
    <cfRule type="top10" priority="115" bottom="1" rank="1"/>
    <cfRule type="top10" dxfId="895" priority="116" rank="1"/>
  </conditionalFormatting>
  <conditionalFormatting sqref="H2">
    <cfRule type="top10" priority="113" bottom="1" rank="1"/>
    <cfRule type="top10" dxfId="894" priority="114" rank="1"/>
  </conditionalFormatting>
  <conditionalFormatting sqref="I2">
    <cfRule type="top10" priority="111" bottom="1" rank="1"/>
    <cfRule type="top10" dxfId="893" priority="112" rank="1"/>
  </conditionalFormatting>
  <conditionalFormatting sqref="J2">
    <cfRule type="top10" priority="109" bottom="1" rank="1"/>
    <cfRule type="top10" dxfId="892" priority="110" rank="1"/>
  </conditionalFormatting>
  <conditionalFormatting sqref="E3">
    <cfRule type="top10" priority="107" bottom="1" rank="1"/>
    <cfRule type="top10" dxfId="891" priority="108" rank="1"/>
  </conditionalFormatting>
  <conditionalFormatting sqref="F3">
    <cfRule type="top10" priority="105" bottom="1" rank="1"/>
    <cfRule type="top10" dxfId="890" priority="106" rank="1"/>
  </conditionalFormatting>
  <conditionalFormatting sqref="G3">
    <cfRule type="top10" priority="103" bottom="1" rank="1"/>
    <cfRule type="top10" dxfId="889" priority="104" rank="1"/>
  </conditionalFormatting>
  <conditionalFormatting sqref="H3">
    <cfRule type="top10" priority="101" bottom="1" rank="1"/>
    <cfRule type="top10" dxfId="888" priority="102" rank="1"/>
  </conditionalFormatting>
  <conditionalFormatting sqref="I3">
    <cfRule type="top10" priority="99" bottom="1" rank="1"/>
    <cfRule type="top10" dxfId="887" priority="100" rank="1"/>
  </conditionalFormatting>
  <conditionalFormatting sqref="J3">
    <cfRule type="top10" priority="97" bottom="1" rank="1"/>
    <cfRule type="top10" dxfId="886" priority="98" rank="1"/>
  </conditionalFormatting>
  <conditionalFormatting sqref="E4">
    <cfRule type="top10" priority="95" bottom="1" rank="1"/>
    <cfRule type="top10" dxfId="885" priority="96" rank="1"/>
  </conditionalFormatting>
  <conditionalFormatting sqref="F4">
    <cfRule type="top10" priority="93" bottom="1" rank="1"/>
    <cfRule type="top10" dxfId="884" priority="94" rank="1"/>
  </conditionalFormatting>
  <conditionalFormatting sqref="G4">
    <cfRule type="top10" priority="91" bottom="1" rank="1"/>
    <cfRule type="top10" dxfId="883" priority="92" rank="1"/>
  </conditionalFormatting>
  <conditionalFormatting sqref="H4">
    <cfRule type="top10" priority="89" bottom="1" rank="1"/>
    <cfRule type="top10" dxfId="882" priority="90" rank="1"/>
  </conditionalFormatting>
  <conditionalFormatting sqref="I4">
    <cfRule type="top10" priority="87" bottom="1" rank="1"/>
    <cfRule type="top10" dxfId="881" priority="88" rank="1"/>
  </conditionalFormatting>
  <conditionalFormatting sqref="J4">
    <cfRule type="top10" priority="85" bottom="1" rank="1"/>
    <cfRule type="top10" dxfId="880" priority="86" rank="1"/>
  </conditionalFormatting>
  <conditionalFormatting sqref="E5">
    <cfRule type="top10" priority="83" bottom="1" rank="1"/>
    <cfRule type="top10" dxfId="879" priority="84" rank="1"/>
  </conditionalFormatting>
  <conditionalFormatting sqref="F5">
    <cfRule type="top10" priority="81" bottom="1" rank="1"/>
    <cfRule type="top10" dxfId="878" priority="82" rank="1"/>
  </conditionalFormatting>
  <conditionalFormatting sqref="G5">
    <cfRule type="top10" priority="79" bottom="1" rank="1"/>
    <cfRule type="top10" dxfId="877" priority="80" rank="1"/>
  </conditionalFormatting>
  <conditionalFormatting sqref="H5">
    <cfRule type="top10" priority="77" bottom="1" rank="1"/>
    <cfRule type="top10" dxfId="876" priority="78" rank="1"/>
  </conditionalFormatting>
  <conditionalFormatting sqref="I5">
    <cfRule type="top10" priority="75" bottom="1" rank="1"/>
    <cfRule type="top10" dxfId="875" priority="76" rank="1"/>
  </conditionalFormatting>
  <conditionalFormatting sqref="J5">
    <cfRule type="top10" priority="73" bottom="1" rank="1"/>
    <cfRule type="top10" dxfId="874" priority="74" rank="1"/>
  </conditionalFormatting>
  <conditionalFormatting sqref="E6">
    <cfRule type="top10" priority="71" bottom="1" rank="1"/>
    <cfRule type="top10" dxfId="873" priority="72" rank="1"/>
  </conditionalFormatting>
  <conditionalFormatting sqref="F6">
    <cfRule type="top10" priority="69" bottom="1" rank="1"/>
    <cfRule type="top10" dxfId="872" priority="70" rank="1"/>
  </conditionalFormatting>
  <conditionalFormatting sqref="G6">
    <cfRule type="top10" priority="67" bottom="1" rank="1"/>
    <cfRule type="top10" dxfId="871" priority="68" rank="1"/>
  </conditionalFormatting>
  <conditionalFormatting sqref="H6">
    <cfRule type="top10" priority="65" bottom="1" rank="1"/>
    <cfRule type="top10" dxfId="870" priority="66" rank="1"/>
  </conditionalFormatting>
  <conditionalFormatting sqref="I6">
    <cfRule type="top10" priority="63" bottom="1" rank="1"/>
    <cfRule type="top10" dxfId="869" priority="64" rank="1"/>
  </conditionalFormatting>
  <conditionalFormatting sqref="J6">
    <cfRule type="top10" priority="61" bottom="1" rank="1"/>
    <cfRule type="top10" dxfId="868" priority="62" rank="1"/>
  </conditionalFormatting>
  <conditionalFormatting sqref="E7">
    <cfRule type="top10" priority="59" bottom="1" rank="1"/>
    <cfRule type="top10" dxfId="867" priority="60" rank="1"/>
  </conditionalFormatting>
  <conditionalFormatting sqref="F7">
    <cfRule type="top10" priority="57" bottom="1" rank="1"/>
    <cfRule type="top10" dxfId="866" priority="58" rank="1"/>
  </conditionalFormatting>
  <conditionalFormatting sqref="G7">
    <cfRule type="top10" priority="55" bottom="1" rank="1"/>
    <cfRule type="top10" dxfId="865" priority="56" rank="1"/>
  </conditionalFormatting>
  <conditionalFormatting sqref="H7">
    <cfRule type="top10" priority="53" bottom="1" rank="1"/>
    <cfRule type="top10" dxfId="864" priority="54" rank="1"/>
  </conditionalFormatting>
  <conditionalFormatting sqref="I7">
    <cfRule type="top10" priority="51" bottom="1" rank="1"/>
    <cfRule type="top10" dxfId="863" priority="52" rank="1"/>
  </conditionalFormatting>
  <conditionalFormatting sqref="J7">
    <cfRule type="top10" priority="49" bottom="1" rank="1"/>
    <cfRule type="top10" dxfId="862" priority="50" rank="1"/>
  </conditionalFormatting>
  <conditionalFormatting sqref="E8">
    <cfRule type="top10" priority="47" bottom="1" rank="1"/>
    <cfRule type="top10" dxfId="861" priority="48" rank="1"/>
  </conditionalFormatting>
  <conditionalFormatting sqref="F8">
    <cfRule type="top10" priority="45" bottom="1" rank="1"/>
    <cfRule type="top10" dxfId="860" priority="46" rank="1"/>
  </conditionalFormatting>
  <conditionalFormatting sqref="G8">
    <cfRule type="top10" priority="43" bottom="1" rank="1"/>
    <cfRule type="top10" dxfId="859" priority="44" rank="1"/>
  </conditionalFormatting>
  <conditionalFormatting sqref="H8">
    <cfRule type="top10" priority="41" bottom="1" rank="1"/>
    <cfRule type="top10" dxfId="858" priority="42" rank="1"/>
  </conditionalFormatting>
  <conditionalFormatting sqref="I8">
    <cfRule type="top10" priority="39" bottom="1" rank="1"/>
    <cfRule type="top10" dxfId="857" priority="40" rank="1"/>
  </conditionalFormatting>
  <conditionalFormatting sqref="J8">
    <cfRule type="top10" priority="37" bottom="1" rank="1"/>
    <cfRule type="top10" dxfId="856" priority="38" rank="1"/>
  </conditionalFormatting>
  <conditionalFormatting sqref="E9">
    <cfRule type="top10" priority="35" bottom="1" rank="1"/>
    <cfRule type="top10" dxfId="855" priority="36" rank="1"/>
  </conditionalFormatting>
  <conditionalFormatting sqref="F9">
    <cfRule type="top10" priority="33" bottom="1" rank="1"/>
    <cfRule type="top10" dxfId="854" priority="34" rank="1"/>
  </conditionalFormatting>
  <conditionalFormatting sqref="G9">
    <cfRule type="top10" priority="31" bottom="1" rank="1"/>
    <cfRule type="top10" dxfId="853" priority="32" rank="1"/>
  </conditionalFormatting>
  <conditionalFormatting sqref="H9">
    <cfRule type="top10" priority="29" bottom="1" rank="1"/>
    <cfRule type="top10" dxfId="852" priority="30" rank="1"/>
  </conditionalFormatting>
  <conditionalFormatting sqref="I9">
    <cfRule type="top10" priority="27" bottom="1" rank="1"/>
    <cfRule type="top10" dxfId="851" priority="28" rank="1"/>
  </conditionalFormatting>
  <conditionalFormatting sqref="J9">
    <cfRule type="top10" priority="25" bottom="1" rank="1"/>
    <cfRule type="top10" dxfId="850" priority="26" rank="1"/>
  </conditionalFormatting>
  <conditionalFormatting sqref="E10">
    <cfRule type="top10" priority="23" bottom="1" rank="1"/>
    <cfRule type="top10" dxfId="849" priority="24" rank="1"/>
  </conditionalFormatting>
  <conditionalFormatting sqref="F10">
    <cfRule type="top10" priority="21" bottom="1" rank="1"/>
    <cfRule type="top10" dxfId="848" priority="22" rank="1"/>
  </conditionalFormatting>
  <conditionalFormatting sqref="G10">
    <cfRule type="top10" priority="19" bottom="1" rank="1"/>
    <cfRule type="top10" dxfId="847" priority="20" rank="1"/>
  </conditionalFormatting>
  <conditionalFormatting sqref="H10">
    <cfRule type="top10" priority="17" bottom="1" rank="1"/>
    <cfRule type="top10" dxfId="846" priority="18" rank="1"/>
  </conditionalFormatting>
  <conditionalFormatting sqref="I10">
    <cfRule type="top10" priority="15" bottom="1" rank="1"/>
    <cfRule type="top10" dxfId="845" priority="16" rank="1"/>
  </conditionalFormatting>
  <conditionalFormatting sqref="J10">
    <cfRule type="top10" priority="13" bottom="1" rank="1"/>
    <cfRule type="top10" dxfId="844" priority="14" rank="1"/>
  </conditionalFormatting>
  <conditionalFormatting sqref="E11">
    <cfRule type="top10" priority="11" bottom="1" rank="1"/>
    <cfRule type="top10" dxfId="843" priority="12" rank="1"/>
  </conditionalFormatting>
  <conditionalFormatting sqref="F11">
    <cfRule type="top10" priority="9" bottom="1" rank="1"/>
    <cfRule type="top10" dxfId="842" priority="10" rank="1"/>
  </conditionalFormatting>
  <conditionalFormatting sqref="G11">
    <cfRule type="top10" priority="7" bottom="1" rank="1"/>
    <cfRule type="top10" dxfId="841" priority="8" rank="1"/>
  </conditionalFormatting>
  <conditionalFormatting sqref="H11">
    <cfRule type="top10" priority="5" bottom="1" rank="1"/>
    <cfRule type="top10" dxfId="840" priority="6" rank="1"/>
  </conditionalFormatting>
  <conditionalFormatting sqref="I11">
    <cfRule type="top10" priority="3" bottom="1" rank="1"/>
    <cfRule type="top10" dxfId="839" priority="4" rank="1"/>
  </conditionalFormatting>
  <conditionalFormatting sqref="J11">
    <cfRule type="top10" priority="1" bottom="1" rank="1"/>
    <cfRule type="top10" dxfId="8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78820440-36C4-41C8-A55E-FC8F526E5BA3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D05EEA5D-291E-41DD-8233-F9E33DE854E1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4F9908A5-D31F-4EB7-96B3-B5DC527B9A04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  <x14:dataValidation type="list" allowBlank="1" showInputMessage="1" showErrorMessage="1" xr:uid="{40D7C207-670E-4CD4-96FB-BE47CFA5D652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1E782F36-F1A9-49A5-9F62-A0FFAFA5212C}">
          <x14:formula1>
            <xm:f>'C:\Users\abra2\AppData\Local\Packages\Microsoft.MicrosoftEdge_8wekyb3d8bbwe\TempState\Downloads\[ABRA Club Shoot 6252019 (3).xlsm]Data'!#REF!</xm:f>
          </x14:formula1>
          <xm:sqref>B5</xm:sqref>
        </x14:dataValidation>
        <x14:dataValidation type="list" allowBlank="1" showInputMessage="1" showErrorMessage="1" xr:uid="{04C66292-A1AB-4AC2-BD80-AC1C868FED12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F16631C0-AF77-4978-85E7-C77389A8DF35}">
          <x14:formula1>
            <xm:f>'C:\Users\abra2\AppData\Local\Packages\Microsoft.MicrosoftEdge_8wekyb3d8bbwe\TempState\Downloads\[ABRA Club Shoot 7302019 (1).xlsm]Data'!#REF!</xm:f>
          </x14:formula1>
          <xm:sqref>B7</xm:sqref>
        </x14:dataValidation>
        <x14:dataValidation type="list" allowBlank="1" showInputMessage="1" showErrorMessage="1" xr:uid="{05DC0F9A-FF5C-49E1-A6D1-F10078DA8C67}">
          <x14:formula1>
            <xm:f>'C:\Users\abra2\AppData\Local\Packages\Microsoft.MicrosoftEdge_8wekyb3d8bbwe\TempState\Downloads\[ABRA Club shoot 8182019 (2).xlsm]Data'!#REF!</xm:f>
          </x14:formula1>
          <xm:sqref>B8</xm:sqref>
        </x14:dataValidation>
        <x14:dataValidation type="list" allowBlank="1" showInputMessage="1" showErrorMessage="1" xr:uid="{C363FE5B-9FD1-4B99-8399-C2C53C20884D}">
          <x14:formula1>
            <xm:f>'C:\Users\abra2\AppData\Local\Packages\Microsoft.MicrosoftEdge_8wekyb3d8bbwe\TempState\Downloads\[ABRA Club Shoot 8272019 (3).xlsm]Data'!#REF!</xm:f>
          </x14:formula1>
          <xm:sqref>B9</xm:sqref>
        </x14:dataValidation>
        <x14:dataValidation type="list" allowBlank="1" showInputMessage="1" showErrorMessage="1" xr:uid="{E4CCD049-E4E7-454D-8B74-073F76D5D9DE}">
          <x14:formula1>
            <xm:f>'C:\Users\abra2\AppData\Local\Packages\Microsoft.MicrosoftEdge_8wekyb3d8bbwe\TempState\Downloads\[ABRA GA State Tournament 9152019 (3).xlsm]Data'!#REF!</xm:f>
          </x14:formula1>
          <xm:sqref>B10</xm:sqref>
        </x14:dataValidation>
        <x14:dataValidation type="list" allowBlank="1" showInputMessage="1" showErrorMessage="1" xr:uid="{0D114854-945D-4424-9392-7D10435185B3}">
          <x14:formula1>
            <xm:f>'C:\Users\abra2\AppData\Local\Packages\Microsoft.MicrosoftEdge_8wekyb3d8bbwe\TempState\Downloads\[ABRA Club Shoot 10202019 (2).xlsm]Data'!#REF!</xm:f>
          </x14:formula1>
          <xm:sqref>B11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FA76-CD30-45DB-812E-503BEED88B36}">
  <sheetPr codeName="Sheet27"/>
  <dimension ref="A1:O6"/>
  <sheetViews>
    <sheetView workbookViewId="0">
      <selection activeCell="C13" sqref="C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39</v>
      </c>
      <c r="C2" s="21">
        <v>43520</v>
      </c>
      <c r="D2" s="22" t="s">
        <v>40</v>
      </c>
      <c r="E2" s="20">
        <v>176</v>
      </c>
      <c r="F2" s="20">
        <v>173</v>
      </c>
      <c r="G2" s="20">
        <v>184</v>
      </c>
      <c r="H2" s="20">
        <v>172</v>
      </c>
      <c r="I2" s="20"/>
      <c r="J2" s="20"/>
      <c r="K2" s="23">
        <v>4</v>
      </c>
      <c r="L2" s="23">
        <v>705</v>
      </c>
      <c r="M2" s="24">
        <v>176.25</v>
      </c>
      <c r="N2" s="23">
        <v>13</v>
      </c>
      <c r="O2" s="24">
        <v>189.25</v>
      </c>
    </row>
    <row r="3" spans="1:15" x14ac:dyDescent="0.3">
      <c r="A3" s="20" t="s">
        <v>21</v>
      </c>
      <c r="B3" s="20" t="s">
        <v>39</v>
      </c>
      <c r="C3" s="21">
        <v>43555</v>
      </c>
      <c r="D3" s="22" t="s">
        <v>40</v>
      </c>
      <c r="E3" s="20">
        <v>182</v>
      </c>
      <c r="F3" s="20">
        <v>177</v>
      </c>
      <c r="G3" s="20">
        <v>171</v>
      </c>
      <c r="H3" s="20">
        <v>182</v>
      </c>
      <c r="I3" s="20"/>
      <c r="J3" s="20"/>
      <c r="K3" s="23">
        <v>4</v>
      </c>
      <c r="L3" s="23">
        <v>712</v>
      </c>
      <c r="M3" s="24">
        <v>178</v>
      </c>
      <c r="N3" s="23">
        <v>5</v>
      </c>
      <c r="O3" s="24">
        <v>183</v>
      </c>
    </row>
    <row r="4" spans="1:15" x14ac:dyDescent="0.3">
      <c r="A4" s="20" t="s">
        <v>21</v>
      </c>
      <c r="B4" s="20" t="s">
        <v>39</v>
      </c>
      <c r="C4" s="21">
        <v>43583</v>
      </c>
      <c r="D4" s="22" t="s">
        <v>40</v>
      </c>
      <c r="E4" s="20">
        <v>176</v>
      </c>
      <c r="F4" s="20">
        <v>180</v>
      </c>
      <c r="G4" s="20">
        <v>171</v>
      </c>
      <c r="H4" s="20">
        <v>176</v>
      </c>
      <c r="I4" s="20"/>
      <c r="J4" s="20"/>
      <c r="K4" s="23">
        <v>4</v>
      </c>
      <c r="L4" s="23">
        <v>703</v>
      </c>
      <c r="M4" s="24">
        <v>175.75</v>
      </c>
      <c r="N4" s="23">
        <v>5</v>
      </c>
      <c r="O4" s="24">
        <v>180.75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2120</v>
      </c>
      <c r="M6" s="1">
        <f>SUM(L6/K6)</f>
        <v>176.66666666666666</v>
      </c>
      <c r="N6" s="3">
        <f>SUM(N2:N5)</f>
        <v>23</v>
      </c>
      <c r="O6" s="1">
        <f>SUM(M6+N6)</f>
        <v>199.66666666666666</v>
      </c>
    </row>
  </sheetData>
  <conditionalFormatting sqref="E1">
    <cfRule type="top10" priority="71" bottom="1" rank="1"/>
    <cfRule type="top10" dxfId="837" priority="72" rank="1"/>
  </conditionalFormatting>
  <conditionalFormatting sqref="F1">
    <cfRule type="top10" priority="69" bottom="1" rank="1"/>
    <cfRule type="top10" dxfId="836" priority="70" rank="1"/>
  </conditionalFormatting>
  <conditionalFormatting sqref="G1">
    <cfRule type="top10" priority="67" bottom="1" rank="1"/>
    <cfRule type="top10" dxfId="835" priority="68" rank="1"/>
  </conditionalFormatting>
  <conditionalFormatting sqref="H1">
    <cfRule type="top10" priority="65" bottom="1" rank="1"/>
    <cfRule type="top10" dxfId="834" priority="66" rank="1"/>
  </conditionalFormatting>
  <conditionalFormatting sqref="I1">
    <cfRule type="top10" priority="63" bottom="1" rank="1"/>
    <cfRule type="top10" dxfId="833" priority="64" rank="1"/>
  </conditionalFormatting>
  <conditionalFormatting sqref="J1">
    <cfRule type="top10" priority="61" bottom="1" rank="1"/>
    <cfRule type="top10" dxfId="832" priority="62" rank="1"/>
  </conditionalFormatting>
  <conditionalFormatting sqref="E5">
    <cfRule type="top10" priority="59" bottom="1" rank="1"/>
    <cfRule type="top10" dxfId="831" priority="60" rank="1"/>
  </conditionalFormatting>
  <conditionalFormatting sqref="F5">
    <cfRule type="top10" priority="57" bottom="1" rank="1"/>
    <cfRule type="top10" dxfId="830" priority="58" rank="1"/>
  </conditionalFormatting>
  <conditionalFormatting sqref="G5">
    <cfRule type="top10" priority="55" bottom="1" rank="1"/>
    <cfRule type="top10" dxfId="829" priority="56" rank="1"/>
  </conditionalFormatting>
  <conditionalFormatting sqref="H5">
    <cfRule type="top10" priority="53" bottom="1" rank="1"/>
    <cfRule type="top10" dxfId="828" priority="54" rank="1"/>
  </conditionalFormatting>
  <conditionalFormatting sqref="I5">
    <cfRule type="top10" priority="51" bottom="1" rank="1"/>
    <cfRule type="top10" dxfId="827" priority="52" rank="1"/>
  </conditionalFormatting>
  <conditionalFormatting sqref="J5">
    <cfRule type="top10" priority="49" bottom="1" rank="1"/>
    <cfRule type="top10" dxfId="826" priority="50" rank="1"/>
  </conditionalFormatting>
  <conditionalFormatting sqref="E2">
    <cfRule type="top10" priority="35" bottom="1" rank="1"/>
    <cfRule type="top10" dxfId="825" priority="36" rank="1"/>
  </conditionalFormatting>
  <conditionalFormatting sqref="F2">
    <cfRule type="top10" priority="33" bottom="1" rank="1"/>
    <cfRule type="top10" dxfId="824" priority="34" rank="1"/>
  </conditionalFormatting>
  <conditionalFormatting sqref="G2">
    <cfRule type="top10" priority="31" bottom="1" rank="1"/>
    <cfRule type="top10" dxfId="823" priority="32" rank="1"/>
  </conditionalFormatting>
  <conditionalFormatting sqref="H2">
    <cfRule type="top10" priority="29" bottom="1" rank="1"/>
    <cfRule type="top10" dxfId="822" priority="30" rank="1"/>
  </conditionalFormatting>
  <conditionalFormatting sqref="I2">
    <cfRule type="top10" priority="27" bottom="1" rank="1"/>
    <cfRule type="top10" dxfId="821" priority="28" rank="1"/>
  </conditionalFormatting>
  <conditionalFormatting sqref="J2">
    <cfRule type="top10" priority="25" bottom="1" rank="1"/>
    <cfRule type="top10" dxfId="820" priority="26" rank="1"/>
  </conditionalFormatting>
  <conditionalFormatting sqref="E3">
    <cfRule type="top10" priority="23" bottom="1" rank="1"/>
    <cfRule type="top10" dxfId="819" priority="24" rank="1"/>
  </conditionalFormatting>
  <conditionalFormatting sqref="F3">
    <cfRule type="top10" priority="21" bottom="1" rank="1"/>
    <cfRule type="top10" dxfId="818" priority="22" rank="1"/>
  </conditionalFormatting>
  <conditionalFormatting sqref="G3">
    <cfRule type="top10" priority="19" bottom="1" rank="1"/>
    <cfRule type="top10" dxfId="817" priority="20" rank="1"/>
  </conditionalFormatting>
  <conditionalFormatting sqref="H3">
    <cfRule type="top10" priority="17" bottom="1" rank="1"/>
    <cfRule type="top10" dxfId="816" priority="18" rank="1"/>
  </conditionalFormatting>
  <conditionalFormatting sqref="I3">
    <cfRule type="top10" priority="15" bottom="1" rank="1"/>
    <cfRule type="top10" dxfId="815" priority="16" rank="1"/>
  </conditionalFormatting>
  <conditionalFormatting sqref="J3">
    <cfRule type="top10" priority="13" bottom="1" rank="1"/>
    <cfRule type="top10" dxfId="814" priority="14" rank="1"/>
  </conditionalFormatting>
  <conditionalFormatting sqref="E4">
    <cfRule type="top10" priority="1" bottom="1" rank="1"/>
    <cfRule type="top10" dxfId="813" priority="2" rank="1"/>
  </conditionalFormatting>
  <conditionalFormatting sqref="F4">
    <cfRule type="top10" priority="3" bottom="1" rank="1"/>
    <cfRule type="top10" dxfId="812" priority="4" rank="1"/>
  </conditionalFormatting>
  <conditionalFormatting sqref="G4">
    <cfRule type="top10" priority="5" bottom="1" rank="1"/>
    <cfRule type="top10" dxfId="811" priority="6" rank="1"/>
  </conditionalFormatting>
  <conditionalFormatting sqref="H4">
    <cfRule type="top10" priority="7" bottom="1" rank="1"/>
    <cfRule type="top10" dxfId="810" priority="8" rank="1"/>
  </conditionalFormatting>
  <conditionalFormatting sqref="I4">
    <cfRule type="top10" priority="9" bottom="1" rank="1"/>
    <cfRule type="top10" dxfId="809" priority="10" rank="1"/>
  </conditionalFormatting>
  <conditionalFormatting sqref="J4">
    <cfRule type="top10" priority="11" bottom="1" rank="1"/>
    <cfRule type="top10" dxfId="80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90F648-4B71-4036-B942-6B493E48E2B3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101DEC98-0E8A-4DF5-958D-839444612D92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81C5-017C-4AF3-B2FB-FA00142A9C34}">
  <sheetPr codeName="Sheet28"/>
  <dimension ref="A1:O6"/>
  <sheetViews>
    <sheetView workbookViewId="0">
      <selection activeCell="G17" sqref="G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21</v>
      </c>
      <c r="B2" s="7" t="s">
        <v>74</v>
      </c>
      <c r="C2" s="8">
        <v>43576</v>
      </c>
      <c r="D2" s="9" t="s">
        <v>20</v>
      </c>
      <c r="E2" s="7">
        <v>181</v>
      </c>
      <c r="F2" s="7">
        <v>175</v>
      </c>
      <c r="G2" s="7">
        <v>180</v>
      </c>
      <c r="H2" s="7">
        <v>178</v>
      </c>
      <c r="I2" s="7"/>
      <c r="J2" s="7"/>
      <c r="K2" s="10">
        <v>4</v>
      </c>
      <c r="L2" s="10">
        <v>714</v>
      </c>
      <c r="M2" s="11">
        <v>178.5</v>
      </c>
      <c r="N2" s="10">
        <v>8</v>
      </c>
      <c r="O2" s="11">
        <v>186.5</v>
      </c>
    </row>
    <row r="3" spans="1:15" ht="15.75" thickBot="1" x14ac:dyDescent="0.35">
      <c r="A3" s="12" t="s">
        <v>21</v>
      </c>
      <c r="B3" s="12" t="s">
        <v>74</v>
      </c>
      <c r="C3" s="13">
        <v>43695</v>
      </c>
      <c r="D3" s="14" t="s">
        <v>20</v>
      </c>
      <c r="E3" s="12">
        <v>162</v>
      </c>
      <c r="F3" s="26">
        <v>186</v>
      </c>
      <c r="G3" s="12">
        <v>170</v>
      </c>
      <c r="H3" s="12">
        <v>164</v>
      </c>
      <c r="I3" s="12"/>
      <c r="J3" s="12"/>
      <c r="K3" s="15">
        <v>4</v>
      </c>
      <c r="L3" s="15">
        <v>682</v>
      </c>
      <c r="M3" s="16">
        <v>170.5</v>
      </c>
      <c r="N3" s="15">
        <v>4</v>
      </c>
      <c r="O3" s="16">
        <v>174.5</v>
      </c>
    </row>
    <row r="4" spans="1:15" x14ac:dyDescent="0.3">
      <c r="A4" s="12" t="s">
        <v>21</v>
      </c>
      <c r="B4" s="12" t="s">
        <v>74</v>
      </c>
      <c r="C4" s="13">
        <v>43723</v>
      </c>
      <c r="D4" s="14" t="s">
        <v>20</v>
      </c>
      <c r="E4" s="12">
        <v>168</v>
      </c>
      <c r="F4" s="12">
        <v>163</v>
      </c>
      <c r="G4" s="12">
        <v>162</v>
      </c>
      <c r="H4" s="12">
        <v>181</v>
      </c>
      <c r="I4" s="12">
        <v>166</v>
      </c>
      <c r="J4" s="12">
        <v>157</v>
      </c>
      <c r="K4" s="15">
        <v>6</v>
      </c>
      <c r="L4" s="15">
        <v>997</v>
      </c>
      <c r="M4" s="16">
        <v>166.16666666666666</v>
      </c>
      <c r="N4" s="15">
        <v>4</v>
      </c>
      <c r="O4" s="16">
        <v>170.16666666666666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2393</v>
      </c>
      <c r="M6" s="1">
        <f>SUM(L6/K6)</f>
        <v>170.92857142857142</v>
      </c>
      <c r="N6" s="3">
        <f>SUM(N2:N5)</f>
        <v>16</v>
      </c>
      <c r="O6" s="1">
        <f>SUM(M6+N6)</f>
        <v>186.92857142857142</v>
      </c>
    </row>
  </sheetData>
  <conditionalFormatting sqref="E1">
    <cfRule type="top10" priority="71" bottom="1" rank="1"/>
    <cfRule type="top10" dxfId="807" priority="72" rank="1"/>
  </conditionalFormatting>
  <conditionalFormatting sqref="F1">
    <cfRule type="top10" priority="69" bottom="1" rank="1"/>
    <cfRule type="top10" dxfId="806" priority="70" rank="1"/>
  </conditionalFormatting>
  <conditionalFormatting sqref="G1">
    <cfRule type="top10" priority="67" bottom="1" rank="1"/>
    <cfRule type="top10" dxfId="805" priority="68" rank="1"/>
  </conditionalFormatting>
  <conditionalFormatting sqref="H1">
    <cfRule type="top10" priority="65" bottom="1" rank="1"/>
    <cfRule type="top10" dxfId="804" priority="66" rank="1"/>
  </conditionalFormatting>
  <conditionalFormatting sqref="I1">
    <cfRule type="top10" priority="63" bottom="1" rank="1"/>
    <cfRule type="top10" dxfId="803" priority="64" rank="1"/>
  </conditionalFormatting>
  <conditionalFormatting sqref="J1">
    <cfRule type="top10" priority="61" bottom="1" rank="1"/>
    <cfRule type="top10" dxfId="802" priority="62" rank="1"/>
  </conditionalFormatting>
  <conditionalFormatting sqref="E5">
    <cfRule type="top10" priority="59" bottom="1" rank="1"/>
    <cfRule type="top10" dxfId="801" priority="60" rank="1"/>
  </conditionalFormatting>
  <conditionalFormatting sqref="F5">
    <cfRule type="top10" priority="57" bottom="1" rank="1"/>
    <cfRule type="top10" dxfId="800" priority="58" rank="1"/>
  </conditionalFormatting>
  <conditionalFormatting sqref="G5">
    <cfRule type="top10" priority="55" bottom="1" rank="1"/>
    <cfRule type="top10" dxfId="799" priority="56" rank="1"/>
  </conditionalFormatting>
  <conditionalFormatting sqref="H5">
    <cfRule type="top10" priority="53" bottom="1" rank="1"/>
    <cfRule type="top10" dxfId="798" priority="54" rank="1"/>
  </conditionalFormatting>
  <conditionalFormatting sqref="I5">
    <cfRule type="top10" priority="51" bottom="1" rank="1"/>
    <cfRule type="top10" dxfId="797" priority="52" rank="1"/>
  </conditionalFormatting>
  <conditionalFormatting sqref="J5">
    <cfRule type="top10" priority="49" bottom="1" rank="1"/>
    <cfRule type="top10" dxfId="796" priority="50" rank="1"/>
  </conditionalFormatting>
  <conditionalFormatting sqref="E2">
    <cfRule type="top10" priority="35" bottom="1" rank="1"/>
    <cfRule type="top10" dxfId="795" priority="36" rank="1"/>
  </conditionalFormatting>
  <conditionalFormatting sqref="F2">
    <cfRule type="top10" priority="33" bottom="1" rank="1"/>
    <cfRule type="top10" dxfId="794" priority="34" rank="1"/>
  </conditionalFormatting>
  <conditionalFormatting sqref="G2">
    <cfRule type="top10" priority="31" bottom="1" rank="1"/>
    <cfRule type="top10" dxfId="793" priority="32" rank="1"/>
  </conditionalFormatting>
  <conditionalFormatting sqref="H2">
    <cfRule type="top10" priority="29" bottom="1" rank="1"/>
    <cfRule type="top10" dxfId="792" priority="30" rank="1"/>
  </conditionalFormatting>
  <conditionalFormatting sqref="I2">
    <cfRule type="top10" priority="27" bottom="1" rank="1"/>
    <cfRule type="top10" dxfId="791" priority="28" rank="1"/>
  </conditionalFormatting>
  <conditionalFormatting sqref="J2">
    <cfRule type="top10" priority="25" bottom="1" rank="1"/>
    <cfRule type="top10" dxfId="790" priority="26" rank="1"/>
  </conditionalFormatting>
  <conditionalFormatting sqref="E3">
    <cfRule type="top10" priority="23" bottom="1" rank="1"/>
    <cfRule type="top10" dxfId="789" priority="24" rank="1"/>
  </conditionalFormatting>
  <conditionalFormatting sqref="F3">
    <cfRule type="top10" priority="21" bottom="1" rank="1"/>
    <cfRule type="top10" dxfId="788" priority="22" rank="1"/>
  </conditionalFormatting>
  <conditionalFormatting sqref="G3">
    <cfRule type="top10" priority="19" bottom="1" rank="1"/>
    <cfRule type="top10" dxfId="787" priority="20" rank="1"/>
  </conditionalFormatting>
  <conditionalFormatting sqref="H3">
    <cfRule type="top10" priority="17" bottom="1" rank="1"/>
    <cfRule type="top10" dxfId="786" priority="18" rank="1"/>
  </conditionalFormatting>
  <conditionalFormatting sqref="I3">
    <cfRule type="top10" priority="15" bottom="1" rank="1"/>
    <cfRule type="top10" dxfId="785" priority="16" rank="1"/>
  </conditionalFormatting>
  <conditionalFormatting sqref="J3">
    <cfRule type="top10" priority="13" bottom="1" rank="1"/>
    <cfRule type="top10" dxfId="784" priority="14" rank="1"/>
  </conditionalFormatting>
  <conditionalFormatting sqref="E4">
    <cfRule type="top10" priority="11" bottom="1" rank="1"/>
    <cfRule type="top10" dxfId="783" priority="12" rank="1"/>
  </conditionalFormatting>
  <conditionalFormatting sqref="F4">
    <cfRule type="top10" priority="9" bottom="1" rank="1"/>
    <cfRule type="top10" dxfId="782" priority="10" rank="1"/>
  </conditionalFormatting>
  <conditionalFormatting sqref="G4">
    <cfRule type="top10" priority="7" bottom="1" rank="1"/>
    <cfRule type="top10" dxfId="781" priority="8" rank="1"/>
  </conditionalFormatting>
  <conditionalFormatting sqref="H4">
    <cfRule type="top10" priority="5" bottom="1" rank="1"/>
    <cfRule type="top10" dxfId="780" priority="6" rank="1"/>
  </conditionalFormatting>
  <conditionalFormatting sqref="I4">
    <cfRule type="top10" priority="3" bottom="1" rank="1"/>
    <cfRule type="top10" dxfId="779" priority="4" rank="1"/>
  </conditionalFormatting>
  <conditionalFormatting sqref="J4">
    <cfRule type="top10" priority="1" bottom="1" rank="1"/>
    <cfRule type="top10" dxfId="7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3CDB8-54ED-47DD-8020-5D2FE555648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BC33C18-DD96-48DF-909F-BBBE75013326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0760529B-18E9-4D0F-9991-CE70785DF19A}">
          <x14:formula1>
            <xm:f>'C:\Users\abra2\AppData\Local\Packages\Microsoft.MicrosoftEdge_8wekyb3d8bbwe\TempState\Downloads\[ABRA Club shoot 8182019 (2).xlsm]Data'!#REF!</xm:f>
          </x14:formula1>
          <xm:sqref>B3</xm:sqref>
        </x14:dataValidation>
        <x14:dataValidation type="list" allowBlank="1" showInputMessage="1" showErrorMessage="1" xr:uid="{DE8FD1F7-A044-4387-82B4-FF449253FBF1}">
          <x14:formula1>
            <xm:f>'C:\Users\abra2\AppData\Local\Packages\Microsoft.MicrosoftEdge_8wekyb3d8bbwe\TempState\Downloads\[ABRA GA State Tournament 9152019 (3).xlsm]Data'!#REF!</xm:f>
          </x14:formula1>
          <xm:sqref>B4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0318-7B88-42E8-9EA6-10273BF7BC92}">
  <dimension ref="A1:O8"/>
  <sheetViews>
    <sheetView workbookViewId="0">
      <selection activeCell="C16" sqref="C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21</v>
      </c>
      <c r="B2" s="12" t="s">
        <v>158</v>
      </c>
      <c r="C2" s="13">
        <v>43694</v>
      </c>
      <c r="D2" s="14" t="s">
        <v>152</v>
      </c>
      <c r="E2" s="12">
        <v>183</v>
      </c>
      <c r="F2" s="12">
        <v>176</v>
      </c>
      <c r="G2" s="12">
        <v>183</v>
      </c>
      <c r="H2" s="12"/>
      <c r="I2" s="12"/>
      <c r="J2" s="12"/>
      <c r="K2" s="15">
        <v>3</v>
      </c>
      <c r="L2" s="15">
        <v>542</v>
      </c>
      <c r="M2" s="16">
        <v>180.66666666666666</v>
      </c>
      <c r="N2" s="15">
        <v>11</v>
      </c>
      <c r="O2" s="16">
        <v>191.66666666666666</v>
      </c>
    </row>
    <row r="3" spans="1:15" x14ac:dyDescent="0.3">
      <c r="A3" s="7" t="s">
        <v>21</v>
      </c>
      <c r="B3" s="7" t="s">
        <v>158</v>
      </c>
      <c r="C3" s="8">
        <v>43751</v>
      </c>
      <c r="D3" s="9" t="s">
        <v>149</v>
      </c>
      <c r="E3" s="7">
        <v>186</v>
      </c>
      <c r="F3" s="7">
        <v>189</v>
      </c>
      <c r="G3" s="7">
        <v>184</v>
      </c>
      <c r="H3" s="10">
        <v>181</v>
      </c>
      <c r="I3" s="7">
        <v>179</v>
      </c>
      <c r="J3" s="7">
        <v>183</v>
      </c>
      <c r="K3" s="10">
        <v>6</v>
      </c>
      <c r="L3" s="10">
        <v>1102</v>
      </c>
      <c r="M3" s="11">
        <v>183.66666666666666</v>
      </c>
      <c r="N3" s="10">
        <v>30</v>
      </c>
      <c r="O3" s="11">
        <v>213.666666666667</v>
      </c>
    </row>
    <row r="4" spans="1:15" x14ac:dyDescent="0.3">
      <c r="A4" s="92" t="s">
        <v>21</v>
      </c>
      <c r="B4" s="92" t="s">
        <v>158</v>
      </c>
      <c r="C4" s="93">
        <v>43757</v>
      </c>
      <c r="D4" s="111" t="s">
        <v>203</v>
      </c>
      <c r="E4" s="92">
        <v>179</v>
      </c>
      <c r="F4" s="92">
        <v>186</v>
      </c>
      <c r="G4" s="92">
        <v>189</v>
      </c>
      <c r="H4" s="92"/>
      <c r="I4" s="92"/>
      <c r="J4" s="92"/>
      <c r="K4" s="96">
        <f>COUNT(E4:J4)</f>
        <v>3</v>
      </c>
      <c r="L4" s="96">
        <f>SUM(E4:J4)</f>
        <v>554</v>
      </c>
      <c r="M4" s="97">
        <f>AVERAGE(E4:J4)</f>
        <v>184.66666666666666</v>
      </c>
      <c r="N4" s="96">
        <v>9</v>
      </c>
      <c r="O4" s="97">
        <f>SUM(M4,N4)</f>
        <v>193.66666666666666</v>
      </c>
    </row>
    <row r="5" spans="1:15" x14ac:dyDescent="0.3">
      <c r="A5" s="7" t="s">
        <v>21</v>
      </c>
      <c r="B5" s="7" t="s">
        <v>158</v>
      </c>
      <c r="C5" s="8">
        <v>43761</v>
      </c>
      <c r="D5" s="9" t="s">
        <v>149</v>
      </c>
      <c r="E5" s="7">
        <v>186</v>
      </c>
      <c r="F5" s="7">
        <v>184</v>
      </c>
      <c r="G5" s="7">
        <v>190</v>
      </c>
      <c r="H5" s="7">
        <v>191</v>
      </c>
      <c r="I5" s="7"/>
      <c r="J5" s="7"/>
      <c r="K5" s="10">
        <v>4</v>
      </c>
      <c r="L5" s="10">
        <v>751</v>
      </c>
      <c r="M5" s="11">
        <v>187.75</v>
      </c>
      <c r="N5" s="10">
        <v>11</v>
      </c>
      <c r="O5" s="11">
        <v>198.75</v>
      </c>
    </row>
    <row r="6" spans="1:15" ht="30" x14ac:dyDescent="0.3">
      <c r="A6" s="54" t="s">
        <v>88</v>
      </c>
      <c r="B6" s="65" t="s">
        <v>158</v>
      </c>
      <c r="C6" s="56">
        <v>43772</v>
      </c>
      <c r="D6" s="57" t="s">
        <v>208</v>
      </c>
      <c r="E6" s="66">
        <v>192</v>
      </c>
      <c r="F6" s="66">
        <v>186</v>
      </c>
      <c r="G6" s="66">
        <v>190</v>
      </c>
      <c r="H6" s="66">
        <v>187</v>
      </c>
      <c r="I6" s="66"/>
      <c r="J6" s="66"/>
      <c r="K6" s="59">
        <f t="shared" ref="K6" si="0">COUNT(E6:J6)</f>
        <v>4</v>
      </c>
      <c r="L6" s="59">
        <f t="shared" ref="L6" si="1">SUM(E6:J6)</f>
        <v>755</v>
      </c>
      <c r="M6" s="60">
        <f t="shared" ref="M6" si="2">SUM(L6/K6)</f>
        <v>188.75</v>
      </c>
      <c r="N6" s="58">
        <v>13</v>
      </c>
      <c r="O6" s="61">
        <f t="shared" ref="O6" si="3">SUM(M6+N6)</f>
        <v>201.75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3704</v>
      </c>
      <c r="M8" s="1">
        <f>SUM(L8/K8)</f>
        <v>185.2</v>
      </c>
      <c r="N8" s="3">
        <f>SUM(N2:N7)</f>
        <v>74</v>
      </c>
      <c r="O8" s="1">
        <f>SUM(M8+N8)</f>
        <v>259.2</v>
      </c>
    </row>
  </sheetData>
  <protectedRanges>
    <protectedRange algorithmName="SHA-512" hashValue="ON39YdpmFHfN9f47KpiRvqrKx0V9+erV1CNkpWzYhW/Qyc6aT8rEyCrvauWSYGZK2ia3o7vd3akF07acHAFpOA==" saltValue="yVW9XmDwTqEnmpSGai0KYg==" spinCount="100000" sqref="B6:C6 E6:J6" name="Range1_4"/>
    <protectedRange algorithmName="SHA-512" hashValue="ON39YdpmFHfN9f47KpiRvqrKx0V9+erV1CNkpWzYhW/Qyc6aT8rEyCrvauWSYGZK2ia3o7vd3akF07acHAFpOA==" saltValue="yVW9XmDwTqEnmpSGai0KYg==" spinCount="100000" sqref="D6" name="Range1_1_1"/>
  </protectedRanges>
  <conditionalFormatting sqref="E1">
    <cfRule type="top10" priority="101" bottom="1" rank="1"/>
    <cfRule type="top10" dxfId="777" priority="102" rank="1"/>
  </conditionalFormatting>
  <conditionalFormatting sqref="F1">
    <cfRule type="top10" priority="99" bottom="1" rank="1"/>
    <cfRule type="top10" dxfId="776" priority="100" rank="1"/>
  </conditionalFormatting>
  <conditionalFormatting sqref="G1">
    <cfRule type="top10" priority="97" bottom="1" rank="1"/>
    <cfRule type="top10" dxfId="775" priority="98" rank="1"/>
  </conditionalFormatting>
  <conditionalFormatting sqref="H1">
    <cfRule type="top10" priority="95" bottom="1" rank="1"/>
    <cfRule type="top10" dxfId="774" priority="96" rank="1"/>
  </conditionalFormatting>
  <conditionalFormatting sqref="I1">
    <cfRule type="top10" priority="93" bottom="1" rank="1"/>
    <cfRule type="top10" dxfId="773" priority="94" rank="1"/>
  </conditionalFormatting>
  <conditionalFormatting sqref="J1">
    <cfRule type="top10" priority="91" bottom="1" rank="1"/>
    <cfRule type="top10" dxfId="772" priority="92" rank="1"/>
  </conditionalFormatting>
  <conditionalFormatting sqref="E7">
    <cfRule type="top10" priority="89" bottom="1" rank="1"/>
    <cfRule type="top10" dxfId="771" priority="90" rank="1"/>
  </conditionalFormatting>
  <conditionalFormatting sqref="F7">
    <cfRule type="top10" priority="87" bottom="1" rank="1"/>
    <cfRule type="top10" dxfId="770" priority="88" rank="1"/>
  </conditionalFormatting>
  <conditionalFormatting sqref="G7">
    <cfRule type="top10" priority="85" bottom="1" rank="1"/>
    <cfRule type="top10" dxfId="769" priority="86" rank="1"/>
  </conditionalFormatting>
  <conditionalFormatting sqref="H7">
    <cfRule type="top10" priority="83" bottom="1" rank="1"/>
    <cfRule type="top10" dxfId="768" priority="84" rank="1"/>
  </conditionalFormatting>
  <conditionalFormatting sqref="I7">
    <cfRule type="top10" priority="81" bottom="1" rank="1"/>
    <cfRule type="top10" dxfId="767" priority="82" rank="1"/>
  </conditionalFormatting>
  <conditionalFormatting sqref="J7">
    <cfRule type="top10" priority="79" bottom="1" rank="1"/>
    <cfRule type="top10" dxfId="766" priority="80" rank="1"/>
  </conditionalFormatting>
  <conditionalFormatting sqref="E2">
    <cfRule type="top10" priority="65" bottom="1" rank="1"/>
    <cfRule type="top10" dxfId="765" priority="66" rank="1"/>
  </conditionalFormatting>
  <conditionalFormatting sqref="F2">
    <cfRule type="top10" priority="63" bottom="1" rank="1"/>
    <cfRule type="top10" dxfId="764" priority="64" rank="1"/>
  </conditionalFormatting>
  <conditionalFormatting sqref="G2">
    <cfRule type="top10" priority="61" bottom="1" rank="1"/>
    <cfRule type="top10" dxfId="763" priority="62" rank="1"/>
  </conditionalFormatting>
  <conditionalFormatting sqref="H2">
    <cfRule type="top10" priority="59" bottom="1" rank="1"/>
    <cfRule type="top10" dxfId="762" priority="60" rank="1"/>
  </conditionalFormatting>
  <conditionalFormatting sqref="I2">
    <cfRule type="top10" priority="57" bottom="1" rank="1"/>
    <cfRule type="top10" dxfId="761" priority="58" rank="1"/>
  </conditionalFormatting>
  <conditionalFormatting sqref="J2">
    <cfRule type="top10" priority="55" bottom="1" rank="1"/>
    <cfRule type="top10" dxfId="760" priority="56" rank="1"/>
  </conditionalFormatting>
  <conditionalFormatting sqref="E3">
    <cfRule type="top10" priority="53" bottom="1" rank="1"/>
    <cfRule type="top10" dxfId="759" priority="54" rank="1"/>
  </conditionalFormatting>
  <conditionalFormatting sqref="F3">
    <cfRule type="top10" priority="51" bottom="1" rank="1"/>
    <cfRule type="top10" dxfId="758" priority="52" rank="1"/>
  </conditionalFormatting>
  <conditionalFormatting sqref="G3">
    <cfRule type="top10" priority="49" bottom="1" rank="1"/>
    <cfRule type="top10" dxfId="757" priority="50" rank="1"/>
  </conditionalFormatting>
  <conditionalFormatting sqref="H3">
    <cfRule type="top10" priority="47" bottom="1" rank="1"/>
    <cfRule type="top10" dxfId="756" priority="48" rank="1"/>
  </conditionalFormatting>
  <conditionalFormatting sqref="I3">
    <cfRule type="top10" priority="45" bottom="1" rank="1"/>
    <cfRule type="top10" dxfId="755" priority="46" rank="1"/>
  </conditionalFormatting>
  <conditionalFormatting sqref="J3">
    <cfRule type="top10" priority="43" bottom="1" rank="1"/>
    <cfRule type="top10" dxfId="754" priority="44" rank="1"/>
  </conditionalFormatting>
  <conditionalFormatting sqref="E4">
    <cfRule type="top10" priority="29" bottom="1" rank="1"/>
    <cfRule type="top10" dxfId="753" priority="30" rank="1"/>
  </conditionalFormatting>
  <conditionalFormatting sqref="F4">
    <cfRule type="top10" priority="27" bottom="1" rank="1"/>
    <cfRule type="top10" dxfId="752" priority="28" rank="1"/>
  </conditionalFormatting>
  <conditionalFormatting sqref="G4">
    <cfRule type="top10" priority="25" bottom="1" rank="1"/>
    <cfRule type="top10" dxfId="751" priority="26" rank="1"/>
  </conditionalFormatting>
  <conditionalFormatting sqref="H4">
    <cfRule type="top10" priority="23" bottom="1" rank="1"/>
    <cfRule type="top10" dxfId="750" priority="24" rank="1"/>
  </conditionalFormatting>
  <conditionalFormatting sqref="I4">
    <cfRule type="top10" priority="21" bottom="1" rank="1"/>
    <cfRule type="top10" dxfId="749" priority="22" rank="1"/>
  </conditionalFormatting>
  <conditionalFormatting sqref="J4">
    <cfRule type="top10" priority="19" bottom="1" rank="1"/>
    <cfRule type="top10" dxfId="748" priority="20" rank="1"/>
  </conditionalFormatting>
  <conditionalFormatting sqref="E5">
    <cfRule type="top10" priority="17" bottom="1" rank="1"/>
    <cfRule type="top10" dxfId="747" priority="18" rank="1"/>
  </conditionalFormatting>
  <conditionalFormatting sqref="F5">
    <cfRule type="top10" priority="15" bottom="1" rank="1"/>
    <cfRule type="top10" dxfId="746" priority="16" rank="1"/>
  </conditionalFormatting>
  <conditionalFormatting sqref="G5">
    <cfRule type="top10" priority="13" bottom="1" rank="1"/>
    <cfRule type="top10" dxfId="745" priority="14" rank="1"/>
  </conditionalFormatting>
  <conditionalFormatting sqref="H5">
    <cfRule type="top10" priority="11" bottom="1" rank="1"/>
    <cfRule type="top10" dxfId="744" priority="12" rank="1"/>
  </conditionalFormatting>
  <conditionalFormatting sqref="I5">
    <cfRule type="top10" priority="9" bottom="1" rank="1"/>
    <cfRule type="top10" dxfId="743" priority="10" rank="1"/>
  </conditionalFormatting>
  <conditionalFormatting sqref="J5">
    <cfRule type="top10" priority="7" bottom="1" rank="1"/>
    <cfRule type="top10" dxfId="742" priority="8" rank="1"/>
  </conditionalFormatting>
  <conditionalFormatting sqref="E6">
    <cfRule type="top10" dxfId="741" priority="1" rank="1"/>
  </conditionalFormatting>
  <conditionalFormatting sqref="F6">
    <cfRule type="top10" dxfId="740" priority="2" rank="1"/>
  </conditionalFormatting>
  <conditionalFormatting sqref="G6">
    <cfRule type="top10" dxfId="739" priority="3" rank="1"/>
  </conditionalFormatting>
  <conditionalFormatting sqref="H6">
    <cfRule type="top10" dxfId="738" priority="4" rank="1"/>
  </conditionalFormatting>
  <conditionalFormatting sqref="I6">
    <cfRule type="top10" dxfId="737" priority="5" rank="1"/>
  </conditionalFormatting>
  <conditionalFormatting sqref="J6">
    <cfRule type="top10" dxfId="73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02FE397-43D4-44AB-91F1-EEB2C4DE0104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D4147BC1-4E95-4B37-8789-3E2268853319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9DB56C66-881B-4FEB-AB4C-0D45A5885680}">
          <x14:formula1>
            <xm:f>'C:\Users\Steve\Documents\_Shooting\_Ruger 10-22\2019\[_BGSL_ABRA-Scoring 10-13-19 FInal.xlsm]Data'!#REF!</xm:f>
          </x14:formula1>
          <xm:sqref>B3</xm:sqref>
        </x14:dataValidation>
        <x14:dataValidation type="list" allowBlank="1" showInputMessage="1" showErrorMessage="1" xr:uid="{94FFD976-2E5F-422F-A9A7-4F26E9394A07}">
          <x14:formula1>
            <xm:f>'C:\Users\abra2\AppData\Local\Packages\Microsoft.MicrosoftEdge_8wekyb3d8bbwe\TempState\Downloads\[ABRA10.19.2019.New Haven Club Match (1).xlsx]Data'!#REF!</xm:f>
          </x14:formula1>
          <xm:sqref>B4</xm:sqref>
        </x14:dataValidation>
        <x14:dataValidation type="list" allowBlank="1" showInputMessage="1" showErrorMessage="1" xr:uid="{150B35C4-8E1D-4EFB-907A-764BF5BECA96}">
          <x14:formula1>
            <xm:f>'C:\Users\Steve\Documents\_Shooting\_Ruger 10-22\2019\[_BGSL_ABRA-Scoring 10-23-19.xlsm]Data'!#REF!</xm:f>
          </x14:formula1>
          <xm:sqref>B5</xm:sqref>
        </x14:dataValidation>
        <x14:dataValidation type="list" allowBlank="1" showInputMessage="1" showErrorMessage="1" xr:uid="{86556298-34FE-4455-B49C-1D1AA9FCB846}">
          <x14:formula1>
            <xm:f>'C:\Users\abra2\AppData\Local\Packages\Microsoft.MicrosoftEdge_8wekyb3d8bbwe\TempState\Downloads\[BGSL_ABRA SCORING RESULTS 11-3-2019 Lisa (1).xlsx]DATA SHEET'!#REF!</xm:f>
          </x14:formula1>
          <xm:sqref>D6 B6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47A6-0EDB-4BA3-BC3F-574CA1D9B19A}">
  <sheetPr codeName="Sheet29"/>
  <dimension ref="A1:O6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104</v>
      </c>
      <c r="C2" s="8">
        <v>43610</v>
      </c>
      <c r="D2" s="9" t="s">
        <v>52</v>
      </c>
      <c r="E2" s="7">
        <v>131</v>
      </c>
      <c r="F2" s="7">
        <v>113</v>
      </c>
      <c r="G2" s="7">
        <v>119</v>
      </c>
      <c r="H2" s="7">
        <v>136</v>
      </c>
      <c r="I2" s="7"/>
      <c r="J2" s="7"/>
      <c r="K2" s="10">
        <v>4</v>
      </c>
      <c r="L2" s="10">
        <v>499</v>
      </c>
      <c r="M2" s="11">
        <v>124.75</v>
      </c>
      <c r="N2" s="10">
        <v>2</v>
      </c>
      <c r="O2" s="11">
        <v>126.75</v>
      </c>
    </row>
    <row r="3" spans="1:15" x14ac:dyDescent="0.3">
      <c r="A3" s="7" t="s">
        <v>21</v>
      </c>
      <c r="B3" s="7" t="s">
        <v>104</v>
      </c>
      <c r="C3" s="8">
        <v>43638</v>
      </c>
      <c r="D3" s="9" t="s">
        <v>52</v>
      </c>
      <c r="E3" s="7">
        <v>102</v>
      </c>
      <c r="F3" s="7">
        <v>114</v>
      </c>
      <c r="G3" s="7">
        <v>120</v>
      </c>
      <c r="H3" s="7">
        <v>94</v>
      </c>
      <c r="I3" s="7"/>
      <c r="J3" s="7"/>
      <c r="K3" s="10">
        <v>4</v>
      </c>
      <c r="L3" s="10">
        <v>430</v>
      </c>
      <c r="M3" s="11">
        <v>107.5</v>
      </c>
      <c r="N3" s="10">
        <v>2</v>
      </c>
      <c r="O3" s="11">
        <v>109.5</v>
      </c>
    </row>
    <row r="4" spans="1:15" x14ac:dyDescent="0.3">
      <c r="A4" s="7" t="s">
        <v>213</v>
      </c>
      <c r="B4" s="7" t="s">
        <v>104</v>
      </c>
      <c r="C4" s="8">
        <v>43778</v>
      </c>
      <c r="D4" s="9" t="s">
        <v>52</v>
      </c>
      <c r="E4" s="7">
        <v>163</v>
      </c>
      <c r="F4" s="7">
        <v>174</v>
      </c>
      <c r="G4" s="7">
        <v>171</v>
      </c>
      <c r="H4" s="10">
        <v>172</v>
      </c>
      <c r="I4" s="10">
        <v>173</v>
      </c>
      <c r="J4" s="10">
        <v>162</v>
      </c>
      <c r="K4" s="10">
        <v>6</v>
      </c>
      <c r="L4" s="10">
        <v>1015</v>
      </c>
      <c r="M4" s="11">
        <v>169.16666666666666</v>
      </c>
      <c r="N4" s="10">
        <v>6</v>
      </c>
      <c r="O4" s="11">
        <v>175.16666666666666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1944</v>
      </c>
      <c r="M6" s="1">
        <f>SUM(L6/K6)</f>
        <v>138.85714285714286</v>
      </c>
      <c r="N6" s="3">
        <f>SUM(N2:N5)</f>
        <v>10</v>
      </c>
      <c r="O6" s="1">
        <f>SUM(M6+N6)</f>
        <v>148.85714285714286</v>
      </c>
    </row>
  </sheetData>
  <conditionalFormatting sqref="E1">
    <cfRule type="top10" priority="71" bottom="1" rank="1"/>
    <cfRule type="top10" dxfId="735" priority="72" rank="1"/>
  </conditionalFormatting>
  <conditionalFormatting sqref="F1">
    <cfRule type="top10" priority="69" bottom="1" rank="1"/>
    <cfRule type="top10" dxfId="734" priority="70" rank="1"/>
  </conditionalFormatting>
  <conditionalFormatting sqref="G1">
    <cfRule type="top10" priority="67" bottom="1" rank="1"/>
    <cfRule type="top10" dxfId="733" priority="68" rank="1"/>
  </conditionalFormatting>
  <conditionalFormatting sqref="H1">
    <cfRule type="top10" priority="65" bottom="1" rank="1"/>
    <cfRule type="top10" dxfId="732" priority="66" rank="1"/>
  </conditionalFormatting>
  <conditionalFormatting sqref="I1">
    <cfRule type="top10" priority="63" bottom="1" rank="1"/>
    <cfRule type="top10" dxfId="731" priority="64" rank="1"/>
  </conditionalFormatting>
  <conditionalFormatting sqref="J1">
    <cfRule type="top10" priority="61" bottom="1" rank="1"/>
    <cfRule type="top10" dxfId="730" priority="62" rank="1"/>
  </conditionalFormatting>
  <conditionalFormatting sqref="E5">
    <cfRule type="top10" priority="59" bottom="1" rank="1"/>
    <cfRule type="top10" dxfId="729" priority="60" rank="1"/>
  </conditionalFormatting>
  <conditionalFormatting sqref="F5">
    <cfRule type="top10" priority="57" bottom="1" rank="1"/>
    <cfRule type="top10" dxfId="728" priority="58" rank="1"/>
  </conditionalFormatting>
  <conditionalFormatting sqref="G5">
    <cfRule type="top10" priority="55" bottom="1" rank="1"/>
    <cfRule type="top10" dxfId="727" priority="56" rank="1"/>
  </conditionalFormatting>
  <conditionalFormatting sqref="H5">
    <cfRule type="top10" priority="53" bottom="1" rank="1"/>
    <cfRule type="top10" dxfId="726" priority="54" rank="1"/>
  </conditionalFormatting>
  <conditionalFormatting sqref="I5">
    <cfRule type="top10" priority="51" bottom="1" rank="1"/>
    <cfRule type="top10" dxfId="725" priority="52" rank="1"/>
  </conditionalFormatting>
  <conditionalFormatting sqref="J5">
    <cfRule type="top10" priority="49" bottom="1" rank="1"/>
    <cfRule type="top10" dxfId="724" priority="50" rank="1"/>
  </conditionalFormatting>
  <conditionalFormatting sqref="E2">
    <cfRule type="top10" priority="35" bottom="1" rank="1"/>
    <cfRule type="top10" dxfId="723" priority="36" rank="1"/>
  </conditionalFormatting>
  <conditionalFormatting sqref="F2">
    <cfRule type="top10" priority="33" bottom="1" rank="1"/>
    <cfRule type="top10" dxfId="722" priority="34" rank="1"/>
  </conditionalFormatting>
  <conditionalFormatting sqref="G2">
    <cfRule type="top10" priority="31" bottom="1" rank="1"/>
    <cfRule type="top10" dxfId="721" priority="32" rank="1"/>
  </conditionalFormatting>
  <conditionalFormatting sqref="H2">
    <cfRule type="top10" priority="29" bottom="1" rank="1"/>
    <cfRule type="top10" dxfId="720" priority="30" rank="1"/>
  </conditionalFormatting>
  <conditionalFormatting sqref="I2">
    <cfRule type="top10" priority="27" bottom="1" rank="1"/>
    <cfRule type="top10" dxfId="719" priority="28" rank="1"/>
  </conditionalFormatting>
  <conditionalFormatting sqref="J2">
    <cfRule type="top10" priority="25" bottom="1" rank="1"/>
    <cfRule type="top10" dxfId="718" priority="26" rank="1"/>
  </conditionalFormatting>
  <conditionalFormatting sqref="E3">
    <cfRule type="top10" priority="23" bottom="1" rank="1"/>
    <cfRule type="top10" dxfId="717" priority="24" rank="1"/>
  </conditionalFormatting>
  <conditionalFormatting sqref="F3">
    <cfRule type="top10" priority="21" bottom="1" rank="1"/>
    <cfRule type="top10" dxfId="716" priority="22" rank="1"/>
  </conditionalFormatting>
  <conditionalFormatting sqref="G3">
    <cfRule type="top10" priority="19" bottom="1" rank="1"/>
    <cfRule type="top10" dxfId="715" priority="20" rank="1"/>
  </conditionalFormatting>
  <conditionalFormatting sqref="H3">
    <cfRule type="top10" priority="17" bottom="1" rank="1"/>
    <cfRule type="top10" dxfId="714" priority="18" rank="1"/>
  </conditionalFormatting>
  <conditionalFormatting sqref="I3">
    <cfRule type="top10" priority="15" bottom="1" rank="1"/>
    <cfRule type="top10" dxfId="713" priority="16" rank="1"/>
  </conditionalFormatting>
  <conditionalFormatting sqref="J3">
    <cfRule type="top10" priority="13" bottom="1" rank="1"/>
    <cfRule type="top10" dxfId="712" priority="14" rank="1"/>
  </conditionalFormatting>
  <conditionalFormatting sqref="E4">
    <cfRule type="top10" priority="11" bottom="1" rank="1"/>
    <cfRule type="top10" dxfId="5" priority="12" rank="1"/>
  </conditionalFormatting>
  <conditionalFormatting sqref="F4">
    <cfRule type="top10" priority="9" bottom="1" rank="1"/>
    <cfRule type="top10" dxfId="4" priority="10" rank="1"/>
  </conditionalFormatting>
  <conditionalFormatting sqref="G4">
    <cfRule type="top10" priority="7" bottom="1" rank="1"/>
    <cfRule type="top10" dxfId="3" priority="8" rank="1"/>
  </conditionalFormatting>
  <conditionalFormatting sqref="H4">
    <cfRule type="top10" priority="5" bottom="1" rank="1"/>
    <cfRule type="top10" dxfId="2" priority="6" rank="1"/>
  </conditionalFormatting>
  <conditionalFormatting sqref="I4">
    <cfRule type="top10" priority="3" bottom="1" rank="1"/>
    <cfRule type="top10" dxfId="1" priority="4" rank="1"/>
  </conditionalFormatting>
  <conditionalFormatting sqref="J4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1152FB-BE3D-4865-9524-E4DF0184C92A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9B76E9D-5199-4B43-A11E-5172FB6A9C14}">
          <x14:formula1>
            <xm:f>'C:\Users\gih93\Documents\[ABRA2019.xlsm]Data'!#REF!</xm:f>
          </x14:formula1>
          <xm:sqref>B2 B4</xm:sqref>
        </x14:dataValidation>
        <x14:dataValidation type="list" allowBlank="1" showInputMessage="1" showErrorMessage="1" xr:uid="{23852DC7-E0FD-4968-9807-BDF6B7DC875A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5CC0-7BE0-47FE-AF09-443427FC1067}">
  <dimension ref="A1:O5"/>
  <sheetViews>
    <sheetView workbookViewId="0">
      <selection activeCell="H15" sqref="H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120</v>
      </c>
      <c r="C2" s="21">
        <v>43646</v>
      </c>
      <c r="D2" s="22" t="s">
        <v>40</v>
      </c>
      <c r="E2" s="20">
        <v>169</v>
      </c>
      <c r="F2" s="20">
        <v>164</v>
      </c>
      <c r="G2" s="20">
        <v>181</v>
      </c>
      <c r="H2" s="20">
        <v>174</v>
      </c>
      <c r="I2" s="20"/>
      <c r="J2" s="20"/>
      <c r="K2" s="23">
        <v>4</v>
      </c>
      <c r="L2" s="23">
        <v>688</v>
      </c>
      <c r="M2" s="24">
        <v>172</v>
      </c>
      <c r="N2" s="23">
        <v>3</v>
      </c>
      <c r="O2" s="24">
        <v>175</v>
      </c>
    </row>
    <row r="3" spans="1:15" ht="30" x14ac:dyDescent="0.3">
      <c r="A3" s="98" t="s">
        <v>88</v>
      </c>
      <c r="B3" s="99" t="s">
        <v>120</v>
      </c>
      <c r="C3" s="100">
        <v>43737</v>
      </c>
      <c r="D3" s="101" t="s">
        <v>192</v>
      </c>
      <c r="E3" s="102">
        <v>163</v>
      </c>
      <c r="F3" s="102">
        <v>169</v>
      </c>
      <c r="G3" s="102">
        <v>159</v>
      </c>
      <c r="H3" s="102">
        <v>150</v>
      </c>
      <c r="I3" s="102"/>
      <c r="J3" s="102"/>
      <c r="K3" s="103">
        <f>COUNT(E3:J3)</f>
        <v>4</v>
      </c>
      <c r="L3" s="103">
        <f>SUM(E3:J3)</f>
        <v>641</v>
      </c>
      <c r="M3" s="104">
        <f>SUM(L3/K3)</f>
        <v>160.25</v>
      </c>
      <c r="N3" s="99">
        <v>4</v>
      </c>
      <c r="O3" s="105">
        <f>SUM(M3+N3)</f>
        <v>164.25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1329</v>
      </c>
      <c r="M5" s="1">
        <f>SUM(L5/K5)</f>
        <v>166.125</v>
      </c>
      <c r="N5" s="3">
        <f>SUM(N2:N4)</f>
        <v>7</v>
      </c>
      <c r="O5" s="1">
        <f>SUM(M5+N5)</f>
        <v>173.125</v>
      </c>
    </row>
  </sheetData>
  <protectedRanges>
    <protectedRange sqref="L3:M3 O3" name="Range1"/>
  </protectedRanges>
  <conditionalFormatting sqref="E1">
    <cfRule type="top10" priority="53" bottom="1" rank="1"/>
    <cfRule type="top10" dxfId="711" priority="54" rank="1"/>
  </conditionalFormatting>
  <conditionalFormatting sqref="F1">
    <cfRule type="top10" priority="51" bottom="1" rank="1"/>
    <cfRule type="top10" dxfId="710" priority="52" rank="1"/>
  </conditionalFormatting>
  <conditionalFormatting sqref="G1">
    <cfRule type="top10" priority="49" bottom="1" rank="1"/>
    <cfRule type="top10" dxfId="709" priority="50" rank="1"/>
  </conditionalFormatting>
  <conditionalFormatting sqref="H1">
    <cfRule type="top10" priority="47" bottom="1" rank="1"/>
    <cfRule type="top10" dxfId="708" priority="48" rank="1"/>
  </conditionalFormatting>
  <conditionalFormatting sqref="I1">
    <cfRule type="top10" priority="45" bottom="1" rank="1"/>
    <cfRule type="top10" dxfId="707" priority="46" rank="1"/>
  </conditionalFormatting>
  <conditionalFormatting sqref="J1">
    <cfRule type="top10" priority="43" bottom="1" rank="1"/>
    <cfRule type="top10" dxfId="706" priority="44" rank="1"/>
  </conditionalFormatting>
  <conditionalFormatting sqref="E4">
    <cfRule type="top10" priority="41" bottom="1" rank="1"/>
    <cfRule type="top10" dxfId="705" priority="42" rank="1"/>
  </conditionalFormatting>
  <conditionalFormatting sqref="F4">
    <cfRule type="top10" priority="39" bottom="1" rank="1"/>
    <cfRule type="top10" dxfId="704" priority="40" rank="1"/>
  </conditionalFormatting>
  <conditionalFormatting sqref="G4">
    <cfRule type="top10" priority="37" bottom="1" rank="1"/>
    <cfRule type="top10" dxfId="703" priority="38" rank="1"/>
  </conditionalFormatting>
  <conditionalFormatting sqref="H4">
    <cfRule type="top10" priority="35" bottom="1" rank="1"/>
    <cfRule type="top10" dxfId="702" priority="36" rank="1"/>
  </conditionalFormatting>
  <conditionalFormatting sqref="I4">
    <cfRule type="top10" priority="33" bottom="1" rank="1"/>
    <cfRule type="top10" dxfId="701" priority="34" rank="1"/>
  </conditionalFormatting>
  <conditionalFormatting sqref="J4">
    <cfRule type="top10" priority="31" bottom="1" rank="1"/>
    <cfRule type="top10" dxfId="700" priority="32" rank="1"/>
  </conditionalFormatting>
  <conditionalFormatting sqref="E2">
    <cfRule type="top10" priority="7" bottom="1" rank="1"/>
    <cfRule type="top10" dxfId="699" priority="8" rank="1"/>
  </conditionalFormatting>
  <conditionalFormatting sqref="F2">
    <cfRule type="top10" priority="9" bottom="1" rank="1"/>
    <cfRule type="top10" dxfId="698" priority="10" rank="1"/>
  </conditionalFormatting>
  <conditionalFormatting sqref="G2">
    <cfRule type="top10" priority="11" bottom="1" rank="1"/>
    <cfRule type="top10" dxfId="697" priority="12" rank="1"/>
  </conditionalFormatting>
  <conditionalFormatting sqref="H2">
    <cfRule type="top10" priority="13" bottom="1" rank="1"/>
    <cfRule type="top10" dxfId="696" priority="14" rank="1"/>
  </conditionalFormatting>
  <conditionalFormatting sqref="I2">
    <cfRule type="top10" priority="15" bottom="1" rank="1"/>
    <cfRule type="top10" dxfId="695" priority="16" rank="1"/>
  </conditionalFormatting>
  <conditionalFormatting sqref="J2">
    <cfRule type="top10" priority="17" bottom="1" rank="1"/>
    <cfRule type="top10" dxfId="694" priority="18" rank="1"/>
  </conditionalFormatting>
  <conditionalFormatting sqref="E3">
    <cfRule type="top10" dxfId="693" priority="6" rank="1"/>
  </conditionalFormatting>
  <conditionalFormatting sqref="F3">
    <cfRule type="top10" dxfId="692" priority="5" rank="1"/>
  </conditionalFormatting>
  <conditionalFormatting sqref="G3">
    <cfRule type="top10" dxfId="691" priority="4" rank="1"/>
  </conditionalFormatting>
  <conditionalFormatting sqref="H3">
    <cfRule type="top10" dxfId="690" priority="3" rank="1"/>
  </conditionalFormatting>
  <conditionalFormatting sqref="I3">
    <cfRule type="top10" dxfId="689" priority="2" rank="1"/>
  </conditionalFormatting>
  <conditionalFormatting sqref="J3">
    <cfRule type="top10" dxfId="68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CA2D4A-DF20-47ED-B6C1-5A54800BA0D1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FD4BE7F-994B-48D5-A93A-465BFC264A95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6A0B-F516-4159-AB24-9AC2B8DC3241}">
  <dimension ref="A1:O4"/>
  <sheetViews>
    <sheetView workbookViewId="0">
      <selection activeCell="E13" sqref="E13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206</v>
      </c>
      <c r="C2" s="39">
        <v>43771</v>
      </c>
      <c r="D2" s="40" t="str">
        <f>'[26]START TAB'!$B$2</f>
        <v>Belton, SC</v>
      </c>
      <c r="E2" s="64">
        <v>145</v>
      </c>
      <c r="F2" s="64">
        <v>145</v>
      </c>
      <c r="G2" s="64">
        <v>145</v>
      </c>
      <c r="H2" s="64">
        <v>146</v>
      </c>
      <c r="I2" s="64"/>
      <c r="J2" s="64"/>
      <c r="K2" s="42">
        <f>COUNT(E2:J2)</f>
        <v>4</v>
      </c>
      <c r="L2" s="42">
        <f>SUM(E2:J2)</f>
        <v>581</v>
      </c>
      <c r="M2" s="43">
        <f>SUM(L2/K2)</f>
        <v>145.25</v>
      </c>
      <c r="N2" s="63">
        <v>4</v>
      </c>
      <c r="O2" s="44">
        <f>SUM(M2+N2)</f>
        <v>149.25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581</v>
      </c>
      <c r="M4" s="1">
        <f>SUM(L4/K4)</f>
        <v>145.25</v>
      </c>
      <c r="N4" s="3">
        <f>SUM(N2:N2)</f>
        <v>4</v>
      </c>
      <c r="O4" s="1">
        <f>SUM(M4+N4)</f>
        <v>149.25</v>
      </c>
    </row>
  </sheetData>
  <conditionalFormatting sqref="E1">
    <cfRule type="top10" priority="35" bottom="1" rank="1"/>
    <cfRule type="top10" dxfId="687" priority="36" rank="1"/>
  </conditionalFormatting>
  <conditionalFormatting sqref="F1">
    <cfRule type="top10" priority="33" bottom="1" rank="1"/>
    <cfRule type="top10" dxfId="686" priority="34" rank="1"/>
  </conditionalFormatting>
  <conditionalFormatting sqref="G1">
    <cfRule type="top10" priority="31" bottom="1" rank="1"/>
    <cfRule type="top10" dxfId="685" priority="32" rank="1"/>
  </conditionalFormatting>
  <conditionalFormatting sqref="H1">
    <cfRule type="top10" priority="29" bottom="1" rank="1"/>
    <cfRule type="top10" dxfId="684" priority="30" rank="1"/>
  </conditionalFormatting>
  <conditionalFormatting sqref="I1">
    <cfRule type="top10" priority="27" bottom="1" rank="1"/>
    <cfRule type="top10" dxfId="683" priority="28" rank="1"/>
  </conditionalFormatting>
  <conditionalFormatting sqref="J1">
    <cfRule type="top10" priority="25" bottom="1" rank="1"/>
    <cfRule type="top10" dxfId="682" priority="26" rank="1"/>
  </conditionalFormatting>
  <conditionalFormatting sqref="E3">
    <cfRule type="top10" priority="23" bottom="1" rank="1"/>
    <cfRule type="top10" dxfId="681" priority="24" rank="1"/>
  </conditionalFormatting>
  <conditionalFormatting sqref="F3">
    <cfRule type="top10" priority="21" bottom="1" rank="1"/>
    <cfRule type="top10" dxfId="680" priority="22" rank="1"/>
  </conditionalFormatting>
  <conditionalFormatting sqref="G3">
    <cfRule type="top10" priority="19" bottom="1" rank="1"/>
    <cfRule type="top10" dxfId="679" priority="20" rank="1"/>
  </conditionalFormatting>
  <conditionalFormatting sqref="H3">
    <cfRule type="top10" priority="17" bottom="1" rank="1"/>
    <cfRule type="top10" dxfId="678" priority="18" rank="1"/>
  </conditionalFormatting>
  <conditionalFormatting sqref="I3">
    <cfRule type="top10" priority="15" bottom="1" rank="1"/>
    <cfRule type="top10" dxfId="677" priority="16" rank="1"/>
  </conditionalFormatting>
  <conditionalFormatting sqref="J3">
    <cfRule type="top10" priority="13" bottom="1" rank="1"/>
    <cfRule type="top10" dxfId="676" priority="14" rank="1"/>
  </conditionalFormatting>
  <conditionalFormatting sqref="E2">
    <cfRule type="top10" dxfId="675" priority="1" rank="1"/>
  </conditionalFormatting>
  <conditionalFormatting sqref="F2">
    <cfRule type="top10" dxfId="674" priority="2" rank="1"/>
  </conditionalFormatting>
  <conditionalFormatting sqref="G2">
    <cfRule type="top10" dxfId="673" priority="3" rank="1"/>
  </conditionalFormatting>
  <conditionalFormatting sqref="H2">
    <cfRule type="top10" dxfId="672" priority="4" rank="1"/>
  </conditionalFormatting>
  <conditionalFormatting sqref="I2">
    <cfRule type="top10" dxfId="671" priority="5" rank="1"/>
  </conditionalFormatting>
  <conditionalFormatting sqref="J2">
    <cfRule type="top10" dxfId="670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80CE29-F59A-417B-B885-62ED3DE3F6E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FDCAEF4-42C4-48A1-BB9B-A78B4B75CC5D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6CE1-A6D1-4263-A061-FA29D25B4987}">
  <dimension ref="A1:O5"/>
  <sheetViews>
    <sheetView workbookViewId="0">
      <selection activeCell="J20" sqref="J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7" t="s">
        <v>21</v>
      </c>
      <c r="B2" s="38" t="s">
        <v>198</v>
      </c>
      <c r="C2" s="39">
        <v>43729</v>
      </c>
      <c r="D2" s="53" t="s">
        <v>134</v>
      </c>
      <c r="E2" s="106">
        <v>161</v>
      </c>
      <c r="F2" s="76">
        <v>157</v>
      </c>
      <c r="G2" s="76">
        <v>150</v>
      </c>
      <c r="H2" s="41"/>
      <c r="I2" s="41"/>
      <c r="J2" s="41"/>
      <c r="K2" s="42">
        <f>COUNT(E2:J2)</f>
        <v>3</v>
      </c>
      <c r="L2" s="42">
        <f>SUM(E2:J2)</f>
        <v>468</v>
      </c>
      <c r="M2" s="43">
        <f>SUM(L2/K2)</f>
        <v>156</v>
      </c>
      <c r="N2" s="38">
        <v>5</v>
      </c>
      <c r="O2" s="44">
        <f>SUM(M2+N2)</f>
        <v>161</v>
      </c>
    </row>
    <row r="3" spans="1:15" ht="15.75" x14ac:dyDescent="0.3">
      <c r="A3" s="54" t="s">
        <v>21</v>
      </c>
      <c r="B3" s="55" t="s">
        <v>211</v>
      </c>
      <c r="C3" s="56">
        <v>43757</v>
      </c>
      <c r="D3" s="90" t="s">
        <v>212</v>
      </c>
      <c r="E3" s="58">
        <v>172</v>
      </c>
      <c r="F3" s="58">
        <v>164</v>
      </c>
      <c r="G3" s="58">
        <v>180</v>
      </c>
      <c r="H3" s="58"/>
      <c r="I3" s="58"/>
      <c r="J3" s="58"/>
      <c r="K3" s="59">
        <f>COUNT(E3:J3)</f>
        <v>3</v>
      </c>
      <c r="L3" s="59">
        <f>SUM(E3:J3)</f>
        <v>516</v>
      </c>
      <c r="M3" s="60">
        <f>SUM(L3/K3)</f>
        <v>172</v>
      </c>
      <c r="N3" s="55">
        <v>5</v>
      </c>
      <c r="O3" s="61">
        <f>SUM(M3+N3)</f>
        <v>177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984</v>
      </c>
      <c r="M5" s="1">
        <f>SUM(L5/K5)</f>
        <v>164</v>
      </c>
      <c r="N5" s="3">
        <f>SUM(N2:N4)</f>
        <v>10</v>
      </c>
      <c r="O5" s="1">
        <f>SUM(M5+N5)</f>
        <v>174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7" bottom="1" rank="1"/>
    <cfRule type="top10" dxfId="669" priority="48" rank="1"/>
  </conditionalFormatting>
  <conditionalFormatting sqref="F1">
    <cfRule type="top10" priority="45" bottom="1" rank="1"/>
    <cfRule type="top10" dxfId="668" priority="46" rank="1"/>
  </conditionalFormatting>
  <conditionalFormatting sqref="G1">
    <cfRule type="top10" priority="43" bottom="1" rank="1"/>
    <cfRule type="top10" dxfId="667" priority="44" rank="1"/>
  </conditionalFormatting>
  <conditionalFormatting sqref="H1">
    <cfRule type="top10" priority="41" bottom="1" rank="1"/>
    <cfRule type="top10" dxfId="666" priority="42" rank="1"/>
  </conditionalFormatting>
  <conditionalFormatting sqref="I1">
    <cfRule type="top10" priority="39" bottom="1" rank="1"/>
    <cfRule type="top10" dxfId="665" priority="40" rank="1"/>
  </conditionalFormatting>
  <conditionalFormatting sqref="J1">
    <cfRule type="top10" priority="37" bottom="1" rank="1"/>
    <cfRule type="top10" dxfId="664" priority="38" rank="1"/>
  </conditionalFormatting>
  <conditionalFormatting sqref="E4">
    <cfRule type="top10" priority="35" bottom="1" rank="1"/>
    <cfRule type="top10" dxfId="663" priority="36" rank="1"/>
  </conditionalFormatting>
  <conditionalFormatting sqref="F4">
    <cfRule type="top10" priority="33" bottom="1" rank="1"/>
    <cfRule type="top10" dxfId="662" priority="34" rank="1"/>
  </conditionalFormatting>
  <conditionalFormatting sqref="G4">
    <cfRule type="top10" priority="31" bottom="1" rank="1"/>
    <cfRule type="top10" dxfId="661" priority="32" rank="1"/>
  </conditionalFormatting>
  <conditionalFormatting sqref="H4">
    <cfRule type="top10" priority="29" bottom="1" rank="1"/>
    <cfRule type="top10" dxfId="660" priority="30" rank="1"/>
  </conditionalFormatting>
  <conditionalFormatting sqref="I4">
    <cfRule type="top10" priority="27" bottom="1" rank="1"/>
    <cfRule type="top10" dxfId="659" priority="28" rank="1"/>
  </conditionalFormatting>
  <conditionalFormatting sqref="J4">
    <cfRule type="top10" priority="25" bottom="1" rank="1"/>
    <cfRule type="top10" dxfId="658" priority="26" rank="1"/>
  </conditionalFormatting>
  <conditionalFormatting sqref="E2">
    <cfRule type="top10" dxfId="657" priority="7" rank="1"/>
  </conditionalFormatting>
  <conditionalFormatting sqref="F2">
    <cfRule type="top10" dxfId="656" priority="8" rank="1"/>
  </conditionalFormatting>
  <conditionalFormatting sqref="G2">
    <cfRule type="top10" dxfId="655" priority="9" rank="1"/>
  </conditionalFormatting>
  <conditionalFormatting sqref="H2">
    <cfRule type="top10" dxfId="654" priority="10" rank="1"/>
  </conditionalFormatting>
  <conditionalFormatting sqref="I2">
    <cfRule type="top10" dxfId="653" priority="11" rank="1"/>
  </conditionalFormatting>
  <conditionalFormatting sqref="J2">
    <cfRule type="top10" dxfId="652" priority="12" rank="1"/>
  </conditionalFormatting>
  <conditionalFormatting sqref="E3">
    <cfRule type="top10" dxfId="651" priority="1" rank="1"/>
  </conditionalFormatting>
  <conditionalFormatting sqref="F3">
    <cfRule type="top10" dxfId="650" priority="2" rank="1"/>
  </conditionalFormatting>
  <conditionalFormatting sqref="G3">
    <cfRule type="top10" dxfId="649" priority="3" rank="1"/>
  </conditionalFormatting>
  <conditionalFormatting sqref="H3">
    <cfRule type="top10" dxfId="648" priority="4" rank="1"/>
  </conditionalFormatting>
  <conditionalFormatting sqref="I3">
    <cfRule type="top10" dxfId="647" priority="5" rank="1"/>
  </conditionalFormatting>
  <conditionalFormatting sqref="J3">
    <cfRule type="top10" dxfId="64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F928A9-DEA6-4B1E-B325-BADFA4B8550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69CBDEC-60DB-48F5-98CF-D912221127A8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979A4E64-3C46-40E3-83C5-B6A09AA3C1A3}">
          <x14:formula1>
            <xm:f>'[ABRA EDINBURG TEXAS.xlsx]DATA SHEET'!#REF!</xm:f>
          </x14:formula1>
          <xm:sqref>B3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48AE-F0E3-4614-9B1B-9F3F59EB8E09}">
  <sheetPr codeName="Sheet30"/>
  <dimension ref="A1:O7"/>
  <sheetViews>
    <sheetView workbookViewId="0">
      <selection activeCell="D19" sqref="D19"/>
    </sheetView>
  </sheetViews>
  <sheetFormatPr defaultRowHeight="15" x14ac:dyDescent="0.3"/>
  <cols>
    <col min="1" max="1" width="20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173</v>
      </c>
      <c r="B2" s="38" t="s">
        <v>93</v>
      </c>
      <c r="C2" s="39">
        <v>43586</v>
      </c>
      <c r="D2" s="40" t="s">
        <v>92</v>
      </c>
      <c r="E2" s="41">
        <v>177</v>
      </c>
      <c r="F2" s="41">
        <v>181</v>
      </c>
      <c r="G2" s="41">
        <v>177</v>
      </c>
      <c r="H2" s="41">
        <v>180</v>
      </c>
      <c r="I2" s="20"/>
      <c r="J2" s="20"/>
      <c r="K2" s="23">
        <v>4</v>
      </c>
      <c r="L2" s="23">
        <v>715</v>
      </c>
      <c r="M2" s="24">
        <v>178.75</v>
      </c>
      <c r="N2" s="23">
        <v>6</v>
      </c>
      <c r="O2" s="24">
        <v>184.75</v>
      </c>
    </row>
    <row r="3" spans="1:15" ht="15.75" x14ac:dyDescent="0.3">
      <c r="A3" s="37" t="s">
        <v>173</v>
      </c>
      <c r="B3" s="38" t="s">
        <v>93</v>
      </c>
      <c r="C3" s="39">
        <v>43621</v>
      </c>
      <c r="D3" s="53" t="s">
        <v>92</v>
      </c>
      <c r="E3" s="41">
        <v>178</v>
      </c>
      <c r="F3" s="41">
        <v>177</v>
      </c>
      <c r="G3" s="41">
        <v>172</v>
      </c>
      <c r="H3" s="41">
        <v>180</v>
      </c>
      <c r="I3" s="41"/>
      <c r="J3" s="41"/>
      <c r="K3" s="42">
        <f>COUNT(E3:J3)</f>
        <v>4</v>
      </c>
      <c r="L3" s="42">
        <f>SUM(E3:J3)</f>
        <v>707</v>
      </c>
      <c r="M3" s="43">
        <f>SUM(L3/K3)</f>
        <v>176.75</v>
      </c>
      <c r="N3" s="38">
        <v>3</v>
      </c>
      <c r="O3" s="44">
        <f>SUM(M3+N3)</f>
        <v>179.75</v>
      </c>
    </row>
    <row r="4" spans="1:15" x14ac:dyDescent="0.3">
      <c r="A4" s="37" t="s">
        <v>173</v>
      </c>
      <c r="B4" s="63" t="s">
        <v>93</v>
      </c>
      <c r="C4" s="39">
        <f>'[20]START TAB'!$D$2</f>
        <v>43684</v>
      </c>
      <c r="D4" s="40" t="str">
        <f>'[20]START TAB'!$B$2</f>
        <v>Osseo, MI</v>
      </c>
      <c r="E4" s="64">
        <v>176</v>
      </c>
      <c r="F4" s="64">
        <v>172</v>
      </c>
      <c r="G4" s="64">
        <v>179</v>
      </c>
      <c r="H4" s="64">
        <v>180</v>
      </c>
      <c r="I4" s="64"/>
      <c r="J4" s="64"/>
      <c r="K4" s="42">
        <f t="shared" ref="K4:K5" si="0">COUNT(E4:J4)</f>
        <v>4</v>
      </c>
      <c r="L4" s="42">
        <f t="shared" ref="L4:L5" si="1">SUM(E4:J4)</f>
        <v>707</v>
      </c>
      <c r="M4" s="43">
        <f t="shared" ref="M4" si="2">SUM(L4/K4)</f>
        <v>176.75</v>
      </c>
      <c r="N4" s="63">
        <v>2</v>
      </c>
      <c r="O4" s="44">
        <f t="shared" ref="O4:O5" si="3">SUM(M4+N4)</f>
        <v>178.75</v>
      </c>
    </row>
    <row r="5" spans="1:15" x14ac:dyDescent="0.3">
      <c r="A5" s="37" t="s">
        <v>173</v>
      </c>
      <c r="B5" s="63" t="s">
        <v>93</v>
      </c>
      <c r="C5" s="39">
        <f>'[51]START TAB'!$D$2</f>
        <v>43712</v>
      </c>
      <c r="D5" s="40" t="str">
        <f>'[51]START TAB'!$B$2</f>
        <v>Osseo, MI</v>
      </c>
      <c r="E5" s="64">
        <v>173</v>
      </c>
      <c r="F5" s="64">
        <v>174</v>
      </c>
      <c r="G5" s="64">
        <v>172</v>
      </c>
      <c r="H5" s="64">
        <v>180</v>
      </c>
      <c r="I5" s="64"/>
      <c r="J5" s="64"/>
      <c r="K5" s="42">
        <f t="shared" si="0"/>
        <v>4</v>
      </c>
      <c r="L5" s="42">
        <f t="shared" si="1"/>
        <v>699</v>
      </c>
      <c r="M5" s="43">
        <f t="shared" ref="M5" si="4">SUM(L5/K5)</f>
        <v>174.75</v>
      </c>
      <c r="N5" s="63">
        <v>3</v>
      </c>
      <c r="O5" s="44">
        <f t="shared" si="3"/>
        <v>177.75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2828</v>
      </c>
      <c r="M7" s="1">
        <f>SUM(L7/K7)</f>
        <v>176.75</v>
      </c>
      <c r="N7" s="3">
        <f>SUM(N2:N6)</f>
        <v>14</v>
      </c>
      <c r="O7" s="1">
        <f>SUM(M7+N7)</f>
        <v>190.75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645" priority="58" rank="1"/>
  </conditionalFormatting>
  <conditionalFormatting sqref="F1">
    <cfRule type="top10" priority="55" bottom="1" rank="1"/>
    <cfRule type="top10" dxfId="644" priority="56" rank="1"/>
  </conditionalFormatting>
  <conditionalFormatting sqref="G1">
    <cfRule type="top10" priority="53" bottom="1" rank="1"/>
    <cfRule type="top10" dxfId="643" priority="54" rank="1"/>
  </conditionalFormatting>
  <conditionalFormatting sqref="H1">
    <cfRule type="top10" priority="51" bottom="1" rank="1"/>
    <cfRule type="top10" dxfId="642" priority="52" rank="1"/>
  </conditionalFormatting>
  <conditionalFormatting sqref="I1">
    <cfRule type="top10" priority="49" bottom="1" rank="1"/>
    <cfRule type="top10" dxfId="641" priority="50" rank="1"/>
  </conditionalFormatting>
  <conditionalFormatting sqref="J1">
    <cfRule type="top10" priority="47" bottom="1" rank="1"/>
    <cfRule type="top10" dxfId="640" priority="48" rank="1"/>
  </conditionalFormatting>
  <conditionalFormatting sqref="E6">
    <cfRule type="top10" priority="45" bottom="1" rank="1"/>
    <cfRule type="top10" dxfId="639" priority="46" rank="1"/>
  </conditionalFormatting>
  <conditionalFormatting sqref="F6">
    <cfRule type="top10" priority="43" bottom="1" rank="1"/>
    <cfRule type="top10" dxfId="638" priority="44" rank="1"/>
  </conditionalFormatting>
  <conditionalFormatting sqref="G6">
    <cfRule type="top10" priority="41" bottom="1" rank="1"/>
    <cfRule type="top10" dxfId="637" priority="42" rank="1"/>
  </conditionalFormatting>
  <conditionalFormatting sqref="H6">
    <cfRule type="top10" priority="39" bottom="1" rank="1"/>
    <cfRule type="top10" dxfId="636" priority="40" rank="1"/>
  </conditionalFormatting>
  <conditionalFormatting sqref="I6">
    <cfRule type="top10" priority="37" bottom="1" rank="1"/>
    <cfRule type="top10" dxfId="635" priority="38" rank="1"/>
  </conditionalFormatting>
  <conditionalFormatting sqref="J6">
    <cfRule type="top10" priority="35" bottom="1" rank="1"/>
    <cfRule type="top10" dxfId="634" priority="36" rank="1"/>
  </conditionalFormatting>
  <conditionalFormatting sqref="I2">
    <cfRule type="top10" priority="25" bottom="1" rank="1"/>
    <cfRule type="top10" dxfId="633" priority="26" rank="1"/>
  </conditionalFormatting>
  <conditionalFormatting sqref="J2">
    <cfRule type="top10" priority="23" bottom="1" rank="1"/>
    <cfRule type="top10" dxfId="632" priority="24" rank="1"/>
  </conditionalFormatting>
  <conditionalFormatting sqref="E2">
    <cfRule type="top10" dxfId="631" priority="22" rank="1"/>
  </conditionalFormatting>
  <conditionalFormatting sqref="F2">
    <cfRule type="top10" dxfId="630" priority="21" rank="1"/>
  </conditionalFormatting>
  <conditionalFormatting sqref="G2">
    <cfRule type="top10" dxfId="629" priority="20" rank="1"/>
  </conditionalFormatting>
  <conditionalFormatting sqref="H2">
    <cfRule type="top10" dxfId="628" priority="19" rank="1"/>
  </conditionalFormatting>
  <conditionalFormatting sqref="E3">
    <cfRule type="top10" dxfId="627" priority="18" rank="1"/>
  </conditionalFormatting>
  <conditionalFormatting sqref="F3">
    <cfRule type="top10" dxfId="626" priority="17" rank="1"/>
  </conditionalFormatting>
  <conditionalFormatting sqref="G3">
    <cfRule type="top10" dxfId="625" priority="16" rank="1"/>
  </conditionalFormatting>
  <conditionalFormatting sqref="H3">
    <cfRule type="top10" dxfId="624" priority="15" rank="1"/>
  </conditionalFormatting>
  <conditionalFormatting sqref="I3">
    <cfRule type="top10" dxfId="623" priority="14" rank="1"/>
  </conditionalFormatting>
  <conditionalFormatting sqref="J3">
    <cfRule type="top10" dxfId="622" priority="13" rank="1"/>
  </conditionalFormatting>
  <conditionalFormatting sqref="E4">
    <cfRule type="top10" dxfId="621" priority="7" rank="1"/>
  </conditionalFormatting>
  <conditionalFormatting sqref="F4">
    <cfRule type="top10" dxfId="620" priority="8" rank="1"/>
  </conditionalFormatting>
  <conditionalFormatting sqref="G4">
    <cfRule type="top10" dxfId="619" priority="9" rank="1"/>
  </conditionalFormatting>
  <conditionalFormatting sqref="H4">
    <cfRule type="top10" dxfId="618" priority="10" rank="1"/>
  </conditionalFormatting>
  <conditionalFormatting sqref="I4">
    <cfRule type="top10" dxfId="617" priority="11" rank="1"/>
  </conditionalFormatting>
  <conditionalFormatting sqref="J4">
    <cfRule type="top10" dxfId="616" priority="12" rank="1"/>
  </conditionalFormatting>
  <conditionalFormatting sqref="E5">
    <cfRule type="top10" dxfId="615" priority="6" rank="1"/>
  </conditionalFormatting>
  <conditionalFormatting sqref="F5">
    <cfRule type="top10" dxfId="614" priority="5" rank="1"/>
  </conditionalFormatting>
  <conditionalFormatting sqref="G5">
    <cfRule type="top10" dxfId="613" priority="4" rank="1"/>
  </conditionalFormatting>
  <conditionalFormatting sqref="H5">
    <cfRule type="top10" dxfId="612" priority="3" rank="1"/>
  </conditionalFormatting>
  <conditionalFormatting sqref="I5">
    <cfRule type="top10" dxfId="611" priority="2" rank="1"/>
  </conditionalFormatting>
  <conditionalFormatting sqref="J5">
    <cfRule type="top10" dxfId="61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5E9E8C7-B4B2-4B13-8B9C-E7FA8F4EC71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8E406AA-05C3-4550-A0F8-989F97FB28F9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956A89EB-EBD8-4282-9ACB-F28CDB34E445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8B1A0FD-EDD6-4D49-BE8C-9DB32B148E2C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78EA11D9-4EB0-45F0-BBA5-1EF7B57CAFE6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81EC-3B61-4C05-8251-804958E8E647}">
  <sheetPr codeName="Sheet31"/>
  <dimension ref="A1:O19"/>
  <sheetViews>
    <sheetView workbookViewId="0">
      <selection activeCell="B27" sqref="B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55</v>
      </c>
      <c r="C2" s="8">
        <v>43533</v>
      </c>
      <c r="D2" s="9" t="s">
        <v>52</v>
      </c>
      <c r="E2" s="7">
        <v>148</v>
      </c>
      <c r="F2" s="7">
        <v>156</v>
      </c>
      <c r="G2" s="7">
        <v>174</v>
      </c>
      <c r="H2" s="7">
        <v>159</v>
      </c>
      <c r="I2" s="7"/>
      <c r="J2" s="7"/>
      <c r="K2" s="10">
        <v>4</v>
      </c>
      <c r="L2" s="10">
        <v>637</v>
      </c>
      <c r="M2" s="11">
        <v>159.25</v>
      </c>
      <c r="N2" s="10">
        <v>2</v>
      </c>
      <c r="O2" s="11">
        <v>161.25</v>
      </c>
    </row>
    <row r="3" spans="1:15" x14ac:dyDescent="0.3">
      <c r="A3" s="7" t="s">
        <v>21</v>
      </c>
      <c r="B3" s="7" t="s">
        <v>55</v>
      </c>
      <c r="C3" s="8">
        <v>43554</v>
      </c>
      <c r="D3" s="9" t="s">
        <v>52</v>
      </c>
      <c r="E3" s="7">
        <v>177</v>
      </c>
      <c r="F3" s="7">
        <v>173</v>
      </c>
      <c r="G3" s="7">
        <v>170</v>
      </c>
      <c r="H3" s="7">
        <v>171</v>
      </c>
      <c r="I3" s="7">
        <v>162</v>
      </c>
      <c r="J3" s="7">
        <v>160</v>
      </c>
      <c r="K3" s="10">
        <v>6</v>
      </c>
      <c r="L3" s="10">
        <v>1013</v>
      </c>
      <c r="M3" s="11">
        <v>168.83333333333334</v>
      </c>
      <c r="N3" s="10">
        <v>4</v>
      </c>
      <c r="O3" s="11">
        <v>172.83333333333334</v>
      </c>
    </row>
    <row r="4" spans="1:15" x14ac:dyDescent="0.3">
      <c r="A4" s="7" t="s">
        <v>21</v>
      </c>
      <c r="B4" s="7" t="s">
        <v>55</v>
      </c>
      <c r="C4" s="8">
        <v>43582</v>
      </c>
      <c r="D4" s="9" t="s">
        <v>52</v>
      </c>
      <c r="E4" s="7">
        <v>172</v>
      </c>
      <c r="F4" s="7">
        <v>165</v>
      </c>
      <c r="G4" s="7">
        <v>163</v>
      </c>
      <c r="H4" s="7">
        <v>170</v>
      </c>
      <c r="I4" s="7"/>
      <c r="J4" s="7"/>
      <c r="K4" s="10">
        <v>4</v>
      </c>
      <c r="L4" s="10">
        <v>670</v>
      </c>
      <c r="M4" s="11">
        <v>167.5</v>
      </c>
      <c r="N4" s="10">
        <v>3</v>
      </c>
      <c r="O4" s="11">
        <v>170.5</v>
      </c>
    </row>
    <row r="5" spans="1:15" x14ac:dyDescent="0.3">
      <c r="A5" s="7" t="s">
        <v>21</v>
      </c>
      <c r="B5" s="7" t="s">
        <v>55</v>
      </c>
      <c r="C5" s="8">
        <v>43610</v>
      </c>
      <c r="D5" s="9" t="s">
        <v>52</v>
      </c>
      <c r="E5" s="7">
        <v>182</v>
      </c>
      <c r="F5" s="7">
        <v>174</v>
      </c>
      <c r="G5" s="7">
        <v>188</v>
      </c>
      <c r="H5" s="7">
        <v>175</v>
      </c>
      <c r="I5" s="7"/>
      <c r="J5" s="7"/>
      <c r="K5" s="10">
        <v>4</v>
      </c>
      <c r="L5" s="10">
        <v>719</v>
      </c>
      <c r="M5" s="11">
        <v>179.75</v>
      </c>
      <c r="N5" s="10">
        <v>9</v>
      </c>
      <c r="O5" s="11">
        <v>188.75</v>
      </c>
    </row>
    <row r="6" spans="1:15" x14ac:dyDescent="0.3">
      <c r="A6" s="7" t="s">
        <v>21</v>
      </c>
      <c r="B6" s="7" t="s">
        <v>55</v>
      </c>
      <c r="C6" s="8">
        <v>43638</v>
      </c>
      <c r="D6" s="9" t="s">
        <v>52</v>
      </c>
      <c r="E6" s="48">
        <v>175</v>
      </c>
      <c r="F6" s="7">
        <v>177</v>
      </c>
      <c r="G6" s="7">
        <v>193</v>
      </c>
      <c r="H6" s="7">
        <v>178</v>
      </c>
      <c r="I6" s="7"/>
      <c r="J6" s="7"/>
      <c r="K6" s="10">
        <v>4</v>
      </c>
      <c r="L6" s="10">
        <v>723</v>
      </c>
      <c r="M6" s="11">
        <v>180.75</v>
      </c>
      <c r="N6" s="10">
        <v>7</v>
      </c>
      <c r="O6" s="11">
        <v>187.75</v>
      </c>
    </row>
    <row r="7" spans="1:15" x14ac:dyDescent="0.3">
      <c r="A7" s="7" t="s">
        <v>21</v>
      </c>
      <c r="B7" s="7" t="s">
        <v>55</v>
      </c>
      <c r="C7" s="8">
        <v>43659</v>
      </c>
      <c r="D7" s="9" t="s">
        <v>52</v>
      </c>
      <c r="E7" s="7">
        <v>177</v>
      </c>
      <c r="F7" s="7">
        <v>182</v>
      </c>
      <c r="G7" s="7">
        <v>184</v>
      </c>
      <c r="H7" s="7">
        <v>185</v>
      </c>
      <c r="I7" s="7"/>
      <c r="J7" s="7"/>
      <c r="K7" s="10">
        <v>4</v>
      </c>
      <c r="L7" s="10">
        <v>728</v>
      </c>
      <c r="M7" s="11">
        <v>182</v>
      </c>
      <c r="N7" s="10">
        <v>7</v>
      </c>
      <c r="O7" s="11">
        <v>189</v>
      </c>
    </row>
    <row r="8" spans="1:15" x14ac:dyDescent="0.3">
      <c r="A8" s="7" t="s">
        <v>21</v>
      </c>
      <c r="B8" s="7" t="s">
        <v>55</v>
      </c>
      <c r="C8" s="8">
        <v>43673</v>
      </c>
      <c r="D8" s="9" t="s">
        <v>52</v>
      </c>
      <c r="E8" s="7">
        <v>180</v>
      </c>
      <c r="F8" s="7">
        <v>172</v>
      </c>
      <c r="G8" s="7">
        <v>166</v>
      </c>
      <c r="H8" s="7">
        <v>146</v>
      </c>
      <c r="I8" s="7"/>
      <c r="J8" s="7"/>
      <c r="K8" s="10">
        <v>4</v>
      </c>
      <c r="L8" s="10">
        <v>664</v>
      </c>
      <c r="M8" s="11">
        <v>166</v>
      </c>
      <c r="N8" s="10">
        <v>2</v>
      </c>
      <c r="O8" s="11">
        <v>168</v>
      </c>
    </row>
    <row r="9" spans="1:15" x14ac:dyDescent="0.3">
      <c r="A9" s="7" t="s">
        <v>21</v>
      </c>
      <c r="B9" s="7" t="s">
        <v>55</v>
      </c>
      <c r="C9" s="8">
        <v>43687</v>
      </c>
      <c r="D9" s="9" t="s">
        <v>52</v>
      </c>
      <c r="E9" s="7">
        <v>180</v>
      </c>
      <c r="F9" s="7">
        <v>170</v>
      </c>
      <c r="G9" s="7">
        <v>170</v>
      </c>
      <c r="H9" s="7">
        <v>156</v>
      </c>
      <c r="I9" s="7"/>
      <c r="J9" s="7"/>
      <c r="K9" s="10">
        <v>4</v>
      </c>
      <c r="L9" s="10">
        <v>676</v>
      </c>
      <c r="M9" s="11">
        <v>169</v>
      </c>
      <c r="N9" s="10">
        <v>3</v>
      </c>
      <c r="O9" s="11">
        <v>172</v>
      </c>
    </row>
    <row r="10" spans="1:15" x14ac:dyDescent="0.3">
      <c r="A10" s="7" t="s">
        <v>21</v>
      </c>
      <c r="B10" s="7" t="s">
        <v>55</v>
      </c>
      <c r="C10" s="8">
        <v>43701</v>
      </c>
      <c r="D10" s="9" t="s">
        <v>52</v>
      </c>
      <c r="E10" s="7">
        <v>177</v>
      </c>
      <c r="F10" s="7">
        <v>186</v>
      </c>
      <c r="G10" s="7">
        <v>175</v>
      </c>
      <c r="H10" s="7">
        <v>178</v>
      </c>
      <c r="I10" s="7"/>
      <c r="J10" s="7"/>
      <c r="K10" s="10">
        <v>4</v>
      </c>
      <c r="L10" s="10">
        <v>716</v>
      </c>
      <c r="M10" s="11">
        <v>179</v>
      </c>
      <c r="N10" s="10">
        <v>4</v>
      </c>
      <c r="O10" s="11">
        <v>183</v>
      </c>
    </row>
    <row r="11" spans="1:15" x14ac:dyDescent="0.3">
      <c r="A11" s="37" t="s">
        <v>165</v>
      </c>
      <c r="B11" s="35" t="s">
        <v>55</v>
      </c>
      <c r="C11" s="77">
        <v>43708</v>
      </c>
      <c r="D11" s="78" t="s">
        <v>166</v>
      </c>
      <c r="E11" s="79">
        <v>174</v>
      </c>
      <c r="F11" s="79">
        <v>179</v>
      </c>
      <c r="G11" s="79">
        <v>184</v>
      </c>
      <c r="H11" s="79">
        <v>173</v>
      </c>
      <c r="I11" s="79">
        <v>179</v>
      </c>
      <c r="J11" s="79">
        <v>174</v>
      </c>
      <c r="K11" s="80">
        <f t="shared" ref="K11" si="0">COUNT(E11:J11)</f>
        <v>6</v>
      </c>
      <c r="L11" s="80">
        <f t="shared" ref="L11" si="1">SUM(E11:J11)</f>
        <v>1063</v>
      </c>
      <c r="M11" s="81">
        <f t="shared" ref="M11" si="2">SUM(L11/K11)</f>
        <v>177.16666666666666</v>
      </c>
      <c r="N11" s="35">
        <v>4</v>
      </c>
      <c r="O11" s="82">
        <f t="shared" ref="O11" si="3">SUM(M11+N11)</f>
        <v>181.16666666666666</v>
      </c>
    </row>
    <row r="12" spans="1:15" x14ac:dyDescent="0.3">
      <c r="A12" s="7" t="s">
        <v>21</v>
      </c>
      <c r="B12" s="7" t="s">
        <v>55</v>
      </c>
      <c r="C12" s="8">
        <v>43722</v>
      </c>
      <c r="D12" s="9" t="s">
        <v>52</v>
      </c>
      <c r="E12" s="7">
        <v>164</v>
      </c>
      <c r="F12" s="7">
        <v>175</v>
      </c>
      <c r="G12" s="7">
        <v>178</v>
      </c>
      <c r="H12" s="7">
        <v>165</v>
      </c>
      <c r="I12" s="7"/>
      <c r="J12" s="7"/>
      <c r="K12" s="10">
        <v>4</v>
      </c>
      <c r="L12" s="10">
        <v>682</v>
      </c>
      <c r="M12" s="11">
        <v>170.5</v>
      </c>
      <c r="N12" s="10">
        <v>2</v>
      </c>
      <c r="O12" s="11">
        <v>172.5</v>
      </c>
    </row>
    <row r="13" spans="1:15" x14ac:dyDescent="0.3">
      <c r="A13" s="7" t="s">
        <v>21</v>
      </c>
      <c r="B13" s="7" t="s">
        <v>55</v>
      </c>
      <c r="C13" s="8">
        <v>43736</v>
      </c>
      <c r="D13" s="9" t="s">
        <v>52</v>
      </c>
      <c r="E13" s="7">
        <v>162</v>
      </c>
      <c r="F13" s="7">
        <v>177</v>
      </c>
      <c r="G13" s="7">
        <v>173</v>
      </c>
      <c r="H13" s="7">
        <v>169</v>
      </c>
      <c r="I13" s="7"/>
      <c r="J13" s="7"/>
      <c r="K13" s="10">
        <v>4</v>
      </c>
      <c r="L13" s="10">
        <v>681</v>
      </c>
      <c r="M13" s="11">
        <v>170.25</v>
      </c>
      <c r="N13" s="10">
        <v>2</v>
      </c>
      <c r="O13" s="11">
        <v>172.25</v>
      </c>
    </row>
    <row r="14" spans="1:15" x14ac:dyDescent="0.3">
      <c r="A14" s="20" t="s">
        <v>21</v>
      </c>
      <c r="B14" s="20" t="s">
        <v>55</v>
      </c>
      <c r="C14" s="21">
        <v>43750</v>
      </c>
      <c r="D14" s="22" t="s">
        <v>40</v>
      </c>
      <c r="E14" s="107">
        <v>179</v>
      </c>
      <c r="F14" s="20">
        <v>178</v>
      </c>
      <c r="G14" s="20">
        <v>173</v>
      </c>
      <c r="H14" s="20">
        <v>172</v>
      </c>
      <c r="I14" s="20">
        <v>169</v>
      </c>
      <c r="J14" s="20">
        <v>173</v>
      </c>
      <c r="K14" s="23">
        <v>6</v>
      </c>
      <c r="L14" s="23">
        <v>1044</v>
      </c>
      <c r="M14" s="24">
        <v>174</v>
      </c>
      <c r="N14" s="23">
        <v>6</v>
      </c>
      <c r="O14" s="24">
        <v>180</v>
      </c>
    </row>
    <row r="15" spans="1:15" x14ac:dyDescent="0.3">
      <c r="A15" s="7" t="s">
        <v>21</v>
      </c>
      <c r="B15" s="7" t="s">
        <v>55</v>
      </c>
      <c r="C15" s="8">
        <v>43764</v>
      </c>
      <c r="D15" s="9" t="s">
        <v>52</v>
      </c>
      <c r="E15" s="7">
        <v>166</v>
      </c>
      <c r="F15" s="7">
        <v>175</v>
      </c>
      <c r="G15" s="7">
        <v>173</v>
      </c>
      <c r="H15" s="7">
        <v>169</v>
      </c>
      <c r="I15" s="7"/>
      <c r="J15" s="7"/>
      <c r="K15" s="10">
        <v>4</v>
      </c>
      <c r="L15" s="10">
        <v>683</v>
      </c>
      <c r="M15" s="11">
        <v>170.75</v>
      </c>
      <c r="N15" s="10">
        <v>2</v>
      </c>
      <c r="O15" s="11">
        <v>172.75</v>
      </c>
    </row>
    <row r="16" spans="1:15" x14ac:dyDescent="0.3">
      <c r="A16" s="115" t="s">
        <v>21</v>
      </c>
      <c r="B16" s="116" t="s">
        <v>55</v>
      </c>
      <c r="C16" s="117">
        <v>43765</v>
      </c>
      <c r="D16" s="118" t="s">
        <v>192</v>
      </c>
      <c r="E16" s="119">
        <v>181</v>
      </c>
      <c r="F16" s="119">
        <v>174</v>
      </c>
      <c r="G16" s="119">
        <v>180</v>
      </c>
      <c r="H16" s="119">
        <v>164</v>
      </c>
      <c r="I16" s="119"/>
      <c r="J16" s="119"/>
      <c r="K16" s="120">
        <f>COUNT(E16:J16)</f>
        <v>4</v>
      </c>
      <c r="L16" s="120">
        <f>SUM(E16:J16)</f>
        <v>699</v>
      </c>
      <c r="M16" s="121">
        <f>SUM(L16/K16)</f>
        <v>174.75</v>
      </c>
      <c r="N16" s="116">
        <v>3</v>
      </c>
      <c r="O16" s="122">
        <f>SUM(M16+N16)</f>
        <v>177.75</v>
      </c>
    </row>
    <row r="17" spans="1:15" x14ac:dyDescent="0.3">
      <c r="A17" s="7" t="s">
        <v>21</v>
      </c>
      <c r="B17" s="7" t="s">
        <v>55</v>
      </c>
      <c r="C17" s="8">
        <v>43778</v>
      </c>
      <c r="D17" s="9" t="s">
        <v>52</v>
      </c>
      <c r="E17" s="7">
        <v>165</v>
      </c>
      <c r="F17" s="7">
        <v>170</v>
      </c>
      <c r="G17" s="7">
        <v>162</v>
      </c>
      <c r="H17" s="7">
        <v>168</v>
      </c>
      <c r="I17" s="7">
        <v>162</v>
      </c>
      <c r="J17" s="7">
        <v>162</v>
      </c>
      <c r="K17" s="10">
        <v>6</v>
      </c>
      <c r="L17" s="10">
        <v>989</v>
      </c>
      <c r="M17" s="11">
        <v>164.83333333333334</v>
      </c>
      <c r="N17" s="10">
        <v>4</v>
      </c>
      <c r="O17" s="11">
        <v>168.83333333333334</v>
      </c>
    </row>
    <row r="18" spans="1:15" x14ac:dyDescent="0.3">
      <c r="A18" s="12"/>
      <c r="B18" s="12"/>
      <c r="C18" s="13"/>
      <c r="D18" s="14"/>
      <c r="E18" s="12"/>
      <c r="F18" s="12"/>
      <c r="G18" s="12"/>
      <c r="H18" s="12"/>
      <c r="I18" s="12"/>
      <c r="J18" s="12"/>
      <c r="K18" s="15"/>
      <c r="L18" s="15"/>
      <c r="M18" s="16"/>
      <c r="N18" s="15"/>
      <c r="O18" s="16"/>
    </row>
    <row r="19" spans="1:15" x14ac:dyDescent="0.3">
      <c r="K19" s="3">
        <f>SUM(K2:K18)</f>
        <v>72</v>
      </c>
      <c r="L19" s="3">
        <f>SUM(L2:L18)</f>
        <v>12387</v>
      </c>
      <c r="M19" s="1">
        <f>SUM(L19/K19)</f>
        <v>172.04166666666666</v>
      </c>
      <c r="N19" s="3">
        <f>SUM(N2:N18)</f>
        <v>64</v>
      </c>
      <c r="O19" s="1">
        <f>SUM(M19+N19)</f>
        <v>236.04166666666666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11 L11:M11 L12:M12 O12 O13 L13:M13 L14:M14 O14 O15 L15:M15" name="Range1_5"/>
    <protectedRange sqref="L16:M16 O16 O17 L17:M17" name="Range1"/>
  </protectedRanges>
  <conditionalFormatting sqref="E1">
    <cfRule type="top10" priority="215" bottom="1" rank="1"/>
    <cfRule type="top10" dxfId="609" priority="216" rank="1"/>
  </conditionalFormatting>
  <conditionalFormatting sqref="F1">
    <cfRule type="top10" priority="213" bottom="1" rank="1"/>
    <cfRule type="top10" dxfId="608" priority="214" rank="1"/>
  </conditionalFormatting>
  <conditionalFormatting sqref="G1">
    <cfRule type="top10" priority="211" bottom="1" rank="1"/>
    <cfRule type="top10" dxfId="607" priority="212" rank="1"/>
  </conditionalFormatting>
  <conditionalFormatting sqref="H1">
    <cfRule type="top10" priority="209" bottom="1" rank="1"/>
    <cfRule type="top10" dxfId="606" priority="210" rank="1"/>
  </conditionalFormatting>
  <conditionalFormatting sqref="I1">
    <cfRule type="top10" priority="207" bottom="1" rank="1"/>
    <cfRule type="top10" dxfId="605" priority="208" rank="1"/>
  </conditionalFormatting>
  <conditionalFormatting sqref="J1">
    <cfRule type="top10" priority="205" bottom="1" rank="1"/>
    <cfRule type="top10" dxfId="604" priority="206" rank="1"/>
  </conditionalFormatting>
  <conditionalFormatting sqref="E18">
    <cfRule type="top10" priority="203" bottom="1" rank="1"/>
    <cfRule type="top10" dxfId="603" priority="204" rank="1"/>
  </conditionalFormatting>
  <conditionalFormatting sqref="F18">
    <cfRule type="top10" priority="201" bottom="1" rank="1"/>
    <cfRule type="top10" dxfId="602" priority="202" rank="1"/>
  </conditionalFormatting>
  <conditionalFormatting sqref="G18">
    <cfRule type="top10" priority="199" bottom="1" rank="1"/>
    <cfRule type="top10" dxfId="601" priority="200" rank="1"/>
  </conditionalFormatting>
  <conditionalFormatting sqref="H18">
    <cfRule type="top10" priority="197" bottom="1" rank="1"/>
    <cfRule type="top10" dxfId="600" priority="198" rank="1"/>
  </conditionalFormatting>
  <conditionalFormatting sqref="I18">
    <cfRule type="top10" priority="195" bottom="1" rank="1"/>
    <cfRule type="top10" dxfId="599" priority="196" rank="1"/>
  </conditionalFormatting>
  <conditionalFormatting sqref="J18">
    <cfRule type="top10" priority="193" bottom="1" rank="1"/>
    <cfRule type="top10" dxfId="598" priority="194" rank="1"/>
  </conditionalFormatting>
  <conditionalFormatting sqref="E2">
    <cfRule type="top10" priority="179" bottom="1" rank="1"/>
    <cfRule type="top10" dxfId="597" priority="180" rank="1"/>
  </conditionalFormatting>
  <conditionalFormatting sqref="F2">
    <cfRule type="top10" priority="177" bottom="1" rank="1"/>
    <cfRule type="top10" dxfId="596" priority="178" rank="1"/>
  </conditionalFormatting>
  <conditionalFormatting sqref="G2">
    <cfRule type="top10" priority="175" bottom="1" rank="1"/>
    <cfRule type="top10" dxfId="595" priority="176" rank="1"/>
  </conditionalFormatting>
  <conditionalFormatting sqref="H2">
    <cfRule type="top10" priority="173" bottom="1" rank="1"/>
    <cfRule type="top10" dxfId="594" priority="174" rank="1"/>
  </conditionalFormatting>
  <conditionalFormatting sqref="I2">
    <cfRule type="top10" priority="171" bottom="1" rank="1"/>
    <cfRule type="top10" dxfId="593" priority="172" rank="1"/>
  </conditionalFormatting>
  <conditionalFormatting sqref="J2">
    <cfRule type="top10" priority="169" bottom="1" rank="1"/>
    <cfRule type="top10" dxfId="592" priority="170" rank="1"/>
  </conditionalFormatting>
  <conditionalFormatting sqref="E3">
    <cfRule type="top10" priority="167" bottom="1" rank="1"/>
    <cfRule type="top10" dxfId="591" priority="168" rank="1"/>
  </conditionalFormatting>
  <conditionalFormatting sqref="F3">
    <cfRule type="top10" priority="165" bottom="1" rank="1"/>
    <cfRule type="top10" dxfId="590" priority="166" rank="1"/>
  </conditionalFormatting>
  <conditionalFormatting sqref="G3">
    <cfRule type="top10" priority="163" bottom="1" rank="1"/>
    <cfRule type="top10" dxfId="589" priority="164" rank="1"/>
  </conditionalFormatting>
  <conditionalFormatting sqref="H3">
    <cfRule type="top10" priority="161" bottom="1" rank="1"/>
    <cfRule type="top10" dxfId="588" priority="162" rank="1"/>
  </conditionalFormatting>
  <conditionalFormatting sqref="I3">
    <cfRule type="top10" priority="159" bottom="1" rank="1"/>
    <cfRule type="top10" dxfId="587" priority="160" rank="1"/>
  </conditionalFormatting>
  <conditionalFormatting sqref="J3">
    <cfRule type="top10" priority="157" bottom="1" rank="1"/>
    <cfRule type="top10" dxfId="586" priority="158" rank="1"/>
  </conditionalFormatting>
  <conditionalFormatting sqref="E4">
    <cfRule type="top10" priority="155" bottom="1" rank="1"/>
    <cfRule type="top10" dxfId="585" priority="156" rank="1"/>
  </conditionalFormatting>
  <conditionalFormatting sqref="F4">
    <cfRule type="top10" priority="153" bottom="1" rank="1"/>
    <cfRule type="top10" dxfId="584" priority="154" rank="1"/>
  </conditionalFormatting>
  <conditionalFormatting sqref="G4">
    <cfRule type="top10" priority="151" bottom="1" rank="1"/>
    <cfRule type="top10" dxfId="583" priority="152" rank="1"/>
  </conditionalFormatting>
  <conditionalFormatting sqref="H4">
    <cfRule type="top10" priority="149" bottom="1" rank="1"/>
    <cfRule type="top10" dxfId="582" priority="150" rank="1"/>
  </conditionalFormatting>
  <conditionalFormatting sqref="I4">
    <cfRule type="top10" priority="147" bottom="1" rank="1"/>
    <cfRule type="top10" dxfId="581" priority="148" rank="1"/>
  </conditionalFormatting>
  <conditionalFormatting sqref="J4">
    <cfRule type="top10" priority="145" bottom="1" rank="1"/>
    <cfRule type="top10" dxfId="580" priority="146" rank="1"/>
  </conditionalFormatting>
  <conditionalFormatting sqref="E5">
    <cfRule type="top10" priority="143" bottom="1" rank="1"/>
    <cfRule type="top10" dxfId="579" priority="144" rank="1"/>
  </conditionalFormatting>
  <conditionalFormatting sqref="F5">
    <cfRule type="top10" priority="141" bottom="1" rank="1"/>
    <cfRule type="top10" dxfId="578" priority="142" rank="1"/>
  </conditionalFormatting>
  <conditionalFormatting sqref="G5">
    <cfRule type="top10" priority="139" bottom="1" rank="1"/>
    <cfRule type="top10" dxfId="577" priority="140" rank="1"/>
  </conditionalFormatting>
  <conditionalFormatting sqref="H5">
    <cfRule type="top10" priority="137" bottom="1" rank="1"/>
    <cfRule type="top10" dxfId="576" priority="138" rank="1"/>
  </conditionalFormatting>
  <conditionalFormatting sqref="I5">
    <cfRule type="top10" priority="135" bottom="1" rank="1"/>
    <cfRule type="top10" dxfId="575" priority="136" rank="1"/>
  </conditionalFormatting>
  <conditionalFormatting sqref="J5">
    <cfRule type="top10" priority="133" bottom="1" rank="1"/>
    <cfRule type="top10" dxfId="574" priority="134" rank="1"/>
  </conditionalFormatting>
  <conditionalFormatting sqref="E6">
    <cfRule type="top10" priority="131" bottom="1" rank="1"/>
    <cfRule type="top10" dxfId="573" priority="132" rank="1"/>
  </conditionalFormatting>
  <conditionalFormatting sqref="F6">
    <cfRule type="top10" priority="129" bottom="1" rank="1"/>
    <cfRule type="top10" dxfId="572" priority="130" rank="1"/>
  </conditionalFormatting>
  <conditionalFormatting sqref="G6">
    <cfRule type="top10" priority="127" bottom="1" rank="1"/>
    <cfRule type="top10" dxfId="571" priority="128" rank="1"/>
  </conditionalFormatting>
  <conditionalFormatting sqref="H6">
    <cfRule type="top10" priority="125" bottom="1" rank="1"/>
    <cfRule type="top10" dxfId="570" priority="126" rank="1"/>
  </conditionalFormatting>
  <conditionalFormatting sqref="I6">
    <cfRule type="top10" priority="123" bottom="1" rank="1"/>
    <cfRule type="top10" dxfId="569" priority="124" rank="1"/>
  </conditionalFormatting>
  <conditionalFormatting sqref="J6">
    <cfRule type="top10" priority="121" bottom="1" rank="1"/>
    <cfRule type="top10" dxfId="568" priority="122" rank="1"/>
  </conditionalFormatting>
  <conditionalFormatting sqref="E7">
    <cfRule type="top10" priority="119" bottom="1" rank="1"/>
    <cfRule type="top10" dxfId="567" priority="120" rank="1"/>
  </conditionalFormatting>
  <conditionalFormatting sqref="F7">
    <cfRule type="top10" priority="117" bottom="1" rank="1"/>
    <cfRule type="top10" dxfId="566" priority="118" rank="1"/>
  </conditionalFormatting>
  <conditionalFormatting sqref="G7">
    <cfRule type="top10" priority="115" bottom="1" rank="1"/>
    <cfRule type="top10" dxfId="565" priority="116" rank="1"/>
  </conditionalFormatting>
  <conditionalFormatting sqref="H7">
    <cfRule type="top10" priority="113" bottom="1" rank="1"/>
    <cfRule type="top10" dxfId="564" priority="114" rank="1"/>
  </conditionalFormatting>
  <conditionalFormatting sqref="I7">
    <cfRule type="top10" priority="111" bottom="1" rank="1"/>
    <cfRule type="top10" dxfId="563" priority="112" rank="1"/>
  </conditionalFormatting>
  <conditionalFormatting sqref="J7">
    <cfRule type="top10" priority="109" bottom="1" rank="1"/>
    <cfRule type="top10" dxfId="562" priority="110" rank="1"/>
  </conditionalFormatting>
  <conditionalFormatting sqref="E8">
    <cfRule type="top10" priority="107" bottom="1" rank="1"/>
    <cfRule type="top10" dxfId="561" priority="108" rank="1"/>
  </conditionalFormatting>
  <conditionalFormatting sqref="F8">
    <cfRule type="top10" priority="105" bottom="1" rank="1"/>
    <cfRule type="top10" dxfId="560" priority="106" rank="1"/>
  </conditionalFormatting>
  <conditionalFormatting sqref="G8">
    <cfRule type="top10" priority="103" bottom="1" rank="1"/>
    <cfRule type="top10" dxfId="559" priority="104" rank="1"/>
  </conditionalFormatting>
  <conditionalFormatting sqref="H8">
    <cfRule type="top10" priority="101" bottom="1" rank="1"/>
    <cfRule type="top10" dxfId="558" priority="102" rank="1"/>
  </conditionalFormatting>
  <conditionalFormatting sqref="I8">
    <cfRule type="top10" priority="99" bottom="1" rank="1"/>
    <cfRule type="top10" dxfId="557" priority="100" rank="1"/>
  </conditionalFormatting>
  <conditionalFormatting sqref="J8">
    <cfRule type="top10" priority="97" bottom="1" rank="1"/>
    <cfRule type="top10" dxfId="556" priority="98" rank="1"/>
  </conditionalFormatting>
  <conditionalFormatting sqref="E9">
    <cfRule type="top10" priority="95" bottom="1" rank="1"/>
    <cfRule type="top10" dxfId="555" priority="96" rank="1"/>
  </conditionalFormatting>
  <conditionalFormatting sqref="F9">
    <cfRule type="top10" priority="93" bottom="1" rank="1"/>
    <cfRule type="top10" dxfId="554" priority="94" rank="1"/>
  </conditionalFormatting>
  <conditionalFormatting sqref="G9">
    <cfRule type="top10" priority="91" bottom="1" rank="1"/>
    <cfRule type="top10" dxfId="553" priority="92" rank="1"/>
  </conditionalFormatting>
  <conditionalFormatting sqref="H9">
    <cfRule type="top10" priority="89" bottom="1" rank="1"/>
    <cfRule type="top10" dxfId="552" priority="90" rank="1"/>
  </conditionalFormatting>
  <conditionalFormatting sqref="I9">
    <cfRule type="top10" priority="87" bottom="1" rank="1"/>
    <cfRule type="top10" dxfId="551" priority="88" rank="1"/>
  </conditionalFormatting>
  <conditionalFormatting sqref="J9">
    <cfRule type="top10" priority="85" bottom="1" rank="1"/>
    <cfRule type="top10" dxfId="550" priority="86" rank="1"/>
  </conditionalFormatting>
  <conditionalFormatting sqref="E10">
    <cfRule type="top10" priority="83" bottom="1" rank="1"/>
    <cfRule type="top10" dxfId="549" priority="84" rank="1"/>
  </conditionalFormatting>
  <conditionalFormatting sqref="F10">
    <cfRule type="top10" priority="81" bottom="1" rank="1"/>
    <cfRule type="top10" dxfId="548" priority="82" rank="1"/>
  </conditionalFormatting>
  <conditionalFormatting sqref="G10">
    <cfRule type="top10" priority="79" bottom="1" rank="1"/>
    <cfRule type="top10" dxfId="547" priority="80" rank="1"/>
  </conditionalFormatting>
  <conditionalFormatting sqref="H10">
    <cfRule type="top10" priority="77" bottom="1" rank="1"/>
    <cfRule type="top10" dxfId="546" priority="78" rank="1"/>
  </conditionalFormatting>
  <conditionalFormatting sqref="I10">
    <cfRule type="top10" priority="75" bottom="1" rank="1"/>
    <cfRule type="top10" dxfId="545" priority="76" rank="1"/>
  </conditionalFormatting>
  <conditionalFormatting sqref="J10">
    <cfRule type="top10" priority="73" bottom="1" rank="1"/>
    <cfRule type="top10" dxfId="544" priority="74" rank="1"/>
  </conditionalFormatting>
  <conditionalFormatting sqref="E11">
    <cfRule type="top10" dxfId="543" priority="72" rank="1"/>
  </conditionalFormatting>
  <conditionalFormatting sqref="F11">
    <cfRule type="top10" dxfId="542" priority="71" rank="1"/>
  </conditionalFormatting>
  <conditionalFormatting sqref="G11">
    <cfRule type="top10" dxfId="541" priority="70" rank="1"/>
  </conditionalFormatting>
  <conditionalFormatting sqref="H11">
    <cfRule type="top10" dxfId="540" priority="69" rank="1"/>
  </conditionalFormatting>
  <conditionalFormatting sqref="I11">
    <cfRule type="top10" dxfId="539" priority="68" rank="1"/>
  </conditionalFormatting>
  <conditionalFormatting sqref="J11">
    <cfRule type="top10" dxfId="538" priority="67" rank="1"/>
  </conditionalFormatting>
  <conditionalFormatting sqref="E12">
    <cfRule type="top10" priority="65" bottom="1" rank="1"/>
    <cfRule type="top10" dxfId="537" priority="66" rank="1"/>
  </conditionalFormatting>
  <conditionalFormatting sqref="F12">
    <cfRule type="top10" priority="63" bottom="1" rank="1"/>
    <cfRule type="top10" dxfId="536" priority="64" rank="1"/>
  </conditionalFormatting>
  <conditionalFormatting sqref="G12">
    <cfRule type="top10" priority="61" bottom="1" rank="1"/>
    <cfRule type="top10" dxfId="535" priority="62" rank="1"/>
  </conditionalFormatting>
  <conditionalFormatting sqref="H12">
    <cfRule type="top10" priority="59" bottom="1" rank="1"/>
    <cfRule type="top10" dxfId="534" priority="60" rank="1"/>
  </conditionalFormatting>
  <conditionalFormatting sqref="I12">
    <cfRule type="top10" priority="57" bottom="1" rank="1"/>
    <cfRule type="top10" dxfId="533" priority="58" rank="1"/>
  </conditionalFormatting>
  <conditionalFormatting sqref="J12">
    <cfRule type="top10" priority="55" bottom="1" rank="1"/>
    <cfRule type="top10" dxfId="532" priority="56" rank="1"/>
  </conditionalFormatting>
  <conditionalFormatting sqref="E13">
    <cfRule type="top10" priority="53" bottom="1" rank="1"/>
    <cfRule type="top10" dxfId="531" priority="54" rank="1"/>
  </conditionalFormatting>
  <conditionalFormatting sqref="F13">
    <cfRule type="top10" priority="51" bottom="1" rank="1"/>
    <cfRule type="top10" dxfId="530" priority="52" rank="1"/>
  </conditionalFormatting>
  <conditionalFormatting sqref="G13">
    <cfRule type="top10" priority="49" bottom="1" rank="1"/>
    <cfRule type="top10" dxfId="529" priority="50" rank="1"/>
  </conditionalFormatting>
  <conditionalFormatting sqref="H13">
    <cfRule type="top10" priority="47" bottom="1" rank="1"/>
    <cfRule type="top10" dxfId="528" priority="48" rank="1"/>
  </conditionalFormatting>
  <conditionalFormatting sqref="I13">
    <cfRule type="top10" priority="45" bottom="1" rank="1"/>
    <cfRule type="top10" dxfId="527" priority="46" rank="1"/>
  </conditionalFormatting>
  <conditionalFormatting sqref="J13">
    <cfRule type="top10" priority="43" bottom="1" rank="1"/>
    <cfRule type="top10" dxfId="526" priority="44" rank="1"/>
  </conditionalFormatting>
  <conditionalFormatting sqref="E14">
    <cfRule type="top10" priority="31" bottom="1" rank="1"/>
    <cfRule type="top10" dxfId="525" priority="32" rank="1"/>
  </conditionalFormatting>
  <conditionalFormatting sqref="F14">
    <cfRule type="top10" priority="33" bottom="1" rank="1"/>
    <cfRule type="top10" dxfId="524" priority="34" rank="1"/>
  </conditionalFormatting>
  <conditionalFormatting sqref="G14">
    <cfRule type="top10" priority="35" bottom="1" rank="1"/>
    <cfRule type="top10" dxfId="523" priority="36" rank="1"/>
  </conditionalFormatting>
  <conditionalFormatting sqref="H14">
    <cfRule type="top10" priority="37" bottom="1" rank="1"/>
    <cfRule type="top10" dxfId="522" priority="38" rank="1"/>
  </conditionalFormatting>
  <conditionalFormatting sqref="I14">
    <cfRule type="top10" priority="39" bottom="1" rank="1"/>
    <cfRule type="top10" dxfId="521" priority="40" rank="1"/>
  </conditionalFormatting>
  <conditionalFormatting sqref="J14">
    <cfRule type="top10" priority="41" bottom="1" rank="1"/>
    <cfRule type="top10" dxfId="520" priority="42" rank="1"/>
  </conditionalFormatting>
  <conditionalFormatting sqref="E15">
    <cfRule type="top10" priority="29" bottom="1" rank="1"/>
    <cfRule type="top10" dxfId="519" priority="30" rank="1"/>
  </conditionalFormatting>
  <conditionalFormatting sqref="F15">
    <cfRule type="top10" priority="27" bottom="1" rank="1"/>
    <cfRule type="top10" dxfId="518" priority="28" rank="1"/>
  </conditionalFormatting>
  <conditionalFormatting sqref="G15">
    <cfRule type="top10" priority="25" bottom="1" rank="1"/>
    <cfRule type="top10" dxfId="517" priority="26" rank="1"/>
  </conditionalFormatting>
  <conditionalFormatting sqref="H15">
    <cfRule type="top10" priority="23" bottom="1" rank="1"/>
    <cfRule type="top10" dxfId="516" priority="24" rank="1"/>
  </conditionalFormatting>
  <conditionalFormatting sqref="I15">
    <cfRule type="top10" priority="21" bottom="1" rank="1"/>
    <cfRule type="top10" dxfId="515" priority="22" rank="1"/>
  </conditionalFormatting>
  <conditionalFormatting sqref="J15">
    <cfRule type="top10" priority="19" bottom="1" rank="1"/>
    <cfRule type="top10" dxfId="514" priority="20" rank="1"/>
  </conditionalFormatting>
  <conditionalFormatting sqref="E16">
    <cfRule type="expression" dxfId="513" priority="13" stopIfTrue="1">
      <formula>LARGE(($H$51:$H$63),MIN( 1,COUNT($H$51:$H$63)))&lt;=E16</formula>
    </cfRule>
  </conditionalFormatting>
  <conditionalFormatting sqref="F16">
    <cfRule type="expression" dxfId="512" priority="14" stopIfTrue="1">
      <formula>LARGE(($I$51:$I$63),MIN( 1,COUNT($I$51:$I$63)))&lt;=F16</formula>
    </cfRule>
  </conditionalFormatting>
  <conditionalFormatting sqref="G16">
    <cfRule type="expression" dxfId="511" priority="15" stopIfTrue="1">
      <formula>LARGE(($J$51:$J$63),MIN( 1,COUNT($J$51:$J$63)))&lt;=G16</formula>
    </cfRule>
  </conditionalFormatting>
  <conditionalFormatting sqref="H16">
    <cfRule type="expression" dxfId="510" priority="16" stopIfTrue="1">
      <formula>LARGE(($K$51:$K$63),MIN( 1,COUNT($K$51:$K$63)))&lt;=H16</formula>
    </cfRule>
  </conditionalFormatting>
  <conditionalFormatting sqref="I16">
    <cfRule type="expression" dxfId="509" priority="17" stopIfTrue="1">
      <formula>LARGE(($L$51:$L$63),MIN( 1,COUNT($L$51:$L$63)))&lt;=I16</formula>
    </cfRule>
  </conditionalFormatting>
  <conditionalFormatting sqref="J16">
    <cfRule type="expression" dxfId="508" priority="18" stopIfTrue="1">
      <formula>LARGE(($M$51:$M$63),MIN( 1,COUNT($M$51:$M$63)))&lt;=J16</formula>
    </cfRule>
  </conditionalFormatting>
  <conditionalFormatting sqref="E17">
    <cfRule type="top10" priority="11" bottom="1" rank="1"/>
    <cfRule type="top10" dxfId="507" priority="12" rank="1"/>
  </conditionalFormatting>
  <conditionalFormatting sqref="F17">
    <cfRule type="top10" priority="9" bottom="1" rank="1"/>
    <cfRule type="top10" dxfId="506" priority="10" rank="1"/>
  </conditionalFormatting>
  <conditionalFormatting sqref="G17">
    <cfRule type="top10" priority="7" bottom="1" rank="1"/>
    <cfRule type="top10" dxfId="505" priority="8" rank="1"/>
  </conditionalFormatting>
  <conditionalFormatting sqref="H17">
    <cfRule type="top10" priority="5" bottom="1" rank="1"/>
    <cfRule type="top10" dxfId="504" priority="6" rank="1"/>
  </conditionalFormatting>
  <conditionalFormatting sqref="I17">
    <cfRule type="top10" priority="3" bottom="1" rank="1"/>
    <cfRule type="top10" dxfId="503" priority="4" rank="1"/>
  </conditionalFormatting>
  <conditionalFormatting sqref="J17">
    <cfRule type="top10" priority="1" bottom="1" rank="1"/>
    <cfRule type="top10" dxfId="5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6EE7C00-712B-4FAD-8CBF-60642C18DFA3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6C103CA9-3D36-4A58-B45E-854404EA2F3C}">
          <x14:formula1>
            <xm:f>'C:\Users\Ronald\Documents\2016 ABRA\ABRA Scoring Programs\[ABRA2019.xlsm]Data'!#REF!</xm:f>
          </x14:formula1>
          <xm:sqref>B2 B6</xm:sqref>
        </x14:dataValidation>
        <x14:dataValidation type="list" allowBlank="1" showInputMessage="1" showErrorMessage="1" xr:uid="{03ED014E-4D1F-4C1F-8256-D63920A15008}">
          <x14:formula1>
            <xm:f>'C:\Users\gih93\Documents\[ABRA2019.xlsm]Data'!#REF!</xm:f>
          </x14:formula1>
          <xm:sqref>B3:B5 B7:B10 B12:B17</xm:sqref>
        </x14:dataValidation>
        <x14:dataValidation type="list" allowBlank="1" showInputMessage="1" showErrorMessage="1" xr:uid="{9CC9986F-F1E3-4F02-B617-46483DC32FAE}">
          <x14:formula1>
            <xm:f>'E:\[abra state va.xlsx]DATA SHEET'!#REF!</xm:f>
          </x14:formula1>
          <xm:sqref>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D2B2-F83A-42C8-BBC4-5B2242B233A7}">
  <dimension ref="A1:O4"/>
  <sheetViews>
    <sheetView workbookViewId="0">
      <selection activeCell="D7" sqref="D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37" t="s">
        <v>88</v>
      </c>
      <c r="B2" s="38" t="s">
        <v>180</v>
      </c>
      <c r="C2" s="39">
        <v>43722</v>
      </c>
      <c r="D2" s="53" t="s">
        <v>176</v>
      </c>
      <c r="E2" s="41">
        <v>156</v>
      </c>
      <c r="F2" s="41">
        <v>166</v>
      </c>
      <c r="G2" s="41">
        <v>151</v>
      </c>
      <c r="H2" s="41">
        <v>145</v>
      </c>
      <c r="I2" s="41">
        <v>139</v>
      </c>
      <c r="J2" s="41">
        <v>137</v>
      </c>
      <c r="K2" s="42">
        <f>COUNT(E2:J2)</f>
        <v>6</v>
      </c>
      <c r="L2" s="42">
        <f>SUM(E2:J2)</f>
        <v>894</v>
      </c>
      <c r="M2" s="43">
        <f>SUM(L2/K2)</f>
        <v>149</v>
      </c>
      <c r="N2" s="38">
        <v>6</v>
      </c>
      <c r="O2" s="44">
        <f>SUM(M2+N2)</f>
        <v>155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6</v>
      </c>
      <c r="L4" s="3">
        <f>SUM(L2:L2)</f>
        <v>894</v>
      </c>
      <c r="M4" s="1">
        <f>SUM(L4/K4)</f>
        <v>149</v>
      </c>
      <c r="N4" s="3">
        <f>SUM(N2:N2)</f>
        <v>6</v>
      </c>
      <c r="O4" s="1">
        <f>SUM(M4+N4)</f>
        <v>155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2699" priority="42" rank="1"/>
  </conditionalFormatting>
  <conditionalFormatting sqref="F1">
    <cfRule type="top10" priority="39" bottom="1" rank="1"/>
    <cfRule type="top10" dxfId="2698" priority="40" rank="1"/>
  </conditionalFormatting>
  <conditionalFormatting sqref="G1">
    <cfRule type="top10" priority="37" bottom="1" rank="1"/>
    <cfRule type="top10" dxfId="2697" priority="38" rank="1"/>
  </conditionalFormatting>
  <conditionalFormatting sqref="H1">
    <cfRule type="top10" priority="35" bottom="1" rank="1"/>
    <cfRule type="top10" dxfId="2696" priority="36" rank="1"/>
  </conditionalFormatting>
  <conditionalFormatting sqref="I1">
    <cfRule type="top10" priority="33" bottom="1" rank="1"/>
    <cfRule type="top10" dxfId="2695" priority="34" rank="1"/>
  </conditionalFormatting>
  <conditionalFormatting sqref="J1">
    <cfRule type="top10" priority="31" bottom="1" rank="1"/>
    <cfRule type="top10" dxfId="2694" priority="32" rank="1"/>
  </conditionalFormatting>
  <conditionalFormatting sqref="E3">
    <cfRule type="top10" priority="29" bottom="1" rank="1"/>
    <cfRule type="top10" dxfId="2693" priority="30" rank="1"/>
  </conditionalFormatting>
  <conditionalFormatting sqref="F3">
    <cfRule type="top10" priority="27" bottom="1" rank="1"/>
    <cfRule type="top10" dxfId="2692" priority="28" rank="1"/>
  </conditionalFormatting>
  <conditionalFormatting sqref="G3">
    <cfRule type="top10" priority="25" bottom="1" rank="1"/>
    <cfRule type="top10" dxfId="2691" priority="26" rank="1"/>
  </conditionalFormatting>
  <conditionalFormatting sqref="H3">
    <cfRule type="top10" priority="23" bottom="1" rank="1"/>
    <cfRule type="top10" dxfId="2690" priority="24" rank="1"/>
  </conditionalFormatting>
  <conditionalFormatting sqref="I3">
    <cfRule type="top10" priority="21" bottom="1" rank="1"/>
    <cfRule type="top10" dxfId="2689" priority="22" rank="1"/>
  </conditionalFormatting>
  <conditionalFormatting sqref="J3">
    <cfRule type="top10" priority="19" bottom="1" rank="1"/>
    <cfRule type="top10" dxfId="2688" priority="20" rank="1"/>
  </conditionalFormatting>
  <conditionalFormatting sqref="E2">
    <cfRule type="top10" dxfId="2687" priority="1" rank="1"/>
  </conditionalFormatting>
  <conditionalFormatting sqref="F2">
    <cfRule type="top10" dxfId="2686" priority="2" rank="1"/>
  </conditionalFormatting>
  <conditionalFormatting sqref="G2">
    <cfRule type="top10" dxfId="2685" priority="3" rank="1"/>
  </conditionalFormatting>
  <conditionalFormatting sqref="H2">
    <cfRule type="top10" dxfId="2684" priority="4" rank="1"/>
  </conditionalFormatting>
  <conditionalFormatting sqref="I2">
    <cfRule type="top10" dxfId="2683" priority="5" rank="1"/>
  </conditionalFormatting>
  <conditionalFormatting sqref="J2">
    <cfRule type="top10" dxfId="268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9902A9-026E-4A97-ACBF-5128831D269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D0EAEA9-AE4D-4801-8EF5-15B1BF0D953A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20E1-E33E-465F-8261-97DFC93D7142}">
  <sheetPr codeName="Sheet32"/>
  <dimension ref="A1:O16"/>
  <sheetViews>
    <sheetView workbookViewId="0">
      <selection activeCell="B25" sqref="B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61</v>
      </c>
      <c r="C2" s="8">
        <v>43547</v>
      </c>
      <c r="D2" s="9" t="s">
        <v>52</v>
      </c>
      <c r="E2" s="7">
        <v>157</v>
      </c>
      <c r="F2" s="7">
        <v>157</v>
      </c>
      <c r="G2" s="7">
        <v>144</v>
      </c>
      <c r="H2" s="7">
        <v>141</v>
      </c>
      <c r="I2" s="7"/>
      <c r="J2" s="7"/>
      <c r="K2" s="10">
        <v>4</v>
      </c>
      <c r="L2" s="10">
        <v>599</v>
      </c>
      <c r="M2" s="11">
        <v>149.75</v>
      </c>
      <c r="N2" s="10">
        <v>2</v>
      </c>
      <c r="O2" s="11">
        <v>151.75</v>
      </c>
    </row>
    <row r="3" spans="1:15" x14ac:dyDescent="0.3">
      <c r="A3" s="7" t="s">
        <v>21</v>
      </c>
      <c r="B3" s="7" t="s">
        <v>61</v>
      </c>
      <c r="C3" s="8">
        <v>43554</v>
      </c>
      <c r="D3" s="9" t="s">
        <v>52</v>
      </c>
      <c r="E3" s="7">
        <v>148</v>
      </c>
      <c r="F3" s="7">
        <v>152</v>
      </c>
      <c r="G3" s="7">
        <v>153</v>
      </c>
      <c r="H3" s="7">
        <v>139</v>
      </c>
      <c r="I3" s="7">
        <v>171</v>
      </c>
      <c r="J3" s="7">
        <v>155</v>
      </c>
      <c r="K3" s="10">
        <v>6</v>
      </c>
      <c r="L3" s="10">
        <v>918</v>
      </c>
      <c r="M3" s="11">
        <v>153</v>
      </c>
      <c r="N3" s="10">
        <v>4</v>
      </c>
      <c r="O3" s="11">
        <v>157</v>
      </c>
    </row>
    <row r="4" spans="1:15" x14ac:dyDescent="0.3">
      <c r="A4" s="7" t="s">
        <v>21</v>
      </c>
      <c r="B4" s="7" t="s">
        <v>61</v>
      </c>
      <c r="C4" s="8">
        <v>43569</v>
      </c>
      <c r="D4" s="9" t="s">
        <v>52</v>
      </c>
      <c r="E4" s="7">
        <v>164</v>
      </c>
      <c r="F4" s="7">
        <v>157</v>
      </c>
      <c r="G4" s="7">
        <v>162</v>
      </c>
      <c r="H4" s="7">
        <v>133</v>
      </c>
      <c r="I4" s="7"/>
      <c r="J4" s="7"/>
      <c r="K4" s="10">
        <v>4</v>
      </c>
      <c r="L4" s="10">
        <v>616</v>
      </c>
      <c r="M4" s="11">
        <v>154</v>
      </c>
      <c r="N4" s="10">
        <v>2</v>
      </c>
      <c r="O4" s="11">
        <v>156</v>
      </c>
    </row>
    <row r="5" spans="1:15" x14ac:dyDescent="0.3">
      <c r="A5" s="7" t="s">
        <v>21</v>
      </c>
      <c r="B5" s="7" t="s">
        <v>61</v>
      </c>
      <c r="C5" s="8">
        <v>43597</v>
      </c>
      <c r="D5" s="9" t="s">
        <v>52</v>
      </c>
      <c r="E5" s="7">
        <v>149</v>
      </c>
      <c r="F5" s="7">
        <v>156</v>
      </c>
      <c r="G5" s="7">
        <v>165</v>
      </c>
      <c r="H5" s="7">
        <v>154</v>
      </c>
      <c r="I5" s="7"/>
      <c r="J5" s="7"/>
      <c r="K5" s="10">
        <v>4</v>
      </c>
      <c r="L5" s="10">
        <v>624</v>
      </c>
      <c r="M5" s="11">
        <v>156</v>
      </c>
      <c r="N5" s="10">
        <v>2</v>
      </c>
      <c r="O5" s="11">
        <v>158</v>
      </c>
    </row>
    <row r="6" spans="1:15" x14ac:dyDescent="0.3">
      <c r="A6" s="7" t="s">
        <v>21</v>
      </c>
      <c r="B6" s="7" t="s">
        <v>61</v>
      </c>
      <c r="C6" s="8">
        <v>43610</v>
      </c>
      <c r="D6" s="9" t="s">
        <v>52</v>
      </c>
      <c r="E6" s="7">
        <v>171</v>
      </c>
      <c r="F6" s="7">
        <v>168</v>
      </c>
      <c r="G6" s="7">
        <v>167</v>
      </c>
      <c r="H6" s="7">
        <v>157</v>
      </c>
      <c r="I6" s="7"/>
      <c r="J6" s="7"/>
      <c r="K6" s="10">
        <v>4</v>
      </c>
      <c r="L6" s="10">
        <v>663</v>
      </c>
      <c r="M6" s="11">
        <v>165.75</v>
      </c>
      <c r="N6" s="10">
        <v>2</v>
      </c>
      <c r="O6" s="11">
        <v>167.75</v>
      </c>
    </row>
    <row r="7" spans="1:15" x14ac:dyDescent="0.3">
      <c r="A7" s="7" t="s">
        <v>21</v>
      </c>
      <c r="B7" s="7" t="s">
        <v>61</v>
      </c>
      <c r="C7" s="8">
        <v>43638</v>
      </c>
      <c r="D7" s="9" t="s">
        <v>52</v>
      </c>
      <c r="E7" s="7">
        <v>139</v>
      </c>
      <c r="F7" s="7">
        <v>147</v>
      </c>
      <c r="G7" s="7">
        <v>165</v>
      </c>
      <c r="H7" s="7">
        <v>149</v>
      </c>
      <c r="I7" s="7"/>
      <c r="J7" s="7"/>
      <c r="K7" s="10">
        <v>4</v>
      </c>
      <c r="L7" s="10">
        <v>600</v>
      </c>
      <c r="M7" s="11">
        <v>150</v>
      </c>
      <c r="N7" s="10">
        <v>2</v>
      </c>
      <c r="O7" s="11">
        <v>152</v>
      </c>
    </row>
    <row r="8" spans="1:15" x14ac:dyDescent="0.3">
      <c r="A8" s="7" t="s">
        <v>21</v>
      </c>
      <c r="B8" s="7" t="s">
        <v>61</v>
      </c>
      <c r="C8" s="8">
        <v>43673</v>
      </c>
      <c r="D8" s="9" t="s">
        <v>52</v>
      </c>
      <c r="E8" s="7">
        <v>178</v>
      </c>
      <c r="F8" s="7">
        <v>169</v>
      </c>
      <c r="G8" s="7">
        <v>180</v>
      </c>
      <c r="H8" s="7">
        <v>170</v>
      </c>
      <c r="I8" s="7"/>
      <c r="J8" s="7"/>
      <c r="K8" s="10">
        <v>4</v>
      </c>
      <c r="L8" s="10">
        <v>697</v>
      </c>
      <c r="M8" s="11">
        <v>174.25</v>
      </c>
      <c r="N8" s="10">
        <v>6</v>
      </c>
      <c r="O8" s="11">
        <v>180.25</v>
      </c>
    </row>
    <row r="9" spans="1:15" x14ac:dyDescent="0.3">
      <c r="A9" s="7" t="s">
        <v>21</v>
      </c>
      <c r="B9" s="7" t="s">
        <v>61</v>
      </c>
      <c r="C9" s="8">
        <v>43687</v>
      </c>
      <c r="D9" s="9" t="s">
        <v>52</v>
      </c>
      <c r="E9" s="7">
        <v>169</v>
      </c>
      <c r="F9" s="7">
        <v>172</v>
      </c>
      <c r="G9" s="7">
        <v>174</v>
      </c>
      <c r="H9" s="7">
        <v>159</v>
      </c>
      <c r="I9" s="7"/>
      <c r="J9" s="7"/>
      <c r="K9" s="10">
        <v>4</v>
      </c>
      <c r="L9" s="10">
        <v>674</v>
      </c>
      <c r="M9" s="11">
        <v>168.5</v>
      </c>
      <c r="N9" s="10">
        <v>2</v>
      </c>
      <c r="O9" s="11">
        <v>170.5</v>
      </c>
    </row>
    <row r="10" spans="1:15" x14ac:dyDescent="0.3">
      <c r="A10" s="7" t="s">
        <v>21</v>
      </c>
      <c r="B10" s="7" t="s">
        <v>61</v>
      </c>
      <c r="C10" s="8">
        <v>43701</v>
      </c>
      <c r="D10" s="9" t="s">
        <v>52</v>
      </c>
      <c r="E10" s="7">
        <v>171</v>
      </c>
      <c r="F10" s="7">
        <v>175</v>
      </c>
      <c r="G10" s="7">
        <v>174</v>
      </c>
      <c r="H10" s="7">
        <v>171</v>
      </c>
      <c r="I10" s="7"/>
      <c r="J10" s="7"/>
      <c r="K10" s="10">
        <v>4</v>
      </c>
      <c r="L10" s="10">
        <v>691</v>
      </c>
      <c r="M10" s="11">
        <v>172.75</v>
      </c>
      <c r="N10" s="10">
        <v>2</v>
      </c>
      <c r="O10" s="11">
        <v>174.75</v>
      </c>
    </row>
    <row r="11" spans="1:15" x14ac:dyDescent="0.3">
      <c r="A11" s="12" t="s">
        <v>21</v>
      </c>
      <c r="B11" s="12" t="s">
        <v>61</v>
      </c>
      <c r="C11" s="13">
        <v>43722</v>
      </c>
      <c r="D11" s="14" t="s">
        <v>52</v>
      </c>
      <c r="E11" s="12">
        <v>175</v>
      </c>
      <c r="F11" s="12">
        <v>176</v>
      </c>
      <c r="G11" s="12">
        <v>185</v>
      </c>
      <c r="H11" s="12">
        <v>174</v>
      </c>
      <c r="I11" s="12"/>
      <c r="J11" s="12"/>
      <c r="K11" s="15">
        <v>4</v>
      </c>
      <c r="L11" s="15">
        <v>710</v>
      </c>
      <c r="M11" s="16">
        <v>177.5</v>
      </c>
      <c r="N11" s="15">
        <v>6</v>
      </c>
      <c r="O11" s="16">
        <v>183.5</v>
      </c>
    </row>
    <row r="12" spans="1:15" x14ac:dyDescent="0.3">
      <c r="A12" s="7" t="s">
        <v>21</v>
      </c>
      <c r="B12" s="7" t="s">
        <v>61</v>
      </c>
      <c r="C12" s="8">
        <v>43736</v>
      </c>
      <c r="D12" s="9" t="s">
        <v>52</v>
      </c>
      <c r="E12" s="7">
        <v>165</v>
      </c>
      <c r="F12" s="7">
        <v>168</v>
      </c>
      <c r="G12" s="7">
        <v>152</v>
      </c>
      <c r="H12" s="7">
        <v>150</v>
      </c>
      <c r="I12" s="7"/>
      <c r="J12" s="7"/>
      <c r="K12" s="10">
        <v>4</v>
      </c>
      <c r="L12" s="10">
        <v>635</v>
      </c>
      <c r="M12" s="11">
        <v>158.75</v>
      </c>
      <c r="N12" s="10">
        <v>2</v>
      </c>
      <c r="O12" s="11">
        <v>160.75</v>
      </c>
    </row>
    <row r="13" spans="1:15" x14ac:dyDescent="0.3">
      <c r="A13" s="7" t="s">
        <v>21</v>
      </c>
      <c r="B13" s="7" t="s">
        <v>61</v>
      </c>
      <c r="C13" s="8">
        <v>43764</v>
      </c>
      <c r="D13" s="9" t="s">
        <v>52</v>
      </c>
      <c r="E13" s="7">
        <v>132</v>
      </c>
      <c r="F13" s="7">
        <v>139</v>
      </c>
      <c r="G13" s="7">
        <v>168</v>
      </c>
      <c r="H13" s="7">
        <v>176</v>
      </c>
      <c r="I13" s="7"/>
      <c r="J13" s="7"/>
      <c r="K13" s="10">
        <v>4</v>
      </c>
      <c r="L13" s="10">
        <v>615</v>
      </c>
      <c r="M13" s="11">
        <v>153.75</v>
      </c>
      <c r="N13" s="10">
        <v>2</v>
      </c>
      <c r="O13" s="11">
        <v>155.75</v>
      </c>
    </row>
    <row r="14" spans="1:15" x14ac:dyDescent="0.3">
      <c r="A14" s="7" t="s">
        <v>21</v>
      </c>
      <c r="B14" s="7" t="s">
        <v>61</v>
      </c>
      <c r="C14" s="8">
        <v>43778</v>
      </c>
      <c r="D14" s="9" t="s">
        <v>52</v>
      </c>
      <c r="E14" s="7">
        <v>170</v>
      </c>
      <c r="F14" s="7">
        <v>166</v>
      </c>
      <c r="G14" s="7">
        <v>170</v>
      </c>
      <c r="H14" s="7">
        <v>154</v>
      </c>
      <c r="I14" s="7">
        <v>174</v>
      </c>
      <c r="J14" s="7">
        <v>158</v>
      </c>
      <c r="K14" s="10">
        <v>6</v>
      </c>
      <c r="L14" s="10">
        <v>992</v>
      </c>
      <c r="M14" s="11">
        <v>165.33333333333334</v>
      </c>
      <c r="N14" s="10">
        <v>4</v>
      </c>
      <c r="O14" s="11">
        <v>169.33333333333334</v>
      </c>
    </row>
    <row r="15" spans="1:15" x14ac:dyDescent="0.3">
      <c r="A15" s="12"/>
      <c r="B15" s="12"/>
      <c r="C15" s="13"/>
      <c r="D15" s="14"/>
      <c r="E15" s="12"/>
      <c r="F15" s="12"/>
      <c r="G15" s="12"/>
      <c r="H15" s="12"/>
      <c r="I15" s="12"/>
      <c r="J15" s="12"/>
      <c r="K15" s="15"/>
      <c r="L15" s="15"/>
      <c r="M15" s="16"/>
      <c r="N15" s="15"/>
      <c r="O15" s="16"/>
    </row>
    <row r="16" spans="1:15" x14ac:dyDescent="0.3">
      <c r="K16" s="3">
        <f>SUM(K2:K15)</f>
        <v>56</v>
      </c>
      <c r="L16" s="3">
        <f>SUM(L2:L15)</f>
        <v>9034</v>
      </c>
      <c r="M16" s="1">
        <f>SUM(L16/K16)</f>
        <v>161.32142857142858</v>
      </c>
      <c r="N16" s="3">
        <f>SUM(N2:N15)</f>
        <v>38</v>
      </c>
      <c r="O16" s="1">
        <f>SUM(M16+N16)</f>
        <v>199.32142857142858</v>
      </c>
    </row>
  </sheetData>
  <conditionalFormatting sqref="E1">
    <cfRule type="top10" priority="191" bottom="1" rank="1"/>
    <cfRule type="top10" dxfId="501" priority="192" rank="1"/>
  </conditionalFormatting>
  <conditionalFormatting sqref="F1">
    <cfRule type="top10" priority="189" bottom="1" rank="1"/>
    <cfRule type="top10" dxfId="500" priority="190" rank="1"/>
  </conditionalFormatting>
  <conditionalFormatting sqref="G1">
    <cfRule type="top10" priority="187" bottom="1" rank="1"/>
    <cfRule type="top10" dxfId="499" priority="188" rank="1"/>
  </conditionalFormatting>
  <conditionalFormatting sqref="H1">
    <cfRule type="top10" priority="185" bottom="1" rank="1"/>
    <cfRule type="top10" dxfId="498" priority="186" rank="1"/>
  </conditionalFormatting>
  <conditionalFormatting sqref="I1">
    <cfRule type="top10" priority="183" bottom="1" rank="1"/>
    <cfRule type="top10" dxfId="497" priority="184" rank="1"/>
  </conditionalFormatting>
  <conditionalFormatting sqref="J1">
    <cfRule type="top10" priority="181" bottom="1" rank="1"/>
    <cfRule type="top10" dxfId="496" priority="182" rank="1"/>
  </conditionalFormatting>
  <conditionalFormatting sqref="E15">
    <cfRule type="top10" priority="179" bottom="1" rank="1"/>
    <cfRule type="top10" dxfId="495" priority="180" rank="1"/>
  </conditionalFormatting>
  <conditionalFormatting sqref="F15">
    <cfRule type="top10" priority="177" bottom="1" rank="1"/>
    <cfRule type="top10" dxfId="494" priority="178" rank="1"/>
  </conditionalFormatting>
  <conditionalFormatting sqref="G15">
    <cfRule type="top10" priority="175" bottom="1" rank="1"/>
    <cfRule type="top10" dxfId="493" priority="176" rank="1"/>
  </conditionalFormatting>
  <conditionalFormatting sqref="H15">
    <cfRule type="top10" priority="173" bottom="1" rank="1"/>
    <cfRule type="top10" dxfId="492" priority="174" rank="1"/>
  </conditionalFormatting>
  <conditionalFormatting sqref="I15">
    <cfRule type="top10" priority="171" bottom="1" rank="1"/>
    <cfRule type="top10" dxfId="491" priority="172" rank="1"/>
  </conditionalFormatting>
  <conditionalFormatting sqref="J15">
    <cfRule type="top10" priority="169" bottom="1" rank="1"/>
    <cfRule type="top10" dxfId="490" priority="170" rank="1"/>
  </conditionalFormatting>
  <conditionalFormatting sqref="E2">
    <cfRule type="top10" priority="155" bottom="1" rank="1"/>
    <cfRule type="top10" dxfId="489" priority="156" rank="1"/>
  </conditionalFormatting>
  <conditionalFormatting sqref="F2">
    <cfRule type="top10" priority="153" bottom="1" rank="1"/>
    <cfRule type="top10" dxfId="488" priority="154" rank="1"/>
  </conditionalFormatting>
  <conditionalFormatting sqref="G2">
    <cfRule type="top10" priority="151" bottom="1" rank="1"/>
    <cfRule type="top10" dxfId="487" priority="152" rank="1"/>
  </conditionalFormatting>
  <conditionalFormatting sqref="H2">
    <cfRule type="top10" priority="149" bottom="1" rank="1"/>
    <cfRule type="top10" dxfId="486" priority="150" rank="1"/>
  </conditionalFormatting>
  <conditionalFormatting sqref="I2">
    <cfRule type="top10" priority="147" bottom="1" rank="1"/>
    <cfRule type="top10" dxfId="485" priority="148" rank="1"/>
  </conditionalFormatting>
  <conditionalFormatting sqref="J2">
    <cfRule type="top10" priority="145" bottom="1" rank="1"/>
    <cfRule type="top10" dxfId="484" priority="146" rank="1"/>
  </conditionalFormatting>
  <conditionalFormatting sqref="E3">
    <cfRule type="top10" priority="143" bottom="1" rank="1"/>
    <cfRule type="top10" dxfId="483" priority="144" rank="1"/>
  </conditionalFormatting>
  <conditionalFormatting sqref="F3">
    <cfRule type="top10" priority="141" bottom="1" rank="1"/>
    <cfRule type="top10" dxfId="482" priority="142" rank="1"/>
  </conditionalFormatting>
  <conditionalFormatting sqref="G3">
    <cfRule type="top10" priority="139" bottom="1" rank="1"/>
    <cfRule type="top10" dxfId="481" priority="140" rank="1"/>
  </conditionalFormatting>
  <conditionalFormatting sqref="H3">
    <cfRule type="top10" priority="137" bottom="1" rank="1"/>
    <cfRule type="top10" dxfId="480" priority="138" rank="1"/>
  </conditionalFormatting>
  <conditionalFormatting sqref="I3">
    <cfRule type="top10" priority="135" bottom="1" rank="1"/>
    <cfRule type="top10" dxfId="479" priority="136" rank="1"/>
  </conditionalFormatting>
  <conditionalFormatting sqref="J3">
    <cfRule type="top10" priority="133" bottom="1" rank="1"/>
    <cfRule type="top10" dxfId="478" priority="134" rank="1"/>
  </conditionalFormatting>
  <conditionalFormatting sqref="E4">
    <cfRule type="top10" priority="131" bottom="1" rank="1"/>
    <cfRule type="top10" dxfId="477" priority="132" rank="1"/>
  </conditionalFormatting>
  <conditionalFormatting sqref="F4">
    <cfRule type="top10" priority="129" bottom="1" rank="1"/>
    <cfRule type="top10" dxfId="476" priority="130" rank="1"/>
  </conditionalFormatting>
  <conditionalFormatting sqref="G4">
    <cfRule type="top10" priority="127" bottom="1" rank="1"/>
    <cfRule type="top10" dxfId="475" priority="128" rank="1"/>
  </conditionalFormatting>
  <conditionalFormatting sqref="H4">
    <cfRule type="top10" priority="125" bottom="1" rank="1"/>
    <cfRule type="top10" dxfId="474" priority="126" rank="1"/>
  </conditionalFormatting>
  <conditionalFormatting sqref="I4">
    <cfRule type="top10" priority="123" bottom="1" rank="1"/>
    <cfRule type="top10" dxfId="473" priority="124" rank="1"/>
  </conditionalFormatting>
  <conditionalFormatting sqref="J4">
    <cfRule type="top10" priority="121" bottom="1" rank="1"/>
    <cfRule type="top10" dxfId="472" priority="122" rank="1"/>
  </conditionalFormatting>
  <conditionalFormatting sqref="E5">
    <cfRule type="top10" priority="119" bottom="1" rank="1"/>
    <cfRule type="top10" dxfId="471" priority="120" rank="1"/>
  </conditionalFormatting>
  <conditionalFormatting sqref="F5">
    <cfRule type="top10" priority="117" bottom="1" rank="1"/>
    <cfRule type="top10" dxfId="470" priority="118" rank="1"/>
  </conditionalFormatting>
  <conditionalFormatting sqref="G5">
    <cfRule type="top10" priority="115" bottom="1" rank="1"/>
    <cfRule type="top10" dxfId="469" priority="116" rank="1"/>
  </conditionalFormatting>
  <conditionalFormatting sqref="H5">
    <cfRule type="top10" priority="113" bottom="1" rank="1"/>
    <cfRule type="top10" dxfId="468" priority="114" rank="1"/>
  </conditionalFormatting>
  <conditionalFormatting sqref="I5">
    <cfRule type="top10" priority="111" bottom="1" rank="1"/>
    <cfRule type="top10" dxfId="467" priority="112" rank="1"/>
  </conditionalFormatting>
  <conditionalFormatting sqref="J5">
    <cfRule type="top10" priority="109" bottom="1" rank="1"/>
    <cfRule type="top10" dxfId="466" priority="110" rank="1"/>
  </conditionalFormatting>
  <conditionalFormatting sqref="E6">
    <cfRule type="top10" priority="107" bottom="1" rank="1"/>
    <cfRule type="top10" dxfId="465" priority="108" rank="1"/>
  </conditionalFormatting>
  <conditionalFormatting sqref="F6">
    <cfRule type="top10" priority="105" bottom="1" rank="1"/>
    <cfRule type="top10" dxfId="464" priority="106" rank="1"/>
  </conditionalFormatting>
  <conditionalFormatting sqref="G6">
    <cfRule type="top10" priority="103" bottom="1" rank="1"/>
    <cfRule type="top10" dxfId="463" priority="104" rank="1"/>
  </conditionalFormatting>
  <conditionalFormatting sqref="H6">
    <cfRule type="top10" priority="101" bottom="1" rank="1"/>
    <cfRule type="top10" dxfId="462" priority="102" rank="1"/>
  </conditionalFormatting>
  <conditionalFormatting sqref="I6">
    <cfRule type="top10" priority="99" bottom="1" rank="1"/>
    <cfRule type="top10" dxfId="461" priority="100" rank="1"/>
  </conditionalFormatting>
  <conditionalFormatting sqref="J6">
    <cfRule type="top10" priority="97" bottom="1" rank="1"/>
    <cfRule type="top10" dxfId="460" priority="98" rank="1"/>
  </conditionalFormatting>
  <conditionalFormatting sqref="E7">
    <cfRule type="top10" priority="95" bottom="1" rank="1"/>
    <cfRule type="top10" dxfId="459" priority="96" rank="1"/>
  </conditionalFormatting>
  <conditionalFormatting sqref="F7">
    <cfRule type="top10" priority="93" bottom="1" rank="1"/>
    <cfRule type="top10" dxfId="458" priority="94" rank="1"/>
  </conditionalFormatting>
  <conditionalFormatting sqref="G7">
    <cfRule type="top10" priority="91" bottom="1" rank="1"/>
    <cfRule type="top10" dxfId="457" priority="92" rank="1"/>
  </conditionalFormatting>
  <conditionalFormatting sqref="H7">
    <cfRule type="top10" priority="89" bottom="1" rank="1"/>
    <cfRule type="top10" dxfId="456" priority="90" rank="1"/>
  </conditionalFormatting>
  <conditionalFormatting sqref="I7">
    <cfRule type="top10" priority="87" bottom="1" rank="1"/>
    <cfRule type="top10" dxfId="455" priority="88" rank="1"/>
  </conditionalFormatting>
  <conditionalFormatting sqref="J7">
    <cfRule type="top10" priority="85" bottom="1" rank="1"/>
    <cfRule type="top10" dxfId="454" priority="86" rank="1"/>
  </conditionalFormatting>
  <conditionalFormatting sqref="E8">
    <cfRule type="top10" priority="83" bottom="1" rank="1"/>
    <cfRule type="top10" dxfId="453" priority="84" rank="1"/>
  </conditionalFormatting>
  <conditionalFormatting sqref="F8">
    <cfRule type="top10" priority="81" bottom="1" rank="1"/>
    <cfRule type="top10" dxfId="452" priority="82" rank="1"/>
  </conditionalFormatting>
  <conditionalFormatting sqref="G8">
    <cfRule type="top10" priority="79" bottom="1" rank="1"/>
    <cfRule type="top10" dxfId="451" priority="80" rank="1"/>
  </conditionalFormatting>
  <conditionalFormatting sqref="H8">
    <cfRule type="top10" priority="77" bottom="1" rank="1"/>
    <cfRule type="top10" dxfId="450" priority="78" rank="1"/>
  </conditionalFormatting>
  <conditionalFormatting sqref="I8">
    <cfRule type="top10" priority="75" bottom="1" rank="1"/>
    <cfRule type="top10" dxfId="449" priority="76" rank="1"/>
  </conditionalFormatting>
  <conditionalFormatting sqref="J8">
    <cfRule type="top10" priority="73" bottom="1" rank="1"/>
    <cfRule type="top10" dxfId="448" priority="74" rank="1"/>
  </conditionalFormatting>
  <conditionalFormatting sqref="E9">
    <cfRule type="top10" priority="71" bottom="1" rank="1"/>
    <cfRule type="top10" dxfId="447" priority="72" rank="1"/>
  </conditionalFormatting>
  <conditionalFormatting sqref="F9">
    <cfRule type="top10" priority="69" bottom="1" rank="1"/>
    <cfRule type="top10" dxfId="446" priority="70" rank="1"/>
  </conditionalFormatting>
  <conditionalFormatting sqref="G9">
    <cfRule type="top10" priority="67" bottom="1" rank="1"/>
    <cfRule type="top10" dxfId="445" priority="68" rank="1"/>
  </conditionalFormatting>
  <conditionalFormatting sqref="H9">
    <cfRule type="top10" priority="65" bottom="1" rank="1"/>
    <cfRule type="top10" dxfId="444" priority="66" rank="1"/>
  </conditionalFormatting>
  <conditionalFormatting sqref="I9">
    <cfRule type="top10" priority="63" bottom="1" rank="1"/>
    <cfRule type="top10" dxfId="443" priority="64" rank="1"/>
  </conditionalFormatting>
  <conditionalFormatting sqref="J9">
    <cfRule type="top10" priority="61" bottom="1" rank="1"/>
    <cfRule type="top10" dxfId="442" priority="62" rank="1"/>
  </conditionalFormatting>
  <conditionalFormatting sqref="E10">
    <cfRule type="top10" priority="59" bottom="1" rank="1"/>
    <cfRule type="top10" dxfId="441" priority="60" rank="1"/>
  </conditionalFormatting>
  <conditionalFormatting sqref="F10">
    <cfRule type="top10" priority="57" bottom="1" rank="1"/>
    <cfRule type="top10" dxfId="440" priority="58" rank="1"/>
  </conditionalFormatting>
  <conditionalFormatting sqref="G10">
    <cfRule type="top10" priority="55" bottom="1" rank="1"/>
    <cfRule type="top10" dxfId="439" priority="56" rank="1"/>
  </conditionalFormatting>
  <conditionalFormatting sqref="H10">
    <cfRule type="top10" priority="53" bottom="1" rank="1"/>
    <cfRule type="top10" dxfId="438" priority="54" rank="1"/>
  </conditionalFormatting>
  <conditionalFormatting sqref="I10">
    <cfRule type="top10" priority="51" bottom="1" rank="1"/>
    <cfRule type="top10" dxfId="437" priority="52" rank="1"/>
  </conditionalFormatting>
  <conditionalFormatting sqref="J10">
    <cfRule type="top10" priority="49" bottom="1" rank="1"/>
    <cfRule type="top10" dxfId="436" priority="50" rank="1"/>
  </conditionalFormatting>
  <conditionalFormatting sqref="E11">
    <cfRule type="top10" priority="47" bottom="1" rank="1"/>
    <cfRule type="top10" dxfId="435" priority="48" rank="1"/>
  </conditionalFormatting>
  <conditionalFormatting sqref="F11">
    <cfRule type="top10" priority="45" bottom="1" rank="1"/>
    <cfRule type="top10" dxfId="434" priority="46" rank="1"/>
  </conditionalFormatting>
  <conditionalFormatting sqref="G11">
    <cfRule type="top10" priority="43" bottom="1" rank="1"/>
    <cfRule type="top10" dxfId="433" priority="44" rank="1"/>
  </conditionalFormatting>
  <conditionalFormatting sqref="H11">
    <cfRule type="top10" priority="41" bottom="1" rank="1"/>
    <cfRule type="top10" dxfId="432" priority="42" rank="1"/>
  </conditionalFormatting>
  <conditionalFormatting sqref="I11">
    <cfRule type="top10" priority="39" bottom="1" rank="1"/>
    <cfRule type="top10" dxfId="431" priority="40" rank="1"/>
  </conditionalFormatting>
  <conditionalFormatting sqref="J11">
    <cfRule type="top10" priority="37" bottom="1" rank="1"/>
    <cfRule type="top10" dxfId="430" priority="38" rank="1"/>
  </conditionalFormatting>
  <conditionalFormatting sqref="E12">
    <cfRule type="top10" priority="35" bottom="1" rank="1"/>
    <cfRule type="top10" dxfId="429" priority="36" rank="1"/>
  </conditionalFormatting>
  <conditionalFormatting sqref="F12">
    <cfRule type="top10" priority="33" bottom="1" rank="1"/>
    <cfRule type="top10" dxfId="428" priority="34" rank="1"/>
  </conditionalFormatting>
  <conditionalFormatting sqref="G12">
    <cfRule type="top10" priority="31" bottom="1" rank="1"/>
    <cfRule type="top10" dxfId="427" priority="32" rank="1"/>
  </conditionalFormatting>
  <conditionalFormatting sqref="H12">
    <cfRule type="top10" priority="29" bottom="1" rank="1"/>
    <cfRule type="top10" dxfId="426" priority="30" rank="1"/>
  </conditionalFormatting>
  <conditionalFormatting sqref="I12">
    <cfRule type="top10" priority="27" bottom="1" rank="1"/>
    <cfRule type="top10" dxfId="425" priority="28" rank="1"/>
  </conditionalFormatting>
  <conditionalFormatting sqref="J12">
    <cfRule type="top10" priority="25" bottom="1" rank="1"/>
    <cfRule type="top10" dxfId="424" priority="26" rank="1"/>
  </conditionalFormatting>
  <conditionalFormatting sqref="E13">
    <cfRule type="top10" priority="23" bottom="1" rank="1"/>
    <cfRule type="top10" dxfId="423" priority="24" rank="1"/>
  </conditionalFormatting>
  <conditionalFormatting sqref="F13">
    <cfRule type="top10" priority="21" bottom="1" rank="1"/>
    <cfRule type="top10" dxfId="422" priority="22" rank="1"/>
  </conditionalFormatting>
  <conditionalFormatting sqref="G13">
    <cfRule type="top10" priority="19" bottom="1" rank="1"/>
    <cfRule type="top10" dxfId="421" priority="20" rank="1"/>
  </conditionalFormatting>
  <conditionalFormatting sqref="H13">
    <cfRule type="top10" priority="17" bottom="1" rank="1"/>
    <cfRule type="top10" dxfId="420" priority="18" rank="1"/>
  </conditionalFormatting>
  <conditionalFormatting sqref="I13">
    <cfRule type="top10" priority="15" bottom="1" rank="1"/>
    <cfRule type="top10" dxfId="419" priority="16" rank="1"/>
  </conditionalFormatting>
  <conditionalFormatting sqref="J13">
    <cfRule type="top10" priority="13" bottom="1" rank="1"/>
    <cfRule type="top10" dxfId="418" priority="14" rank="1"/>
  </conditionalFormatting>
  <conditionalFormatting sqref="E14">
    <cfRule type="top10" priority="11" bottom="1" rank="1"/>
    <cfRule type="top10" dxfId="417" priority="12" rank="1"/>
  </conditionalFormatting>
  <conditionalFormatting sqref="F14">
    <cfRule type="top10" priority="9" bottom="1" rank="1"/>
    <cfRule type="top10" dxfId="416" priority="10" rank="1"/>
  </conditionalFormatting>
  <conditionalFormatting sqref="G14">
    <cfRule type="top10" priority="7" bottom="1" rank="1"/>
    <cfRule type="top10" dxfId="415" priority="8" rank="1"/>
  </conditionalFormatting>
  <conditionalFormatting sqref="H14">
    <cfRule type="top10" priority="5" bottom="1" rank="1"/>
    <cfRule type="top10" dxfId="414" priority="6" rank="1"/>
  </conditionalFormatting>
  <conditionalFormatting sqref="I14">
    <cfRule type="top10" priority="3" bottom="1" rank="1"/>
    <cfRule type="top10" dxfId="413" priority="4" rank="1"/>
  </conditionalFormatting>
  <conditionalFormatting sqref="J14">
    <cfRule type="top10" priority="1" bottom="1" rank="1"/>
    <cfRule type="top10" dxfId="41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BBD9DF-0E00-4549-8976-23C48BE85234}">
          <x14:formula1>
            <xm:f>'C:\Users\abra2\AppData\Local\Packages\Microsoft.MicrosoftEdge_8wekyb3d8bbwe\TempState\Downloads\[ABRA Club Shoot 2182018 (1).xlsm]Data'!#REF!</xm:f>
          </x14:formula1>
          <xm:sqref>B15</xm:sqref>
        </x14:dataValidation>
        <x14:dataValidation type="list" allowBlank="1" showInputMessage="1" showErrorMessage="1" xr:uid="{60668F89-6E8E-4755-B110-10C60C38F2D2}">
          <x14:formula1>
            <xm:f>'C:\Users\gih93\Documents\[ABRA2019.xlsm]Data'!#REF!</xm:f>
          </x14:formula1>
          <xm:sqref>B2:B6 B8:B14</xm:sqref>
        </x14:dataValidation>
        <x14:dataValidation type="list" allowBlank="1" showInputMessage="1" showErrorMessage="1" xr:uid="{CA1360FB-AC58-4B70-B3CC-19AF36F6FE26}">
          <x14:formula1>
            <xm:f>'C:\Users\Ronald\Documents\2016 ABRA\ABRA Scoring Programs\[ABRA2019.xlsm]Data'!#REF!</xm:f>
          </x14:formula1>
          <xm:sqref>B7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0EB7-AE05-4FF5-B7E9-3BBA17DA4AA6}">
  <sheetPr codeName="Sheet33"/>
  <dimension ref="A1:O4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70</v>
      </c>
      <c r="C2" s="8">
        <v>43569</v>
      </c>
      <c r="D2" s="9" t="s">
        <v>68</v>
      </c>
      <c r="E2" s="7">
        <v>72</v>
      </c>
      <c r="F2" s="7">
        <v>55</v>
      </c>
      <c r="G2" s="7">
        <v>51</v>
      </c>
      <c r="H2" s="7">
        <v>118</v>
      </c>
      <c r="I2" s="7"/>
      <c r="J2" s="7"/>
      <c r="K2" s="10">
        <v>4</v>
      </c>
      <c r="L2" s="10">
        <v>296</v>
      </c>
      <c r="M2" s="11">
        <v>74</v>
      </c>
      <c r="N2" s="10">
        <v>2</v>
      </c>
      <c r="O2" s="11">
        <v>76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296</v>
      </c>
      <c r="M4" s="1">
        <f>SUM(L4/K4)</f>
        <v>74</v>
      </c>
      <c r="N4" s="3">
        <f>SUM(N2:N2)</f>
        <v>2</v>
      </c>
      <c r="O4" s="1">
        <f>SUM(M4+N4)</f>
        <v>76</v>
      </c>
    </row>
  </sheetData>
  <conditionalFormatting sqref="E1">
    <cfRule type="top10" priority="47" bottom="1" rank="1"/>
    <cfRule type="top10" dxfId="411" priority="48" rank="1"/>
  </conditionalFormatting>
  <conditionalFormatting sqref="F1">
    <cfRule type="top10" priority="45" bottom="1" rank="1"/>
    <cfRule type="top10" dxfId="410" priority="46" rank="1"/>
  </conditionalFormatting>
  <conditionalFormatting sqref="G1">
    <cfRule type="top10" priority="43" bottom="1" rank="1"/>
    <cfRule type="top10" dxfId="409" priority="44" rank="1"/>
  </conditionalFormatting>
  <conditionalFormatting sqref="H1">
    <cfRule type="top10" priority="41" bottom="1" rank="1"/>
    <cfRule type="top10" dxfId="408" priority="42" rank="1"/>
  </conditionalFormatting>
  <conditionalFormatting sqref="I1">
    <cfRule type="top10" priority="39" bottom="1" rank="1"/>
    <cfRule type="top10" dxfId="407" priority="40" rank="1"/>
  </conditionalFormatting>
  <conditionalFormatting sqref="J1">
    <cfRule type="top10" priority="37" bottom="1" rank="1"/>
    <cfRule type="top10" dxfId="406" priority="38" rank="1"/>
  </conditionalFormatting>
  <conditionalFormatting sqref="E3">
    <cfRule type="top10" priority="35" bottom="1" rank="1"/>
    <cfRule type="top10" dxfId="405" priority="36" rank="1"/>
  </conditionalFormatting>
  <conditionalFormatting sqref="F3">
    <cfRule type="top10" priority="33" bottom="1" rank="1"/>
    <cfRule type="top10" dxfId="404" priority="34" rank="1"/>
  </conditionalFormatting>
  <conditionalFormatting sqref="G3">
    <cfRule type="top10" priority="31" bottom="1" rank="1"/>
    <cfRule type="top10" dxfId="403" priority="32" rank="1"/>
  </conditionalFormatting>
  <conditionalFormatting sqref="H3">
    <cfRule type="top10" priority="29" bottom="1" rank="1"/>
    <cfRule type="top10" dxfId="402" priority="30" rank="1"/>
  </conditionalFormatting>
  <conditionalFormatting sqref="I3">
    <cfRule type="top10" priority="27" bottom="1" rank="1"/>
    <cfRule type="top10" dxfId="401" priority="28" rank="1"/>
  </conditionalFormatting>
  <conditionalFormatting sqref="J3">
    <cfRule type="top10" priority="25" bottom="1" rank="1"/>
    <cfRule type="top10" dxfId="400" priority="26" rank="1"/>
  </conditionalFormatting>
  <conditionalFormatting sqref="E2">
    <cfRule type="top10" priority="11" bottom="1" rank="1"/>
    <cfRule type="top10" dxfId="399" priority="12" rank="1"/>
  </conditionalFormatting>
  <conditionalFormatting sqref="F2">
    <cfRule type="top10" priority="9" bottom="1" rank="1"/>
    <cfRule type="top10" dxfId="398" priority="10" rank="1"/>
  </conditionalFormatting>
  <conditionalFormatting sqref="G2">
    <cfRule type="top10" priority="7" bottom="1" rank="1"/>
    <cfRule type="top10" dxfId="397" priority="8" rank="1"/>
  </conditionalFormatting>
  <conditionalFormatting sqref="H2">
    <cfRule type="top10" priority="5" bottom="1" rank="1"/>
    <cfRule type="top10" dxfId="396" priority="6" rank="1"/>
  </conditionalFormatting>
  <conditionalFormatting sqref="I2">
    <cfRule type="top10" priority="3" bottom="1" rank="1"/>
    <cfRule type="top10" dxfId="395" priority="4" rank="1"/>
  </conditionalFormatting>
  <conditionalFormatting sqref="J2">
    <cfRule type="top10" priority="1" bottom="1" rank="1"/>
    <cfRule type="top10" dxfId="3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A55783-EB29-4125-AECF-45AB0F9643B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097892C-5FDE-48FD-8E6F-65B397FF1AAB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B103-6A54-47DD-82E3-D362EF30F1CE}">
  <sheetPr codeName="Sheet34"/>
  <dimension ref="A1:O10"/>
  <sheetViews>
    <sheetView workbookViewId="0">
      <selection activeCell="E15" sqref="E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84</v>
      </c>
      <c r="C2" s="21">
        <v>43583</v>
      </c>
      <c r="D2" s="22" t="s">
        <v>40</v>
      </c>
      <c r="E2" s="20">
        <v>182</v>
      </c>
      <c r="F2" s="20">
        <v>161</v>
      </c>
      <c r="G2" s="20">
        <v>165</v>
      </c>
      <c r="H2" s="20">
        <v>163</v>
      </c>
      <c r="I2" s="20"/>
      <c r="J2" s="20"/>
      <c r="K2" s="23">
        <v>4</v>
      </c>
      <c r="L2" s="23">
        <v>671</v>
      </c>
      <c r="M2" s="24">
        <v>167.75</v>
      </c>
      <c r="N2" s="23">
        <v>6</v>
      </c>
      <c r="O2" s="24">
        <v>173.75</v>
      </c>
    </row>
    <row r="3" spans="1:15" x14ac:dyDescent="0.3">
      <c r="A3" s="20" t="s">
        <v>21</v>
      </c>
      <c r="B3" s="20" t="s">
        <v>84</v>
      </c>
      <c r="C3" s="21">
        <v>43611</v>
      </c>
      <c r="D3" s="22" t="s">
        <v>40</v>
      </c>
      <c r="E3" s="20">
        <v>165</v>
      </c>
      <c r="F3" s="20">
        <v>171</v>
      </c>
      <c r="G3" s="20">
        <v>162</v>
      </c>
      <c r="H3" s="20">
        <v>161</v>
      </c>
      <c r="I3" s="20"/>
      <c r="J3" s="20"/>
      <c r="K3" s="23">
        <v>4</v>
      </c>
      <c r="L3" s="23">
        <v>659</v>
      </c>
      <c r="M3" s="24">
        <v>164.75</v>
      </c>
      <c r="N3" s="23">
        <v>5</v>
      </c>
      <c r="O3" s="24">
        <v>169.75</v>
      </c>
    </row>
    <row r="4" spans="1:15" x14ac:dyDescent="0.3">
      <c r="A4" s="20" t="s">
        <v>21</v>
      </c>
      <c r="B4" s="20" t="s">
        <v>84</v>
      </c>
      <c r="C4" s="21">
        <v>43646</v>
      </c>
      <c r="D4" s="22" t="s">
        <v>40</v>
      </c>
      <c r="E4" s="20">
        <v>188</v>
      </c>
      <c r="F4" s="20">
        <v>178</v>
      </c>
      <c r="G4" s="20">
        <v>182</v>
      </c>
      <c r="H4" s="20">
        <v>188</v>
      </c>
      <c r="I4" s="20"/>
      <c r="J4" s="20"/>
      <c r="K4" s="23">
        <v>4</v>
      </c>
      <c r="L4" s="23">
        <v>736</v>
      </c>
      <c r="M4" s="24">
        <v>184</v>
      </c>
      <c r="N4" s="23">
        <v>8</v>
      </c>
      <c r="O4" s="24">
        <v>192</v>
      </c>
    </row>
    <row r="5" spans="1:15" ht="15.75" x14ac:dyDescent="0.3">
      <c r="A5" s="20" t="s">
        <v>21</v>
      </c>
      <c r="B5" s="71" t="s">
        <v>84</v>
      </c>
      <c r="C5" s="72">
        <v>43674</v>
      </c>
      <c r="D5" s="71" t="s">
        <v>40</v>
      </c>
      <c r="E5" s="74">
        <v>182</v>
      </c>
      <c r="F5" s="74">
        <v>182</v>
      </c>
      <c r="G5" s="74">
        <v>183</v>
      </c>
      <c r="H5" s="74">
        <v>181</v>
      </c>
      <c r="I5" s="71"/>
      <c r="J5" s="71"/>
      <c r="K5" s="71">
        <v>4</v>
      </c>
      <c r="L5" s="71">
        <f>SUM(E5:J5)</f>
        <v>728</v>
      </c>
      <c r="M5" s="73">
        <f>SUM(L5/K5)</f>
        <v>182</v>
      </c>
      <c r="N5" s="71">
        <v>13</v>
      </c>
      <c r="O5" s="73">
        <f>SUM(M5+N5)</f>
        <v>195</v>
      </c>
    </row>
    <row r="6" spans="1:15" x14ac:dyDescent="0.3">
      <c r="A6" s="20" t="s">
        <v>21</v>
      </c>
      <c r="B6" s="35" t="s">
        <v>84</v>
      </c>
      <c r="C6" s="77">
        <v>43708</v>
      </c>
      <c r="D6" s="78" t="s">
        <v>166</v>
      </c>
      <c r="E6" s="79">
        <v>183</v>
      </c>
      <c r="F6" s="79">
        <v>173</v>
      </c>
      <c r="G6" s="79">
        <v>181</v>
      </c>
      <c r="H6" s="79">
        <v>185</v>
      </c>
      <c r="I6" s="79">
        <v>181</v>
      </c>
      <c r="J6" s="79">
        <v>180</v>
      </c>
      <c r="K6" s="80">
        <f t="shared" ref="K6" si="0">COUNT(E6:J6)</f>
        <v>6</v>
      </c>
      <c r="L6" s="80">
        <f t="shared" ref="L6" si="1">SUM(E6:J6)</f>
        <v>1083</v>
      </c>
      <c r="M6" s="81">
        <f t="shared" ref="M6" si="2">SUM(L6/K6)</f>
        <v>180.5</v>
      </c>
      <c r="N6" s="35">
        <v>4</v>
      </c>
      <c r="O6" s="82">
        <f t="shared" ref="O6" si="3">SUM(M6+N6)</f>
        <v>184.5</v>
      </c>
    </row>
    <row r="7" spans="1:15" ht="15.75" x14ac:dyDescent="0.3">
      <c r="A7" s="20" t="s">
        <v>21</v>
      </c>
      <c r="B7" s="116" t="s">
        <v>84</v>
      </c>
      <c r="C7" s="117">
        <v>43737</v>
      </c>
      <c r="D7" s="123" t="s">
        <v>192</v>
      </c>
      <c r="E7" s="119">
        <v>184</v>
      </c>
      <c r="F7" s="119">
        <v>179</v>
      </c>
      <c r="G7" s="119">
        <v>187</v>
      </c>
      <c r="H7" s="119">
        <v>183</v>
      </c>
      <c r="I7" s="119"/>
      <c r="J7" s="119"/>
      <c r="K7" s="120">
        <f>COUNT(E7:J7)</f>
        <v>4</v>
      </c>
      <c r="L7" s="120">
        <f>SUM(E7:J7)</f>
        <v>733</v>
      </c>
      <c r="M7" s="121">
        <f>SUM(L7/K7)</f>
        <v>183.25</v>
      </c>
      <c r="N7" s="116">
        <v>13</v>
      </c>
      <c r="O7" s="122">
        <f>SUM(M7+N7)</f>
        <v>196.25</v>
      </c>
    </row>
    <row r="8" spans="1:15" x14ac:dyDescent="0.3">
      <c r="A8" s="20" t="s">
        <v>21</v>
      </c>
      <c r="B8" s="116" t="s">
        <v>84</v>
      </c>
      <c r="C8" s="117">
        <v>43765</v>
      </c>
      <c r="D8" s="118" t="s">
        <v>192</v>
      </c>
      <c r="E8" s="119">
        <v>186.1</v>
      </c>
      <c r="F8" s="119">
        <v>183</v>
      </c>
      <c r="G8" s="119">
        <v>190</v>
      </c>
      <c r="H8" s="119">
        <v>184</v>
      </c>
      <c r="I8" s="119"/>
      <c r="J8" s="119"/>
      <c r="K8" s="120">
        <f>COUNT(E8:J8)</f>
        <v>4</v>
      </c>
      <c r="L8" s="120">
        <f>SUM(E8:J8)</f>
        <v>743.1</v>
      </c>
      <c r="M8" s="121">
        <f>SUM(L8/K8)</f>
        <v>185.77500000000001</v>
      </c>
      <c r="N8" s="116">
        <v>8</v>
      </c>
      <c r="O8" s="122">
        <f>SUM(M8+N8)</f>
        <v>193.77500000000001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30</v>
      </c>
      <c r="L10" s="3">
        <f>SUM(L2:L9)</f>
        <v>5353.1</v>
      </c>
      <c r="M10" s="1">
        <f>SUM(L10/K10)</f>
        <v>178.43666666666667</v>
      </c>
      <c r="N10" s="3">
        <f>SUM(N2:N9)</f>
        <v>57</v>
      </c>
      <c r="O10" s="1">
        <f>SUM(M10+N10)</f>
        <v>235.43666666666667</v>
      </c>
    </row>
  </sheetData>
  <protectedRanges>
    <protectedRange algorithmName="SHA-512" hashValue="FG7sbUW81RLTrqZOgRQY3WT58Fmv2wpczdNtHSivDYpua2f0csBbi4PHtU2Z8RiB+M2w+jl67Do94rJCq0Ck5Q==" saltValue="84WXeaapoYvzxj0ZBNU3eQ==" spinCount="100000" sqref="O6 L6:M6" name="Range1_5"/>
    <protectedRange sqref="L7:M7 O7" name="Range1"/>
    <protectedRange sqref="L8:M8 O8" name="Range1_1"/>
  </protectedRanges>
  <conditionalFormatting sqref="E1">
    <cfRule type="top10" priority="89" bottom="1" rank="1"/>
    <cfRule type="top10" dxfId="393" priority="90" rank="1"/>
  </conditionalFormatting>
  <conditionalFormatting sqref="F1">
    <cfRule type="top10" priority="87" bottom="1" rank="1"/>
    <cfRule type="top10" dxfId="392" priority="88" rank="1"/>
  </conditionalFormatting>
  <conditionalFormatting sqref="G1">
    <cfRule type="top10" priority="85" bottom="1" rank="1"/>
    <cfRule type="top10" dxfId="391" priority="86" rank="1"/>
  </conditionalFormatting>
  <conditionalFormatting sqref="H1">
    <cfRule type="top10" priority="83" bottom="1" rank="1"/>
    <cfRule type="top10" dxfId="390" priority="84" rank="1"/>
  </conditionalFormatting>
  <conditionalFormatting sqref="I1">
    <cfRule type="top10" priority="81" bottom="1" rank="1"/>
    <cfRule type="top10" dxfId="389" priority="82" rank="1"/>
  </conditionalFormatting>
  <conditionalFormatting sqref="J1">
    <cfRule type="top10" priority="79" bottom="1" rank="1"/>
    <cfRule type="top10" dxfId="388" priority="80" rank="1"/>
  </conditionalFormatting>
  <conditionalFormatting sqref="E9">
    <cfRule type="top10" priority="77" bottom="1" rank="1"/>
    <cfRule type="top10" dxfId="387" priority="78" rank="1"/>
  </conditionalFormatting>
  <conditionalFormatting sqref="F9">
    <cfRule type="top10" priority="75" bottom="1" rank="1"/>
    <cfRule type="top10" dxfId="386" priority="76" rank="1"/>
  </conditionalFormatting>
  <conditionalFormatting sqref="G9">
    <cfRule type="top10" priority="73" bottom="1" rank="1"/>
    <cfRule type="top10" dxfId="385" priority="74" rank="1"/>
  </conditionalFormatting>
  <conditionalFormatting sqref="H9">
    <cfRule type="top10" priority="71" bottom="1" rank="1"/>
    <cfRule type="top10" dxfId="384" priority="72" rank="1"/>
  </conditionalFormatting>
  <conditionalFormatting sqref="I9">
    <cfRule type="top10" priority="69" bottom="1" rank="1"/>
    <cfRule type="top10" dxfId="383" priority="70" rank="1"/>
  </conditionalFormatting>
  <conditionalFormatting sqref="J9">
    <cfRule type="top10" priority="67" bottom="1" rank="1"/>
    <cfRule type="top10" dxfId="382" priority="68" rank="1"/>
  </conditionalFormatting>
  <conditionalFormatting sqref="E2">
    <cfRule type="top10" priority="43" bottom="1" rank="1"/>
    <cfRule type="top10" dxfId="381" priority="44" rank="1"/>
  </conditionalFormatting>
  <conditionalFormatting sqref="F2">
    <cfRule type="top10" priority="45" bottom="1" rank="1"/>
    <cfRule type="top10" dxfId="380" priority="46" rank="1"/>
  </conditionalFormatting>
  <conditionalFormatting sqref="G2">
    <cfRule type="top10" priority="47" bottom="1" rank="1"/>
    <cfRule type="top10" dxfId="379" priority="48" rank="1"/>
  </conditionalFormatting>
  <conditionalFormatting sqref="H2">
    <cfRule type="top10" priority="49" bottom="1" rank="1"/>
    <cfRule type="top10" dxfId="378" priority="50" rank="1"/>
  </conditionalFormatting>
  <conditionalFormatting sqref="I2">
    <cfRule type="top10" priority="51" bottom="1" rank="1"/>
    <cfRule type="top10" dxfId="377" priority="52" rank="1"/>
  </conditionalFormatting>
  <conditionalFormatting sqref="J2">
    <cfRule type="top10" priority="53" bottom="1" rank="1"/>
    <cfRule type="top10" dxfId="376" priority="54" rank="1"/>
  </conditionalFormatting>
  <conditionalFormatting sqref="E3">
    <cfRule type="top10" priority="41" bottom="1" rank="1"/>
    <cfRule type="top10" dxfId="375" priority="42" rank="1"/>
  </conditionalFormatting>
  <conditionalFormatting sqref="F3">
    <cfRule type="top10" priority="39" bottom="1" rank="1"/>
    <cfRule type="top10" dxfId="374" priority="40" rank="1"/>
  </conditionalFormatting>
  <conditionalFormatting sqref="G3">
    <cfRule type="top10" priority="37" bottom="1" rank="1"/>
    <cfRule type="top10" dxfId="373" priority="38" rank="1"/>
  </conditionalFormatting>
  <conditionalFormatting sqref="H3">
    <cfRule type="top10" priority="35" bottom="1" rank="1"/>
    <cfRule type="top10" dxfId="372" priority="36" rank="1"/>
  </conditionalFormatting>
  <conditionalFormatting sqref="I3">
    <cfRule type="top10" priority="33" bottom="1" rank="1"/>
    <cfRule type="top10" dxfId="371" priority="34" rank="1"/>
  </conditionalFormatting>
  <conditionalFormatting sqref="J3">
    <cfRule type="top10" priority="31" bottom="1" rank="1"/>
    <cfRule type="top10" dxfId="370" priority="32" rank="1"/>
  </conditionalFormatting>
  <conditionalFormatting sqref="E4">
    <cfRule type="top10" priority="19" bottom="1" rank="1"/>
    <cfRule type="top10" dxfId="369" priority="20" rank="1"/>
  </conditionalFormatting>
  <conditionalFormatting sqref="F4">
    <cfRule type="top10" priority="21" bottom="1" rank="1"/>
    <cfRule type="top10" dxfId="368" priority="22" rank="1"/>
  </conditionalFormatting>
  <conditionalFormatting sqref="G4">
    <cfRule type="top10" priority="23" bottom="1" rank="1"/>
    <cfRule type="top10" dxfId="367" priority="24" rank="1"/>
  </conditionalFormatting>
  <conditionalFormatting sqref="H4">
    <cfRule type="top10" priority="25" bottom="1" rank="1"/>
    <cfRule type="top10" dxfId="366" priority="26" rank="1"/>
  </conditionalFormatting>
  <conditionalFormatting sqref="I4">
    <cfRule type="top10" priority="27" bottom="1" rank="1"/>
    <cfRule type="top10" dxfId="365" priority="28" rank="1"/>
  </conditionalFormatting>
  <conditionalFormatting sqref="J4">
    <cfRule type="top10" priority="29" bottom="1" rank="1"/>
    <cfRule type="top10" dxfId="364" priority="30" rank="1"/>
  </conditionalFormatting>
  <conditionalFormatting sqref="E6">
    <cfRule type="top10" dxfId="363" priority="18" rank="1"/>
  </conditionalFormatting>
  <conditionalFormatting sqref="F6">
    <cfRule type="top10" dxfId="362" priority="17" rank="1"/>
  </conditionalFormatting>
  <conditionalFormatting sqref="G6">
    <cfRule type="top10" dxfId="361" priority="16" rank="1"/>
  </conditionalFormatting>
  <conditionalFormatting sqref="H6">
    <cfRule type="top10" dxfId="360" priority="15" rank="1"/>
  </conditionalFormatting>
  <conditionalFormatting sqref="I6">
    <cfRule type="top10" dxfId="359" priority="14" rank="1"/>
  </conditionalFormatting>
  <conditionalFormatting sqref="J6">
    <cfRule type="top10" dxfId="358" priority="13" rank="1"/>
  </conditionalFormatting>
  <conditionalFormatting sqref="E7">
    <cfRule type="top10" dxfId="357" priority="12" rank="1"/>
  </conditionalFormatting>
  <conditionalFormatting sqref="F7">
    <cfRule type="top10" dxfId="356" priority="11" rank="1"/>
  </conditionalFormatting>
  <conditionalFormatting sqref="G7">
    <cfRule type="top10" dxfId="355" priority="10" rank="1"/>
  </conditionalFormatting>
  <conditionalFormatting sqref="H7">
    <cfRule type="top10" dxfId="354" priority="9" rank="1"/>
  </conditionalFormatting>
  <conditionalFormatting sqref="I7">
    <cfRule type="top10" dxfId="353" priority="8" rank="1"/>
  </conditionalFormatting>
  <conditionalFormatting sqref="J7">
    <cfRule type="top10" dxfId="352" priority="7" rank="1"/>
  </conditionalFormatting>
  <conditionalFormatting sqref="E8">
    <cfRule type="expression" dxfId="351" priority="1" stopIfTrue="1">
      <formula>LARGE(($H$50:$H$62),MIN( 1,COUNT($H$50:$H$62)))&lt;=E8</formula>
    </cfRule>
  </conditionalFormatting>
  <conditionalFormatting sqref="F8">
    <cfRule type="expression" dxfId="350" priority="2" stopIfTrue="1">
      <formula>LARGE(($I$50:$I$62),MIN( 1,COUNT($I$50:$I$62)))&lt;=F8</formula>
    </cfRule>
  </conditionalFormatting>
  <conditionalFormatting sqref="G8">
    <cfRule type="expression" dxfId="349" priority="3" stopIfTrue="1">
      <formula>LARGE(($J$50:$J$62),MIN( 1,COUNT($J$50:$J$62)))&lt;=G8</formula>
    </cfRule>
  </conditionalFormatting>
  <conditionalFormatting sqref="H8">
    <cfRule type="expression" dxfId="348" priority="4" stopIfTrue="1">
      <formula>LARGE(($K$50:$K$62),MIN( 1,COUNT($K$50:$K$62)))&lt;=H8</formula>
    </cfRule>
  </conditionalFormatting>
  <conditionalFormatting sqref="I8">
    <cfRule type="expression" dxfId="347" priority="5" stopIfTrue="1">
      <formula>LARGE(($L$50:$L$62),MIN( 1,COUNT($L$50:$L$62)))&lt;=I8</formula>
    </cfRule>
  </conditionalFormatting>
  <conditionalFormatting sqref="J8">
    <cfRule type="expression" dxfId="346" priority="6" stopIfTrue="1">
      <formula>LARGE(($M$50:$M$62),MIN( 1,COUNT($M$50:$M$62)))&lt;=J8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1DE940-199F-4BCB-A56C-7D21EF56B158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B832B941-C089-4D90-9921-4BC436B748E1}">
          <x14:formula1>
            <xm:f>'C:\Users\abra2\AppData\Local\Packages\Microsoft.MicrosoftEdge_8wekyb3d8bbwe\TempState\Downloads\[ABRA Club Shoot 1202019 (2).xlsm]Data'!#REF!</xm:f>
          </x14:formula1>
          <xm:sqref>B2:B5</xm:sqref>
        </x14:dataValidation>
        <x14:dataValidation type="list" allowBlank="1" showInputMessage="1" showErrorMessage="1" xr:uid="{992CC5C3-1B02-4241-A050-D1A6AD971D79}">
          <x14:formula1>
            <xm:f>'E:\[abra state va.xlsx]DATA SHEET'!#REF!</xm:f>
          </x14:formula1>
          <xm:sqref>B6:B8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8653-5676-4686-A086-9D1078DECF3B}">
  <sheetPr codeName="Sheet35"/>
  <dimension ref="A1:O12"/>
  <sheetViews>
    <sheetView workbookViewId="0">
      <selection activeCell="C20" sqref="C20"/>
    </sheetView>
  </sheetViews>
  <sheetFormatPr defaultRowHeight="15" x14ac:dyDescent="0.3"/>
  <cols>
    <col min="1" max="1" width="25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99</v>
      </c>
      <c r="C2" s="8">
        <v>43597</v>
      </c>
      <c r="D2" s="9" t="s">
        <v>97</v>
      </c>
      <c r="E2" s="7">
        <v>167</v>
      </c>
      <c r="F2" s="7">
        <v>182</v>
      </c>
      <c r="G2" s="7">
        <v>173</v>
      </c>
      <c r="H2" s="7">
        <v>175</v>
      </c>
      <c r="I2" s="7"/>
      <c r="J2" s="7"/>
      <c r="K2" s="10">
        <v>4</v>
      </c>
      <c r="L2" s="10">
        <v>697</v>
      </c>
      <c r="M2" s="11">
        <v>174.25</v>
      </c>
      <c r="N2" s="10">
        <v>5</v>
      </c>
      <c r="O2" s="11">
        <v>179.25</v>
      </c>
    </row>
    <row r="3" spans="1:15" x14ac:dyDescent="0.3">
      <c r="A3" s="37" t="s">
        <v>88</v>
      </c>
      <c r="B3" s="38" t="s">
        <v>111</v>
      </c>
      <c r="C3" s="39">
        <v>43625</v>
      </c>
      <c r="D3" s="40" t="s">
        <v>112</v>
      </c>
      <c r="E3" s="41">
        <v>181</v>
      </c>
      <c r="F3" s="41">
        <v>190</v>
      </c>
      <c r="G3" s="41">
        <v>185</v>
      </c>
      <c r="H3" s="41">
        <v>182</v>
      </c>
      <c r="I3" s="41"/>
      <c r="J3" s="41"/>
      <c r="K3" s="42">
        <f>COUNT(E3:J3)</f>
        <v>4</v>
      </c>
      <c r="L3" s="42">
        <f>SUM(E3:J3)</f>
        <v>738</v>
      </c>
      <c r="M3" s="43">
        <f>SUM(L3/K3)</f>
        <v>184.5</v>
      </c>
      <c r="N3" s="38">
        <v>9</v>
      </c>
      <c r="O3" s="44">
        <f>SUM(M3+N3)</f>
        <v>193.5</v>
      </c>
    </row>
    <row r="4" spans="1:15" x14ac:dyDescent="0.3">
      <c r="A4" s="37" t="s">
        <v>88</v>
      </c>
      <c r="B4" s="63" t="s">
        <v>111</v>
      </c>
      <c r="C4" s="39">
        <f>'[21]START TAB'!$D$2</f>
        <v>43652</v>
      </c>
      <c r="D4" s="40" t="str">
        <f>'[21]START TAB'!$B$2</f>
        <v>Osseo, MI</v>
      </c>
      <c r="E4" s="64">
        <v>181.0001</v>
      </c>
      <c r="F4" s="64">
        <v>184</v>
      </c>
      <c r="G4" s="64">
        <v>182</v>
      </c>
      <c r="H4" s="64">
        <v>183</v>
      </c>
      <c r="I4" s="64">
        <v>189</v>
      </c>
      <c r="J4" s="64">
        <v>189</v>
      </c>
      <c r="K4" s="42">
        <f t="shared" ref="K4" si="0">COUNT(E4:J4)</f>
        <v>6</v>
      </c>
      <c r="L4" s="42">
        <f t="shared" ref="L4" si="1">SUM(E4:J4)</f>
        <v>1108.0001</v>
      </c>
      <c r="M4" s="43">
        <f t="shared" ref="M4" si="2">SUM(L4/K4)</f>
        <v>184.66668333333334</v>
      </c>
      <c r="N4" s="63">
        <v>20</v>
      </c>
      <c r="O4" s="44">
        <f t="shared" ref="O4" si="3">SUM(M4+N4)</f>
        <v>204.66668333333334</v>
      </c>
    </row>
    <row r="5" spans="1:15" x14ac:dyDescent="0.3">
      <c r="A5" s="7" t="s">
        <v>21</v>
      </c>
      <c r="B5" s="7" t="s">
        <v>111</v>
      </c>
      <c r="C5" s="8">
        <v>43660</v>
      </c>
      <c r="D5" s="9" t="s">
        <v>128</v>
      </c>
      <c r="E5" s="7">
        <v>184</v>
      </c>
      <c r="F5" s="7">
        <v>179</v>
      </c>
      <c r="G5" s="7">
        <v>177</v>
      </c>
      <c r="H5" s="7">
        <v>184</v>
      </c>
      <c r="I5" s="7"/>
      <c r="J5" s="7"/>
      <c r="K5" s="10">
        <v>4</v>
      </c>
      <c r="L5" s="10">
        <v>724</v>
      </c>
      <c r="M5" s="11">
        <v>181</v>
      </c>
      <c r="N5" s="10">
        <v>3</v>
      </c>
      <c r="O5" s="11">
        <v>184</v>
      </c>
    </row>
    <row r="6" spans="1:15" x14ac:dyDescent="0.3">
      <c r="A6" s="37" t="s">
        <v>88</v>
      </c>
      <c r="B6" s="38" t="s">
        <v>111</v>
      </c>
      <c r="C6" s="39">
        <v>43688</v>
      </c>
      <c r="D6" s="40" t="s">
        <v>146</v>
      </c>
      <c r="E6" s="41">
        <v>175</v>
      </c>
      <c r="F6" s="41">
        <v>182</v>
      </c>
      <c r="G6" s="41">
        <v>184</v>
      </c>
      <c r="H6" s="41">
        <v>180</v>
      </c>
      <c r="I6" s="41">
        <v>179</v>
      </c>
      <c r="J6" s="41">
        <v>186</v>
      </c>
      <c r="K6" s="42">
        <f>COUNT(E6:J6)</f>
        <v>6</v>
      </c>
      <c r="L6" s="42">
        <f>SUM(E6:J6)</f>
        <v>1086</v>
      </c>
      <c r="M6" s="43">
        <f>SUM(L6/K6)</f>
        <v>181</v>
      </c>
      <c r="N6" s="38">
        <v>8</v>
      </c>
      <c r="O6" s="44">
        <f>SUM(M6+N6)</f>
        <v>189</v>
      </c>
    </row>
    <row r="7" spans="1:15" x14ac:dyDescent="0.3">
      <c r="A7" s="37" t="s">
        <v>165</v>
      </c>
      <c r="B7" s="35" t="s">
        <v>111</v>
      </c>
      <c r="C7" s="77">
        <v>43708</v>
      </c>
      <c r="D7" s="78" t="s">
        <v>166</v>
      </c>
      <c r="E7" s="79">
        <v>183</v>
      </c>
      <c r="F7" s="79">
        <v>178</v>
      </c>
      <c r="G7" s="79">
        <v>182</v>
      </c>
      <c r="H7" s="79">
        <v>185.1</v>
      </c>
      <c r="I7" s="79">
        <v>180</v>
      </c>
      <c r="J7" s="79">
        <v>177</v>
      </c>
      <c r="K7" s="80">
        <f t="shared" ref="K7" si="4">COUNT(E7:J7)</f>
        <v>6</v>
      </c>
      <c r="L7" s="80">
        <f t="shared" ref="L7" si="5">SUM(E7:J7)</f>
        <v>1085.0999999999999</v>
      </c>
      <c r="M7" s="81">
        <f t="shared" ref="M7" si="6">SUM(L7/K7)</f>
        <v>180.85</v>
      </c>
      <c r="N7" s="35">
        <v>4</v>
      </c>
      <c r="O7" s="82">
        <f t="shared" ref="O7" si="7">SUM(M7+N7)</f>
        <v>184.85</v>
      </c>
    </row>
    <row r="8" spans="1:15" x14ac:dyDescent="0.3">
      <c r="A8" s="54" t="s">
        <v>88</v>
      </c>
      <c r="B8" s="55" t="s">
        <v>111</v>
      </c>
      <c r="C8" s="56">
        <v>43716</v>
      </c>
      <c r="D8" s="57" t="s">
        <v>174</v>
      </c>
      <c r="E8" s="58">
        <v>183</v>
      </c>
      <c r="F8" s="58">
        <v>186</v>
      </c>
      <c r="G8" s="58">
        <v>188</v>
      </c>
      <c r="H8" s="58">
        <v>183</v>
      </c>
      <c r="I8" s="58">
        <v>182</v>
      </c>
      <c r="J8" s="58">
        <v>188</v>
      </c>
      <c r="K8" s="59">
        <f>COUNT(E8:J8)</f>
        <v>6</v>
      </c>
      <c r="L8" s="59">
        <f>SUM(E8:J8)</f>
        <v>1110</v>
      </c>
      <c r="M8" s="60">
        <f>SUM(L8/K8)</f>
        <v>185</v>
      </c>
      <c r="N8" s="55">
        <v>22</v>
      </c>
      <c r="O8" s="61">
        <f>SUM(M8+N8)</f>
        <v>207</v>
      </c>
    </row>
    <row r="9" spans="1:15" x14ac:dyDescent="0.3">
      <c r="A9" s="37" t="s">
        <v>21</v>
      </c>
      <c r="B9" s="38" t="s">
        <v>111</v>
      </c>
      <c r="C9" s="39">
        <v>43751</v>
      </c>
      <c r="D9" s="40" t="s">
        <v>174</v>
      </c>
      <c r="E9" s="41">
        <v>166</v>
      </c>
      <c r="F9" s="41">
        <v>176</v>
      </c>
      <c r="G9" s="41">
        <v>174</v>
      </c>
      <c r="H9" s="41">
        <v>181</v>
      </c>
      <c r="I9" s="41"/>
      <c r="J9" s="41"/>
      <c r="K9" s="42">
        <f>COUNT(E9:J9)</f>
        <v>4</v>
      </c>
      <c r="L9" s="42">
        <f>SUM(E9:J9)</f>
        <v>697</v>
      </c>
      <c r="M9" s="43">
        <f>SUM(L9/K9)</f>
        <v>174.25</v>
      </c>
      <c r="N9" s="38">
        <v>5</v>
      </c>
      <c r="O9" s="44">
        <f>SUM(M9+N9)</f>
        <v>179.25</v>
      </c>
    </row>
    <row r="10" spans="1:15" x14ac:dyDescent="0.3">
      <c r="A10" s="54" t="s">
        <v>88</v>
      </c>
      <c r="B10" s="55" t="s">
        <v>111</v>
      </c>
      <c r="C10" s="56">
        <v>43779</v>
      </c>
      <c r="D10" s="57" t="s">
        <v>209</v>
      </c>
      <c r="E10" s="58">
        <v>178</v>
      </c>
      <c r="F10" s="58">
        <v>185</v>
      </c>
      <c r="G10" s="58">
        <v>182</v>
      </c>
      <c r="H10" s="58">
        <v>191</v>
      </c>
      <c r="I10" s="58"/>
      <c r="J10" s="58"/>
      <c r="K10" s="59">
        <f>COUNT(E10:J10)</f>
        <v>4</v>
      </c>
      <c r="L10" s="59">
        <f>SUM(E10:J10)</f>
        <v>736</v>
      </c>
      <c r="M10" s="60">
        <f>SUM(L10/K10)</f>
        <v>184</v>
      </c>
      <c r="N10" s="55">
        <v>9</v>
      </c>
      <c r="O10" s="61">
        <f>SUM(M10+N10)</f>
        <v>193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44</v>
      </c>
      <c r="L12" s="3">
        <f>SUM(L2:L11)</f>
        <v>7981.1000999999997</v>
      </c>
      <c r="M12" s="1">
        <f>SUM(L12/K12)</f>
        <v>181.38863863636362</v>
      </c>
      <c r="N12" s="3">
        <f>SUM(N2:N11)</f>
        <v>85</v>
      </c>
      <c r="O12" s="1">
        <f>SUM(M12+N12)</f>
        <v>266.38863863636362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 L5:M5 O5" name="Range1_1"/>
    <protectedRange algorithmName="SHA-512" hashValue="FG7sbUW81RLTrqZOgRQY3WT58Fmv2wpczdNtHSivDYpua2f0csBbi4PHtU2Z8RiB+M2w+jl67Do94rJCq0Ck5Q==" saltValue="84WXeaapoYvzxj0ZBNU3eQ==" spinCount="100000" sqref="O6 L6:M6" name="Range1_2"/>
    <protectedRange algorithmName="SHA-512" hashValue="FG7sbUW81RLTrqZOgRQY3WT58Fmv2wpczdNtHSivDYpua2f0csBbi4PHtU2Z8RiB+M2w+jl67Do94rJCq0Ck5Q==" saltValue="84WXeaapoYvzxj0ZBNU3eQ==" spinCount="100000" sqref="O7 L7:M7" name="Range1_5"/>
    <protectedRange algorithmName="SHA-512" hashValue="FG7sbUW81RLTrqZOgRQY3WT58Fmv2wpczdNtHSivDYpua2f0csBbi4PHtU2Z8RiB+M2w+jl67Do94rJCq0Ck5Q==" saltValue="84WXeaapoYvzxj0ZBNU3eQ==" spinCount="100000" sqref="O8 L8:M8" name="Range1_3"/>
    <protectedRange algorithmName="SHA-512" hashValue="FG7sbUW81RLTrqZOgRQY3WT58Fmv2wpczdNtHSivDYpua2f0csBbi4PHtU2Z8RiB+M2w+jl67Do94rJCq0Ck5Q==" saltValue="84WXeaapoYvzxj0ZBNU3eQ==" spinCount="100000" sqref="L9:M9 O9" name="Range1_2_1"/>
    <protectedRange algorithmName="SHA-512" hashValue="FG7sbUW81RLTrqZOgRQY3WT58Fmv2wpczdNtHSivDYpua2f0csBbi4PHtU2Z8RiB+M2w+jl67Do94rJCq0Ck5Q==" saltValue="84WXeaapoYvzxj0ZBNU3eQ==" spinCount="100000" sqref="L10:M10 O10" name="Range1_4"/>
  </protectedRanges>
  <conditionalFormatting sqref="E1">
    <cfRule type="top10" priority="109" bottom="1" rank="1"/>
    <cfRule type="top10" dxfId="345" priority="110" rank="1"/>
  </conditionalFormatting>
  <conditionalFormatting sqref="F1">
    <cfRule type="top10" priority="107" bottom="1" rank="1"/>
    <cfRule type="top10" dxfId="344" priority="108" rank="1"/>
  </conditionalFormatting>
  <conditionalFormatting sqref="G1">
    <cfRule type="top10" priority="105" bottom="1" rank="1"/>
    <cfRule type="top10" dxfId="343" priority="106" rank="1"/>
  </conditionalFormatting>
  <conditionalFormatting sqref="H1">
    <cfRule type="top10" priority="103" bottom="1" rank="1"/>
    <cfRule type="top10" dxfId="342" priority="104" rank="1"/>
  </conditionalFormatting>
  <conditionalFormatting sqref="I1">
    <cfRule type="top10" priority="101" bottom="1" rank="1"/>
    <cfRule type="top10" dxfId="341" priority="102" rank="1"/>
  </conditionalFormatting>
  <conditionalFormatting sqref="J1">
    <cfRule type="top10" priority="99" bottom="1" rank="1"/>
    <cfRule type="top10" dxfId="340" priority="100" rank="1"/>
  </conditionalFormatting>
  <conditionalFormatting sqref="E11">
    <cfRule type="top10" priority="97" bottom="1" rank="1"/>
    <cfRule type="top10" dxfId="339" priority="98" rank="1"/>
  </conditionalFormatting>
  <conditionalFormatting sqref="F11">
    <cfRule type="top10" priority="95" bottom="1" rank="1"/>
    <cfRule type="top10" dxfId="338" priority="96" rank="1"/>
  </conditionalFormatting>
  <conditionalFormatting sqref="G11">
    <cfRule type="top10" priority="93" bottom="1" rank="1"/>
    <cfRule type="top10" dxfId="337" priority="94" rank="1"/>
  </conditionalFormatting>
  <conditionalFormatting sqref="H11">
    <cfRule type="top10" priority="91" bottom="1" rank="1"/>
    <cfRule type="top10" dxfId="336" priority="92" rank="1"/>
  </conditionalFormatting>
  <conditionalFormatting sqref="I11">
    <cfRule type="top10" priority="89" bottom="1" rank="1"/>
    <cfRule type="top10" dxfId="335" priority="90" rank="1"/>
  </conditionalFormatting>
  <conditionalFormatting sqref="J11">
    <cfRule type="top10" priority="87" bottom="1" rank="1"/>
    <cfRule type="top10" dxfId="334" priority="88" rank="1"/>
  </conditionalFormatting>
  <conditionalFormatting sqref="E2">
    <cfRule type="top10" priority="73" bottom="1" rank="1"/>
    <cfRule type="top10" dxfId="333" priority="74" rank="1"/>
  </conditionalFormatting>
  <conditionalFormatting sqref="F2">
    <cfRule type="top10" priority="71" bottom="1" rank="1"/>
    <cfRule type="top10" dxfId="332" priority="72" rank="1"/>
  </conditionalFormatting>
  <conditionalFormatting sqref="G2">
    <cfRule type="top10" priority="69" bottom="1" rank="1"/>
    <cfRule type="top10" dxfId="331" priority="70" rank="1"/>
  </conditionalFormatting>
  <conditionalFormatting sqref="H2">
    <cfRule type="top10" priority="67" bottom="1" rank="1"/>
    <cfRule type="top10" dxfId="330" priority="68" rank="1"/>
  </conditionalFormatting>
  <conditionalFormatting sqref="I2">
    <cfRule type="top10" priority="65" bottom="1" rank="1"/>
    <cfRule type="top10" dxfId="329" priority="66" rank="1"/>
  </conditionalFormatting>
  <conditionalFormatting sqref="J2">
    <cfRule type="top10" priority="63" bottom="1" rank="1"/>
    <cfRule type="top10" dxfId="328" priority="64" rank="1"/>
  </conditionalFormatting>
  <conditionalFormatting sqref="E3">
    <cfRule type="top10" dxfId="327" priority="62" rank="1"/>
  </conditionalFormatting>
  <conditionalFormatting sqref="F3">
    <cfRule type="top10" dxfId="326" priority="61" rank="1"/>
  </conditionalFormatting>
  <conditionalFormatting sqref="G3">
    <cfRule type="top10" dxfId="325" priority="60" rank="1"/>
  </conditionalFormatting>
  <conditionalFormatting sqref="H3">
    <cfRule type="top10" dxfId="324" priority="59" rank="1"/>
  </conditionalFormatting>
  <conditionalFormatting sqref="I3">
    <cfRule type="top10" dxfId="323" priority="58" rank="1"/>
  </conditionalFormatting>
  <conditionalFormatting sqref="J3">
    <cfRule type="top10" dxfId="322" priority="57" rank="1"/>
  </conditionalFormatting>
  <conditionalFormatting sqref="E4">
    <cfRule type="top10" dxfId="321" priority="51" rank="1"/>
  </conditionalFormatting>
  <conditionalFormatting sqref="F4">
    <cfRule type="top10" dxfId="320" priority="52" rank="1"/>
  </conditionalFormatting>
  <conditionalFormatting sqref="G4">
    <cfRule type="top10" dxfId="319" priority="53" rank="1"/>
  </conditionalFormatting>
  <conditionalFormatting sqref="H4">
    <cfRule type="top10" dxfId="318" priority="54" rank="1"/>
  </conditionalFormatting>
  <conditionalFormatting sqref="I4">
    <cfRule type="top10" dxfId="317" priority="55" rank="1"/>
  </conditionalFormatting>
  <conditionalFormatting sqref="J4">
    <cfRule type="top10" dxfId="316" priority="56" rank="1"/>
  </conditionalFormatting>
  <conditionalFormatting sqref="E5">
    <cfRule type="top10" priority="49" bottom="1" rank="1"/>
    <cfRule type="top10" dxfId="315" priority="50" rank="1"/>
  </conditionalFormatting>
  <conditionalFormatting sqref="F5">
    <cfRule type="top10" priority="47" bottom="1" rank="1"/>
    <cfRule type="top10" dxfId="314" priority="48" rank="1"/>
  </conditionalFormatting>
  <conditionalFormatting sqref="G5">
    <cfRule type="top10" priority="45" bottom="1" rank="1"/>
    <cfRule type="top10" dxfId="313" priority="46" rank="1"/>
  </conditionalFormatting>
  <conditionalFormatting sqref="H5">
    <cfRule type="top10" priority="43" bottom="1" rank="1"/>
    <cfRule type="top10" dxfId="312" priority="44" rank="1"/>
  </conditionalFormatting>
  <conditionalFormatting sqref="I5">
    <cfRule type="top10" priority="41" bottom="1" rank="1"/>
    <cfRule type="top10" dxfId="311" priority="42" rank="1"/>
  </conditionalFormatting>
  <conditionalFormatting sqref="J5">
    <cfRule type="top10" priority="39" bottom="1" rank="1"/>
    <cfRule type="top10" dxfId="310" priority="40" rank="1"/>
  </conditionalFormatting>
  <conditionalFormatting sqref="E5">
    <cfRule type="top10" priority="37" bottom="1" rank="1"/>
    <cfRule type="top10" dxfId="309" priority="38" rank="1"/>
  </conditionalFormatting>
  <conditionalFormatting sqref="F5">
    <cfRule type="top10" priority="35" bottom="1" rank="1"/>
    <cfRule type="top10" dxfId="308" priority="36" rank="1"/>
  </conditionalFormatting>
  <conditionalFormatting sqref="G5">
    <cfRule type="top10" priority="33" bottom="1" rank="1"/>
    <cfRule type="top10" dxfId="307" priority="34" rank="1"/>
  </conditionalFormatting>
  <conditionalFormatting sqref="H5">
    <cfRule type="top10" priority="31" bottom="1" rank="1"/>
    <cfRule type="top10" dxfId="306" priority="32" rank="1"/>
  </conditionalFormatting>
  <conditionalFormatting sqref="E6">
    <cfRule type="top10" dxfId="305" priority="25" rank="1"/>
  </conditionalFormatting>
  <conditionalFormatting sqref="F6">
    <cfRule type="top10" dxfId="304" priority="26" rank="1"/>
  </conditionalFormatting>
  <conditionalFormatting sqref="G6">
    <cfRule type="top10" dxfId="303" priority="27" rank="1"/>
  </conditionalFormatting>
  <conditionalFormatting sqref="H6">
    <cfRule type="top10" dxfId="302" priority="28" rank="1"/>
  </conditionalFormatting>
  <conditionalFormatting sqref="I6">
    <cfRule type="top10" dxfId="301" priority="29" rank="1"/>
  </conditionalFormatting>
  <conditionalFormatting sqref="J6">
    <cfRule type="top10" dxfId="300" priority="30" rank="1"/>
  </conditionalFormatting>
  <conditionalFormatting sqref="E7">
    <cfRule type="top10" dxfId="299" priority="24" rank="1"/>
  </conditionalFormatting>
  <conditionalFormatting sqref="F7">
    <cfRule type="top10" dxfId="298" priority="23" rank="1"/>
  </conditionalFormatting>
  <conditionalFormatting sqref="G7">
    <cfRule type="top10" dxfId="297" priority="22" rank="1"/>
  </conditionalFormatting>
  <conditionalFormatting sqref="H7">
    <cfRule type="top10" dxfId="296" priority="21" rank="1"/>
  </conditionalFormatting>
  <conditionalFormatting sqref="I7">
    <cfRule type="top10" dxfId="295" priority="20" rank="1"/>
  </conditionalFormatting>
  <conditionalFormatting sqref="J7">
    <cfRule type="top10" dxfId="294" priority="19" rank="1"/>
  </conditionalFormatting>
  <conditionalFormatting sqref="E8">
    <cfRule type="top10" dxfId="293" priority="13" rank="1"/>
  </conditionalFormatting>
  <conditionalFormatting sqref="F8">
    <cfRule type="top10" dxfId="292" priority="14" rank="1"/>
  </conditionalFormatting>
  <conditionalFormatting sqref="G8">
    <cfRule type="top10" dxfId="291" priority="15" rank="1"/>
  </conditionalFormatting>
  <conditionalFormatting sqref="H8">
    <cfRule type="top10" dxfId="290" priority="16" rank="1"/>
  </conditionalFormatting>
  <conditionalFormatting sqref="I8">
    <cfRule type="top10" dxfId="289" priority="17" rank="1"/>
  </conditionalFormatting>
  <conditionalFormatting sqref="J8">
    <cfRule type="top10" dxfId="288" priority="18" rank="1"/>
  </conditionalFormatting>
  <conditionalFormatting sqref="E9">
    <cfRule type="top10" dxfId="287" priority="12" rank="1"/>
  </conditionalFormatting>
  <conditionalFormatting sqref="F9">
    <cfRule type="top10" dxfId="286" priority="11" rank="1"/>
  </conditionalFormatting>
  <conditionalFormatting sqref="G9">
    <cfRule type="top10" dxfId="285" priority="10" rank="1"/>
  </conditionalFormatting>
  <conditionalFormatting sqref="H9">
    <cfRule type="top10" dxfId="284" priority="9" rank="1"/>
  </conditionalFormatting>
  <conditionalFormatting sqref="I9">
    <cfRule type="top10" dxfId="283" priority="8" rank="1"/>
  </conditionalFormatting>
  <conditionalFormatting sqref="J9">
    <cfRule type="top10" dxfId="282" priority="7" rank="1"/>
  </conditionalFormatting>
  <conditionalFormatting sqref="E10">
    <cfRule type="top10" dxfId="281" priority="1" rank="1"/>
  </conditionalFormatting>
  <conditionalFormatting sqref="F10">
    <cfRule type="top10" dxfId="280" priority="2" rank="1"/>
  </conditionalFormatting>
  <conditionalFormatting sqref="G10">
    <cfRule type="top10" dxfId="279" priority="3" rank="1"/>
  </conditionalFormatting>
  <conditionalFormatting sqref="H10">
    <cfRule type="top10" dxfId="278" priority="4" rank="1"/>
  </conditionalFormatting>
  <conditionalFormatting sqref="I10">
    <cfRule type="top10" dxfId="277" priority="5" rank="1"/>
  </conditionalFormatting>
  <conditionalFormatting sqref="J10">
    <cfRule type="top10" dxfId="27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8BEAB3C-E13E-488B-889F-810AA1DE5F7D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2FE93F05-3D8E-44B0-B743-E7B83B59E431}">
          <x14:formula1>
            <xm:f>'C:\Users\abra2\AppData\Local\Packages\Microsoft.MicrosoftEdge_8wekyb3d8bbwe\TempState\Downloads\[May 12 ABRA (1).xlsm]Data'!#REF!</xm:f>
          </x14:formula1>
          <xm:sqref>B2</xm:sqref>
        </x14:dataValidation>
        <x14:dataValidation type="list" allowBlank="1" showInputMessage="1" showErrorMessage="1" xr:uid="{328FE267-5A5D-427F-826F-72066E9EB465}">
          <x14:formula1>
            <xm:f>'C:\Users\abra2\AppData\Local\Packages\Microsoft.MicrosoftEdge_8wekyb3d8bbwe\TempState\Downloads\[ABRA OHIO 2019 June (1).xlsx]DATA SHEET'!#REF!</xm:f>
          </x14:formula1>
          <xm:sqref>B3</xm:sqref>
        </x14:dataValidation>
        <x14:dataValidation type="list" allowBlank="1" showInputMessage="1" showErrorMessage="1" xr:uid="{FF4E5594-7A99-4A58-A813-FF89E6D36BE2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838AD4C5-1820-4F3A-B493-472B0B2C3FA1}">
          <x14:formula1>
            <xm:f>'C:\Users\abra2\AppData\Local\Packages\Microsoft.MicrosoftEdge_8wekyb3d8bbwe\TempState\Downloads\[ABRA2019 July 14 19 (2).xlsm]Data'!#REF!</xm:f>
          </x14:formula1>
          <xm:sqref>B5</xm:sqref>
        </x14:dataValidation>
        <x14:dataValidation type="list" allowBlank="1" showInputMessage="1" showErrorMessage="1" xr:uid="{A2AFF9C2-C48C-4AD9-AF53-0E035B078E59}">
          <x14:formula1>
            <xm:f>'C:\Users\abra2\AppData\Local\Packages\Microsoft.MicrosoftEdge_8wekyb3d8bbwe\TempState\Downloads\[ABRA OHIO State Tournament   2019 (1).xlsx]DATA SHEET'!#REF!</xm:f>
          </x14:formula1>
          <xm:sqref>B6</xm:sqref>
        </x14:dataValidation>
        <x14:dataValidation type="list" allowBlank="1" showInputMessage="1" showErrorMessage="1" xr:uid="{B24B041E-E169-495E-A8CE-E7913DF92017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76FFAB9D-FFE0-427F-A00D-D74A1B2C263E}">
          <x14:formula1>
            <xm:f>'C:\Users\abra2\Desktop\ABRA Files and More\AUTO BENCH REST ASSOCIATION FILE\ABRA 2019\Ohio\[ABRA OHIO 2019 September club match (3).xlsx]DATA SHEET'!#REF!</xm:f>
          </x14:formula1>
          <xm:sqref>B8</xm:sqref>
        </x14:dataValidation>
        <x14:dataValidation type="list" allowBlank="1" showInputMessage="1" showErrorMessage="1" xr:uid="{4FD31394-E992-4733-B495-39681129B355}">
          <x14:formula1>
            <xm:f>'C:\Users\abra2\Desktop\ABRA Files and More\AUTO BENCH REST ASSOCIATION FILE\ABRA 2019\Ohio\[OHIO Results.xlsx]DATA SHEET'!#REF!</xm:f>
          </x14:formula1>
          <xm:sqref>B9</xm:sqref>
        </x14:dataValidation>
        <x14:dataValidation type="list" allowBlank="1" showInputMessage="1" showErrorMessage="1" xr:uid="{6319647E-5EC2-4819-AD74-3C8BACD1DEA7}">
          <x14:formula1>
            <xm:f>'C:\Users\abra2\AppData\Local\Packages\Microsoft.MicrosoftEdge_8wekyb3d8bbwe\TempState\Downloads\[ABRA OHIO Novemeber 2019 (1).xlsx]DATA SHEET'!#REF!</xm:f>
          </x14:formula1>
          <xm:sqref>B10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E059-CDA8-4E6F-B1A9-DA6BE978CF69}">
  <sheetPr codeName="Sheet36"/>
  <dimension ref="A1:O20"/>
  <sheetViews>
    <sheetView workbookViewId="0">
      <selection activeCell="C28" sqref="C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53</v>
      </c>
      <c r="C2" s="8">
        <v>43533</v>
      </c>
      <c r="D2" s="9" t="s">
        <v>52</v>
      </c>
      <c r="E2" s="7">
        <v>175</v>
      </c>
      <c r="F2" s="7">
        <v>165</v>
      </c>
      <c r="G2" s="7">
        <v>178</v>
      </c>
      <c r="H2" s="7">
        <v>174</v>
      </c>
      <c r="I2" s="7"/>
      <c r="J2" s="7"/>
      <c r="K2" s="10">
        <v>4</v>
      </c>
      <c r="L2" s="10">
        <v>692</v>
      </c>
      <c r="M2" s="11">
        <v>173</v>
      </c>
      <c r="N2" s="10">
        <v>4</v>
      </c>
      <c r="O2" s="11">
        <v>177</v>
      </c>
    </row>
    <row r="3" spans="1:15" x14ac:dyDescent="0.3">
      <c r="A3" s="7" t="s">
        <v>21</v>
      </c>
      <c r="B3" s="7" t="s">
        <v>53</v>
      </c>
      <c r="C3" s="8">
        <v>43547</v>
      </c>
      <c r="D3" s="9" t="s">
        <v>52</v>
      </c>
      <c r="E3" s="7">
        <v>168</v>
      </c>
      <c r="F3" s="7">
        <v>181</v>
      </c>
      <c r="G3" s="7">
        <v>166</v>
      </c>
      <c r="H3" s="7">
        <v>174</v>
      </c>
      <c r="I3" s="7"/>
      <c r="J3" s="7"/>
      <c r="K3" s="10">
        <v>4</v>
      </c>
      <c r="L3" s="10">
        <v>689</v>
      </c>
      <c r="M3" s="11">
        <v>172.25</v>
      </c>
      <c r="N3" s="10">
        <v>3</v>
      </c>
      <c r="O3" s="11">
        <v>175.25</v>
      </c>
    </row>
    <row r="4" spans="1:15" x14ac:dyDescent="0.3">
      <c r="A4" s="7" t="s">
        <v>21</v>
      </c>
      <c r="B4" s="7" t="s">
        <v>53</v>
      </c>
      <c r="C4" s="8">
        <v>43554</v>
      </c>
      <c r="D4" s="9" t="s">
        <v>52</v>
      </c>
      <c r="E4" s="7">
        <v>183</v>
      </c>
      <c r="F4" s="7">
        <v>175</v>
      </c>
      <c r="G4" s="7">
        <v>183</v>
      </c>
      <c r="H4" s="7">
        <v>173</v>
      </c>
      <c r="I4" s="7">
        <v>183</v>
      </c>
      <c r="J4" s="7">
        <v>183</v>
      </c>
      <c r="K4" s="10">
        <v>6</v>
      </c>
      <c r="L4" s="10">
        <v>1080</v>
      </c>
      <c r="M4" s="11">
        <v>180</v>
      </c>
      <c r="N4" s="10">
        <v>12</v>
      </c>
      <c r="O4" s="11">
        <v>192</v>
      </c>
    </row>
    <row r="5" spans="1:15" x14ac:dyDescent="0.3">
      <c r="A5" s="7" t="s">
        <v>21</v>
      </c>
      <c r="B5" s="7" t="s">
        <v>53</v>
      </c>
      <c r="C5" s="8">
        <v>43569</v>
      </c>
      <c r="D5" s="9" t="s">
        <v>52</v>
      </c>
      <c r="E5" s="7">
        <v>177</v>
      </c>
      <c r="F5" s="7">
        <v>176</v>
      </c>
      <c r="G5" s="7">
        <v>182</v>
      </c>
      <c r="H5" s="7">
        <v>188</v>
      </c>
      <c r="I5" s="7"/>
      <c r="J5" s="7"/>
      <c r="K5" s="10">
        <v>4</v>
      </c>
      <c r="L5" s="10">
        <v>723</v>
      </c>
      <c r="M5" s="11">
        <v>180.75</v>
      </c>
      <c r="N5" s="10">
        <v>9</v>
      </c>
      <c r="O5" s="11">
        <v>189.75</v>
      </c>
    </row>
    <row r="6" spans="1:15" x14ac:dyDescent="0.3">
      <c r="A6" s="7" t="s">
        <v>21</v>
      </c>
      <c r="B6" s="7" t="s">
        <v>53</v>
      </c>
      <c r="C6" s="8">
        <v>43582</v>
      </c>
      <c r="D6" s="9" t="s">
        <v>52</v>
      </c>
      <c r="E6" s="7">
        <v>178</v>
      </c>
      <c r="F6" s="7">
        <v>179</v>
      </c>
      <c r="G6" s="7">
        <v>178</v>
      </c>
      <c r="H6" s="7">
        <v>166</v>
      </c>
      <c r="I6" s="7"/>
      <c r="J6" s="7"/>
      <c r="K6" s="10">
        <v>4</v>
      </c>
      <c r="L6" s="10">
        <v>701</v>
      </c>
      <c r="M6" s="11">
        <v>175.25</v>
      </c>
      <c r="N6" s="10">
        <v>4</v>
      </c>
      <c r="O6" s="11">
        <v>179.25</v>
      </c>
    </row>
    <row r="7" spans="1:15" x14ac:dyDescent="0.3">
      <c r="A7" s="7" t="s">
        <v>21</v>
      </c>
      <c r="B7" s="7" t="s">
        <v>53</v>
      </c>
      <c r="C7" s="8">
        <v>43597</v>
      </c>
      <c r="D7" s="9" t="s">
        <v>52</v>
      </c>
      <c r="E7" s="7">
        <v>188</v>
      </c>
      <c r="F7" s="7">
        <v>180</v>
      </c>
      <c r="G7" s="7">
        <v>187</v>
      </c>
      <c r="H7" s="7">
        <v>185</v>
      </c>
      <c r="I7" s="7"/>
      <c r="J7" s="7"/>
      <c r="K7" s="10">
        <v>4</v>
      </c>
      <c r="L7" s="10">
        <v>740</v>
      </c>
      <c r="M7" s="11">
        <v>185</v>
      </c>
      <c r="N7" s="10">
        <v>11</v>
      </c>
      <c r="O7" s="11">
        <v>196</v>
      </c>
    </row>
    <row r="8" spans="1:15" ht="15.75" thickBot="1" x14ac:dyDescent="0.35">
      <c r="A8" s="7" t="s">
        <v>21</v>
      </c>
      <c r="B8" s="7" t="s">
        <v>53</v>
      </c>
      <c r="C8" s="8">
        <v>43610</v>
      </c>
      <c r="D8" s="9" t="s">
        <v>52</v>
      </c>
      <c r="E8" s="7">
        <v>175</v>
      </c>
      <c r="F8" s="7">
        <v>170</v>
      </c>
      <c r="G8" s="7">
        <v>180</v>
      </c>
      <c r="H8" s="7">
        <v>170</v>
      </c>
      <c r="I8" s="7"/>
      <c r="J8" s="7"/>
      <c r="K8" s="10">
        <v>4</v>
      </c>
      <c r="L8" s="10">
        <v>695</v>
      </c>
      <c r="M8" s="11">
        <v>173.75</v>
      </c>
      <c r="N8" s="10">
        <v>3</v>
      </c>
      <c r="O8" s="11">
        <v>176.75</v>
      </c>
    </row>
    <row r="9" spans="1:15" ht="15.75" thickBot="1" x14ac:dyDescent="0.35">
      <c r="A9" s="7" t="s">
        <v>21</v>
      </c>
      <c r="B9" s="7" t="s">
        <v>53</v>
      </c>
      <c r="C9" s="8">
        <v>43638</v>
      </c>
      <c r="D9" s="25" t="s">
        <v>52</v>
      </c>
      <c r="E9" s="26">
        <v>177</v>
      </c>
      <c r="F9" s="28">
        <v>180</v>
      </c>
      <c r="G9" s="7">
        <v>181</v>
      </c>
      <c r="H9" s="7">
        <v>180</v>
      </c>
      <c r="I9" s="7"/>
      <c r="J9" s="7"/>
      <c r="K9" s="10">
        <v>4</v>
      </c>
      <c r="L9" s="10">
        <v>718</v>
      </c>
      <c r="M9" s="11">
        <v>179.5</v>
      </c>
      <c r="N9" s="10">
        <v>10</v>
      </c>
      <c r="O9" s="11">
        <v>189.5</v>
      </c>
    </row>
    <row r="10" spans="1:15" x14ac:dyDescent="0.3">
      <c r="A10" s="7" t="s">
        <v>21</v>
      </c>
      <c r="B10" s="7" t="s">
        <v>53</v>
      </c>
      <c r="C10" s="8">
        <v>43659</v>
      </c>
      <c r="D10" s="9" t="s">
        <v>52</v>
      </c>
      <c r="E10" s="7">
        <v>173</v>
      </c>
      <c r="F10" s="7">
        <v>180</v>
      </c>
      <c r="G10" s="7">
        <v>180</v>
      </c>
      <c r="H10" s="7">
        <v>178</v>
      </c>
      <c r="I10" s="7"/>
      <c r="J10" s="7"/>
      <c r="K10" s="10">
        <v>4</v>
      </c>
      <c r="L10" s="10">
        <v>711</v>
      </c>
      <c r="M10" s="11">
        <v>177.75</v>
      </c>
      <c r="N10" s="10">
        <v>2</v>
      </c>
      <c r="O10" s="11">
        <v>179.75</v>
      </c>
    </row>
    <row r="11" spans="1:15" x14ac:dyDescent="0.3">
      <c r="A11" s="7" t="s">
        <v>21</v>
      </c>
      <c r="B11" s="7" t="s">
        <v>53</v>
      </c>
      <c r="C11" s="8">
        <v>43673</v>
      </c>
      <c r="D11" s="9" t="s">
        <v>52</v>
      </c>
      <c r="E11" s="7">
        <v>172</v>
      </c>
      <c r="F11" s="7">
        <v>168</v>
      </c>
      <c r="G11" s="7">
        <v>168</v>
      </c>
      <c r="H11" s="7">
        <v>169</v>
      </c>
      <c r="I11" s="7"/>
      <c r="J11" s="7"/>
      <c r="K11" s="10">
        <v>4</v>
      </c>
      <c r="L11" s="10">
        <v>677</v>
      </c>
      <c r="M11" s="11">
        <v>169.25</v>
      </c>
      <c r="N11" s="10">
        <v>2</v>
      </c>
      <c r="O11" s="11">
        <v>171.25</v>
      </c>
    </row>
    <row r="12" spans="1:15" x14ac:dyDescent="0.3">
      <c r="A12" s="7" t="s">
        <v>21</v>
      </c>
      <c r="B12" s="7" t="s">
        <v>53</v>
      </c>
      <c r="C12" s="8">
        <v>43701</v>
      </c>
      <c r="D12" s="9" t="s">
        <v>52</v>
      </c>
      <c r="E12" s="7">
        <v>173</v>
      </c>
      <c r="F12" s="7">
        <v>176</v>
      </c>
      <c r="G12" s="7">
        <v>176</v>
      </c>
      <c r="H12" s="7">
        <v>177</v>
      </c>
      <c r="I12" s="7"/>
      <c r="J12" s="7"/>
      <c r="K12" s="10">
        <v>4</v>
      </c>
      <c r="L12" s="10">
        <v>702</v>
      </c>
      <c r="M12" s="11">
        <v>175.5</v>
      </c>
      <c r="N12" s="10">
        <v>2</v>
      </c>
      <c r="O12" s="11">
        <v>177.5</v>
      </c>
    </row>
    <row r="13" spans="1:15" x14ac:dyDescent="0.3">
      <c r="A13" s="12" t="s">
        <v>21</v>
      </c>
      <c r="B13" s="12" t="s">
        <v>53</v>
      </c>
      <c r="C13" s="13">
        <v>43722</v>
      </c>
      <c r="D13" s="14" t="s">
        <v>52</v>
      </c>
      <c r="E13" s="12">
        <v>172</v>
      </c>
      <c r="F13" s="12">
        <v>178</v>
      </c>
      <c r="G13" s="12">
        <v>167</v>
      </c>
      <c r="H13" s="12">
        <v>173</v>
      </c>
      <c r="I13" s="12"/>
      <c r="J13" s="12"/>
      <c r="K13" s="15">
        <v>4</v>
      </c>
      <c r="L13" s="15">
        <v>690</v>
      </c>
      <c r="M13" s="16">
        <v>172.5</v>
      </c>
      <c r="N13" s="15">
        <v>2</v>
      </c>
      <c r="O13" s="16">
        <v>174.5</v>
      </c>
    </row>
    <row r="14" spans="1:15" x14ac:dyDescent="0.3">
      <c r="A14" s="7" t="s">
        <v>21</v>
      </c>
      <c r="B14" s="7" t="s">
        <v>53</v>
      </c>
      <c r="C14" s="8">
        <v>43736</v>
      </c>
      <c r="D14" s="9" t="s">
        <v>52</v>
      </c>
      <c r="E14" s="7">
        <v>166</v>
      </c>
      <c r="F14" s="7">
        <v>176</v>
      </c>
      <c r="G14" s="7">
        <v>167</v>
      </c>
      <c r="H14" s="7">
        <v>160</v>
      </c>
      <c r="I14" s="7"/>
      <c r="J14" s="7"/>
      <c r="K14" s="10">
        <v>4</v>
      </c>
      <c r="L14" s="10">
        <v>669</v>
      </c>
      <c r="M14" s="11">
        <v>167.25</v>
      </c>
      <c r="N14" s="10">
        <v>2</v>
      </c>
      <c r="O14" s="11">
        <v>169.25</v>
      </c>
    </row>
    <row r="15" spans="1:15" x14ac:dyDescent="0.3">
      <c r="A15" s="20" t="s">
        <v>21</v>
      </c>
      <c r="B15" s="20" t="s">
        <v>53</v>
      </c>
      <c r="C15" s="21">
        <v>43750</v>
      </c>
      <c r="D15" s="22" t="s">
        <v>40</v>
      </c>
      <c r="E15" s="107">
        <v>183</v>
      </c>
      <c r="F15" s="20">
        <v>182</v>
      </c>
      <c r="G15" s="20">
        <v>175</v>
      </c>
      <c r="H15" s="20">
        <v>185</v>
      </c>
      <c r="I15" s="20">
        <v>184</v>
      </c>
      <c r="J15" s="20">
        <v>187</v>
      </c>
      <c r="K15" s="23">
        <v>6</v>
      </c>
      <c r="L15" s="23">
        <v>1096</v>
      </c>
      <c r="M15" s="24">
        <v>182.66666666666666</v>
      </c>
      <c r="N15" s="23">
        <v>26</v>
      </c>
      <c r="O15" s="24">
        <v>208.66666666666666</v>
      </c>
    </row>
    <row r="16" spans="1:15" x14ac:dyDescent="0.3">
      <c r="A16" s="7" t="s">
        <v>21</v>
      </c>
      <c r="B16" s="7" t="s">
        <v>53</v>
      </c>
      <c r="C16" s="8">
        <v>43764</v>
      </c>
      <c r="D16" s="9" t="s">
        <v>52</v>
      </c>
      <c r="E16" s="7">
        <v>180</v>
      </c>
      <c r="F16" s="7">
        <v>181</v>
      </c>
      <c r="G16" s="7">
        <v>174</v>
      </c>
      <c r="H16" s="7">
        <v>175</v>
      </c>
      <c r="I16" s="7"/>
      <c r="J16" s="7"/>
      <c r="K16" s="10">
        <v>4</v>
      </c>
      <c r="L16" s="10">
        <v>710</v>
      </c>
      <c r="M16" s="11">
        <v>177.5</v>
      </c>
      <c r="N16" s="10">
        <v>4</v>
      </c>
      <c r="O16" s="11">
        <v>181.5</v>
      </c>
    </row>
    <row r="17" spans="1:15" x14ac:dyDescent="0.3">
      <c r="A17" s="115" t="s">
        <v>21</v>
      </c>
      <c r="B17" s="116" t="s">
        <v>53</v>
      </c>
      <c r="C17" s="117">
        <v>43765</v>
      </c>
      <c r="D17" s="118" t="s">
        <v>192</v>
      </c>
      <c r="E17" s="119">
        <v>179</v>
      </c>
      <c r="F17" s="119">
        <v>180</v>
      </c>
      <c r="G17" s="119">
        <v>165</v>
      </c>
      <c r="H17" s="119">
        <v>166</v>
      </c>
      <c r="I17" s="119"/>
      <c r="J17" s="119"/>
      <c r="K17" s="120">
        <f>COUNT(E17:J17)</f>
        <v>4</v>
      </c>
      <c r="L17" s="120">
        <f>SUM(E17:J17)</f>
        <v>690</v>
      </c>
      <c r="M17" s="121">
        <f>SUM(L17/K17)</f>
        <v>172.5</v>
      </c>
      <c r="N17" s="116">
        <v>2</v>
      </c>
      <c r="O17" s="122">
        <f>SUM(M17+N17)</f>
        <v>174.5</v>
      </c>
    </row>
    <row r="18" spans="1:15" x14ac:dyDescent="0.3">
      <c r="A18" s="7" t="s">
        <v>21</v>
      </c>
      <c r="B18" s="7" t="s">
        <v>53</v>
      </c>
      <c r="C18" s="8">
        <v>43778</v>
      </c>
      <c r="D18" s="9" t="s">
        <v>52</v>
      </c>
      <c r="E18" s="7">
        <v>182</v>
      </c>
      <c r="F18" s="7">
        <v>183</v>
      </c>
      <c r="G18" s="7">
        <v>186</v>
      </c>
      <c r="H18" s="7">
        <v>180</v>
      </c>
      <c r="I18" s="7">
        <v>172</v>
      </c>
      <c r="J18" s="7">
        <v>179</v>
      </c>
      <c r="K18" s="10">
        <v>6</v>
      </c>
      <c r="L18" s="10">
        <v>1082</v>
      </c>
      <c r="M18" s="11">
        <v>180.33333333333334</v>
      </c>
      <c r="N18" s="10">
        <v>20</v>
      </c>
      <c r="O18" s="11">
        <v>200.33333333333334</v>
      </c>
    </row>
    <row r="19" spans="1:15" x14ac:dyDescent="0.3">
      <c r="A19" s="12"/>
      <c r="B19" s="12"/>
      <c r="C19" s="13"/>
      <c r="D19" s="14"/>
      <c r="E19" s="12"/>
      <c r="F19" s="12"/>
      <c r="G19" s="12"/>
      <c r="H19" s="12"/>
      <c r="I19" s="12"/>
      <c r="J19" s="12"/>
      <c r="K19" s="15"/>
      <c r="L19" s="15"/>
      <c r="M19" s="16"/>
      <c r="N19" s="15"/>
      <c r="O19" s="16"/>
    </row>
    <row r="20" spans="1:15" x14ac:dyDescent="0.3">
      <c r="K20" s="3">
        <f>SUM(K2:K19)</f>
        <v>74</v>
      </c>
      <c r="L20" s="3">
        <f>SUM(L2:L19)</f>
        <v>13065</v>
      </c>
      <c r="M20" s="1">
        <f>SUM(L20/K20)</f>
        <v>176.55405405405406</v>
      </c>
      <c r="N20" s="3">
        <f>SUM(N2:N19)</f>
        <v>118</v>
      </c>
      <c r="O20" s="1">
        <f>SUM(M20+N20)</f>
        <v>294.55405405405406</v>
      </c>
    </row>
  </sheetData>
  <protectedRanges>
    <protectedRange sqref="L17:M17 O17 O18 L18:M18" name="Range1"/>
  </protectedRanges>
  <conditionalFormatting sqref="E1">
    <cfRule type="top10" priority="233" bottom="1" rank="1"/>
    <cfRule type="top10" dxfId="275" priority="234" rank="1"/>
  </conditionalFormatting>
  <conditionalFormatting sqref="F1">
    <cfRule type="top10" priority="231" bottom="1" rank="1"/>
    <cfRule type="top10" dxfId="274" priority="232" rank="1"/>
  </conditionalFormatting>
  <conditionalFormatting sqref="G1">
    <cfRule type="top10" priority="229" bottom="1" rank="1"/>
    <cfRule type="top10" dxfId="273" priority="230" rank="1"/>
  </conditionalFormatting>
  <conditionalFormatting sqref="H1">
    <cfRule type="top10" priority="227" bottom="1" rank="1"/>
    <cfRule type="top10" dxfId="272" priority="228" rank="1"/>
  </conditionalFormatting>
  <conditionalFormatting sqref="I1">
    <cfRule type="top10" priority="225" bottom="1" rank="1"/>
    <cfRule type="top10" dxfId="271" priority="226" rank="1"/>
  </conditionalFormatting>
  <conditionalFormatting sqref="J1">
    <cfRule type="top10" priority="223" bottom="1" rank="1"/>
    <cfRule type="top10" dxfId="270" priority="224" rank="1"/>
  </conditionalFormatting>
  <conditionalFormatting sqref="E19">
    <cfRule type="top10" priority="221" bottom="1" rank="1"/>
    <cfRule type="top10" dxfId="269" priority="222" rank="1"/>
  </conditionalFormatting>
  <conditionalFormatting sqref="F19">
    <cfRule type="top10" priority="219" bottom="1" rank="1"/>
    <cfRule type="top10" dxfId="268" priority="220" rank="1"/>
  </conditionalFormatting>
  <conditionalFormatting sqref="G19">
    <cfRule type="top10" priority="217" bottom="1" rank="1"/>
    <cfRule type="top10" dxfId="267" priority="218" rank="1"/>
  </conditionalFormatting>
  <conditionalFormatting sqref="H19">
    <cfRule type="top10" priority="215" bottom="1" rank="1"/>
    <cfRule type="top10" dxfId="266" priority="216" rank="1"/>
  </conditionalFormatting>
  <conditionalFormatting sqref="I19">
    <cfRule type="top10" priority="213" bottom="1" rank="1"/>
    <cfRule type="top10" dxfId="265" priority="214" rank="1"/>
  </conditionalFormatting>
  <conditionalFormatting sqref="J19">
    <cfRule type="top10" priority="211" bottom="1" rank="1"/>
    <cfRule type="top10" dxfId="264" priority="212" rank="1"/>
  </conditionalFormatting>
  <conditionalFormatting sqref="E2">
    <cfRule type="top10" priority="197" bottom="1" rank="1"/>
    <cfRule type="top10" dxfId="263" priority="198" rank="1"/>
  </conditionalFormatting>
  <conditionalFormatting sqref="F2">
    <cfRule type="top10" priority="195" bottom="1" rank="1"/>
    <cfRule type="top10" dxfId="262" priority="196" rank="1"/>
  </conditionalFormatting>
  <conditionalFormatting sqref="G2">
    <cfRule type="top10" priority="193" bottom="1" rank="1"/>
    <cfRule type="top10" dxfId="261" priority="194" rank="1"/>
  </conditionalFormatting>
  <conditionalFormatting sqref="H2">
    <cfRule type="top10" priority="191" bottom="1" rank="1"/>
    <cfRule type="top10" dxfId="260" priority="192" rank="1"/>
  </conditionalFormatting>
  <conditionalFormatting sqref="I2">
    <cfRule type="top10" priority="189" bottom="1" rank="1"/>
    <cfRule type="top10" dxfId="259" priority="190" rank="1"/>
  </conditionalFormatting>
  <conditionalFormatting sqref="J2">
    <cfRule type="top10" priority="187" bottom="1" rank="1"/>
    <cfRule type="top10" dxfId="258" priority="188" rank="1"/>
  </conditionalFormatting>
  <conditionalFormatting sqref="E3">
    <cfRule type="top10" priority="185" bottom="1" rank="1"/>
    <cfRule type="top10" dxfId="257" priority="186" rank="1"/>
  </conditionalFormatting>
  <conditionalFormatting sqref="F3">
    <cfRule type="top10" priority="183" bottom="1" rank="1"/>
    <cfRule type="top10" dxfId="256" priority="184" rank="1"/>
  </conditionalFormatting>
  <conditionalFormatting sqref="G3">
    <cfRule type="top10" priority="181" bottom="1" rank="1"/>
    <cfRule type="top10" dxfId="255" priority="182" rank="1"/>
  </conditionalFormatting>
  <conditionalFormatting sqref="H3">
    <cfRule type="top10" priority="179" bottom="1" rank="1"/>
    <cfRule type="top10" dxfId="254" priority="180" rank="1"/>
  </conditionalFormatting>
  <conditionalFormatting sqref="I3">
    <cfRule type="top10" priority="177" bottom="1" rank="1"/>
    <cfRule type="top10" dxfId="253" priority="178" rank="1"/>
  </conditionalFormatting>
  <conditionalFormatting sqref="J3">
    <cfRule type="top10" priority="175" bottom="1" rank="1"/>
    <cfRule type="top10" dxfId="252" priority="176" rank="1"/>
  </conditionalFormatting>
  <conditionalFormatting sqref="E4">
    <cfRule type="top10" priority="173" bottom="1" rank="1"/>
    <cfRule type="top10" dxfId="251" priority="174" rank="1"/>
  </conditionalFormatting>
  <conditionalFormatting sqref="F4">
    <cfRule type="top10" priority="171" bottom="1" rank="1"/>
    <cfRule type="top10" dxfId="250" priority="172" rank="1"/>
  </conditionalFormatting>
  <conditionalFormatting sqref="G4">
    <cfRule type="top10" priority="169" bottom="1" rank="1"/>
    <cfRule type="top10" dxfId="249" priority="170" rank="1"/>
  </conditionalFormatting>
  <conditionalFormatting sqref="H4">
    <cfRule type="top10" priority="167" bottom="1" rank="1"/>
    <cfRule type="top10" dxfId="248" priority="168" rank="1"/>
  </conditionalFormatting>
  <conditionalFormatting sqref="I4">
    <cfRule type="top10" priority="165" bottom="1" rank="1"/>
    <cfRule type="top10" dxfId="247" priority="166" rank="1"/>
  </conditionalFormatting>
  <conditionalFormatting sqref="J4">
    <cfRule type="top10" priority="163" bottom="1" rank="1"/>
    <cfRule type="top10" dxfId="246" priority="164" rank="1"/>
  </conditionalFormatting>
  <conditionalFormatting sqref="E5">
    <cfRule type="top10" priority="161" bottom="1" rank="1"/>
    <cfRule type="top10" dxfId="245" priority="162" rank="1"/>
  </conditionalFormatting>
  <conditionalFormatting sqref="F5">
    <cfRule type="top10" priority="159" bottom="1" rank="1"/>
    <cfRule type="top10" dxfId="244" priority="160" rank="1"/>
  </conditionalFormatting>
  <conditionalFormatting sqref="G5">
    <cfRule type="top10" priority="157" bottom="1" rank="1"/>
    <cfRule type="top10" dxfId="243" priority="158" rank="1"/>
  </conditionalFormatting>
  <conditionalFormatting sqref="H5">
    <cfRule type="top10" priority="155" bottom="1" rank="1"/>
    <cfRule type="top10" dxfId="242" priority="156" rank="1"/>
  </conditionalFormatting>
  <conditionalFormatting sqref="I5">
    <cfRule type="top10" priority="153" bottom="1" rank="1"/>
    <cfRule type="top10" dxfId="241" priority="154" rank="1"/>
  </conditionalFormatting>
  <conditionalFormatting sqref="J5">
    <cfRule type="top10" priority="151" bottom="1" rank="1"/>
    <cfRule type="top10" dxfId="240" priority="152" rank="1"/>
  </conditionalFormatting>
  <conditionalFormatting sqref="E6">
    <cfRule type="top10" priority="149" bottom="1" rank="1"/>
    <cfRule type="top10" dxfId="239" priority="150" rank="1"/>
  </conditionalFormatting>
  <conditionalFormatting sqref="F6">
    <cfRule type="top10" priority="147" bottom="1" rank="1"/>
    <cfRule type="top10" dxfId="238" priority="148" rank="1"/>
  </conditionalFormatting>
  <conditionalFormatting sqref="G6">
    <cfRule type="top10" priority="145" bottom="1" rank="1"/>
    <cfRule type="top10" dxfId="237" priority="146" rank="1"/>
  </conditionalFormatting>
  <conditionalFormatting sqref="H6">
    <cfRule type="top10" priority="143" bottom="1" rank="1"/>
    <cfRule type="top10" dxfId="236" priority="144" rank="1"/>
  </conditionalFormatting>
  <conditionalFormatting sqref="I6">
    <cfRule type="top10" priority="141" bottom="1" rank="1"/>
    <cfRule type="top10" dxfId="235" priority="142" rank="1"/>
  </conditionalFormatting>
  <conditionalFormatting sqref="J6">
    <cfRule type="top10" priority="139" bottom="1" rank="1"/>
    <cfRule type="top10" dxfId="234" priority="140" rank="1"/>
  </conditionalFormatting>
  <conditionalFormatting sqref="E7">
    <cfRule type="top10" priority="137" bottom="1" rank="1"/>
    <cfRule type="top10" dxfId="233" priority="138" rank="1"/>
  </conditionalFormatting>
  <conditionalFormatting sqref="F7">
    <cfRule type="top10" priority="135" bottom="1" rank="1"/>
    <cfRule type="top10" dxfId="232" priority="136" rank="1"/>
  </conditionalFormatting>
  <conditionalFormatting sqref="G7">
    <cfRule type="top10" priority="133" bottom="1" rank="1"/>
    <cfRule type="top10" dxfId="231" priority="134" rank="1"/>
  </conditionalFormatting>
  <conditionalFormatting sqref="H7">
    <cfRule type="top10" priority="131" bottom="1" rank="1"/>
    <cfRule type="top10" dxfId="230" priority="132" rank="1"/>
  </conditionalFormatting>
  <conditionalFormatting sqref="I7">
    <cfRule type="top10" priority="129" bottom="1" rank="1"/>
    <cfRule type="top10" dxfId="229" priority="130" rank="1"/>
  </conditionalFormatting>
  <conditionalFormatting sqref="J7">
    <cfRule type="top10" priority="127" bottom="1" rank="1"/>
    <cfRule type="top10" dxfId="228" priority="128" rank="1"/>
  </conditionalFormatting>
  <conditionalFormatting sqref="E8">
    <cfRule type="top10" priority="125" bottom="1" rank="1"/>
    <cfRule type="top10" dxfId="227" priority="126" rank="1"/>
  </conditionalFormatting>
  <conditionalFormatting sqref="F8">
    <cfRule type="top10" priority="123" bottom="1" rank="1"/>
    <cfRule type="top10" dxfId="226" priority="124" rank="1"/>
  </conditionalFormatting>
  <conditionalFormatting sqref="G8">
    <cfRule type="top10" priority="121" bottom="1" rank="1"/>
    <cfRule type="top10" dxfId="225" priority="122" rank="1"/>
  </conditionalFormatting>
  <conditionalFormatting sqref="H8">
    <cfRule type="top10" priority="119" bottom="1" rank="1"/>
    <cfRule type="top10" dxfId="224" priority="120" rank="1"/>
  </conditionalFormatting>
  <conditionalFormatting sqref="I8">
    <cfRule type="top10" priority="117" bottom="1" rank="1"/>
    <cfRule type="top10" dxfId="223" priority="118" rank="1"/>
  </conditionalFormatting>
  <conditionalFormatting sqref="J8">
    <cfRule type="top10" priority="115" bottom="1" rank="1"/>
    <cfRule type="top10" dxfId="222" priority="116" rank="1"/>
  </conditionalFormatting>
  <conditionalFormatting sqref="E9">
    <cfRule type="top10" priority="113" bottom="1" rank="1"/>
    <cfRule type="top10" dxfId="221" priority="114" rank="1"/>
  </conditionalFormatting>
  <conditionalFormatting sqref="F9">
    <cfRule type="top10" priority="111" bottom="1" rank="1"/>
    <cfRule type="top10" dxfId="220" priority="112" rank="1"/>
  </conditionalFormatting>
  <conditionalFormatting sqref="G9">
    <cfRule type="top10" priority="109" bottom="1" rank="1"/>
    <cfRule type="top10" dxfId="219" priority="110" rank="1"/>
  </conditionalFormatting>
  <conditionalFormatting sqref="H9">
    <cfRule type="top10" priority="107" bottom="1" rank="1"/>
    <cfRule type="top10" dxfId="218" priority="108" rank="1"/>
  </conditionalFormatting>
  <conditionalFormatting sqref="I9">
    <cfRule type="top10" priority="105" bottom="1" rank="1"/>
    <cfRule type="top10" dxfId="217" priority="106" rank="1"/>
  </conditionalFormatting>
  <conditionalFormatting sqref="J9">
    <cfRule type="top10" priority="103" bottom="1" rank="1"/>
    <cfRule type="top10" dxfId="216" priority="104" rank="1"/>
  </conditionalFormatting>
  <conditionalFormatting sqref="E10">
    <cfRule type="top10" priority="101" bottom="1" rank="1"/>
    <cfRule type="top10" dxfId="215" priority="102" rank="1"/>
  </conditionalFormatting>
  <conditionalFormatting sqref="F10">
    <cfRule type="top10" priority="99" bottom="1" rank="1"/>
    <cfRule type="top10" dxfId="214" priority="100" rank="1"/>
  </conditionalFormatting>
  <conditionalFormatting sqref="G10">
    <cfRule type="top10" priority="97" bottom="1" rank="1"/>
    <cfRule type="top10" dxfId="213" priority="98" rank="1"/>
  </conditionalFormatting>
  <conditionalFormatting sqref="H10">
    <cfRule type="top10" priority="95" bottom="1" rank="1"/>
    <cfRule type="top10" dxfId="212" priority="96" rank="1"/>
  </conditionalFormatting>
  <conditionalFormatting sqref="I10">
    <cfRule type="top10" priority="93" bottom="1" rank="1"/>
    <cfRule type="top10" dxfId="211" priority="94" rank="1"/>
  </conditionalFormatting>
  <conditionalFormatting sqref="J10">
    <cfRule type="top10" priority="91" bottom="1" rank="1"/>
    <cfRule type="top10" dxfId="210" priority="92" rank="1"/>
  </conditionalFormatting>
  <conditionalFormatting sqref="E11">
    <cfRule type="top10" priority="89" bottom="1" rank="1"/>
    <cfRule type="top10" dxfId="209" priority="90" rank="1"/>
  </conditionalFormatting>
  <conditionalFormatting sqref="F11">
    <cfRule type="top10" priority="87" bottom="1" rank="1"/>
    <cfRule type="top10" dxfId="208" priority="88" rank="1"/>
  </conditionalFormatting>
  <conditionalFormatting sqref="G11">
    <cfRule type="top10" priority="85" bottom="1" rank="1"/>
    <cfRule type="top10" dxfId="207" priority="86" rank="1"/>
  </conditionalFormatting>
  <conditionalFormatting sqref="H11">
    <cfRule type="top10" priority="83" bottom="1" rank="1"/>
    <cfRule type="top10" dxfId="206" priority="84" rank="1"/>
  </conditionalFormatting>
  <conditionalFormatting sqref="I11">
    <cfRule type="top10" priority="81" bottom="1" rank="1"/>
    <cfRule type="top10" dxfId="205" priority="82" rank="1"/>
  </conditionalFormatting>
  <conditionalFormatting sqref="J11">
    <cfRule type="top10" priority="79" bottom="1" rank="1"/>
    <cfRule type="top10" dxfId="204" priority="80" rank="1"/>
  </conditionalFormatting>
  <conditionalFormatting sqref="E12">
    <cfRule type="top10" priority="77" bottom="1" rank="1"/>
    <cfRule type="top10" dxfId="203" priority="78" rank="1"/>
  </conditionalFormatting>
  <conditionalFormatting sqref="F12">
    <cfRule type="top10" priority="75" bottom="1" rank="1"/>
    <cfRule type="top10" dxfId="202" priority="76" rank="1"/>
  </conditionalFormatting>
  <conditionalFormatting sqref="G12">
    <cfRule type="top10" priority="73" bottom="1" rank="1"/>
    <cfRule type="top10" dxfId="201" priority="74" rank="1"/>
  </conditionalFormatting>
  <conditionalFormatting sqref="H12">
    <cfRule type="top10" priority="71" bottom="1" rank="1"/>
    <cfRule type="top10" dxfId="200" priority="72" rank="1"/>
  </conditionalFormatting>
  <conditionalFormatting sqref="I12">
    <cfRule type="top10" priority="69" bottom="1" rank="1"/>
    <cfRule type="top10" dxfId="199" priority="70" rank="1"/>
  </conditionalFormatting>
  <conditionalFormatting sqref="J12">
    <cfRule type="top10" priority="67" bottom="1" rank="1"/>
    <cfRule type="top10" dxfId="198" priority="68" rank="1"/>
  </conditionalFormatting>
  <conditionalFormatting sqref="E13">
    <cfRule type="top10" priority="65" bottom="1" rank="1"/>
    <cfRule type="top10" dxfId="197" priority="66" rank="1"/>
  </conditionalFormatting>
  <conditionalFormatting sqref="F13">
    <cfRule type="top10" priority="63" bottom="1" rank="1"/>
    <cfRule type="top10" dxfId="196" priority="64" rank="1"/>
  </conditionalFormatting>
  <conditionalFormatting sqref="G13">
    <cfRule type="top10" priority="61" bottom="1" rank="1"/>
    <cfRule type="top10" dxfId="195" priority="62" rank="1"/>
  </conditionalFormatting>
  <conditionalFormatting sqref="H13">
    <cfRule type="top10" priority="59" bottom="1" rank="1"/>
    <cfRule type="top10" dxfId="194" priority="60" rank="1"/>
  </conditionalFormatting>
  <conditionalFormatting sqref="I13">
    <cfRule type="top10" priority="57" bottom="1" rank="1"/>
    <cfRule type="top10" dxfId="193" priority="58" rank="1"/>
  </conditionalFormatting>
  <conditionalFormatting sqref="J13">
    <cfRule type="top10" priority="55" bottom="1" rank="1"/>
    <cfRule type="top10" dxfId="192" priority="56" rank="1"/>
  </conditionalFormatting>
  <conditionalFormatting sqref="E14">
    <cfRule type="top10" priority="53" bottom="1" rank="1"/>
    <cfRule type="top10" dxfId="191" priority="54" rank="1"/>
  </conditionalFormatting>
  <conditionalFormatting sqref="F14">
    <cfRule type="top10" priority="51" bottom="1" rank="1"/>
    <cfRule type="top10" dxfId="190" priority="52" rank="1"/>
  </conditionalFormatting>
  <conditionalFormatting sqref="G14">
    <cfRule type="top10" priority="49" bottom="1" rank="1"/>
    <cfRule type="top10" dxfId="189" priority="50" rank="1"/>
  </conditionalFormatting>
  <conditionalFormatting sqref="H14">
    <cfRule type="top10" priority="47" bottom="1" rank="1"/>
    <cfRule type="top10" dxfId="188" priority="48" rank="1"/>
  </conditionalFormatting>
  <conditionalFormatting sqref="I14">
    <cfRule type="top10" priority="45" bottom="1" rank="1"/>
    <cfRule type="top10" dxfId="187" priority="46" rank="1"/>
  </conditionalFormatting>
  <conditionalFormatting sqref="J14">
    <cfRule type="top10" priority="43" bottom="1" rank="1"/>
    <cfRule type="top10" dxfId="186" priority="44" rank="1"/>
  </conditionalFormatting>
  <conditionalFormatting sqref="E15">
    <cfRule type="top10" priority="31" bottom="1" rank="1"/>
    <cfRule type="top10" dxfId="185" priority="32" rank="1"/>
  </conditionalFormatting>
  <conditionalFormatting sqref="F15">
    <cfRule type="top10" priority="33" bottom="1" rank="1"/>
    <cfRule type="top10" dxfId="184" priority="34" rank="1"/>
  </conditionalFormatting>
  <conditionalFormatting sqref="G15">
    <cfRule type="top10" priority="35" bottom="1" rank="1"/>
    <cfRule type="top10" dxfId="183" priority="36" rank="1"/>
  </conditionalFormatting>
  <conditionalFormatting sqref="H15">
    <cfRule type="top10" priority="37" bottom="1" rank="1"/>
    <cfRule type="top10" dxfId="182" priority="38" rank="1"/>
  </conditionalFormatting>
  <conditionalFormatting sqref="I15">
    <cfRule type="top10" priority="39" bottom="1" rank="1"/>
    <cfRule type="top10" dxfId="181" priority="40" rank="1"/>
  </conditionalFormatting>
  <conditionalFormatting sqref="J15">
    <cfRule type="top10" priority="41" bottom="1" rank="1"/>
    <cfRule type="top10" dxfId="180" priority="42" rank="1"/>
  </conditionalFormatting>
  <conditionalFormatting sqref="E16">
    <cfRule type="top10" priority="29" bottom="1" rank="1"/>
    <cfRule type="top10" dxfId="179" priority="30" rank="1"/>
  </conditionalFormatting>
  <conditionalFormatting sqref="F16">
    <cfRule type="top10" priority="27" bottom="1" rank="1"/>
    <cfRule type="top10" dxfId="178" priority="28" rank="1"/>
  </conditionalFormatting>
  <conditionalFormatting sqref="G16">
    <cfRule type="top10" priority="25" bottom="1" rank="1"/>
    <cfRule type="top10" dxfId="177" priority="26" rank="1"/>
  </conditionalFormatting>
  <conditionalFormatting sqref="H16">
    <cfRule type="top10" priority="23" bottom="1" rank="1"/>
    <cfRule type="top10" dxfId="176" priority="24" rank="1"/>
  </conditionalFormatting>
  <conditionalFormatting sqref="I16">
    <cfRule type="top10" priority="21" bottom="1" rank="1"/>
    <cfRule type="top10" dxfId="175" priority="22" rank="1"/>
  </conditionalFormatting>
  <conditionalFormatting sqref="J16">
    <cfRule type="top10" priority="19" bottom="1" rank="1"/>
    <cfRule type="top10" dxfId="174" priority="20" rank="1"/>
  </conditionalFormatting>
  <conditionalFormatting sqref="E17">
    <cfRule type="expression" dxfId="173" priority="13" stopIfTrue="1">
      <formula>LARGE(($H$51:$H$63),MIN( 1,COUNT($H$51:$H$63)))&lt;=E17</formula>
    </cfRule>
  </conditionalFormatting>
  <conditionalFormatting sqref="F17">
    <cfRule type="expression" dxfId="172" priority="14" stopIfTrue="1">
      <formula>LARGE(($I$51:$I$63),MIN( 1,COUNT($I$51:$I$63)))&lt;=F17</formula>
    </cfRule>
  </conditionalFormatting>
  <conditionalFormatting sqref="G17">
    <cfRule type="expression" dxfId="171" priority="15" stopIfTrue="1">
      <formula>LARGE(($J$51:$J$63),MIN( 1,COUNT($J$51:$J$63)))&lt;=G17</formula>
    </cfRule>
  </conditionalFormatting>
  <conditionalFormatting sqref="H17">
    <cfRule type="expression" dxfId="170" priority="16" stopIfTrue="1">
      <formula>LARGE(($K$51:$K$63),MIN( 1,COUNT($K$51:$K$63)))&lt;=H17</formula>
    </cfRule>
  </conditionalFormatting>
  <conditionalFormatting sqref="I17">
    <cfRule type="expression" dxfId="169" priority="17" stopIfTrue="1">
      <formula>LARGE(($L$51:$L$63),MIN( 1,COUNT($L$51:$L$63)))&lt;=I17</formula>
    </cfRule>
  </conditionalFormatting>
  <conditionalFormatting sqref="J17">
    <cfRule type="expression" dxfId="168" priority="18" stopIfTrue="1">
      <formula>LARGE(($M$51:$M$63),MIN( 1,COUNT($M$51:$M$63)))&lt;=J17</formula>
    </cfRule>
  </conditionalFormatting>
  <conditionalFormatting sqref="E18">
    <cfRule type="top10" priority="11" bottom="1" rank="1"/>
    <cfRule type="top10" dxfId="167" priority="12" rank="1"/>
  </conditionalFormatting>
  <conditionalFormatting sqref="F18">
    <cfRule type="top10" priority="9" bottom="1" rank="1"/>
    <cfRule type="top10" dxfId="166" priority="10" rank="1"/>
  </conditionalFormatting>
  <conditionalFormatting sqref="G18">
    <cfRule type="top10" priority="7" bottom="1" rank="1"/>
    <cfRule type="top10" dxfId="165" priority="8" rank="1"/>
  </conditionalFormatting>
  <conditionalFormatting sqref="H18">
    <cfRule type="top10" priority="5" bottom="1" rank="1"/>
    <cfRule type="top10" dxfId="164" priority="6" rank="1"/>
  </conditionalFormatting>
  <conditionalFormatting sqref="I18">
    <cfRule type="top10" priority="3" bottom="1" rank="1"/>
    <cfRule type="top10" dxfId="163" priority="4" rank="1"/>
  </conditionalFormatting>
  <conditionalFormatting sqref="J18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AF3A9C-8AD6-4E48-9E8D-79F1DC05B636}">
          <x14:formula1>
            <xm:f>'C:\Users\abra2\AppData\Local\Packages\Microsoft.MicrosoftEdge_8wekyb3d8bbwe\TempState\Downloads\[ABRA Club Shoot 2182018 (1).xlsm]Data'!#REF!</xm:f>
          </x14:formula1>
          <xm:sqref>B19</xm:sqref>
        </x14:dataValidation>
        <x14:dataValidation type="list" allowBlank="1" showInputMessage="1" showErrorMessage="1" xr:uid="{AA3F7630-B972-4318-A5F7-8A84F82D246A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7C5AAC5F-2D7C-458E-AA5A-1FF0F1567263}">
          <x14:formula1>
            <xm:f>'C:\Users\gih93\Documents\[ABRA2019.xlsm]Data'!#REF!</xm:f>
          </x14:formula1>
          <xm:sqref>B3:B8 B10:B18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AE9F-8104-4E51-8F8F-0F91076DB921}">
  <sheetPr codeName="Sheet37"/>
  <dimension ref="A1:O13"/>
  <sheetViews>
    <sheetView workbookViewId="0">
      <selection activeCell="C22" sqref="C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62</v>
      </c>
      <c r="C2" s="8">
        <v>43547</v>
      </c>
      <c r="D2" s="9" t="s">
        <v>52</v>
      </c>
      <c r="E2" s="7">
        <v>164</v>
      </c>
      <c r="F2" s="7">
        <v>152</v>
      </c>
      <c r="G2" s="7">
        <v>95</v>
      </c>
      <c r="H2" s="7">
        <v>0</v>
      </c>
      <c r="I2" s="7"/>
      <c r="J2" s="7"/>
      <c r="K2" s="10">
        <v>4</v>
      </c>
      <c r="L2" s="10">
        <v>411</v>
      </c>
      <c r="M2" s="11">
        <v>102.75</v>
      </c>
      <c r="N2" s="10">
        <v>2</v>
      </c>
      <c r="O2" s="11">
        <v>104.75</v>
      </c>
    </row>
    <row r="3" spans="1:15" x14ac:dyDescent="0.3">
      <c r="A3" s="7" t="s">
        <v>21</v>
      </c>
      <c r="B3" s="7" t="s">
        <v>62</v>
      </c>
      <c r="C3" s="8">
        <v>43582</v>
      </c>
      <c r="D3" s="9" t="s">
        <v>52</v>
      </c>
      <c r="E3" s="7">
        <v>178</v>
      </c>
      <c r="F3" s="7">
        <v>174</v>
      </c>
      <c r="G3" s="7">
        <v>177</v>
      </c>
      <c r="H3" s="7">
        <v>134</v>
      </c>
      <c r="I3" s="7"/>
      <c r="J3" s="7"/>
      <c r="K3" s="10">
        <v>4</v>
      </c>
      <c r="L3" s="10">
        <v>663</v>
      </c>
      <c r="M3" s="11">
        <v>165.75</v>
      </c>
      <c r="N3" s="10">
        <v>2</v>
      </c>
      <c r="O3" s="11">
        <v>167.75</v>
      </c>
    </row>
    <row r="4" spans="1:15" x14ac:dyDescent="0.3">
      <c r="A4" s="7" t="s">
        <v>21</v>
      </c>
      <c r="B4" s="7" t="s">
        <v>62</v>
      </c>
      <c r="C4" s="8">
        <v>43610</v>
      </c>
      <c r="D4" s="9" t="s">
        <v>52</v>
      </c>
      <c r="E4" s="7">
        <v>159</v>
      </c>
      <c r="F4" s="7">
        <v>170</v>
      </c>
      <c r="G4" s="7">
        <v>185</v>
      </c>
      <c r="H4" s="7">
        <v>165</v>
      </c>
      <c r="I4" s="7"/>
      <c r="J4" s="7"/>
      <c r="K4" s="10">
        <v>4</v>
      </c>
      <c r="L4" s="10">
        <v>679</v>
      </c>
      <c r="M4" s="11">
        <v>169.75</v>
      </c>
      <c r="N4" s="10">
        <v>2</v>
      </c>
      <c r="O4" s="11">
        <v>171.75</v>
      </c>
    </row>
    <row r="5" spans="1:15" x14ac:dyDescent="0.3">
      <c r="A5" s="7" t="s">
        <v>21</v>
      </c>
      <c r="B5" s="7" t="s">
        <v>62</v>
      </c>
      <c r="C5" s="8">
        <v>43659</v>
      </c>
      <c r="D5" s="9" t="s">
        <v>52</v>
      </c>
      <c r="E5" s="48">
        <v>181</v>
      </c>
      <c r="F5" s="7">
        <v>184</v>
      </c>
      <c r="G5" s="7">
        <v>178</v>
      </c>
      <c r="H5" s="7">
        <v>181</v>
      </c>
      <c r="I5" s="7"/>
      <c r="J5" s="7"/>
      <c r="K5" s="10">
        <v>4</v>
      </c>
      <c r="L5" s="10">
        <v>724</v>
      </c>
      <c r="M5" s="11">
        <v>181</v>
      </c>
      <c r="N5" s="10">
        <v>6</v>
      </c>
      <c r="O5" s="11">
        <v>187</v>
      </c>
    </row>
    <row r="6" spans="1:15" x14ac:dyDescent="0.3">
      <c r="A6" s="7" t="s">
        <v>21</v>
      </c>
      <c r="B6" s="7" t="s">
        <v>62</v>
      </c>
      <c r="C6" s="8">
        <v>43673</v>
      </c>
      <c r="D6" s="9" t="s">
        <v>52</v>
      </c>
      <c r="E6" s="7">
        <v>178</v>
      </c>
      <c r="F6" s="7">
        <v>171</v>
      </c>
      <c r="G6" s="7">
        <v>174</v>
      </c>
      <c r="H6" s="7">
        <v>157</v>
      </c>
      <c r="I6" s="7"/>
      <c r="J6" s="7"/>
      <c r="K6" s="10">
        <v>4</v>
      </c>
      <c r="L6" s="10">
        <v>680</v>
      </c>
      <c r="M6" s="11">
        <v>170</v>
      </c>
      <c r="N6" s="10">
        <v>2</v>
      </c>
      <c r="O6" s="11">
        <v>172</v>
      </c>
    </row>
    <row r="7" spans="1:15" x14ac:dyDescent="0.3">
      <c r="A7" s="7" t="s">
        <v>21</v>
      </c>
      <c r="B7" s="7" t="s">
        <v>62</v>
      </c>
      <c r="C7" s="8">
        <v>43687</v>
      </c>
      <c r="D7" s="9" t="s">
        <v>52</v>
      </c>
      <c r="E7" s="7">
        <v>169</v>
      </c>
      <c r="F7" s="7">
        <v>171</v>
      </c>
      <c r="G7" s="7">
        <v>166</v>
      </c>
      <c r="H7" s="7">
        <v>169</v>
      </c>
      <c r="I7" s="7"/>
      <c r="J7" s="7"/>
      <c r="K7" s="10">
        <v>4</v>
      </c>
      <c r="L7" s="10">
        <v>675</v>
      </c>
      <c r="M7" s="11">
        <v>168.75</v>
      </c>
      <c r="N7" s="10">
        <v>2</v>
      </c>
      <c r="O7" s="11">
        <v>170.75</v>
      </c>
    </row>
    <row r="8" spans="1:15" ht="15.75" thickBot="1" x14ac:dyDescent="0.35">
      <c r="A8" s="7" t="s">
        <v>21</v>
      </c>
      <c r="B8" s="7" t="s">
        <v>62</v>
      </c>
      <c r="C8" s="8">
        <v>43701</v>
      </c>
      <c r="D8" s="9" t="s">
        <v>52</v>
      </c>
      <c r="E8" s="7">
        <v>178</v>
      </c>
      <c r="F8" s="7">
        <v>169</v>
      </c>
      <c r="G8" s="7">
        <v>167</v>
      </c>
      <c r="H8" s="7">
        <v>179</v>
      </c>
      <c r="I8" s="7"/>
      <c r="J8" s="7"/>
      <c r="K8" s="10">
        <v>4</v>
      </c>
      <c r="L8" s="10">
        <v>693</v>
      </c>
      <c r="M8" s="11">
        <v>173.25</v>
      </c>
      <c r="N8" s="10">
        <v>2</v>
      </c>
      <c r="O8" s="11">
        <v>175.25</v>
      </c>
    </row>
    <row r="9" spans="1:15" ht="15.75" thickBot="1" x14ac:dyDescent="0.35">
      <c r="A9" s="12" t="s">
        <v>21</v>
      </c>
      <c r="B9" s="12" t="s">
        <v>62</v>
      </c>
      <c r="C9" s="13">
        <v>43722</v>
      </c>
      <c r="D9" s="14" t="s">
        <v>52</v>
      </c>
      <c r="E9" s="12">
        <v>170</v>
      </c>
      <c r="F9" s="26">
        <v>183</v>
      </c>
      <c r="G9" s="12">
        <v>172</v>
      </c>
      <c r="H9" s="12">
        <v>165</v>
      </c>
      <c r="I9" s="12"/>
      <c r="J9" s="12"/>
      <c r="K9" s="15">
        <v>4</v>
      </c>
      <c r="L9" s="15">
        <v>690</v>
      </c>
      <c r="M9" s="16">
        <v>172.5</v>
      </c>
      <c r="N9" s="15">
        <v>4</v>
      </c>
      <c r="O9" s="16">
        <v>176.5</v>
      </c>
    </row>
    <row r="10" spans="1:15" x14ac:dyDescent="0.3">
      <c r="A10" s="7" t="s">
        <v>21</v>
      </c>
      <c r="B10" s="7" t="s">
        <v>62</v>
      </c>
      <c r="C10" s="8">
        <v>43736</v>
      </c>
      <c r="D10" s="9" t="s">
        <v>52</v>
      </c>
      <c r="E10" s="7">
        <v>184</v>
      </c>
      <c r="F10" s="7">
        <v>177</v>
      </c>
      <c r="G10" s="7">
        <v>172</v>
      </c>
      <c r="H10" s="7">
        <v>171</v>
      </c>
      <c r="I10" s="7"/>
      <c r="J10" s="7"/>
      <c r="K10" s="10">
        <v>4</v>
      </c>
      <c r="L10" s="10">
        <v>704</v>
      </c>
      <c r="M10" s="11">
        <v>176</v>
      </c>
      <c r="N10" s="10">
        <v>3</v>
      </c>
      <c r="O10" s="11">
        <v>179</v>
      </c>
    </row>
    <row r="11" spans="1:15" x14ac:dyDescent="0.3">
      <c r="A11" s="7" t="s">
        <v>21</v>
      </c>
      <c r="B11" s="7" t="s">
        <v>62</v>
      </c>
      <c r="C11" s="8">
        <v>43778</v>
      </c>
      <c r="D11" s="9" t="s">
        <v>52</v>
      </c>
      <c r="E11" s="7">
        <v>174</v>
      </c>
      <c r="F11" s="7">
        <v>180</v>
      </c>
      <c r="G11" s="7">
        <v>177</v>
      </c>
      <c r="H11" s="7">
        <v>174</v>
      </c>
      <c r="I11" s="7">
        <v>176</v>
      </c>
      <c r="J11" s="7">
        <v>178</v>
      </c>
      <c r="K11" s="10">
        <v>6</v>
      </c>
      <c r="L11" s="10">
        <v>1059</v>
      </c>
      <c r="M11" s="11">
        <v>176.5</v>
      </c>
      <c r="N11" s="10">
        <v>4</v>
      </c>
      <c r="O11" s="11">
        <v>180.5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42</v>
      </c>
      <c r="L13" s="3">
        <f>SUM(L2:L12)</f>
        <v>6978</v>
      </c>
      <c r="M13" s="1">
        <f>SUM(L13/K13)</f>
        <v>166.14285714285714</v>
      </c>
      <c r="N13" s="3">
        <f>SUM(N2:N12)</f>
        <v>29</v>
      </c>
      <c r="O13" s="1">
        <f>SUM(M13+N13)</f>
        <v>195.14285714285714</v>
      </c>
    </row>
  </sheetData>
  <conditionalFormatting sqref="E1">
    <cfRule type="top10" priority="179" bottom="1" rank="1"/>
    <cfRule type="top10" dxfId="161" priority="180" rank="1"/>
  </conditionalFormatting>
  <conditionalFormatting sqref="F1">
    <cfRule type="top10" priority="177" bottom="1" rank="1"/>
    <cfRule type="top10" dxfId="160" priority="178" rank="1"/>
  </conditionalFormatting>
  <conditionalFormatting sqref="G1">
    <cfRule type="top10" priority="175" bottom="1" rank="1"/>
    <cfRule type="top10" dxfId="159" priority="176" rank="1"/>
  </conditionalFormatting>
  <conditionalFormatting sqref="H1">
    <cfRule type="top10" priority="173" bottom="1" rank="1"/>
    <cfRule type="top10" dxfId="158" priority="174" rank="1"/>
  </conditionalFormatting>
  <conditionalFormatting sqref="I1">
    <cfRule type="top10" priority="171" bottom="1" rank="1"/>
    <cfRule type="top10" dxfId="157" priority="172" rank="1"/>
  </conditionalFormatting>
  <conditionalFormatting sqref="J1">
    <cfRule type="top10" priority="169" bottom="1" rank="1"/>
    <cfRule type="top10" dxfId="156" priority="170" rank="1"/>
  </conditionalFormatting>
  <conditionalFormatting sqref="E12">
    <cfRule type="top10" priority="167" bottom="1" rank="1"/>
    <cfRule type="top10" dxfId="155" priority="168" rank="1"/>
  </conditionalFormatting>
  <conditionalFormatting sqref="F12">
    <cfRule type="top10" priority="165" bottom="1" rank="1"/>
    <cfRule type="top10" dxfId="154" priority="166" rank="1"/>
  </conditionalFormatting>
  <conditionalFormatting sqref="G12">
    <cfRule type="top10" priority="163" bottom="1" rank="1"/>
    <cfRule type="top10" dxfId="153" priority="164" rank="1"/>
  </conditionalFormatting>
  <conditionalFormatting sqref="H12">
    <cfRule type="top10" priority="161" bottom="1" rank="1"/>
    <cfRule type="top10" dxfId="152" priority="162" rank="1"/>
  </conditionalFormatting>
  <conditionalFormatting sqref="I12">
    <cfRule type="top10" priority="159" bottom="1" rank="1"/>
    <cfRule type="top10" dxfId="151" priority="160" rank="1"/>
  </conditionalFormatting>
  <conditionalFormatting sqref="J12">
    <cfRule type="top10" priority="157" bottom="1" rank="1"/>
    <cfRule type="top10" dxfId="150" priority="158" rank="1"/>
  </conditionalFormatting>
  <conditionalFormatting sqref="E2">
    <cfRule type="top10" priority="143" bottom="1" rank="1"/>
    <cfRule type="top10" dxfId="149" priority="144" rank="1"/>
  </conditionalFormatting>
  <conditionalFormatting sqref="F2">
    <cfRule type="top10" priority="141" bottom="1" rank="1"/>
    <cfRule type="top10" dxfId="148" priority="142" rank="1"/>
  </conditionalFormatting>
  <conditionalFormatting sqref="G2">
    <cfRule type="top10" priority="139" bottom="1" rank="1"/>
    <cfRule type="top10" dxfId="147" priority="140" rank="1"/>
  </conditionalFormatting>
  <conditionalFormatting sqref="H2">
    <cfRule type="top10" priority="137" bottom="1" rank="1"/>
    <cfRule type="top10" dxfId="146" priority="138" rank="1"/>
  </conditionalFormatting>
  <conditionalFormatting sqref="I2">
    <cfRule type="top10" priority="135" bottom="1" rank="1"/>
    <cfRule type="top10" dxfId="145" priority="136" rank="1"/>
  </conditionalFormatting>
  <conditionalFormatting sqref="J2">
    <cfRule type="top10" priority="133" bottom="1" rank="1"/>
    <cfRule type="top10" dxfId="144" priority="134" rank="1"/>
  </conditionalFormatting>
  <conditionalFormatting sqref="E3">
    <cfRule type="top10" priority="131" bottom="1" rank="1"/>
    <cfRule type="top10" dxfId="143" priority="132" rank="1"/>
  </conditionalFormatting>
  <conditionalFormatting sqref="F3">
    <cfRule type="top10" priority="129" bottom="1" rank="1"/>
    <cfRule type="top10" dxfId="142" priority="130" rank="1"/>
  </conditionalFormatting>
  <conditionalFormatting sqref="G3">
    <cfRule type="top10" priority="127" bottom="1" rank="1"/>
    <cfRule type="top10" dxfId="141" priority="128" rank="1"/>
  </conditionalFormatting>
  <conditionalFormatting sqref="H3">
    <cfRule type="top10" priority="125" bottom="1" rank="1"/>
    <cfRule type="top10" dxfId="140" priority="126" rank="1"/>
  </conditionalFormatting>
  <conditionalFormatting sqref="I3">
    <cfRule type="top10" priority="123" bottom="1" rank="1"/>
    <cfRule type="top10" dxfId="139" priority="124" rank="1"/>
  </conditionalFormatting>
  <conditionalFormatting sqref="J3">
    <cfRule type="top10" priority="121" bottom="1" rank="1"/>
    <cfRule type="top10" dxfId="138" priority="122" rank="1"/>
  </conditionalFormatting>
  <conditionalFormatting sqref="E4">
    <cfRule type="top10" priority="107" bottom="1" rank="1"/>
    <cfRule type="top10" dxfId="137" priority="108" rank="1"/>
  </conditionalFormatting>
  <conditionalFormatting sqref="F4">
    <cfRule type="top10" priority="105" bottom="1" rank="1"/>
    <cfRule type="top10" dxfId="136" priority="106" rank="1"/>
  </conditionalFormatting>
  <conditionalFormatting sqref="G4">
    <cfRule type="top10" priority="103" bottom="1" rank="1"/>
    <cfRule type="top10" dxfId="135" priority="104" rank="1"/>
  </conditionalFormatting>
  <conditionalFormatting sqref="H4">
    <cfRule type="top10" priority="101" bottom="1" rank="1"/>
    <cfRule type="top10" dxfId="134" priority="102" rank="1"/>
  </conditionalFormatting>
  <conditionalFormatting sqref="I4">
    <cfRule type="top10" priority="99" bottom="1" rank="1"/>
    <cfRule type="top10" dxfId="133" priority="100" rank="1"/>
  </conditionalFormatting>
  <conditionalFormatting sqref="J4">
    <cfRule type="top10" priority="97" bottom="1" rank="1"/>
    <cfRule type="top10" dxfId="132" priority="98" rank="1"/>
  </conditionalFormatting>
  <conditionalFormatting sqref="E5">
    <cfRule type="top10" priority="95" bottom="1" rank="1"/>
    <cfRule type="top10" dxfId="131" priority="96" rank="1"/>
  </conditionalFormatting>
  <conditionalFormatting sqref="F5">
    <cfRule type="top10" priority="93" bottom="1" rank="1"/>
    <cfRule type="top10" dxfId="130" priority="94" rank="1"/>
  </conditionalFormatting>
  <conditionalFormatting sqref="G5">
    <cfRule type="top10" priority="91" bottom="1" rank="1"/>
    <cfRule type="top10" dxfId="129" priority="92" rank="1"/>
  </conditionalFormatting>
  <conditionalFormatting sqref="H5">
    <cfRule type="top10" priority="89" bottom="1" rank="1"/>
    <cfRule type="top10" dxfId="128" priority="90" rank="1"/>
  </conditionalFormatting>
  <conditionalFormatting sqref="I5">
    <cfRule type="top10" priority="87" bottom="1" rank="1"/>
    <cfRule type="top10" dxfId="127" priority="88" rank="1"/>
  </conditionalFormatting>
  <conditionalFormatting sqref="J5">
    <cfRule type="top10" priority="85" bottom="1" rank="1"/>
    <cfRule type="top10" dxfId="126" priority="86" rank="1"/>
  </conditionalFormatting>
  <conditionalFormatting sqref="E6">
    <cfRule type="top10" priority="83" bottom="1" rank="1"/>
    <cfRule type="top10" dxfId="125" priority="84" rank="1"/>
  </conditionalFormatting>
  <conditionalFormatting sqref="F6">
    <cfRule type="top10" priority="81" bottom="1" rank="1"/>
    <cfRule type="top10" dxfId="124" priority="82" rank="1"/>
  </conditionalFormatting>
  <conditionalFormatting sqref="G6">
    <cfRule type="top10" priority="79" bottom="1" rank="1"/>
    <cfRule type="top10" dxfId="123" priority="80" rank="1"/>
  </conditionalFormatting>
  <conditionalFormatting sqref="H6">
    <cfRule type="top10" priority="77" bottom="1" rank="1"/>
    <cfRule type="top10" dxfId="122" priority="78" rank="1"/>
  </conditionalFormatting>
  <conditionalFormatting sqref="I6">
    <cfRule type="top10" priority="75" bottom="1" rank="1"/>
    <cfRule type="top10" dxfId="121" priority="76" rank="1"/>
  </conditionalFormatting>
  <conditionalFormatting sqref="J6">
    <cfRule type="top10" priority="73" bottom="1" rank="1"/>
    <cfRule type="top10" dxfId="120" priority="74" rank="1"/>
  </conditionalFormatting>
  <conditionalFormatting sqref="E7">
    <cfRule type="top10" priority="59" bottom="1" rank="1"/>
    <cfRule type="top10" dxfId="119" priority="60" rank="1"/>
  </conditionalFormatting>
  <conditionalFormatting sqref="F7">
    <cfRule type="top10" priority="57" bottom="1" rank="1"/>
    <cfRule type="top10" dxfId="118" priority="58" rank="1"/>
  </conditionalFormatting>
  <conditionalFormatting sqref="G7">
    <cfRule type="top10" priority="55" bottom="1" rank="1"/>
    <cfRule type="top10" dxfId="117" priority="56" rank="1"/>
  </conditionalFormatting>
  <conditionalFormatting sqref="H7">
    <cfRule type="top10" priority="53" bottom="1" rank="1"/>
    <cfRule type="top10" dxfId="116" priority="54" rank="1"/>
  </conditionalFormatting>
  <conditionalFormatting sqref="I7">
    <cfRule type="top10" priority="51" bottom="1" rank="1"/>
    <cfRule type="top10" dxfId="115" priority="52" rank="1"/>
  </conditionalFormatting>
  <conditionalFormatting sqref="J7">
    <cfRule type="top10" priority="49" bottom="1" rank="1"/>
    <cfRule type="top10" dxfId="114" priority="50" rank="1"/>
  </conditionalFormatting>
  <conditionalFormatting sqref="E8">
    <cfRule type="top10" priority="47" bottom="1" rank="1"/>
    <cfRule type="top10" dxfId="113" priority="48" rank="1"/>
  </conditionalFormatting>
  <conditionalFormatting sqref="F8">
    <cfRule type="top10" priority="45" bottom="1" rank="1"/>
    <cfRule type="top10" dxfId="112" priority="46" rank="1"/>
  </conditionalFormatting>
  <conditionalFormatting sqref="G8">
    <cfRule type="top10" priority="43" bottom="1" rank="1"/>
    <cfRule type="top10" dxfId="111" priority="44" rank="1"/>
  </conditionalFormatting>
  <conditionalFormatting sqref="H8">
    <cfRule type="top10" priority="41" bottom="1" rank="1"/>
    <cfRule type="top10" dxfId="110" priority="42" rank="1"/>
  </conditionalFormatting>
  <conditionalFormatting sqref="I8">
    <cfRule type="top10" priority="39" bottom="1" rank="1"/>
    <cfRule type="top10" dxfId="109" priority="40" rank="1"/>
  </conditionalFormatting>
  <conditionalFormatting sqref="J8">
    <cfRule type="top10" priority="37" bottom="1" rank="1"/>
    <cfRule type="top10" dxfId="108" priority="38" rank="1"/>
  </conditionalFormatting>
  <conditionalFormatting sqref="E9">
    <cfRule type="top10" priority="35" bottom="1" rank="1"/>
    <cfRule type="top10" dxfId="107" priority="36" rank="1"/>
  </conditionalFormatting>
  <conditionalFormatting sqref="F9">
    <cfRule type="top10" priority="33" bottom="1" rank="1"/>
    <cfRule type="top10" dxfId="106" priority="34" rank="1"/>
  </conditionalFormatting>
  <conditionalFormatting sqref="G9">
    <cfRule type="top10" priority="31" bottom="1" rank="1"/>
    <cfRule type="top10" dxfId="105" priority="32" rank="1"/>
  </conditionalFormatting>
  <conditionalFormatting sqref="H9">
    <cfRule type="top10" priority="29" bottom="1" rank="1"/>
    <cfRule type="top10" dxfId="104" priority="30" rank="1"/>
  </conditionalFormatting>
  <conditionalFormatting sqref="I9">
    <cfRule type="top10" priority="27" bottom="1" rank="1"/>
    <cfRule type="top10" dxfId="103" priority="28" rank="1"/>
  </conditionalFormatting>
  <conditionalFormatting sqref="J9">
    <cfRule type="top10" priority="25" bottom="1" rank="1"/>
    <cfRule type="top10" dxfId="102" priority="26" rank="1"/>
  </conditionalFormatting>
  <conditionalFormatting sqref="E10">
    <cfRule type="top10" priority="23" bottom="1" rank="1"/>
    <cfRule type="top10" dxfId="101" priority="24" rank="1"/>
  </conditionalFormatting>
  <conditionalFormatting sqref="F10">
    <cfRule type="top10" priority="21" bottom="1" rank="1"/>
    <cfRule type="top10" dxfId="100" priority="22" rank="1"/>
  </conditionalFormatting>
  <conditionalFormatting sqref="G10">
    <cfRule type="top10" priority="19" bottom="1" rank="1"/>
    <cfRule type="top10" dxfId="99" priority="20" rank="1"/>
  </conditionalFormatting>
  <conditionalFormatting sqref="H10">
    <cfRule type="top10" priority="17" bottom="1" rank="1"/>
    <cfRule type="top10" dxfId="98" priority="18" rank="1"/>
  </conditionalFormatting>
  <conditionalFormatting sqref="I10">
    <cfRule type="top10" priority="15" bottom="1" rank="1"/>
    <cfRule type="top10" dxfId="97" priority="16" rank="1"/>
  </conditionalFormatting>
  <conditionalFormatting sqref="J10">
    <cfRule type="top10" priority="13" bottom="1" rank="1"/>
    <cfRule type="top10" dxfId="96" priority="14" rank="1"/>
  </conditionalFormatting>
  <conditionalFormatting sqref="E11">
    <cfRule type="top10" priority="11" bottom="1" rank="1"/>
    <cfRule type="top10" dxfId="95" priority="12" rank="1"/>
  </conditionalFormatting>
  <conditionalFormatting sqref="F11">
    <cfRule type="top10" priority="9" bottom="1" rank="1"/>
    <cfRule type="top10" dxfId="94" priority="10" rank="1"/>
  </conditionalFormatting>
  <conditionalFormatting sqref="G11">
    <cfRule type="top10" priority="7" bottom="1" rank="1"/>
    <cfRule type="top10" dxfId="93" priority="8" rank="1"/>
  </conditionalFormatting>
  <conditionalFormatting sqref="H11">
    <cfRule type="top10" priority="5" bottom="1" rank="1"/>
    <cfRule type="top10" dxfId="92" priority="6" rank="1"/>
  </conditionalFormatting>
  <conditionalFormatting sqref="I11">
    <cfRule type="top10" priority="3" bottom="1" rank="1"/>
    <cfRule type="top10" dxfId="91" priority="4" rank="1"/>
  </conditionalFormatting>
  <conditionalFormatting sqref="J11">
    <cfRule type="top10" priority="1" bottom="1" rank="1"/>
    <cfRule type="top10" dxfId="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0B8EC4-2798-44F9-ABE4-2EB2F5DE54EB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73515CC5-66CD-4C5C-81C5-40BD0BF87127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10FA5EFA-CE3D-4E6F-AA4F-5BAF53C9F370}">
          <x14:formula1>
            <xm:f>'C:\Users\gih93\Documents\[ABRA2019.xlsm]Data'!#REF!</xm:f>
          </x14:formula1>
          <xm:sqref>B3:B11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3DFC-1AD3-400F-AB27-9F9A7CC0B310}">
  <sheetPr codeName="Sheet38"/>
  <dimension ref="A1:O15"/>
  <sheetViews>
    <sheetView workbookViewId="0">
      <selection activeCell="B24" sqref="B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21</v>
      </c>
      <c r="B2" s="7" t="s">
        <v>54</v>
      </c>
      <c r="C2" s="8">
        <v>43533</v>
      </c>
      <c r="D2" s="9" t="s">
        <v>52</v>
      </c>
      <c r="E2" s="7">
        <v>162</v>
      </c>
      <c r="F2" s="7">
        <v>164</v>
      </c>
      <c r="G2" s="7">
        <v>175</v>
      </c>
      <c r="H2" s="7">
        <v>175</v>
      </c>
      <c r="I2" s="7"/>
      <c r="J2" s="7"/>
      <c r="K2" s="10">
        <v>4</v>
      </c>
      <c r="L2" s="10">
        <v>676</v>
      </c>
      <c r="M2" s="11">
        <v>169</v>
      </c>
      <c r="N2" s="10">
        <v>5</v>
      </c>
      <c r="O2" s="11">
        <v>174</v>
      </c>
    </row>
    <row r="3" spans="1:15" x14ac:dyDescent="0.3">
      <c r="A3" s="7" t="s">
        <v>21</v>
      </c>
      <c r="B3" s="7" t="s">
        <v>54</v>
      </c>
      <c r="C3" s="8">
        <v>43547</v>
      </c>
      <c r="D3" s="9" t="s">
        <v>52</v>
      </c>
      <c r="E3" s="7">
        <v>174</v>
      </c>
      <c r="F3" s="7">
        <v>173</v>
      </c>
      <c r="G3" s="7">
        <v>179</v>
      </c>
      <c r="H3" s="7">
        <v>168</v>
      </c>
      <c r="I3" s="7"/>
      <c r="J3" s="7"/>
      <c r="K3" s="10">
        <v>4</v>
      </c>
      <c r="L3" s="10">
        <v>694</v>
      </c>
      <c r="M3" s="11">
        <v>173.5</v>
      </c>
      <c r="N3" s="10">
        <v>6</v>
      </c>
      <c r="O3" s="11">
        <v>179.5</v>
      </c>
    </row>
    <row r="4" spans="1:15" x14ac:dyDescent="0.3">
      <c r="A4" s="7" t="s">
        <v>21</v>
      </c>
      <c r="B4" s="7" t="s">
        <v>54</v>
      </c>
      <c r="C4" s="8">
        <v>43554</v>
      </c>
      <c r="D4" s="9" t="s">
        <v>52</v>
      </c>
      <c r="E4" s="7">
        <v>174</v>
      </c>
      <c r="F4" s="7">
        <v>177</v>
      </c>
      <c r="G4" s="7">
        <v>162</v>
      </c>
      <c r="H4" s="7">
        <v>184</v>
      </c>
      <c r="I4" s="7">
        <v>177</v>
      </c>
      <c r="J4" s="7">
        <v>178</v>
      </c>
      <c r="K4" s="10">
        <v>6</v>
      </c>
      <c r="L4" s="10">
        <v>1052</v>
      </c>
      <c r="M4" s="11">
        <v>175.33333333333334</v>
      </c>
      <c r="N4" s="10">
        <v>10</v>
      </c>
      <c r="O4" s="11">
        <v>185.33333333333334</v>
      </c>
    </row>
    <row r="5" spans="1:15" x14ac:dyDescent="0.3">
      <c r="A5" s="7" t="s">
        <v>21</v>
      </c>
      <c r="B5" s="7" t="s">
        <v>54</v>
      </c>
      <c r="C5" s="8">
        <v>43569</v>
      </c>
      <c r="D5" s="9" t="s">
        <v>52</v>
      </c>
      <c r="E5" s="7">
        <v>177</v>
      </c>
      <c r="F5" s="7">
        <v>173</v>
      </c>
      <c r="G5" s="7">
        <v>172</v>
      </c>
      <c r="H5" s="7">
        <v>179</v>
      </c>
      <c r="I5" s="7"/>
      <c r="J5" s="7"/>
      <c r="K5" s="10">
        <v>4</v>
      </c>
      <c r="L5" s="10">
        <v>701</v>
      </c>
      <c r="M5" s="11">
        <v>175.25</v>
      </c>
      <c r="N5" s="10">
        <v>3</v>
      </c>
      <c r="O5" s="11">
        <v>178.25</v>
      </c>
    </row>
    <row r="6" spans="1:15" x14ac:dyDescent="0.3">
      <c r="A6" s="7" t="s">
        <v>21</v>
      </c>
      <c r="B6" s="7" t="s">
        <v>54</v>
      </c>
      <c r="C6" s="8">
        <v>43610</v>
      </c>
      <c r="D6" s="9" t="s">
        <v>52</v>
      </c>
      <c r="E6" s="7">
        <v>180</v>
      </c>
      <c r="F6" s="7">
        <v>164</v>
      </c>
      <c r="G6" s="7">
        <v>177</v>
      </c>
      <c r="H6" s="7">
        <v>170</v>
      </c>
      <c r="I6" s="7"/>
      <c r="J6" s="7"/>
      <c r="K6" s="10">
        <v>4</v>
      </c>
      <c r="L6" s="10">
        <v>691</v>
      </c>
      <c r="M6" s="11">
        <v>172.75</v>
      </c>
      <c r="N6" s="10">
        <v>2</v>
      </c>
      <c r="O6" s="11">
        <v>174.75</v>
      </c>
    </row>
    <row r="7" spans="1:15" x14ac:dyDescent="0.3">
      <c r="A7" s="7" t="s">
        <v>21</v>
      </c>
      <c r="B7" s="7" t="s">
        <v>54</v>
      </c>
      <c r="C7" s="8">
        <v>43638</v>
      </c>
      <c r="D7" s="9" t="s">
        <v>52</v>
      </c>
      <c r="E7" s="47">
        <v>177</v>
      </c>
      <c r="F7" s="7">
        <v>178</v>
      </c>
      <c r="G7" s="7">
        <v>175</v>
      </c>
      <c r="H7" s="7">
        <v>177</v>
      </c>
      <c r="I7" s="7"/>
      <c r="J7" s="7"/>
      <c r="K7" s="10">
        <v>4</v>
      </c>
      <c r="L7" s="10">
        <v>707</v>
      </c>
      <c r="M7" s="11">
        <v>176.75</v>
      </c>
      <c r="N7" s="10">
        <v>3</v>
      </c>
      <c r="O7" s="11">
        <v>179.75</v>
      </c>
    </row>
    <row r="8" spans="1:15" x14ac:dyDescent="0.3">
      <c r="A8" s="7" t="s">
        <v>21</v>
      </c>
      <c r="B8" s="7" t="s">
        <v>54</v>
      </c>
      <c r="C8" s="8">
        <v>43659</v>
      </c>
      <c r="D8" s="9" t="s">
        <v>52</v>
      </c>
      <c r="E8" s="47">
        <v>177</v>
      </c>
      <c r="F8" s="7">
        <v>180</v>
      </c>
      <c r="G8" s="7">
        <v>178</v>
      </c>
      <c r="H8" s="7">
        <v>183</v>
      </c>
      <c r="I8" s="7"/>
      <c r="J8" s="7"/>
      <c r="K8" s="10">
        <v>4</v>
      </c>
      <c r="L8" s="10">
        <v>718</v>
      </c>
      <c r="M8" s="11">
        <v>179.5</v>
      </c>
      <c r="N8" s="10">
        <v>2</v>
      </c>
      <c r="O8" s="11">
        <v>181.5</v>
      </c>
    </row>
    <row r="9" spans="1:15" x14ac:dyDescent="0.3">
      <c r="A9" s="7" t="s">
        <v>21</v>
      </c>
      <c r="B9" s="7" t="s">
        <v>54</v>
      </c>
      <c r="C9" s="8">
        <v>43673</v>
      </c>
      <c r="D9" s="9" t="s">
        <v>52</v>
      </c>
      <c r="E9" s="7">
        <v>177</v>
      </c>
      <c r="F9" s="7">
        <v>173</v>
      </c>
      <c r="G9" s="7">
        <v>167</v>
      </c>
      <c r="H9" s="7">
        <v>170</v>
      </c>
      <c r="I9" s="7"/>
      <c r="J9" s="7"/>
      <c r="K9" s="10">
        <v>4</v>
      </c>
      <c r="L9" s="10">
        <v>687</v>
      </c>
      <c r="M9" s="11">
        <v>171.75</v>
      </c>
      <c r="N9" s="10">
        <v>3</v>
      </c>
      <c r="O9" s="11">
        <v>174.75</v>
      </c>
    </row>
    <row r="10" spans="1:15" x14ac:dyDescent="0.3">
      <c r="A10" s="7" t="s">
        <v>21</v>
      </c>
      <c r="B10" s="7" t="s">
        <v>54</v>
      </c>
      <c r="C10" s="8">
        <v>43687</v>
      </c>
      <c r="D10" s="9" t="s">
        <v>52</v>
      </c>
      <c r="E10" s="7">
        <v>175</v>
      </c>
      <c r="F10" s="7">
        <v>178</v>
      </c>
      <c r="G10" s="7">
        <v>180</v>
      </c>
      <c r="H10" s="7">
        <v>180</v>
      </c>
      <c r="I10" s="7"/>
      <c r="J10" s="7"/>
      <c r="K10" s="10">
        <v>4</v>
      </c>
      <c r="L10" s="10">
        <v>713</v>
      </c>
      <c r="M10" s="11">
        <v>178.25</v>
      </c>
      <c r="N10" s="10">
        <v>8</v>
      </c>
      <c r="O10" s="11">
        <v>186.25</v>
      </c>
    </row>
    <row r="11" spans="1:15" x14ac:dyDescent="0.3">
      <c r="A11" s="7" t="s">
        <v>21</v>
      </c>
      <c r="B11" s="7" t="s">
        <v>54</v>
      </c>
      <c r="C11" s="8">
        <v>43701</v>
      </c>
      <c r="D11" s="9" t="s">
        <v>52</v>
      </c>
      <c r="E11" s="7">
        <v>177</v>
      </c>
      <c r="F11" s="7">
        <v>181</v>
      </c>
      <c r="G11" s="7">
        <v>178</v>
      </c>
      <c r="H11" s="7">
        <v>179</v>
      </c>
      <c r="I11" s="7"/>
      <c r="J11" s="7"/>
      <c r="K11" s="10">
        <v>4</v>
      </c>
      <c r="L11" s="10">
        <v>715</v>
      </c>
      <c r="M11" s="11">
        <v>178.75</v>
      </c>
      <c r="N11" s="10">
        <v>3</v>
      </c>
      <c r="O11" s="11">
        <v>181.75</v>
      </c>
    </row>
    <row r="12" spans="1:15" x14ac:dyDescent="0.3">
      <c r="A12" s="7" t="s">
        <v>21</v>
      </c>
      <c r="B12" s="7" t="s">
        <v>54</v>
      </c>
      <c r="C12" s="8">
        <v>43736</v>
      </c>
      <c r="D12" s="9" t="s">
        <v>52</v>
      </c>
      <c r="E12" s="7">
        <v>186</v>
      </c>
      <c r="F12" s="7">
        <v>183</v>
      </c>
      <c r="G12" s="7">
        <v>180</v>
      </c>
      <c r="H12" s="7">
        <v>169</v>
      </c>
      <c r="I12" s="7"/>
      <c r="J12" s="7"/>
      <c r="K12" s="10">
        <v>4</v>
      </c>
      <c r="L12" s="10">
        <v>718</v>
      </c>
      <c r="M12" s="11">
        <v>179.5</v>
      </c>
      <c r="N12" s="10">
        <v>6</v>
      </c>
      <c r="O12" s="11">
        <v>185.5</v>
      </c>
    </row>
    <row r="13" spans="1:15" x14ac:dyDescent="0.3">
      <c r="A13" s="7" t="s">
        <v>21</v>
      </c>
      <c r="B13" s="7" t="s">
        <v>54</v>
      </c>
      <c r="C13" s="8">
        <v>43778</v>
      </c>
      <c r="D13" s="9" t="s">
        <v>52</v>
      </c>
      <c r="E13" s="7">
        <v>170</v>
      </c>
      <c r="F13" s="7">
        <v>176</v>
      </c>
      <c r="G13" s="7">
        <v>184</v>
      </c>
      <c r="H13" s="7">
        <v>182</v>
      </c>
      <c r="I13" s="7">
        <v>177</v>
      </c>
      <c r="J13" s="7">
        <v>177</v>
      </c>
      <c r="K13" s="10">
        <v>6</v>
      </c>
      <c r="L13" s="10">
        <v>1066</v>
      </c>
      <c r="M13" s="11">
        <v>177.66666666666666</v>
      </c>
      <c r="N13" s="10">
        <v>10</v>
      </c>
      <c r="O13" s="11">
        <v>187.66666666666666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52</v>
      </c>
      <c r="L15" s="3">
        <f>SUM(L2:L14)</f>
        <v>9138</v>
      </c>
      <c r="M15" s="1">
        <f>SUM(L15/K15)</f>
        <v>175.73076923076923</v>
      </c>
      <c r="N15" s="3">
        <f>SUM(N2:N14)</f>
        <v>61</v>
      </c>
      <c r="O15" s="1">
        <f>SUM(M15+N15)</f>
        <v>236.73076923076923</v>
      </c>
    </row>
  </sheetData>
  <conditionalFormatting sqref="E1">
    <cfRule type="top10" priority="179" bottom="1" rank="1"/>
    <cfRule type="top10" dxfId="89" priority="180" rank="1"/>
  </conditionalFormatting>
  <conditionalFormatting sqref="F1">
    <cfRule type="top10" priority="177" bottom="1" rank="1"/>
    <cfRule type="top10" dxfId="88" priority="178" rank="1"/>
  </conditionalFormatting>
  <conditionalFormatting sqref="G1">
    <cfRule type="top10" priority="175" bottom="1" rank="1"/>
    <cfRule type="top10" dxfId="87" priority="176" rank="1"/>
  </conditionalFormatting>
  <conditionalFormatting sqref="H1">
    <cfRule type="top10" priority="173" bottom="1" rank="1"/>
    <cfRule type="top10" dxfId="86" priority="174" rank="1"/>
  </conditionalFormatting>
  <conditionalFormatting sqref="I1">
    <cfRule type="top10" priority="171" bottom="1" rank="1"/>
    <cfRule type="top10" dxfId="85" priority="172" rank="1"/>
  </conditionalFormatting>
  <conditionalFormatting sqref="J1">
    <cfRule type="top10" priority="169" bottom="1" rank="1"/>
    <cfRule type="top10" dxfId="84" priority="170" rank="1"/>
  </conditionalFormatting>
  <conditionalFormatting sqref="E14">
    <cfRule type="top10" priority="167" bottom="1" rank="1"/>
    <cfRule type="top10" dxfId="83" priority="168" rank="1"/>
  </conditionalFormatting>
  <conditionalFormatting sqref="F14">
    <cfRule type="top10" priority="165" bottom="1" rank="1"/>
    <cfRule type="top10" dxfId="82" priority="166" rank="1"/>
  </conditionalFormatting>
  <conditionalFormatting sqref="G14">
    <cfRule type="top10" priority="163" bottom="1" rank="1"/>
    <cfRule type="top10" dxfId="81" priority="164" rank="1"/>
  </conditionalFormatting>
  <conditionalFormatting sqref="H14">
    <cfRule type="top10" priority="161" bottom="1" rank="1"/>
    <cfRule type="top10" dxfId="80" priority="162" rank="1"/>
  </conditionalFormatting>
  <conditionalFormatting sqref="I14">
    <cfRule type="top10" priority="159" bottom="1" rank="1"/>
    <cfRule type="top10" dxfId="79" priority="160" rank="1"/>
  </conditionalFormatting>
  <conditionalFormatting sqref="J14">
    <cfRule type="top10" priority="157" bottom="1" rank="1"/>
    <cfRule type="top10" dxfId="78" priority="158" rank="1"/>
  </conditionalFormatting>
  <conditionalFormatting sqref="E2">
    <cfRule type="top10" priority="143" bottom="1" rank="1"/>
    <cfRule type="top10" dxfId="77" priority="144" rank="1"/>
  </conditionalFormatting>
  <conditionalFormatting sqref="F2">
    <cfRule type="top10" priority="141" bottom="1" rank="1"/>
    <cfRule type="top10" dxfId="76" priority="142" rank="1"/>
  </conditionalFormatting>
  <conditionalFormatting sqref="G2">
    <cfRule type="top10" priority="139" bottom="1" rank="1"/>
    <cfRule type="top10" dxfId="75" priority="140" rank="1"/>
  </conditionalFormatting>
  <conditionalFormatting sqref="H2">
    <cfRule type="top10" priority="137" bottom="1" rank="1"/>
    <cfRule type="top10" dxfId="74" priority="138" rank="1"/>
  </conditionalFormatting>
  <conditionalFormatting sqref="I2">
    <cfRule type="top10" priority="135" bottom="1" rank="1"/>
    <cfRule type="top10" dxfId="73" priority="136" rank="1"/>
  </conditionalFormatting>
  <conditionalFormatting sqref="J2">
    <cfRule type="top10" priority="133" bottom="1" rank="1"/>
    <cfRule type="top10" dxfId="72" priority="134" rank="1"/>
  </conditionalFormatting>
  <conditionalFormatting sqref="E3">
    <cfRule type="top10" priority="131" bottom="1" rank="1"/>
    <cfRule type="top10" dxfId="71" priority="132" rank="1"/>
  </conditionalFormatting>
  <conditionalFormatting sqref="F3">
    <cfRule type="top10" priority="129" bottom="1" rank="1"/>
    <cfRule type="top10" dxfId="70" priority="130" rank="1"/>
  </conditionalFormatting>
  <conditionalFormatting sqref="G3">
    <cfRule type="top10" priority="127" bottom="1" rank="1"/>
    <cfRule type="top10" dxfId="69" priority="128" rank="1"/>
  </conditionalFormatting>
  <conditionalFormatting sqref="H3">
    <cfRule type="top10" priority="125" bottom="1" rank="1"/>
    <cfRule type="top10" dxfId="68" priority="126" rank="1"/>
  </conditionalFormatting>
  <conditionalFormatting sqref="I3">
    <cfRule type="top10" priority="123" bottom="1" rank="1"/>
    <cfRule type="top10" dxfId="67" priority="124" rank="1"/>
  </conditionalFormatting>
  <conditionalFormatting sqref="J3">
    <cfRule type="top10" priority="121" bottom="1" rank="1"/>
    <cfRule type="top10" dxfId="66" priority="122" rank="1"/>
  </conditionalFormatting>
  <conditionalFormatting sqref="E4">
    <cfRule type="top10" priority="119" bottom="1" rank="1"/>
    <cfRule type="top10" dxfId="65" priority="120" rank="1"/>
  </conditionalFormatting>
  <conditionalFormatting sqref="F4">
    <cfRule type="top10" priority="117" bottom="1" rank="1"/>
    <cfRule type="top10" dxfId="64" priority="118" rank="1"/>
  </conditionalFormatting>
  <conditionalFormatting sqref="G4">
    <cfRule type="top10" priority="115" bottom="1" rank="1"/>
    <cfRule type="top10" dxfId="63" priority="116" rank="1"/>
  </conditionalFormatting>
  <conditionalFormatting sqref="H4">
    <cfRule type="top10" priority="113" bottom="1" rank="1"/>
    <cfRule type="top10" dxfId="62" priority="114" rank="1"/>
  </conditionalFormatting>
  <conditionalFormatting sqref="I4">
    <cfRule type="top10" priority="111" bottom="1" rank="1"/>
    <cfRule type="top10" dxfId="61" priority="112" rank="1"/>
  </conditionalFormatting>
  <conditionalFormatting sqref="J4">
    <cfRule type="top10" priority="109" bottom="1" rank="1"/>
    <cfRule type="top10" dxfId="60" priority="110" rank="1"/>
  </conditionalFormatting>
  <conditionalFormatting sqref="E5">
    <cfRule type="top10" priority="107" bottom="1" rank="1"/>
    <cfRule type="top10" dxfId="59" priority="108" rank="1"/>
  </conditionalFormatting>
  <conditionalFormatting sqref="F5">
    <cfRule type="top10" priority="105" bottom="1" rank="1"/>
    <cfRule type="top10" dxfId="58" priority="106" rank="1"/>
  </conditionalFormatting>
  <conditionalFormatting sqref="G5">
    <cfRule type="top10" priority="103" bottom="1" rank="1"/>
    <cfRule type="top10" dxfId="57" priority="104" rank="1"/>
  </conditionalFormatting>
  <conditionalFormatting sqref="H5">
    <cfRule type="top10" priority="101" bottom="1" rank="1"/>
    <cfRule type="top10" dxfId="56" priority="102" rank="1"/>
  </conditionalFormatting>
  <conditionalFormatting sqref="I5">
    <cfRule type="top10" priority="99" bottom="1" rank="1"/>
    <cfRule type="top10" dxfId="55" priority="100" rank="1"/>
  </conditionalFormatting>
  <conditionalFormatting sqref="J5">
    <cfRule type="top10" priority="97" bottom="1" rank="1"/>
    <cfRule type="top10" dxfId="54" priority="98" rank="1"/>
  </conditionalFormatting>
  <conditionalFormatting sqref="E6">
    <cfRule type="top10" priority="95" bottom="1" rank="1"/>
    <cfRule type="top10" dxfId="53" priority="96" rank="1"/>
  </conditionalFormatting>
  <conditionalFormatting sqref="F6">
    <cfRule type="top10" priority="93" bottom="1" rank="1"/>
    <cfRule type="top10" dxfId="52" priority="94" rank="1"/>
  </conditionalFormatting>
  <conditionalFormatting sqref="G6">
    <cfRule type="top10" priority="91" bottom="1" rank="1"/>
    <cfRule type="top10" dxfId="51" priority="92" rank="1"/>
  </conditionalFormatting>
  <conditionalFormatting sqref="H6">
    <cfRule type="top10" priority="89" bottom="1" rank="1"/>
    <cfRule type="top10" dxfId="50" priority="90" rank="1"/>
  </conditionalFormatting>
  <conditionalFormatting sqref="I6">
    <cfRule type="top10" priority="87" bottom="1" rank="1"/>
    <cfRule type="top10" dxfId="49" priority="88" rank="1"/>
  </conditionalFormatting>
  <conditionalFormatting sqref="J6">
    <cfRule type="top10" priority="85" bottom="1" rank="1"/>
    <cfRule type="top10" dxfId="48" priority="86" rank="1"/>
  </conditionalFormatting>
  <conditionalFormatting sqref="E7">
    <cfRule type="top10" priority="83" bottom="1" rank="1"/>
    <cfRule type="top10" dxfId="47" priority="84" rank="1"/>
  </conditionalFormatting>
  <conditionalFormatting sqref="F7">
    <cfRule type="top10" priority="81" bottom="1" rank="1"/>
    <cfRule type="top10" dxfId="46" priority="82" rank="1"/>
  </conditionalFormatting>
  <conditionalFormatting sqref="G7">
    <cfRule type="top10" priority="79" bottom="1" rank="1"/>
    <cfRule type="top10" dxfId="45" priority="80" rank="1"/>
  </conditionalFormatting>
  <conditionalFormatting sqref="H7">
    <cfRule type="top10" priority="77" bottom="1" rank="1"/>
    <cfRule type="top10" dxfId="44" priority="78" rank="1"/>
  </conditionalFormatting>
  <conditionalFormatting sqref="I7">
    <cfRule type="top10" priority="75" bottom="1" rank="1"/>
    <cfRule type="top10" dxfId="43" priority="76" rank="1"/>
  </conditionalFormatting>
  <conditionalFormatting sqref="J7">
    <cfRule type="top10" priority="73" bottom="1" rank="1"/>
    <cfRule type="top10" dxfId="42" priority="74" rank="1"/>
  </conditionalFormatting>
  <conditionalFormatting sqref="E8">
    <cfRule type="top10" priority="71" bottom="1" rank="1"/>
    <cfRule type="top10" dxfId="41" priority="72" rank="1"/>
  </conditionalFormatting>
  <conditionalFormatting sqref="F8">
    <cfRule type="top10" priority="69" bottom="1" rank="1"/>
    <cfRule type="top10" dxfId="40" priority="70" rank="1"/>
  </conditionalFormatting>
  <conditionalFormatting sqref="G8">
    <cfRule type="top10" priority="67" bottom="1" rank="1"/>
    <cfRule type="top10" dxfId="39" priority="68" rank="1"/>
  </conditionalFormatting>
  <conditionalFormatting sqref="H8">
    <cfRule type="top10" priority="65" bottom="1" rank="1"/>
    <cfRule type="top10" dxfId="38" priority="66" rank="1"/>
  </conditionalFormatting>
  <conditionalFormatting sqref="I8">
    <cfRule type="top10" priority="63" bottom="1" rank="1"/>
    <cfRule type="top10" dxfId="37" priority="64" rank="1"/>
  </conditionalFormatting>
  <conditionalFormatting sqref="J8">
    <cfRule type="top10" priority="61" bottom="1" rank="1"/>
    <cfRule type="top10" dxfId="36" priority="62" rank="1"/>
  </conditionalFormatting>
  <conditionalFormatting sqref="E9">
    <cfRule type="top10" priority="59" bottom="1" rank="1"/>
    <cfRule type="top10" dxfId="35" priority="60" rank="1"/>
  </conditionalFormatting>
  <conditionalFormatting sqref="F9">
    <cfRule type="top10" priority="57" bottom="1" rank="1"/>
    <cfRule type="top10" dxfId="34" priority="58" rank="1"/>
  </conditionalFormatting>
  <conditionalFormatting sqref="G9">
    <cfRule type="top10" priority="55" bottom="1" rank="1"/>
    <cfRule type="top10" dxfId="33" priority="56" rank="1"/>
  </conditionalFormatting>
  <conditionalFormatting sqref="H9">
    <cfRule type="top10" priority="53" bottom="1" rank="1"/>
    <cfRule type="top10" dxfId="32" priority="54" rank="1"/>
  </conditionalFormatting>
  <conditionalFormatting sqref="I9">
    <cfRule type="top10" priority="51" bottom="1" rank="1"/>
    <cfRule type="top10" dxfId="31" priority="52" rank="1"/>
  </conditionalFormatting>
  <conditionalFormatting sqref="J9">
    <cfRule type="top10" priority="49" bottom="1" rank="1"/>
    <cfRule type="top10" dxfId="30" priority="50" rank="1"/>
  </conditionalFormatting>
  <conditionalFormatting sqref="E10">
    <cfRule type="top10" priority="47" bottom="1" rank="1"/>
    <cfRule type="top10" dxfId="29" priority="48" rank="1"/>
  </conditionalFormatting>
  <conditionalFormatting sqref="F10">
    <cfRule type="top10" priority="45" bottom="1" rank="1"/>
    <cfRule type="top10" dxfId="28" priority="46" rank="1"/>
  </conditionalFormatting>
  <conditionalFormatting sqref="G10">
    <cfRule type="top10" priority="43" bottom="1" rank="1"/>
    <cfRule type="top10" dxfId="27" priority="44" rank="1"/>
  </conditionalFormatting>
  <conditionalFormatting sqref="H10">
    <cfRule type="top10" priority="41" bottom="1" rank="1"/>
    <cfRule type="top10" dxfId="26" priority="42" rank="1"/>
  </conditionalFormatting>
  <conditionalFormatting sqref="I10">
    <cfRule type="top10" priority="39" bottom="1" rank="1"/>
    <cfRule type="top10" dxfId="25" priority="40" rank="1"/>
  </conditionalFormatting>
  <conditionalFormatting sqref="J10">
    <cfRule type="top10" priority="37" bottom="1" rank="1"/>
    <cfRule type="top10" dxfId="24" priority="38" rank="1"/>
  </conditionalFormatting>
  <conditionalFormatting sqref="E11">
    <cfRule type="top10" priority="35" bottom="1" rank="1"/>
    <cfRule type="top10" dxfId="23" priority="36" rank="1"/>
  </conditionalFormatting>
  <conditionalFormatting sqref="F11">
    <cfRule type="top10" priority="33" bottom="1" rank="1"/>
    <cfRule type="top10" dxfId="22" priority="34" rank="1"/>
  </conditionalFormatting>
  <conditionalFormatting sqref="G11">
    <cfRule type="top10" priority="31" bottom="1" rank="1"/>
    <cfRule type="top10" dxfId="21" priority="32" rank="1"/>
  </conditionalFormatting>
  <conditionalFormatting sqref="H11">
    <cfRule type="top10" priority="29" bottom="1" rank="1"/>
    <cfRule type="top10" dxfId="20" priority="30" rank="1"/>
  </conditionalFormatting>
  <conditionalFormatting sqref="I11">
    <cfRule type="top10" priority="27" bottom="1" rank="1"/>
    <cfRule type="top10" dxfId="19" priority="28" rank="1"/>
  </conditionalFormatting>
  <conditionalFormatting sqref="J11">
    <cfRule type="top10" priority="25" bottom="1" rank="1"/>
    <cfRule type="top10" dxfId="18" priority="26" rank="1"/>
  </conditionalFormatting>
  <conditionalFormatting sqref="E12">
    <cfRule type="top10" priority="23" bottom="1" rank="1"/>
    <cfRule type="top10" dxfId="17" priority="24" rank="1"/>
  </conditionalFormatting>
  <conditionalFormatting sqref="F12">
    <cfRule type="top10" priority="21" bottom="1" rank="1"/>
    <cfRule type="top10" dxfId="16" priority="22" rank="1"/>
  </conditionalFormatting>
  <conditionalFormatting sqref="G12">
    <cfRule type="top10" priority="19" bottom="1" rank="1"/>
    <cfRule type="top10" dxfId="15" priority="20" rank="1"/>
  </conditionalFormatting>
  <conditionalFormatting sqref="H12">
    <cfRule type="top10" priority="17" bottom="1" rank="1"/>
    <cfRule type="top10" dxfId="14" priority="18" rank="1"/>
  </conditionalFormatting>
  <conditionalFormatting sqref="I12">
    <cfRule type="top10" priority="15" bottom="1" rank="1"/>
    <cfRule type="top10" dxfId="13" priority="16" rank="1"/>
  </conditionalFormatting>
  <conditionalFormatting sqref="J12">
    <cfRule type="top10" priority="13" bottom="1" rank="1"/>
    <cfRule type="top10" dxfId="12" priority="14" rank="1"/>
  </conditionalFormatting>
  <conditionalFormatting sqref="E13">
    <cfRule type="top10" priority="11" bottom="1" rank="1"/>
    <cfRule type="top10" dxfId="11" priority="12" rank="1"/>
  </conditionalFormatting>
  <conditionalFormatting sqref="F13">
    <cfRule type="top10" priority="9" bottom="1" rank="1"/>
    <cfRule type="top10" dxfId="10" priority="10" rank="1"/>
  </conditionalFormatting>
  <conditionalFormatting sqref="G13">
    <cfRule type="top10" priority="7" bottom="1" rank="1"/>
    <cfRule type="top10" dxfId="9" priority="8" rank="1"/>
  </conditionalFormatting>
  <conditionalFormatting sqref="H13">
    <cfRule type="top10" priority="5" bottom="1" rank="1"/>
    <cfRule type="top10" dxfId="8" priority="6" rank="1"/>
  </conditionalFormatting>
  <conditionalFormatting sqref="I13">
    <cfRule type="top10" priority="3" bottom="1" rank="1"/>
    <cfRule type="top10" dxfId="7" priority="4" rank="1"/>
  </conditionalFormatting>
  <conditionalFormatting sqref="J13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7B9EEF-3589-4584-9F6F-45BC7FF52488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F1FD1B9F-4C24-469B-B7A1-69FB4DB5D4D0}">
          <x14:formula1>
            <xm:f>'C:\Users\Ronald\Documents\2016 ABRA\ABRA Scoring Programs\[ABRA2019.xlsm]Data'!#REF!</xm:f>
          </x14:formula1>
          <xm:sqref>B2 B7</xm:sqref>
        </x14:dataValidation>
        <x14:dataValidation type="list" allowBlank="1" showInputMessage="1" showErrorMessage="1" xr:uid="{42EE0C35-1460-4B73-8197-C8096607CE74}">
          <x14:formula1>
            <xm:f>'C:\Users\gih93\Documents\[ABRA2019.xlsm]Data'!#REF!</xm:f>
          </x14:formula1>
          <xm:sqref>B3:B6 B8:B13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09EF-401A-44AA-921C-40A7564B292E}">
  <dimension ref="A1:O4"/>
  <sheetViews>
    <sheetView workbookViewId="0">
      <selection activeCell="A2" sqref="A2:O2"/>
    </sheetView>
  </sheetViews>
  <sheetFormatPr defaultRowHeight="15" x14ac:dyDescent="0.3"/>
  <cols>
    <col min="1" max="1" width="2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7" t="s">
        <v>88</v>
      </c>
      <c r="B2" s="63" t="s">
        <v>139</v>
      </c>
      <c r="C2" s="39">
        <f>'[20]START TAB'!$D$2</f>
        <v>43684</v>
      </c>
      <c r="D2" s="40" t="str">
        <f>'[20]START TAB'!$B$2</f>
        <v>Osseo, MI</v>
      </c>
      <c r="E2" s="64">
        <v>168</v>
      </c>
      <c r="F2" s="64">
        <v>174</v>
      </c>
      <c r="G2" s="64">
        <v>171</v>
      </c>
      <c r="H2" s="64">
        <v>176</v>
      </c>
      <c r="I2" s="64"/>
      <c r="J2" s="64"/>
      <c r="K2" s="42">
        <f t="shared" ref="K2" si="0">COUNT(E2:J2)</f>
        <v>4</v>
      </c>
      <c r="L2" s="42">
        <f t="shared" ref="L2" si="1">SUM(E2:J2)</f>
        <v>689</v>
      </c>
      <c r="M2" s="43">
        <f t="shared" ref="M2" si="2">SUM(L2/K2)</f>
        <v>172.25</v>
      </c>
      <c r="N2" s="63">
        <v>2</v>
      </c>
      <c r="O2" s="44">
        <f t="shared" ref="O2" si="3">SUM(M2+N2)</f>
        <v>174.25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689</v>
      </c>
      <c r="M4" s="1">
        <f>SUM(L4/K4)</f>
        <v>172.25</v>
      </c>
      <c r="N4" s="3">
        <f>SUM(N2:N2)</f>
        <v>2</v>
      </c>
      <c r="O4" s="1">
        <f>SUM(M4+N4)</f>
        <v>174.25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1" bottom="1" rank="1"/>
    <cfRule type="top10" dxfId="2681" priority="42" rank="1"/>
  </conditionalFormatting>
  <conditionalFormatting sqref="F1">
    <cfRule type="top10" priority="39" bottom="1" rank="1"/>
    <cfRule type="top10" dxfId="2680" priority="40" rank="1"/>
  </conditionalFormatting>
  <conditionalFormatting sqref="G1">
    <cfRule type="top10" priority="37" bottom="1" rank="1"/>
    <cfRule type="top10" dxfId="2679" priority="38" rank="1"/>
  </conditionalFormatting>
  <conditionalFormatting sqref="H1">
    <cfRule type="top10" priority="35" bottom="1" rank="1"/>
    <cfRule type="top10" dxfId="2678" priority="36" rank="1"/>
  </conditionalFormatting>
  <conditionalFormatting sqref="I1">
    <cfRule type="top10" priority="33" bottom="1" rank="1"/>
    <cfRule type="top10" dxfId="2677" priority="34" rank="1"/>
  </conditionalFormatting>
  <conditionalFormatting sqref="J1">
    <cfRule type="top10" priority="31" bottom="1" rank="1"/>
    <cfRule type="top10" dxfId="2676" priority="32" rank="1"/>
  </conditionalFormatting>
  <conditionalFormatting sqref="E3">
    <cfRule type="top10" priority="29" bottom="1" rank="1"/>
    <cfRule type="top10" dxfId="2675" priority="30" rank="1"/>
  </conditionalFormatting>
  <conditionalFormatting sqref="F3">
    <cfRule type="top10" priority="27" bottom="1" rank="1"/>
    <cfRule type="top10" dxfId="2674" priority="28" rank="1"/>
  </conditionalFormatting>
  <conditionalFormatting sqref="G3">
    <cfRule type="top10" priority="25" bottom="1" rank="1"/>
    <cfRule type="top10" dxfId="2673" priority="26" rank="1"/>
  </conditionalFormatting>
  <conditionalFormatting sqref="H3">
    <cfRule type="top10" priority="23" bottom="1" rank="1"/>
    <cfRule type="top10" dxfId="2672" priority="24" rank="1"/>
  </conditionalFormatting>
  <conditionalFormatting sqref="I3">
    <cfRule type="top10" priority="21" bottom="1" rank="1"/>
    <cfRule type="top10" dxfId="2671" priority="22" rank="1"/>
  </conditionalFormatting>
  <conditionalFormatting sqref="J3">
    <cfRule type="top10" priority="19" bottom="1" rank="1"/>
    <cfRule type="top10" dxfId="2670" priority="20" rank="1"/>
  </conditionalFormatting>
  <conditionalFormatting sqref="E2">
    <cfRule type="top10" dxfId="2669" priority="1" rank="1"/>
  </conditionalFormatting>
  <conditionalFormatting sqref="F2">
    <cfRule type="top10" dxfId="2668" priority="2" rank="1"/>
  </conditionalFormatting>
  <conditionalFormatting sqref="G2">
    <cfRule type="top10" dxfId="2667" priority="3" rank="1"/>
  </conditionalFormatting>
  <conditionalFormatting sqref="H2">
    <cfRule type="top10" dxfId="2666" priority="4" rank="1"/>
  </conditionalFormatting>
  <conditionalFormatting sqref="I2">
    <cfRule type="top10" dxfId="2665" priority="5" rank="1"/>
  </conditionalFormatting>
  <conditionalFormatting sqref="J2">
    <cfRule type="top10" dxfId="266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448FA1-844F-498B-8E8E-F995784CA8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873618B-05FB-4FDC-8D18-D9D4534F5679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3246-5CE1-4991-9ACB-1E447B565BBC}">
  <sheetPr codeName="Sheet3"/>
  <dimension ref="A1:O4"/>
  <sheetViews>
    <sheetView workbookViewId="0">
      <selection activeCell="B7" sqref="B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0" t="s">
        <v>21</v>
      </c>
      <c r="B2" s="20" t="s">
        <v>43</v>
      </c>
      <c r="C2" s="21">
        <v>43520</v>
      </c>
      <c r="D2" s="22" t="s">
        <v>40</v>
      </c>
      <c r="E2" s="20">
        <v>160</v>
      </c>
      <c r="F2" s="20">
        <v>154</v>
      </c>
      <c r="G2" s="20">
        <v>143</v>
      </c>
      <c r="H2" s="20">
        <v>149</v>
      </c>
      <c r="I2" s="20"/>
      <c r="J2" s="20"/>
      <c r="K2" s="23">
        <v>4</v>
      </c>
      <c r="L2" s="23">
        <v>606</v>
      </c>
      <c r="M2" s="24">
        <v>151.5</v>
      </c>
      <c r="N2" s="23">
        <v>2</v>
      </c>
      <c r="O2" s="24">
        <v>153.5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SUM(K2:K2)</f>
        <v>4</v>
      </c>
      <c r="L4" s="3">
        <f>SUM(L2:L2)</f>
        <v>606</v>
      </c>
      <c r="M4" s="1">
        <f>SUM(L4/K4)</f>
        <v>151.5</v>
      </c>
      <c r="N4" s="3">
        <f>SUM(N2:N2)</f>
        <v>2</v>
      </c>
      <c r="O4" s="1">
        <f>SUM(M4+N4)</f>
        <v>153.5</v>
      </c>
    </row>
  </sheetData>
  <conditionalFormatting sqref="E1">
    <cfRule type="top10" priority="47" bottom="1" rank="1"/>
    <cfRule type="top10" dxfId="2663" priority="48" rank="1"/>
  </conditionalFormatting>
  <conditionalFormatting sqref="F1">
    <cfRule type="top10" priority="45" bottom="1" rank="1"/>
    <cfRule type="top10" dxfId="2662" priority="46" rank="1"/>
  </conditionalFormatting>
  <conditionalFormatting sqref="G1">
    <cfRule type="top10" priority="43" bottom="1" rank="1"/>
    <cfRule type="top10" dxfId="2661" priority="44" rank="1"/>
  </conditionalFormatting>
  <conditionalFormatting sqref="H1">
    <cfRule type="top10" priority="41" bottom="1" rank="1"/>
    <cfRule type="top10" dxfId="2660" priority="42" rank="1"/>
  </conditionalFormatting>
  <conditionalFormatting sqref="I1">
    <cfRule type="top10" priority="39" bottom="1" rank="1"/>
    <cfRule type="top10" dxfId="2659" priority="40" rank="1"/>
  </conditionalFormatting>
  <conditionalFormatting sqref="J1">
    <cfRule type="top10" priority="37" bottom="1" rank="1"/>
    <cfRule type="top10" dxfId="2658" priority="38" rank="1"/>
  </conditionalFormatting>
  <conditionalFormatting sqref="E3">
    <cfRule type="top10" priority="35" bottom="1" rank="1"/>
    <cfRule type="top10" dxfId="2657" priority="36" rank="1"/>
  </conditionalFormatting>
  <conditionalFormatting sqref="F3">
    <cfRule type="top10" priority="33" bottom="1" rank="1"/>
    <cfRule type="top10" dxfId="2656" priority="34" rank="1"/>
  </conditionalFormatting>
  <conditionalFormatting sqref="G3">
    <cfRule type="top10" priority="31" bottom="1" rank="1"/>
    <cfRule type="top10" dxfId="2655" priority="32" rank="1"/>
  </conditionalFormatting>
  <conditionalFormatting sqref="H3">
    <cfRule type="top10" priority="29" bottom="1" rank="1"/>
    <cfRule type="top10" dxfId="2654" priority="30" rank="1"/>
  </conditionalFormatting>
  <conditionalFormatting sqref="I3">
    <cfRule type="top10" priority="27" bottom="1" rank="1"/>
    <cfRule type="top10" dxfId="2653" priority="28" rank="1"/>
  </conditionalFormatting>
  <conditionalFormatting sqref="J3">
    <cfRule type="top10" priority="25" bottom="1" rank="1"/>
    <cfRule type="top10" dxfId="2652" priority="26" rank="1"/>
  </conditionalFormatting>
  <conditionalFormatting sqref="E2">
    <cfRule type="top10" priority="11" bottom="1" rank="1"/>
    <cfRule type="top10" dxfId="2651" priority="12" rank="1"/>
  </conditionalFormatting>
  <conditionalFormatting sqref="F2">
    <cfRule type="top10" priority="9" bottom="1" rank="1"/>
    <cfRule type="top10" dxfId="2650" priority="10" rank="1"/>
  </conditionalFormatting>
  <conditionalFormatting sqref="G2">
    <cfRule type="top10" priority="7" bottom="1" rank="1"/>
    <cfRule type="top10" dxfId="2649" priority="8" rank="1"/>
  </conditionalFormatting>
  <conditionalFormatting sqref="H2">
    <cfRule type="top10" priority="5" bottom="1" rank="1"/>
    <cfRule type="top10" dxfId="2648" priority="6" rank="1"/>
  </conditionalFormatting>
  <conditionalFormatting sqref="I2">
    <cfRule type="top10" priority="3" bottom="1" rank="1"/>
    <cfRule type="top10" dxfId="2647" priority="4" rank="1"/>
  </conditionalFormatting>
  <conditionalFormatting sqref="J2">
    <cfRule type="top10" priority="1" bottom="1" rank="1"/>
    <cfRule type="top10" dxfId="264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EA67B5-5A69-4BCD-A248-9D65BF60344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D718EBE-433E-4601-B8B8-A72609FA3EE7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76</vt:i4>
      </vt:variant>
    </vt:vector>
  </HeadingPairs>
  <TitlesOfParts>
    <vt:vector size="76" baseType="lpstr">
      <vt:lpstr>National Factory Ranking 2019</vt:lpstr>
      <vt:lpstr>Alcorn Stuart</vt:lpstr>
      <vt:lpstr>Ashlock, Kyle</vt:lpstr>
      <vt:lpstr>Baird, Frank</vt:lpstr>
      <vt:lpstr>Biggs, Darin</vt:lpstr>
      <vt:lpstr>Blackard, Katherine</vt:lpstr>
      <vt:lpstr>Brewster, Darren</vt:lpstr>
      <vt:lpstr>Balser, Chris</vt:lpstr>
      <vt:lpstr>Beckett, Bob</vt:lpstr>
      <vt:lpstr>Caldwell, Mark</vt:lpstr>
      <vt:lpstr>Carter, Chris</vt:lpstr>
      <vt:lpstr>Carroll, James</vt:lpstr>
      <vt:lpstr>Clarke, James</vt:lpstr>
      <vt:lpstr>Coletti, Keaton</vt:lpstr>
      <vt:lpstr>Converse, Ernie</vt:lpstr>
      <vt:lpstr>Danals, Ken</vt:lpstr>
      <vt:lpstr>Davis, Darrell</vt:lpstr>
      <vt:lpstr>Develvis, Shawn</vt:lpstr>
      <vt:lpstr>Dotson, Eric</vt:lpstr>
      <vt:lpstr>Dudley, Scott</vt:lpstr>
      <vt:lpstr>East, Debbie</vt:lpstr>
      <vt:lpstr>Eaton, Robert</vt:lpstr>
      <vt:lpstr>Eaton, Rodney</vt:lpstr>
      <vt:lpstr>edmonds, Brian</vt:lpstr>
      <vt:lpstr>Fitch, Stan</vt:lpstr>
      <vt:lpstr>Fortson, Justin</vt:lpstr>
      <vt:lpstr>Gates, Doug</vt:lpstr>
      <vt:lpstr>Gates, Pam</vt:lpstr>
      <vt:lpstr>Galea, Victor</vt:lpstr>
      <vt:lpstr>Gertig, John</vt:lpstr>
      <vt:lpstr>Haley, Ricky</vt:lpstr>
      <vt:lpstr>Hartnett, Regis</vt:lpstr>
      <vt:lpstr>Herring, Ron</vt:lpstr>
      <vt:lpstr>Jamison, Fred</vt:lpstr>
      <vt:lpstr>Jenkins, Raymond</vt:lpstr>
      <vt:lpstr>Johnson, Larry</vt:lpstr>
      <vt:lpstr>Joseph, John</vt:lpstr>
      <vt:lpstr>Joseph, John III</vt:lpstr>
      <vt:lpstr>Kimbrell, Joey</vt:lpstr>
      <vt:lpstr>Kimbrell, Randy</vt:lpstr>
      <vt:lpstr>Kendall, Jerry</vt:lpstr>
      <vt:lpstr>Kindall, Mike</vt:lpstr>
      <vt:lpstr>King, Robby</vt:lpstr>
      <vt:lpstr>Kruger. Randy</vt:lpstr>
      <vt:lpstr>Lige, Mitch</vt:lpstr>
      <vt:lpstr>McBroon, Cody</vt:lpstr>
      <vt:lpstr>McGill, Larry</vt:lpstr>
      <vt:lpstr>Merret, Duane</vt:lpstr>
      <vt:lpstr>Meyer, Bill</vt:lpstr>
      <vt:lpstr>Murrell, Thomas</vt:lpstr>
      <vt:lpstr>Laseter, John</vt:lpstr>
      <vt:lpstr>Ordorica, Luis</vt:lpstr>
      <vt:lpstr>Peterson, Ed</vt:lpstr>
      <vt:lpstr>Petzoldt, Eric</vt:lpstr>
      <vt:lpstr>Poor, Bill</vt:lpstr>
      <vt:lpstr>Pormann, John</vt:lpstr>
      <vt:lpstr>Puryear, Bill</vt:lpstr>
      <vt:lpstr>Radwanski, Jake</vt:lpstr>
      <vt:lpstr>Reinhardt, Gary</vt:lpstr>
      <vt:lpstr>Reynolds, Harold</vt:lpstr>
      <vt:lpstr>Russell, David</vt:lpstr>
      <vt:lpstr>Seawright, Bill</vt:lpstr>
      <vt:lpstr>Shaffer, Art</vt:lpstr>
      <vt:lpstr>Sledge, Kenneth</vt:lpstr>
      <vt:lpstr>Smith, Ean</vt:lpstr>
      <vt:lpstr>Smith, Walter</vt:lpstr>
      <vt:lpstr>Stewart, Pat</vt:lpstr>
      <vt:lpstr>Stampien, Mike</vt:lpstr>
      <vt:lpstr>Strother, David</vt:lpstr>
      <vt:lpstr>Trainer Harry</vt:lpstr>
      <vt:lpstr>Umsted, Charles</vt:lpstr>
      <vt:lpstr>Vincent, Brian</vt:lpstr>
      <vt:lpstr>Waxler, Dana</vt:lpstr>
      <vt:lpstr>Willeford, Jerry</vt:lpstr>
      <vt:lpstr>Wilson, Carolyn</vt:lpstr>
      <vt:lpstr>Wilson, Howard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2019-02-20T03:35:05Z</cp:lastPrinted>
  <dcterms:created xsi:type="dcterms:W3CDTF">2014-07-13T16:34:26Z</dcterms:created>
  <dcterms:modified xsi:type="dcterms:W3CDTF">2019-11-15T01:06:50Z</dcterms:modified>
</cp:coreProperties>
</file>