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0\South Carolina\"/>
    </mc:Choice>
  </mc:AlternateContent>
  <xr:revisionPtr revIDLastSave="0" documentId="13_ncr:1_{2AE3271A-3405-4AD3-AD04-DF5672803205}" xr6:coauthVersionLast="45" xr6:coauthVersionMax="45" xr10:uidLastSave="{00000000-0000-0000-0000-000000000000}"/>
  <bookViews>
    <workbookView xWindow="-120" yWindow="-120" windowWidth="29040" windowHeight="15840" xr2:uid="{59AAA8B1-FEA9-4575-B50A-78934ACE6F75}"/>
  </bookViews>
  <sheets>
    <sheet name="ABRA South Carolina 2020" sheetId="1" r:id="rId1"/>
  </sheets>
  <externalReferences>
    <externalReference r:id="rId2"/>
  </externalReferenc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" i="1" l="1"/>
  <c r="L22" i="1"/>
  <c r="M21" i="1"/>
  <c r="L21" i="1"/>
  <c r="M18" i="1"/>
  <c r="L18" i="1"/>
  <c r="M17" i="1"/>
  <c r="L17" i="1"/>
  <c r="M14" i="1"/>
  <c r="L14" i="1"/>
  <c r="M13" i="1"/>
  <c r="L13" i="1"/>
  <c r="M10" i="1"/>
  <c r="L10" i="1"/>
  <c r="M9" i="1"/>
  <c r="L9" i="1"/>
  <c r="M6" i="1"/>
  <c r="L6" i="1"/>
  <c r="M5" i="1"/>
  <c r="L5" i="1"/>
  <c r="M4" i="1"/>
  <c r="L4" i="1"/>
  <c r="M3" i="1"/>
  <c r="L3" i="1"/>
  <c r="N6" i="1"/>
  <c r="P6" i="1"/>
  <c r="N9" i="1"/>
  <c r="N5" i="1"/>
  <c r="P5" i="1"/>
  <c r="N3" i="1"/>
  <c r="P3" i="1"/>
  <c r="N10" i="1"/>
  <c r="P10" i="1"/>
  <c r="N4" i="1"/>
  <c r="P4" i="1"/>
  <c r="N13" i="1"/>
  <c r="P13" i="1"/>
  <c r="N21" i="1"/>
  <c r="P21" i="1"/>
  <c r="N17" i="1"/>
  <c r="P17" i="1"/>
  <c r="P9" i="1"/>
  <c r="N14" i="1"/>
  <c r="N18" i="1"/>
  <c r="N22" i="1"/>
  <c r="P22" i="1"/>
  <c r="P18" i="1"/>
  <c r="P14" i="1"/>
</calcChain>
</file>

<file path=xl/sharedStrings.xml><?xml version="1.0" encoding="utf-8"?>
<sst xmlns="http://schemas.openxmlformats.org/spreadsheetml/2006/main" count="232" uniqueCount="43">
  <si>
    <t>Heavy Barrel Bolt</t>
  </si>
  <si>
    <t>Billy Hudson</t>
  </si>
  <si>
    <t>Woody Smith</t>
  </si>
  <si>
    <t>Kevin Sullivan</t>
  </si>
  <si>
    <t>Class</t>
  </si>
  <si>
    <t>Competitor</t>
  </si>
  <si>
    <t>Date</t>
  </si>
  <si>
    <t>Range Location</t>
  </si>
  <si>
    <t># of Targets</t>
  </si>
  <si>
    <t>TGT Total</t>
  </si>
  <si>
    <t>AGG</t>
  </si>
  <si>
    <t>Points</t>
  </si>
  <si>
    <t>AGG + Points</t>
  </si>
  <si>
    <t>Lite Barrel Bolt</t>
  </si>
  <si>
    <t>Unlimited Semi Auto</t>
  </si>
  <si>
    <t>Tony Greenway</t>
  </si>
  <si>
    <t>Dave Eisenschmied</t>
  </si>
  <si>
    <t>Factory Semi Auto</t>
  </si>
  <si>
    <t>Justin Forston</t>
  </si>
  <si>
    <t>YOUTH Class</t>
  </si>
  <si>
    <t>Rank</t>
  </si>
  <si>
    <t>TGT 1</t>
  </si>
  <si>
    <t>TGT 2</t>
  </si>
  <si>
    <t>TGT 3</t>
  </si>
  <si>
    <t>TGT 4</t>
  </si>
  <si>
    <t>TGT 5</t>
  </si>
  <si>
    <t>TGT 6</t>
  </si>
  <si>
    <t>Bob Cvammen</t>
  </si>
  <si>
    <t>Walter Smith</t>
  </si>
  <si>
    <t>John Hovan</t>
  </si>
  <si>
    <t>Charlie Fortson</t>
  </si>
  <si>
    <t>Seth Ferguson</t>
  </si>
  <si>
    <t>Belton, SC</t>
  </si>
  <si>
    <t>Outlaw Hvy</t>
  </si>
  <si>
    <t>Steve Nicholas</t>
  </si>
  <si>
    <t>Outlaw Lt</t>
  </si>
  <si>
    <t>Wayne Yates</t>
  </si>
  <si>
    <t>Unlimited</t>
  </si>
  <si>
    <t>Factory</t>
  </si>
  <si>
    <t>Justin Fortson</t>
  </si>
  <si>
    <t>Ernie Converse</t>
  </si>
  <si>
    <t>* Charlie Fortson</t>
  </si>
  <si>
    <t>* Seth Ferguson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</si>
</sst>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 wrapText="1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 wrapText="1"/>
      <protection hidden="1"/>
    </xf>
    <xf numFmtId="0" fontId="2" fillId="2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 shrinkToFit="1"/>
    </xf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wrapText="1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 wrapText="1"/>
      <protection hidden="1"/>
    </xf>
    <xf numFmtId="0" fontId="0" fillId="0" borderId="0" xfId="0" applyAlignment="1">
      <alignment horizontal="left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wrapText="1"/>
      <protection hidden="1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hidden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 shrinkToFit="1"/>
    </xf>
    <xf numFmtId="0" fontId="5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center" wrapText="1"/>
    </xf>
    <xf numFmtId="1" fontId="5" fillId="2" borderId="0" xfId="0" applyNumberFormat="1" applyFont="1" applyFill="1" applyAlignment="1" applyProtection="1">
      <alignment horizontal="center"/>
      <protection locked="0"/>
    </xf>
    <xf numFmtId="1" fontId="5" fillId="2" borderId="0" xfId="0" applyNumberFormat="1" applyFont="1" applyFill="1" applyAlignment="1" applyProtection="1">
      <alignment horizontal="center" wrapText="1"/>
      <protection hidden="1"/>
    </xf>
    <xf numFmtId="2" fontId="5" fillId="2" borderId="0" xfId="0" applyNumberFormat="1" applyFont="1" applyFill="1" applyAlignment="1" applyProtection="1">
      <alignment horizontal="center"/>
      <protection hidden="1"/>
    </xf>
    <xf numFmtId="1" fontId="5" fillId="2" borderId="0" xfId="0" applyNumberFormat="1" applyFont="1" applyFill="1" applyAlignment="1" applyProtection="1">
      <alignment horizontal="center"/>
      <protection hidden="1"/>
    </xf>
    <xf numFmtId="2" fontId="5" fillId="2" borderId="0" xfId="0" applyNumberFormat="1" applyFont="1" applyFill="1" applyAlignment="1" applyProtection="1">
      <alignment horizontal="center" wrapText="1"/>
      <protection hidden="1"/>
    </xf>
    <xf numFmtId="0" fontId="1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9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47267-44CF-449A-98E9-D40883CF3927}">
  <sheetPr codeName="Sheet1">
    <pageSetUpPr fitToPage="1"/>
  </sheetPr>
  <dimension ref="A1:P41"/>
  <sheetViews>
    <sheetView tabSelected="1" topLeftCell="A19" zoomScale="97" zoomScaleNormal="97" workbookViewId="0">
      <selection activeCell="S30" sqref="S30"/>
    </sheetView>
  </sheetViews>
  <sheetFormatPr defaultRowHeight="16.5" x14ac:dyDescent="0.3"/>
  <cols>
    <col min="1" max="1" width="22.5703125" style="1" bestFit="1" customWidth="1"/>
    <col min="2" max="2" width="20.85546875" style="1" bestFit="1" customWidth="1"/>
    <col min="3" max="3" width="22.140625" style="1" customWidth="1"/>
    <col min="4" max="4" width="16.42578125" style="1" customWidth="1"/>
    <col min="5" max="5" width="13.42578125" style="1" customWidth="1"/>
    <col min="6" max="10" width="6.5703125" style="1" bestFit="1" customWidth="1"/>
    <col min="11" max="11" width="8.42578125" style="1" bestFit="1" customWidth="1"/>
    <col min="12" max="12" width="6.140625" style="1" bestFit="1" customWidth="1"/>
    <col min="13" max="13" width="7.28515625" style="1" bestFit="1" customWidth="1"/>
    <col min="14" max="14" width="7.140625" style="1" bestFit="1" customWidth="1"/>
    <col min="15" max="15" width="8.28515625" style="1" bestFit="1" customWidth="1"/>
    <col min="16" max="16384" width="9.140625" style="1"/>
  </cols>
  <sheetData>
    <row r="1" spans="1:16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45" x14ac:dyDescent="0.3">
      <c r="A2" s="2" t="s">
        <v>20</v>
      </c>
      <c r="B2" s="3" t="s">
        <v>4</v>
      </c>
      <c r="C2" s="4" t="s">
        <v>5</v>
      </c>
      <c r="D2" s="2" t="s">
        <v>6</v>
      </c>
      <c r="E2" s="5" t="s">
        <v>7</v>
      </c>
      <c r="F2" s="6" t="s">
        <v>21</v>
      </c>
      <c r="G2" s="6" t="s">
        <v>22</v>
      </c>
      <c r="H2" s="6" t="s">
        <v>23</v>
      </c>
      <c r="I2" s="6" t="s">
        <v>24</v>
      </c>
      <c r="J2" s="6" t="s">
        <v>25</v>
      </c>
      <c r="K2" s="6" t="s">
        <v>26</v>
      </c>
      <c r="L2" s="7" t="s">
        <v>8</v>
      </c>
      <c r="M2" s="8" t="s">
        <v>9</v>
      </c>
      <c r="N2" s="9" t="s">
        <v>10</v>
      </c>
      <c r="O2" s="10" t="s">
        <v>11</v>
      </c>
      <c r="P2" s="11" t="s">
        <v>12</v>
      </c>
    </row>
    <row r="3" spans="1:16" x14ac:dyDescent="0.3">
      <c r="A3" s="12">
        <v>1</v>
      </c>
      <c r="B3" s="13" t="s">
        <v>0</v>
      </c>
      <c r="C3" s="14" t="s">
        <v>1</v>
      </c>
      <c r="D3" s="15">
        <v>43897</v>
      </c>
      <c r="E3" s="56" t="s">
        <v>32</v>
      </c>
      <c r="F3" s="16">
        <v>195</v>
      </c>
      <c r="G3" s="16">
        <v>195</v>
      </c>
      <c r="H3" s="16">
        <v>194</v>
      </c>
      <c r="I3" s="16">
        <v>195</v>
      </c>
      <c r="J3" s="16"/>
      <c r="K3" s="16"/>
      <c r="L3" s="17">
        <f>COUNT(F3:K3)</f>
        <v>4</v>
      </c>
      <c r="M3" s="17">
        <f>SUM(F3:K3)</f>
        <v>779</v>
      </c>
      <c r="N3" s="18">
        <f>IFERROR(M3/L3,0)</f>
        <v>194.75</v>
      </c>
      <c r="O3" s="19">
        <v>13</v>
      </c>
      <c r="P3" s="20">
        <f>SUM(N3+O3)</f>
        <v>207.75</v>
      </c>
    </row>
    <row r="4" spans="1:16" x14ac:dyDescent="0.3">
      <c r="A4" s="12">
        <v>2</v>
      </c>
      <c r="B4" s="13" t="s">
        <v>0</v>
      </c>
      <c r="C4" s="14" t="s">
        <v>2</v>
      </c>
      <c r="D4" s="15">
        <v>43897</v>
      </c>
      <c r="E4" s="56" t="s">
        <v>32</v>
      </c>
      <c r="F4" s="16">
        <v>194</v>
      </c>
      <c r="G4" s="16">
        <v>194</v>
      </c>
      <c r="H4" s="16">
        <v>188</v>
      </c>
      <c r="I4" s="16">
        <v>188</v>
      </c>
      <c r="J4" s="16"/>
      <c r="K4" s="16"/>
      <c r="L4" s="17">
        <f>COUNT(F4:K4)</f>
        <v>4</v>
      </c>
      <c r="M4" s="17">
        <f>SUM(F4:K4)</f>
        <v>764</v>
      </c>
      <c r="N4" s="18">
        <f>IFERROR(M4/L4,0)</f>
        <v>191</v>
      </c>
      <c r="O4" s="19">
        <v>4</v>
      </c>
      <c r="P4" s="20">
        <f>SUM(N4+O4)</f>
        <v>195</v>
      </c>
    </row>
    <row r="5" spans="1:16" x14ac:dyDescent="0.3">
      <c r="A5" s="12">
        <v>3</v>
      </c>
      <c r="B5" s="13" t="s">
        <v>0</v>
      </c>
      <c r="C5" s="14" t="s">
        <v>3</v>
      </c>
      <c r="D5" s="15">
        <v>43897</v>
      </c>
      <c r="E5" s="56" t="s">
        <v>32</v>
      </c>
      <c r="F5" s="16">
        <v>178</v>
      </c>
      <c r="G5" s="16">
        <v>194</v>
      </c>
      <c r="H5" s="16">
        <v>184</v>
      </c>
      <c r="I5" s="16">
        <v>189</v>
      </c>
      <c r="J5" s="16"/>
      <c r="K5" s="16"/>
      <c r="L5" s="17">
        <f>COUNT(F5:K5)</f>
        <v>4</v>
      </c>
      <c r="M5" s="17">
        <f>SUM(F5:K5)</f>
        <v>745</v>
      </c>
      <c r="N5" s="18">
        <f>IFERROR(M5/L5,0)</f>
        <v>186.25</v>
      </c>
      <c r="O5" s="19">
        <v>3</v>
      </c>
      <c r="P5" s="20">
        <f>SUM(N5+O5)</f>
        <v>189.25</v>
      </c>
    </row>
    <row r="6" spans="1:16" x14ac:dyDescent="0.3">
      <c r="A6" s="12">
        <v>4</v>
      </c>
      <c r="B6" s="13" t="s">
        <v>0</v>
      </c>
      <c r="C6" s="14" t="s">
        <v>27</v>
      </c>
      <c r="D6" s="15">
        <v>43897</v>
      </c>
      <c r="E6" s="56" t="s">
        <v>32</v>
      </c>
      <c r="F6" s="16">
        <v>178</v>
      </c>
      <c r="G6" s="16">
        <v>175</v>
      </c>
      <c r="H6" s="16">
        <v>178</v>
      </c>
      <c r="I6" s="16">
        <v>180</v>
      </c>
      <c r="J6" s="16"/>
      <c r="K6" s="16"/>
      <c r="L6" s="17">
        <f>COUNT(F6:K6)</f>
        <v>4</v>
      </c>
      <c r="M6" s="17">
        <f>SUM(F6:K6)</f>
        <v>711</v>
      </c>
      <c r="N6" s="18">
        <f>IFERROR(M6/L6,0)</f>
        <v>177.75</v>
      </c>
      <c r="O6" s="19">
        <v>2</v>
      </c>
      <c r="P6" s="20">
        <f>SUM(N6+O6)</f>
        <v>179.75</v>
      </c>
    </row>
    <row r="7" spans="1:16" x14ac:dyDescent="0.3">
      <c r="A7"/>
      <c r="B7"/>
      <c r="C7" s="31"/>
      <c r="D7"/>
      <c r="E7"/>
      <c r="F7"/>
      <c r="G7"/>
      <c r="H7"/>
      <c r="I7"/>
      <c r="J7"/>
      <c r="K7"/>
      <c r="L7" s="32"/>
      <c r="M7" s="32"/>
      <c r="N7" s="32"/>
      <c r="O7" s="32"/>
      <c r="P7" s="32"/>
    </row>
    <row r="8" spans="1:16" ht="45" x14ac:dyDescent="0.3">
      <c r="A8" s="2" t="s">
        <v>20</v>
      </c>
      <c r="B8" s="3" t="s">
        <v>4</v>
      </c>
      <c r="C8" s="4" t="s">
        <v>5</v>
      </c>
      <c r="D8" s="2" t="s">
        <v>6</v>
      </c>
      <c r="E8" s="5" t="s">
        <v>7</v>
      </c>
      <c r="F8" s="6" t="s">
        <v>21</v>
      </c>
      <c r="G8" s="6" t="s">
        <v>22</v>
      </c>
      <c r="H8" s="6" t="s">
        <v>23</v>
      </c>
      <c r="I8" s="6" t="s">
        <v>24</v>
      </c>
      <c r="J8" s="6" t="s">
        <v>25</v>
      </c>
      <c r="K8" s="6" t="s">
        <v>26</v>
      </c>
      <c r="L8" s="7" t="s">
        <v>8</v>
      </c>
      <c r="M8" s="8" t="s">
        <v>9</v>
      </c>
      <c r="N8" s="9" t="s">
        <v>10</v>
      </c>
      <c r="O8" s="10" t="s">
        <v>11</v>
      </c>
      <c r="P8" s="11" t="s">
        <v>12</v>
      </c>
    </row>
    <row r="9" spans="1:16" x14ac:dyDescent="0.3">
      <c r="A9" s="12">
        <v>1</v>
      </c>
      <c r="B9" s="13" t="s">
        <v>13</v>
      </c>
      <c r="C9" s="14" t="s">
        <v>28</v>
      </c>
      <c r="D9" s="15">
        <v>43897</v>
      </c>
      <c r="E9" s="56" t="s">
        <v>32</v>
      </c>
      <c r="F9" s="16">
        <v>184</v>
      </c>
      <c r="G9" s="16">
        <v>169</v>
      </c>
      <c r="H9" s="16">
        <v>168</v>
      </c>
      <c r="I9" s="16">
        <v>166</v>
      </c>
      <c r="J9" s="16"/>
      <c r="K9" s="16"/>
      <c r="L9" s="17">
        <f>COUNT(F9:K9)</f>
        <v>4</v>
      </c>
      <c r="M9" s="17">
        <f>SUM(F9:K9)</f>
        <v>687</v>
      </c>
      <c r="N9" s="18">
        <f>IFERROR(M9/L9,0)</f>
        <v>171.75</v>
      </c>
      <c r="O9" s="19">
        <v>9</v>
      </c>
      <c r="P9" s="20">
        <f>SUM(N9+O9)</f>
        <v>180.75</v>
      </c>
    </row>
    <row r="10" spans="1:16" x14ac:dyDescent="0.3">
      <c r="A10" s="12">
        <v>2</v>
      </c>
      <c r="B10" s="13" t="s">
        <v>13</v>
      </c>
      <c r="C10" s="14" t="s">
        <v>16</v>
      </c>
      <c r="D10" s="15">
        <v>43897</v>
      </c>
      <c r="E10" s="56" t="s">
        <v>32</v>
      </c>
      <c r="F10" s="16">
        <v>166</v>
      </c>
      <c r="G10" s="16">
        <v>170</v>
      </c>
      <c r="H10" s="16">
        <v>178</v>
      </c>
      <c r="I10" s="16">
        <v>173</v>
      </c>
      <c r="J10" s="16"/>
      <c r="K10" s="16"/>
      <c r="L10" s="17">
        <f>COUNT(F10:K10)</f>
        <v>4</v>
      </c>
      <c r="M10" s="17">
        <f>SUM(F10:K10)</f>
        <v>687</v>
      </c>
      <c r="N10" s="18">
        <f>IFERROR(M10/L10,0)</f>
        <v>171.75</v>
      </c>
      <c r="O10" s="19">
        <v>8</v>
      </c>
      <c r="P10" s="20">
        <f>SUM(N10+O10)</f>
        <v>179.75</v>
      </c>
    </row>
    <row r="11" spans="1:16" x14ac:dyDescent="0.3">
      <c r="A11" s="22"/>
      <c r="B11" s="23"/>
      <c r="C11" s="33"/>
      <c r="D11" s="24"/>
      <c r="E11" s="25"/>
      <c r="F11" s="26"/>
      <c r="G11" s="26"/>
      <c r="H11" s="26"/>
      <c r="I11" s="26"/>
      <c r="J11" s="26"/>
      <c r="K11" s="26"/>
      <c r="L11" s="27"/>
      <c r="M11" s="27"/>
      <c r="N11" s="28"/>
      <c r="O11" s="29"/>
      <c r="P11" s="30"/>
    </row>
    <row r="12" spans="1:16" ht="45" x14ac:dyDescent="0.3">
      <c r="A12" s="2" t="s">
        <v>20</v>
      </c>
      <c r="B12" s="3" t="s">
        <v>4</v>
      </c>
      <c r="C12" s="4" t="s">
        <v>5</v>
      </c>
      <c r="D12" s="2" t="s">
        <v>6</v>
      </c>
      <c r="E12" s="5" t="s">
        <v>7</v>
      </c>
      <c r="F12" s="6" t="s">
        <v>21</v>
      </c>
      <c r="G12" s="6" t="s">
        <v>22</v>
      </c>
      <c r="H12" s="6" t="s">
        <v>23</v>
      </c>
      <c r="I12" s="6" t="s">
        <v>24</v>
      </c>
      <c r="J12" s="6" t="s">
        <v>25</v>
      </c>
      <c r="K12" s="6" t="s">
        <v>26</v>
      </c>
      <c r="L12" s="7" t="s">
        <v>8</v>
      </c>
      <c r="M12" s="8" t="s">
        <v>9</v>
      </c>
      <c r="N12" s="9" t="s">
        <v>10</v>
      </c>
      <c r="O12" s="10" t="s">
        <v>11</v>
      </c>
      <c r="P12" s="11" t="s">
        <v>12</v>
      </c>
    </row>
    <row r="13" spans="1:16" x14ac:dyDescent="0.3">
      <c r="A13" s="12">
        <v>1</v>
      </c>
      <c r="B13" s="13" t="s">
        <v>14</v>
      </c>
      <c r="C13" s="14" t="s">
        <v>15</v>
      </c>
      <c r="D13" s="15">
        <v>43897</v>
      </c>
      <c r="E13" s="56" t="s">
        <v>32</v>
      </c>
      <c r="F13" s="16">
        <v>187</v>
      </c>
      <c r="G13" s="16">
        <v>186</v>
      </c>
      <c r="H13" s="16">
        <v>186</v>
      </c>
      <c r="I13" s="16">
        <v>192</v>
      </c>
      <c r="J13" s="16"/>
      <c r="K13" s="16"/>
      <c r="L13" s="17">
        <f>COUNT(F13:K13)</f>
        <v>4</v>
      </c>
      <c r="M13" s="17">
        <f>SUM(F13:K13)</f>
        <v>751</v>
      </c>
      <c r="N13" s="18">
        <f>IFERROR(M13/L13,0)</f>
        <v>187.75</v>
      </c>
      <c r="O13" s="19">
        <v>13</v>
      </c>
      <c r="P13" s="20">
        <f>SUM(N13+O13)</f>
        <v>200.75</v>
      </c>
    </row>
    <row r="14" spans="1:16" x14ac:dyDescent="0.3">
      <c r="A14" s="12">
        <v>2</v>
      </c>
      <c r="B14" s="13" t="s">
        <v>14</v>
      </c>
      <c r="C14" s="14" t="s">
        <v>29</v>
      </c>
      <c r="D14" s="15">
        <v>43897</v>
      </c>
      <c r="E14" s="56" t="s">
        <v>32</v>
      </c>
      <c r="F14" s="16">
        <v>159</v>
      </c>
      <c r="G14" s="16">
        <v>158</v>
      </c>
      <c r="H14" s="16">
        <v>162</v>
      </c>
      <c r="I14" s="16">
        <v>156</v>
      </c>
      <c r="J14" s="16"/>
      <c r="K14" s="16"/>
      <c r="L14" s="17">
        <f>COUNT(F14:K14)</f>
        <v>4</v>
      </c>
      <c r="M14" s="17">
        <f>SUM(F14:K14)</f>
        <v>635</v>
      </c>
      <c r="N14" s="18">
        <f>IFERROR(M14/L14,0)</f>
        <v>158.75</v>
      </c>
      <c r="O14" s="19">
        <v>4</v>
      </c>
      <c r="P14" s="20">
        <f>SUM(N14+O14)</f>
        <v>162.75</v>
      </c>
    </row>
    <row r="15" spans="1:16" x14ac:dyDescent="0.3">
      <c r="A15" s="34"/>
      <c r="B15" s="35"/>
      <c r="C15" s="36"/>
      <c r="D15" s="34"/>
      <c r="E15" s="37"/>
      <c r="F15" s="38"/>
      <c r="G15" s="38"/>
      <c r="H15" s="38"/>
      <c r="I15" s="38"/>
      <c r="J15" s="38"/>
      <c r="K15" s="38"/>
      <c r="L15" s="39"/>
      <c r="M15" s="40"/>
      <c r="N15" s="41"/>
      <c r="O15" s="42"/>
      <c r="P15" s="43"/>
    </row>
    <row r="16" spans="1:16" ht="45" x14ac:dyDescent="0.3">
      <c r="A16" s="2" t="s">
        <v>20</v>
      </c>
      <c r="B16" s="3" t="s">
        <v>4</v>
      </c>
      <c r="C16" s="4" t="s">
        <v>5</v>
      </c>
      <c r="D16" s="2" t="s">
        <v>6</v>
      </c>
      <c r="E16" s="5" t="s">
        <v>7</v>
      </c>
      <c r="F16" s="6" t="s">
        <v>21</v>
      </c>
      <c r="G16" s="6" t="s">
        <v>22</v>
      </c>
      <c r="H16" s="6" t="s">
        <v>23</v>
      </c>
      <c r="I16" s="6" t="s">
        <v>24</v>
      </c>
      <c r="J16" s="6" t="s">
        <v>25</v>
      </c>
      <c r="K16" s="6" t="s">
        <v>26</v>
      </c>
      <c r="L16" s="7" t="s">
        <v>8</v>
      </c>
      <c r="M16" s="8" t="s">
        <v>9</v>
      </c>
      <c r="N16" s="9" t="s">
        <v>10</v>
      </c>
      <c r="O16" s="10" t="s">
        <v>11</v>
      </c>
      <c r="P16" s="11" t="s">
        <v>12</v>
      </c>
    </row>
    <row r="17" spans="1:16" x14ac:dyDescent="0.3">
      <c r="A17" s="12">
        <v>1</v>
      </c>
      <c r="B17" s="13" t="s">
        <v>17</v>
      </c>
      <c r="C17" s="14" t="s">
        <v>18</v>
      </c>
      <c r="D17" s="15">
        <v>43897</v>
      </c>
      <c r="E17" s="56" t="s">
        <v>32</v>
      </c>
      <c r="F17" s="16">
        <v>185</v>
      </c>
      <c r="G17" s="16">
        <v>180</v>
      </c>
      <c r="H17" s="16">
        <v>179</v>
      </c>
      <c r="I17" s="16">
        <v>180</v>
      </c>
      <c r="J17" s="16"/>
      <c r="K17" s="16"/>
      <c r="L17" s="17">
        <f>COUNT(F17:K17)</f>
        <v>4</v>
      </c>
      <c r="M17" s="17">
        <f>SUM(F17:K17)</f>
        <v>724</v>
      </c>
      <c r="N17" s="18">
        <f>IFERROR(M17/L17,0)</f>
        <v>181</v>
      </c>
      <c r="O17" s="19">
        <v>13</v>
      </c>
      <c r="P17" s="20">
        <f>SUM(N17+O17)</f>
        <v>194</v>
      </c>
    </row>
    <row r="18" spans="1:16" x14ac:dyDescent="0.3">
      <c r="A18" s="12">
        <v>2</v>
      </c>
      <c r="B18" s="13" t="s">
        <v>17</v>
      </c>
      <c r="C18" s="14" t="s">
        <v>16</v>
      </c>
      <c r="D18" s="15">
        <v>43897</v>
      </c>
      <c r="E18" s="56" t="s">
        <v>32</v>
      </c>
      <c r="F18" s="16">
        <v>167</v>
      </c>
      <c r="G18" s="16">
        <v>165</v>
      </c>
      <c r="H18" s="16">
        <v>176</v>
      </c>
      <c r="I18" s="16">
        <v>154</v>
      </c>
      <c r="J18" s="16"/>
      <c r="K18" s="16"/>
      <c r="L18" s="17">
        <f>COUNT(F18:K18)</f>
        <v>4</v>
      </c>
      <c r="M18" s="17">
        <f>SUM(F18:K18)</f>
        <v>662</v>
      </c>
      <c r="N18" s="18">
        <f>IFERROR(M18/L18,0)</f>
        <v>165.5</v>
      </c>
      <c r="O18" s="19">
        <v>4</v>
      </c>
      <c r="P18" s="20">
        <f>SUM(N18+O18)</f>
        <v>169.5</v>
      </c>
    </row>
    <row r="19" spans="1:16" x14ac:dyDescent="0.3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5"/>
      <c r="M19" s="45"/>
      <c r="N19" s="45"/>
      <c r="O19" s="45"/>
      <c r="P19" s="45"/>
    </row>
    <row r="20" spans="1:16" ht="45" x14ac:dyDescent="0.3">
      <c r="A20" s="2" t="s">
        <v>20</v>
      </c>
      <c r="B20" s="3" t="s">
        <v>19</v>
      </c>
      <c r="C20" s="4" t="s">
        <v>5</v>
      </c>
      <c r="D20" s="2" t="s">
        <v>6</v>
      </c>
      <c r="E20" s="5" t="s">
        <v>7</v>
      </c>
      <c r="F20" s="6" t="s">
        <v>21</v>
      </c>
      <c r="G20" s="6" t="s">
        <v>22</v>
      </c>
      <c r="H20" s="6" t="s">
        <v>23</v>
      </c>
      <c r="I20" s="6" t="s">
        <v>24</v>
      </c>
      <c r="J20" s="6" t="s">
        <v>25</v>
      </c>
      <c r="K20" s="6" t="s">
        <v>26</v>
      </c>
      <c r="L20" s="7" t="s">
        <v>8</v>
      </c>
      <c r="M20" s="8" t="s">
        <v>9</v>
      </c>
      <c r="N20" s="9" t="s">
        <v>10</v>
      </c>
      <c r="O20" s="10" t="s">
        <v>11</v>
      </c>
      <c r="P20" s="11" t="s">
        <v>12</v>
      </c>
    </row>
    <row r="21" spans="1:16" x14ac:dyDescent="0.3">
      <c r="A21" s="12">
        <v>1</v>
      </c>
      <c r="B21" s="13" t="s">
        <v>0</v>
      </c>
      <c r="C21" s="14" t="s">
        <v>30</v>
      </c>
      <c r="D21" s="15">
        <v>43897</v>
      </c>
      <c r="E21" s="56" t="s">
        <v>32</v>
      </c>
      <c r="F21" s="16">
        <v>190</v>
      </c>
      <c r="G21" s="16">
        <v>187</v>
      </c>
      <c r="H21" s="16">
        <v>189</v>
      </c>
      <c r="I21" s="16">
        <v>191</v>
      </c>
      <c r="J21" s="16"/>
      <c r="K21" s="16"/>
      <c r="L21" s="17">
        <f>COUNT(F21:K21)</f>
        <v>4</v>
      </c>
      <c r="M21" s="17">
        <f>SUM(F21:K21)</f>
        <v>757</v>
      </c>
      <c r="N21" s="18">
        <f>IFERROR(M21/L21,0)</f>
        <v>189.25</v>
      </c>
      <c r="O21" s="19">
        <v>11</v>
      </c>
      <c r="P21" s="20">
        <f>SUM(N21+O21)</f>
        <v>200.25</v>
      </c>
    </row>
    <row r="22" spans="1:16" x14ac:dyDescent="0.3">
      <c r="A22" s="12">
        <v>2</v>
      </c>
      <c r="B22" s="13" t="s">
        <v>0</v>
      </c>
      <c r="C22" s="14" t="s">
        <v>31</v>
      </c>
      <c r="D22" s="15">
        <v>43897</v>
      </c>
      <c r="E22" s="56" t="s">
        <v>32</v>
      </c>
      <c r="F22" s="16">
        <v>189</v>
      </c>
      <c r="G22" s="16">
        <v>188</v>
      </c>
      <c r="H22" s="16">
        <v>185</v>
      </c>
      <c r="I22" s="16">
        <v>184</v>
      </c>
      <c r="J22" s="16"/>
      <c r="K22" s="16"/>
      <c r="L22" s="17">
        <f>COUNT(F22:K22)</f>
        <v>4</v>
      </c>
      <c r="M22" s="17">
        <f>SUM(F22:K22)</f>
        <v>746</v>
      </c>
      <c r="N22" s="18">
        <f>IFERROR(M22/L22,0)</f>
        <v>186.5</v>
      </c>
      <c r="O22" s="19">
        <v>6</v>
      </c>
      <c r="P22" s="20">
        <f>SUM(N22+O22)</f>
        <v>192.5</v>
      </c>
    </row>
    <row r="23" spans="1:16" x14ac:dyDescent="0.3">
      <c r="A23" s="46"/>
      <c r="B23" s="47"/>
      <c r="C23" s="48"/>
      <c r="D23" s="49"/>
      <c r="E23" s="50"/>
      <c r="F23" s="51"/>
      <c r="G23" s="51"/>
      <c r="H23" s="51"/>
      <c r="I23" s="51"/>
      <c r="J23" s="51"/>
      <c r="K23" s="51"/>
      <c r="L23" s="52"/>
      <c r="M23" s="52"/>
      <c r="N23" s="53"/>
      <c r="O23" s="54"/>
      <c r="P23" s="55"/>
    </row>
    <row r="24" spans="1:16" ht="45" x14ac:dyDescent="0.3">
      <c r="A24" s="2" t="s">
        <v>20</v>
      </c>
      <c r="B24" s="3" t="s">
        <v>4</v>
      </c>
      <c r="C24" s="4" t="s">
        <v>5</v>
      </c>
      <c r="D24" s="2" t="s">
        <v>6</v>
      </c>
      <c r="E24" s="5" t="s">
        <v>7</v>
      </c>
      <c r="F24" s="6" t="s">
        <v>21</v>
      </c>
      <c r="G24" s="6" t="s">
        <v>22</v>
      </c>
      <c r="H24" s="6" t="s">
        <v>23</v>
      </c>
      <c r="I24" s="6" t="s">
        <v>24</v>
      </c>
      <c r="J24" s="6" t="s">
        <v>25</v>
      </c>
      <c r="K24" s="6" t="s">
        <v>26</v>
      </c>
      <c r="L24" s="7" t="s">
        <v>8</v>
      </c>
      <c r="M24" s="8" t="s">
        <v>9</v>
      </c>
      <c r="N24" s="9" t="s">
        <v>10</v>
      </c>
      <c r="O24" s="10" t="s">
        <v>11</v>
      </c>
      <c r="P24" s="11" t="s">
        <v>12</v>
      </c>
    </row>
    <row r="25" spans="1:16" x14ac:dyDescent="0.3">
      <c r="A25" s="12">
        <v>1</v>
      </c>
      <c r="B25" s="13" t="s">
        <v>33</v>
      </c>
      <c r="C25" s="14" t="s">
        <v>1</v>
      </c>
      <c r="D25" s="15">
        <v>43988</v>
      </c>
      <c r="E25" s="57" t="s">
        <v>32</v>
      </c>
      <c r="F25" s="16">
        <v>196</v>
      </c>
      <c r="G25" s="16">
        <v>193</v>
      </c>
      <c r="H25" s="16">
        <v>191</v>
      </c>
      <c r="I25" s="16">
        <v>197</v>
      </c>
      <c r="J25" s="16">
        <v>197</v>
      </c>
      <c r="K25" s="16">
        <v>197</v>
      </c>
      <c r="L25" s="17">
        <v>6</v>
      </c>
      <c r="M25" s="17">
        <v>1171</v>
      </c>
      <c r="N25" s="18">
        <v>195.16666666666666</v>
      </c>
      <c r="O25" s="19">
        <v>30</v>
      </c>
      <c r="P25" s="20">
        <v>225.16666666666666</v>
      </c>
    </row>
    <row r="26" spans="1:16" x14ac:dyDescent="0.3">
      <c r="A26" s="12">
        <v>2</v>
      </c>
      <c r="B26" s="13" t="s">
        <v>33</v>
      </c>
      <c r="C26" s="14" t="s">
        <v>2</v>
      </c>
      <c r="D26" s="15">
        <v>43988</v>
      </c>
      <c r="E26" s="57" t="s">
        <v>32</v>
      </c>
      <c r="F26" s="16">
        <v>190</v>
      </c>
      <c r="G26" s="16">
        <v>189</v>
      </c>
      <c r="H26" s="16">
        <v>197</v>
      </c>
      <c r="I26" s="16">
        <v>191</v>
      </c>
      <c r="J26" s="16">
        <v>189</v>
      </c>
      <c r="K26" s="16">
        <v>194</v>
      </c>
      <c r="L26" s="17">
        <v>6</v>
      </c>
      <c r="M26" s="17">
        <v>1150</v>
      </c>
      <c r="N26" s="18">
        <v>191.66666666666666</v>
      </c>
      <c r="O26" s="19">
        <v>12</v>
      </c>
      <c r="P26" s="20">
        <v>203.66666666666666</v>
      </c>
    </row>
    <row r="27" spans="1:16" x14ac:dyDescent="0.3">
      <c r="A27" s="12">
        <v>3</v>
      </c>
      <c r="B27" s="13" t="s">
        <v>33</v>
      </c>
      <c r="C27" s="14" t="s">
        <v>3</v>
      </c>
      <c r="D27" s="15">
        <v>43988</v>
      </c>
      <c r="E27" s="57" t="s">
        <v>32</v>
      </c>
      <c r="F27" s="16">
        <v>186</v>
      </c>
      <c r="G27" s="16">
        <v>188</v>
      </c>
      <c r="H27" s="16">
        <v>193</v>
      </c>
      <c r="I27" s="16">
        <v>186</v>
      </c>
      <c r="J27" s="16">
        <v>194</v>
      </c>
      <c r="K27" s="16">
        <v>191</v>
      </c>
      <c r="L27" s="17">
        <v>6</v>
      </c>
      <c r="M27" s="17">
        <v>1138</v>
      </c>
      <c r="N27" s="18">
        <v>189.66666666666666</v>
      </c>
      <c r="O27" s="19">
        <v>6</v>
      </c>
      <c r="P27" s="20">
        <v>195.66666666666666</v>
      </c>
    </row>
    <row r="28" spans="1:16" x14ac:dyDescent="0.3">
      <c r="A28" s="12">
        <v>4</v>
      </c>
      <c r="B28" s="13" t="s">
        <v>33</v>
      </c>
      <c r="C28" s="14" t="s">
        <v>34</v>
      </c>
      <c r="D28" s="15">
        <v>43988</v>
      </c>
      <c r="E28" s="57" t="s">
        <v>32</v>
      </c>
      <c r="F28" s="16">
        <v>188</v>
      </c>
      <c r="G28" s="16">
        <v>186</v>
      </c>
      <c r="H28" s="16">
        <v>188</v>
      </c>
      <c r="I28" s="16">
        <v>190</v>
      </c>
      <c r="J28" s="16">
        <v>191</v>
      </c>
      <c r="K28" s="16">
        <v>193</v>
      </c>
      <c r="L28" s="17">
        <v>6</v>
      </c>
      <c r="M28" s="17">
        <v>1136</v>
      </c>
      <c r="N28" s="18">
        <v>189.33333333333334</v>
      </c>
      <c r="O28" s="19">
        <v>4</v>
      </c>
      <c r="P28" s="20">
        <v>193.33333333333334</v>
      </c>
    </row>
    <row r="29" spans="1:16" ht="45" x14ac:dyDescent="0.3">
      <c r="A29" s="2" t="s">
        <v>20</v>
      </c>
      <c r="B29" s="3" t="s">
        <v>4</v>
      </c>
      <c r="C29" s="4" t="s">
        <v>5</v>
      </c>
      <c r="D29" s="2" t="s">
        <v>6</v>
      </c>
      <c r="E29" s="5" t="s">
        <v>7</v>
      </c>
      <c r="F29" s="6" t="s">
        <v>21</v>
      </c>
      <c r="G29" s="6" t="s">
        <v>22</v>
      </c>
      <c r="H29" s="6" t="s">
        <v>23</v>
      </c>
      <c r="I29" s="6" t="s">
        <v>24</v>
      </c>
      <c r="J29" s="6" t="s">
        <v>25</v>
      </c>
      <c r="K29" s="6" t="s">
        <v>26</v>
      </c>
      <c r="L29" s="7" t="s">
        <v>8</v>
      </c>
      <c r="M29" s="8" t="s">
        <v>9</v>
      </c>
      <c r="N29" s="9" t="s">
        <v>10</v>
      </c>
      <c r="O29" s="10" t="s">
        <v>11</v>
      </c>
      <c r="P29" s="11" t="s">
        <v>12</v>
      </c>
    </row>
    <row r="30" spans="1:16" x14ac:dyDescent="0.3">
      <c r="A30" s="12">
        <v>1</v>
      </c>
      <c r="B30" s="13" t="s">
        <v>35</v>
      </c>
      <c r="C30" s="14" t="s">
        <v>16</v>
      </c>
      <c r="D30" s="15">
        <v>43988</v>
      </c>
      <c r="E30" s="57" t="s">
        <v>32</v>
      </c>
      <c r="F30" s="16">
        <v>179</v>
      </c>
      <c r="G30" s="16">
        <v>173</v>
      </c>
      <c r="H30" s="16">
        <v>166</v>
      </c>
      <c r="I30" s="16">
        <v>170</v>
      </c>
      <c r="J30" s="16">
        <v>168</v>
      </c>
      <c r="K30" s="16">
        <v>170</v>
      </c>
      <c r="L30" s="17">
        <v>6</v>
      </c>
      <c r="M30" s="17">
        <v>1026</v>
      </c>
      <c r="N30" s="18">
        <v>171</v>
      </c>
      <c r="O30" s="19">
        <v>34</v>
      </c>
      <c r="P30" s="20">
        <v>205</v>
      </c>
    </row>
    <row r="31" spans="1:16" x14ac:dyDescent="0.3">
      <c r="A31" s="12">
        <v>2</v>
      </c>
      <c r="B31" s="13" t="s">
        <v>35</v>
      </c>
      <c r="C31" s="14" t="s">
        <v>36</v>
      </c>
      <c r="D31" s="15">
        <v>43988</v>
      </c>
      <c r="E31" s="57" t="s">
        <v>32</v>
      </c>
      <c r="F31" s="16">
        <v>153</v>
      </c>
      <c r="G31" s="16">
        <v>158</v>
      </c>
      <c r="H31" s="16">
        <v>156</v>
      </c>
      <c r="I31" s="16">
        <v>146</v>
      </c>
      <c r="J31" s="16">
        <v>147</v>
      </c>
      <c r="K31" s="16">
        <v>149</v>
      </c>
      <c r="L31" s="17">
        <v>6</v>
      </c>
      <c r="M31" s="17">
        <v>909</v>
      </c>
      <c r="N31" s="18">
        <v>151.5</v>
      </c>
      <c r="O31" s="19">
        <v>8</v>
      </c>
      <c r="P31" s="20">
        <v>159.5</v>
      </c>
    </row>
    <row r="32" spans="1:16" ht="45" x14ac:dyDescent="0.3">
      <c r="A32" s="2" t="s">
        <v>20</v>
      </c>
      <c r="B32" s="3" t="s">
        <v>4</v>
      </c>
      <c r="C32" s="4" t="s">
        <v>5</v>
      </c>
      <c r="D32" s="2" t="s">
        <v>6</v>
      </c>
      <c r="E32" s="5" t="s">
        <v>7</v>
      </c>
      <c r="F32" s="6" t="s">
        <v>21</v>
      </c>
      <c r="G32" s="6" t="s">
        <v>22</v>
      </c>
      <c r="H32" s="6" t="s">
        <v>23</v>
      </c>
      <c r="I32" s="6" t="s">
        <v>24</v>
      </c>
      <c r="J32" s="6" t="s">
        <v>25</v>
      </c>
      <c r="K32" s="6" t="s">
        <v>26</v>
      </c>
      <c r="L32" s="7" t="s">
        <v>8</v>
      </c>
      <c r="M32" s="8" t="s">
        <v>9</v>
      </c>
      <c r="N32" s="9" t="s">
        <v>10</v>
      </c>
      <c r="O32" s="10" t="s">
        <v>11</v>
      </c>
      <c r="P32" s="11" t="s">
        <v>12</v>
      </c>
    </row>
    <row r="33" spans="1:16" x14ac:dyDescent="0.3">
      <c r="A33" s="12">
        <v>1</v>
      </c>
      <c r="B33" s="13" t="s">
        <v>37</v>
      </c>
      <c r="C33" s="14" t="s">
        <v>29</v>
      </c>
      <c r="D33" s="15">
        <v>43988</v>
      </c>
      <c r="E33" s="57" t="s">
        <v>32</v>
      </c>
      <c r="F33" s="16">
        <v>172</v>
      </c>
      <c r="G33" s="16">
        <v>173</v>
      </c>
      <c r="H33" s="16">
        <v>176</v>
      </c>
      <c r="I33" s="16">
        <v>184</v>
      </c>
      <c r="J33" s="16">
        <v>183</v>
      </c>
      <c r="K33" s="16">
        <v>179</v>
      </c>
      <c r="L33" s="17">
        <v>6</v>
      </c>
      <c r="M33" s="17">
        <v>1067</v>
      </c>
      <c r="N33" s="18">
        <v>177.83333333333334</v>
      </c>
      <c r="O33" s="19">
        <v>10</v>
      </c>
      <c r="P33" s="20">
        <v>187.83333333333334</v>
      </c>
    </row>
    <row r="34" spans="1:16" ht="45" x14ac:dyDescent="0.3">
      <c r="A34" s="2" t="s">
        <v>20</v>
      </c>
      <c r="B34" s="3" t="s">
        <v>4</v>
      </c>
      <c r="C34" s="4" t="s">
        <v>5</v>
      </c>
      <c r="D34" s="2" t="s">
        <v>6</v>
      </c>
      <c r="E34" s="5" t="s">
        <v>7</v>
      </c>
      <c r="F34" s="6" t="s">
        <v>21</v>
      </c>
      <c r="G34" s="6" t="s">
        <v>22</v>
      </c>
      <c r="H34" s="6" t="s">
        <v>23</v>
      </c>
      <c r="I34" s="6" t="s">
        <v>24</v>
      </c>
      <c r="J34" s="6" t="s">
        <v>25</v>
      </c>
      <c r="K34" s="6" t="s">
        <v>26</v>
      </c>
      <c r="L34" s="7" t="s">
        <v>8</v>
      </c>
      <c r="M34" s="8" t="s">
        <v>9</v>
      </c>
      <c r="N34" s="9" t="s">
        <v>10</v>
      </c>
      <c r="O34" s="10" t="s">
        <v>11</v>
      </c>
      <c r="P34" s="11" t="s">
        <v>12</v>
      </c>
    </row>
    <row r="35" spans="1:16" x14ac:dyDescent="0.3">
      <c r="A35" s="12">
        <v>1</v>
      </c>
      <c r="B35" s="13" t="s">
        <v>38</v>
      </c>
      <c r="C35" s="14" t="s">
        <v>39</v>
      </c>
      <c r="D35" s="15">
        <v>43988</v>
      </c>
      <c r="E35" s="57" t="s">
        <v>32</v>
      </c>
      <c r="F35" s="16">
        <v>185</v>
      </c>
      <c r="G35" s="16">
        <v>179</v>
      </c>
      <c r="H35" s="16">
        <v>183</v>
      </c>
      <c r="I35" s="16">
        <v>175</v>
      </c>
      <c r="J35" s="16">
        <v>184.001</v>
      </c>
      <c r="K35" s="16">
        <v>179</v>
      </c>
      <c r="L35" s="17">
        <v>6</v>
      </c>
      <c r="M35" s="17">
        <v>1085.001</v>
      </c>
      <c r="N35" s="18">
        <v>180.83349999999999</v>
      </c>
      <c r="O35" s="19">
        <v>18</v>
      </c>
      <c r="P35" s="20">
        <v>198.83349999999999</v>
      </c>
    </row>
    <row r="36" spans="1:16" x14ac:dyDescent="0.3">
      <c r="A36" s="12">
        <v>2</v>
      </c>
      <c r="B36" s="13" t="s">
        <v>38</v>
      </c>
      <c r="C36" s="14" t="s">
        <v>40</v>
      </c>
      <c r="D36" s="15">
        <v>43988</v>
      </c>
      <c r="E36" s="57" t="s">
        <v>32</v>
      </c>
      <c r="F36" s="16">
        <v>180</v>
      </c>
      <c r="G36" s="16">
        <v>183</v>
      </c>
      <c r="H36" s="16">
        <v>187</v>
      </c>
      <c r="I36" s="16">
        <v>180</v>
      </c>
      <c r="J36" s="16">
        <v>170</v>
      </c>
      <c r="K36" s="16">
        <v>182</v>
      </c>
      <c r="L36" s="17">
        <v>6</v>
      </c>
      <c r="M36" s="17">
        <v>1082</v>
      </c>
      <c r="N36" s="18">
        <v>180.33333333333334</v>
      </c>
      <c r="O36" s="19">
        <v>24</v>
      </c>
      <c r="P36" s="20">
        <v>204.33333333333334</v>
      </c>
    </row>
    <row r="37" spans="1:16" x14ac:dyDescent="0.3">
      <c r="A37" s="12">
        <v>3</v>
      </c>
      <c r="B37" s="13" t="s">
        <v>38</v>
      </c>
      <c r="C37" s="14" t="s">
        <v>16</v>
      </c>
      <c r="D37" s="15">
        <v>43988</v>
      </c>
      <c r="E37" s="57" t="s">
        <v>32</v>
      </c>
      <c r="F37" s="16">
        <v>176</v>
      </c>
      <c r="G37" s="16">
        <v>169</v>
      </c>
      <c r="H37" s="16">
        <v>98</v>
      </c>
      <c r="I37" s="16">
        <v>171</v>
      </c>
      <c r="J37" s="16">
        <v>184</v>
      </c>
      <c r="K37" s="16">
        <v>181</v>
      </c>
      <c r="L37" s="17">
        <v>6</v>
      </c>
      <c r="M37" s="17">
        <v>979</v>
      </c>
      <c r="N37" s="18">
        <v>163.16666666666666</v>
      </c>
      <c r="O37" s="19">
        <v>6</v>
      </c>
      <c r="P37" s="20">
        <v>169.16666666666666</v>
      </c>
    </row>
    <row r="38" spans="1:16" ht="45" x14ac:dyDescent="0.3">
      <c r="A38" s="2" t="s">
        <v>20</v>
      </c>
      <c r="B38" s="3" t="s">
        <v>19</v>
      </c>
      <c r="C38" s="4" t="s">
        <v>5</v>
      </c>
      <c r="D38" s="2" t="s">
        <v>6</v>
      </c>
      <c r="E38" s="5" t="s">
        <v>7</v>
      </c>
      <c r="F38" s="6" t="s">
        <v>21</v>
      </c>
      <c r="G38" s="6" t="s">
        <v>22</v>
      </c>
      <c r="H38" s="6" t="s">
        <v>23</v>
      </c>
      <c r="I38" s="6" t="s">
        <v>24</v>
      </c>
      <c r="J38" s="6" t="s">
        <v>25</v>
      </c>
      <c r="K38" s="6" t="s">
        <v>26</v>
      </c>
      <c r="L38" s="7" t="s">
        <v>8</v>
      </c>
      <c r="M38" s="8" t="s">
        <v>9</v>
      </c>
      <c r="N38" s="9" t="s">
        <v>10</v>
      </c>
      <c r="O38" s="10" t="s">
        <v>11</v>
      </c>
      <c r="P38" s="11" t="s">
        <v>12</v>
      </c>
    </row>
    <row r="39" spans="1:16" x14ac:dyDescent="0.3">
      <c r="A39" s="12">
        <v>1</v>
      </c>
      <c r="B39" s="13" t="s">
        <v>33</v>
      </c>
      <c r="C39" s="14" t="s">
        <v>41</v>
      </c>
      <c r="D39" s="15">
        <v>43988</v>
      </c>
      <c r="E39" s="57" t="s">
        <v>32</v>
      </c>
      <c r="F39" s="16">
        <v>188</v>
      </c>
      <c r="G39" s="16">
        <v>196</v>
      </c>
      <c r="H39" s="16">
        <v>185</v>
      </c>
      <c r="I39" s="16">
        <v>192</v>
      </c>
      <c r="J39" s="16">
        <v>189</v>
      </c>
      <c r="K39" s="16">
        <v>188</v>
      </c>
      <c r="L39" s="17">
        <v>6</v>
      </c>
      <c r="M39" s="17">
        <v>1138</v>
      </c>
      <c r="N39" s="18">
        <v>189.66666666666666</v>
      </c>
      <c r="O39" s="19">
        <v>22</v>
      </c>
      <c r="P39" s="20">
        <v>211.66666666666666</v>
      </c>
    </row>
    <row r="40" spans="1:16" x14ac:dyDescent="0.3">
      <c r="A40" s="12">
        <v>2</v>
      </c>
      <c r="B40" s="13" t="s">
        <v>33</v>
      </c>
      <c r="C40" s="14" t="s">
        <v>42</v>
      </c>
      <c r="D40" s="15">
        <v>43988</v>
      </c>
      <c r="E40" s="57" t="s">
        <v>32</v>
      </c>
      <c r="F40" s="16">
        <v>191</v>
      </c>
      <c r="G40" s="16">
        <v>190</v>
      </c>
      <c r="H40" s="16">
        <v>197</v>
      </c>
      <c r="I40" s="16">
        <v>181</v>
      </c>
      <c r="J40" s="16">
        <v>188</v>
      </c>
      <c r="K40" s="16">
        <v>190</v>
      </c>
      <c r="L40" s="17">
        <v>6</v>
      </c>
      <c r="M40" s="17">
        <v>1137</v>
      </c>
      <c r="N40" s="18">
        <v>189.5</v>
      </c>
      <c r="O40" s="19">
        <v>20</v>
      </c>
      <c r="P40" s="20">
        <v>209.5</v>
      </c>
    </row>
    <row r="41" spans="1:16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</sheetData>
  <protectedRanges>
    <protectedRange algorithmName="SHA-512" hashValue="ON39YdpmFHfN9f47KpiRvqrKx0V9+erV1CNkpWzYhW/Qyc6aT8rEyCrvauWSYGZK2ia3o7vd3akF07acHAFpOA==" saltValue="yVW9XmDwTqEnmpSGai0KYg==" spinCount="100000" sqref="C15:K15 C2 C8:E8 C12:E12 C16:E16 C20 F17:K18 F9:K11 F13:K14 J3:K6 C3:D7 C9:D11 C13:D14 C17:D18 D21:D22" name="Range1_11"/>
    <protectedRange algorithmName="SHA-512" hashValue="ON39YdpmFHfN9f47KpiRvqrKx0V9+erV1CNkpWzYhW/Qyc6aT8rEyCrvauWSYGZK2ia3o7vd3akF07acHAFpOA==" saltValue="yVW9XmDwTqEnmpSGai0KYg==" spinCount="100000" sqref="E11 E7" name="Range1_1_6"/>
    <protectedRange algorithmName="SHA-512" hashValue="ON39YdpmFHfN9f47KpiRvqrKx0V9+erV1CNkpWzYhW/Qyc6aT8rEyCrvauWSYGZK2ia3o7vd3akF07acHAFpOA==" saltValue="yVW9XmDwTqEnmpSGai0KYg==" spinCount="100000" sqref="F7:K7 F3:I6" name="Range1_3_3"/>
    <protectedRange algorithmName="SHA-512" hashValue="ON39YdpmFHfN9f47KpiRvqrKx0V9+erV1CNkpWzYhW/Qyc6aT8rEyCrvauWSYGZK2ia3o7vd3akF07acHAFpOA==" saltValue="yVW9XmDwTqEnmpSGai0KYg==" spinCount="100000" sqref="D23:E23 C21:C22" name="Range1_1_2_6"/>
    <protectedRange algorithmName="SHA-512" hashValue="ON39YdpmFHfN9f47KpiRvqrKx0V9+erV1CNkpWzYhW/Qyc6aT8rEyCrvauWSYGZK2ia3o7vd3akF07acHAFpOA==" saltValue="yVW9XmDwTqEnmpSGai0KYg==" spinCount="100000" sqref="F21:K22" name="Range1_4_6"/>
    <protectedRange algorithmName="SHA-512" hashValue="ON39YdpmFHfN9f47KpiRvqrKx0V9+erV1CNkpWzYhW/Qyc6aT8rEyCrvauWSYGZK2ia3o7vd3akF07acHAFpOA==" saltValue="yVW9XmDwTqEnmpSGai0KYg==" spinCount="100000" sqref="J25:K28 C25:D28 C24" name="Range1_2"/>
    <protectedRange algorithmName="SHA-512" hashValue="ON39YdpmFHfN9f47KpiRvqrKx0V9+erV1CNkpWzYhW/Qyc6aT8rEyCrvauWSYGZK2ia3o7vd3akF07acHAFpOA==" saltValue="yVW9XmDwTqEnmpSGai0KYg==" spinCount="100000" sqref="E25:E28" name="Range1_1_1"/>
    <protectedRange algorithmName="SHA-512" hashValue="ON39YdpmFHfN9f47KpiRvqrKx0V9+erV1CNkpWzYhW/Qyc6aT8rEyCrvauWSYGZK2ia3o7vd3akF07acHAFpOA==" saltValue="yVW9XmDwTqEnmpSGai0KYg==" spinCount="100000" sqref="F25:I28" name="Range1_3_1"/>
    <protectedRange algorithmName="SHA-512" hashValue="ON39YdpmFHfN9f47KpiRvqrKx0V9+erV1CNkpWzYhW/Qyc6aT8rEyCrvauWSYGZK2ia3o7vd3akF07acHAFpOA==" saltValue="yVW9XmDwTqEnmpSGai0KYg==" spinCount="100000" sqref="F30:K31 C29:E29 C30:D31" name="Range1_4_1"/>
    <protectedRange algorithmName="SHA-512" hashValue="ON39YdpmFHfN9f47KpiRvqrKx0V9+erV1CNkpWzYhW/Qyc6aT8rEyCrvauWSYGZK2ia3o7vd3akF07acHAFpOA==" saltValue="yVW9XmDwTqEnmpSGai0KYg==" spinCount="100000" sqref="E30:E31" name="Range1_1_2_1"/>
    <protectedRange algorithmName="SHA-512" hashValue="ON39YdpmFHfN9f47KpiRvqrKx0V9+erV1CNkpWzYhW/Qyc6aT8rEyCrvauWSYGZK2ia3o7vd3akF07acHAFpOA==" saltValue="yVW9XmDwTqEnmpSGai0KYg==" spinCount="100000" sqref="F33:K33 C32:E32 C33:D33" name="Range1_5_1"/>
    <protectedRange algorithmName="SHA-512" hashValue="ON39YdpmFHfN9f47KpiRvqrKx0V9+erV1CNkpWzYhW/Qyc6aT8rEyCrvauWSYGZK2ia3o7vd3akF07acHAFpOA==" saltValue="yVW9XmDwTqEnmpSGai0KYg==" spinCount="100000" sqref="E33" name="Range1_1_3_1"/>
    <protectedRange algorithmName="SHA-512" hashValue="ON39YdpmFHfN9f47KpiRvqrKx0V9+erV1CNkpWzYhW/Qyc6aT8rEyCrvauWSYGZK2ia3o7vd3akF07acHAFpOA==" saltValue="yVW9XmDwTqEnmpSGai0KYg==" spinCount="100000" sqref="F35:K37 C34:E34 C35:D37" name="Range1_6_1"/>
    <protectedRange algorithmName="SHA-512" hashValue="ON39YdpmFHfN9f47KpiRvqrKx0V9+erV1CNkpWzYhW/Qyc6aT8rEyCrvauWSYGZK2ia3o7vd3akF07acHAFpOA==" saltValue="yVW9XmDwTqEnmpSGai0KYg==" spinCount="100000" sqref="E35:E37" name="Range1_1_4_1"/>
    <protectedRange algorithmName="SHA-512" hashValue="ON39YdpmFHfN9f47KpiRvqrKx0V9+erV1CNkpWzYhW/Qyc6aT8rEyCrvauWSYGZK2ia3o7vd3akF07acHAFpOA==" saltValue="yVW9XmDwTqEnmpSGai0KYg==" spinCount="100000" sqref="C38" name="Range1_7_1"/>
    <protectedRange algorithmName="SHA-512" hashValue="ON39YdpmFHfN9f47KpiRvqrKx0V9+erV1CNkpWzYhW/Qyc6aT8rEyCrvauWSYGZK2ia3o7vd3akF07acHAFpOA==" saltValue="yVW9XmDwTqEnmpSGai0KYg==" spinCount="100000" sqref="C39:D40" name="Range1_1_2_2_1"/>
    <protectedRange algorithmName="SHA-512" hashValue="ON39YdpmFHfN9f47KpiRvqrKx0V9+erV1CNkpWzYhW/Qyc6aT8rEyCrvauWSYGZK2ia3o7vd3akF07acHAFpOA==" saltValue="yVW9XmDwTqEnmpSGai0KYg==" spinCount="100000" sqref="E39:E40" name="Range1_1_1_2_1"/>
    <protectedRange algorithmName="SHA-512" hashValue="ON39YdpmFHfN9f47KpiRvqrKx0V9+erV1CNkpWzYhW/Qyc6aT8rEyCrvauWSYGZK2ia3o7vd3akF07acHAFpOA==" saltValue="yVW9XmDwTqEnmpSGai0KYg==" spinCount="100000" sqref="F39:K40" name="Range1_4_2_1"/>
  </protectedRanges>
  <conditionalFormatting sqref="G3:G6">
    <cfRule type="top10" dxfId="89" priority="90" rank="1"/>
  </conditionalFormatting>
  <conditionalFormatting sqref="H3:H6">
    <cfRule type="top10" dxfId="88" priority="91" rank="1"/>
  </conditionalFormatting>
  <conditionalFormatting sqref="I3:I6">
    <cfRule type="top10" dxfId="87" priority="92" rank="1"/>
  </conditionalFormatting>
  <conditionalFormatting sqref="J3:J6">
    <cfRule type="top10" dxfId="86" priority="93" rank="1"/>
  </conditionalFormatting>
  <conditionalFormatting sqref="K3:K6">
    <cfRule type="top10" dxfId="85" priority="94" rank="1"/>
  </conditionalFormatting>
  <conditionalFormatting sqref="F3:F6">
    <cfRule type="top10" dxfId="84" priority="95" rank="1"/>
  </conditionalFormatting>
  <conditionalFormatting sqref="K9:K10">
    <cfRule type="top10" dxfId="83" priority="96" rank="1"/>
  </conditionalFormatting>
  <conditionalFormatting sqref="J9:J10">
    <cfRule type="top10" dxfId="82" priority="97" rank="1"/>
  </conditionalFormatting>
  <conditionalFormatting sqref="I9:I10">
    <cfRule type="top10" dxfId="81" priority="98" rank="1"/>
  </conditionalFormatting>
  <conditionalFormatting sqref="H9:H10">
    <cfRule type="top10" dxfId="80" priority="99" rank="1"/>
  </conditionalFormatting>
  <conditionalFormatting sqref="G9:G10">
    <cfRule type="top10" dxfId="79" priority="100" rank="1"/>
  </conditionalFormatting>
  <conditionalFormatting sqref="F9:F10">
    <cfRule type="top10" dxfId="78" priority="101" rank="1"/>
  </conditionalFormatting>
  <conditionalFormatting sqref="F13:F14">
    <cfRule type="top10" dxfId="77" priority="102" rank="1"/>
  </conditionalFormatting>
  <conditionalFormatting sqref="G13:G14">
    <cfRule type="top10" dxfId="76" priority="103" rank="1"/>
  </conditionalFormatting>
  <conditionalFormatting sqref="H13:H14">
    <cfRule type="top10" dxfId="75" priority="104" rank="1"/>
  </conditionalFormatting>
  <conditionalFormatting sqref="I13:I14">
    <cfRule type="top10" dxfId="74" priority="105" rank="1"/>
  </conditionalFormatting>
  <conditionalFormatting sqref="J13:J14">
    <cfRule type="top10" dxfId="73" priority="106" rank="1"/>
  </conditionalFormatting>
  <conditionalFormatting sqref="K13:K14">
    <cfRule type="top10" dxfId="72" priority="107" rank="1"/>
  </conditionalFormatting>
  <conditionalFormatting sqref="J17:J18">
    <cfRule type="top10" dxfId="71" priority="108" rank="1"/>
  </conditionalFormatting>
  <conditionalFormatting sqref="I17:I18">
    <cfRule type="top10" dxfId="70" priority="109" rank="1"/>
  </conditionalFormatting>
  <conditionalFormatting sqref="K17:K18">
    <cfRule type="top10" dxfId="69" priority="110" rank="1"/>
  </conditionalFormatting>
  <conditionalFormatting sqref="H17:H18">
    <cfRule type="top10" dxfId="68" priority="111" rank="1"/>
  </conditionalFormatting>
  <conditionalFormatting sqref="G17:G18">
    <cfRule type="top10" dxfId="67" priority="112" rank="1"/>
  </conditionalFormatting>
  <conditionalFormatting sqref="F17:F18">
    <cfRule type="top10" dxfId="66" priority="113" rank="1"/>
  </conditionalFormatting>
  <conditionalFormatting sqref="F21:F22">
    <cfRule type="top10" dxfId="65" priority="114" rank="1"/>
  </conditionalFormatting>
  <conditionalFormatting sqref="G21:G22">
    <cfRule type="top10" dxfId="64" priority="115" rank="1"/>
  </conditionalFormatting>
  <conditionalFormatting sqref="H21:H22">
    <cfRule type="top10" dxfId="63" priority="116" rank="1"/>
  </conditionalFormatting>
  <conditionalFormatting sqref="I21:I22">
    <cfRule type="top10" dxfId="62" priority="117" rank="1"/>
  </conditionalFormatting>
  <conditionalFormatting sqref="J21:J22">
    <cfRule type="top10" dxfId="61" priority="118" rank="1"/>
  </conditionalFormatting>
  <conditionalFormatting sqref="K21:K22">
    <cfRule type="top10" dxfId="60" priority="119" rank="1"/>
  </conditionalFormatting>
  <conditionalFormatting sqref="G25:G28">
    <cfRule type="top10" dxfId="29" priority="29" rank="1"/>
  </conditionalFormatting>
  <conditionalFormatting sqref="H25:H28">
    <cfRule type="top10" dxfId="28" priority="28" rank="1"/>
  </conditionalFormatting>
  <conditionalFormatting sqref="I25:I28">
    <cfRule type="top10" dxfId="27" priority="27" rank="1"/>
  </conditionalFormatting>
  <conditionalFormatting sqref="J25:J28">
    <cfRule type="top10" dxfId="26" priority="25" rank="1"/>
  </conditionalFormatting>
  <conditionalFormatting sqref="K25:K28">
    <cfRule type="top10" dxfId="25" priority="26" rank="1"/>
  </conditionalFormatting>
  <conditionalFormatting sqref="F25:F28">
    <cfRule type="top10" dxfId="24" priority="30" rank="1"/>
  </conditionalFormatting>
  <conditionalFormatting sqref="K30:K31">
    <cfRule type="top10" dxfId="23" priority="19" rank="1"/>
  </conditionalFormatting>
  <conditionalFormatting sqref="J30:J31">
    <cfRule type="top10" dxfId="22" priority="20" rank="1"/>
  </conditionalFormatting>
  <conditionalFormatting sqref="I30:I31">
    <cfRule type="top10" dxfId="21" priority="21" rank="1"/>
  </conditionalFormatting>
  <conditionalFormatting sqref="H30:H31">
    <cfRule type="top10" dxfId="20" priority="22" rank="1"/>
  </conditionalFormatting>
  <conditionalFormatting sqref="G30:G31">
    <cfRule type="top10" dxfId="19" priority="23" rank="1"/>
  </conditionalFormatting>
  <conditionalFormatting sqref="F30:F31">
    <cfRule type="top10" dxfId="18" priority="24" rank="1"/>
  </conditionalFormatting>
  <conditionalFormatting sqref="F33">
    <cfRule type="top10" dxfId="17" priority="18" rank="1"/>
  </conditionalFormatting>
  <conditionalFormatting sqref="G33">
    <cfRule type="top10" dxfId="16" priority="17" rank="1"/>
  </conditionalFormatting>
  <conditionalFormatting sqref="H33">
    <cfRule type="top10" dxfId="15" priority="16" rank="1"/>
  </conditionalFormatting>
  <conditionalFormatting sqref="I33">
    <cfRule type="top10" dxfId="14" priority="15" rank="1"/>
  </conditionalFormatting>
  <conditionalFormatting sqref="J33">
    <cfRule type="top10" dxfId="13" priority="14" rank="1"/>
  </conditionalFormatting>
  <conditionalFormatting sqref="K33">
    <cfRule type="top10" dxfId="12" priority="13" rank="1"/>
  </conditionalFormatting>
  <conditionalFormatting sqref="J35:J37">
    <cfRule type="top10" dxfId="11" priority="12" rank="1"/>
  </conditionalFormatting>
  <conditionalFormatting sqref="I35:I37">
    <cfRule type="top10" dxfId="10" priority="8" rank="1"/>
  </conditionalFormatting>
  <conditionalFormatting sqref="K35:K37">
    <cfRule type="top10" dxfId="9" priority="9" rank="1"/>
  </conditionalFormatting>
  <conditionalFormatting sqref="H35:H37">
    <cfRule type="top10" dxfId="8" priority="11" rank="1"/>
  </conditionalFormatting>
  <conditionalFormatting sqref="G35:G37">
    <cfRule type="top10" dxfId="7" priority="10" rank="1"/>
  </conditionalFormatting>
  <conditionalFormatting sqref="F35:F37">
    <cfRule type="top10" dxfId="6" priority="7" rank="1"/>
  </conditionalFormatting>
  <conditionalFormatting sqref="F39:F40">
    <cfRule type="top10" dxfId="5" priority="6" rank="1"/>
  </conditionalFormatting>
  <conditionalFormatting sqref="G39:G40">
    <cfRule type="top10" dxfId="4" priority="5" rank="1"/>
  </conditionalFormatting>
  <conditionalFormatting sqref="H39:H40">
    <cfRule type="top10" dxfId="3" priority="4" rank="1"/>
  </conditionalFormatting>
  <conditionalFormatting sqref="I39:I40">
    <cfRule type="top10" dxfId="2" priority="3" rank="1"/>
  </conditionalFormatting>
  <conditionalFormatting sqref="J39:J40">
    <cfRule type="top10" dxfId="1" priority="2" rank="1"/>
  </conditionalFormatting>
  <conditionalFormatting sqref="K39:K40">
    <cfRule type="top10" dxfId="0" priority="1" rank="1"/>
  </conditionalFormatting>
  <pageMargins left="0.7" right="0.7" top="0.75" bottom="0.75" header="0.3" footer="0.3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CBF228-A1A0-4C59-9F3B-6110217F2A5F}">
          <x14:formula1>
            <xm:f>'C:\Users\abra2\Desktop\[__ABRA Scoring Program  2-25-2020 MASTER (3).xlsm]DATA'!#REF!</xm:f>
          </x14:formula1>
          <xm:sqref>C9:C10 C13:C14 C17:C18 C3:C6</xm:sqref>
        </x14:dataValidation>
        <x14:dataValidation type="list" allowBlank="1" showInputMessage="1" showErrorMessage="1" xr:uid="{5FCA66D1-AB81-4C5E-B632-8F51C5F12597}">
          <x14:formula1>
            <xm:f>'C:\Users\abra2\Desktop\[__ABRA Scoring Program  2-25-2020 MASTER (3).xlsm]DATA'!#REF!</xm:f>
          </x14:formula1>
          <xm:sqref>C2 C8 C12 C16 E11 E7 C20:C22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ABRA South Carolina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2020-03-08T16:48:26Z</cp:lastPrinted>
  <dcterms:created xsi:type="dcterms:W3CDTF">2020-01-30T01:18:36Z</dcterms:created>
  <dcterms:modified xsi:type="dcterms:W3CDTF">2020-06-09T00:00:38Z</dcterms:modified>
</cp:coreProperties>
</file>