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9\South Carolina\"/>
    </mc:Choice>
  </mc:AlternateContent>
  <xr:revisionPtr revIDLastSave="0" documentId="13_ncr:1_{7D7EAA90-88A2-43AE-9BD5-8665A308D0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 Carolina Youth  2019" sheetId="20" r:id="rId1"/>
    <sheet name="Brooks, Lucas" sheetId="139" r:id="rId2"/>
    <sheet name="Ferguson, Seth" sheetId="138" r:id="rId3"/>
    <sheet name="Matoy, Shelby" sheetId="140" r:id="rId4"/>
    <sheet name="King, Cody" sheetId="137" r:id="rId5"/>
  </sheets>
  <externalReferences>
    <externalReference r:id="rId6"/>
    <externalReference r:id="rId7"/>
    <externalReference r:id="rId8"/>
  </externalReferenc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" i="139" l="1"/>
  <c r="M2" i="139" s="1"/>
  <c r="O2" i="139" s="1"/>
  <c r="K2" i="139"/>
  <c r="D2" i="139"/>
  <c r="I7" i="20" l="1"/>
  <c r="H7" i="20"/>
  <c r="G7" i="20"/>
  <c r="F7" i="20"/>
  <c r="E7" i="20"/>
  <c r="L2" i="140"/>
  <c r="M2" i="140" s="1"/>
  <c r="O2" i="140" s="1"/>
  <c r="K2" i="140"/>
  <c r="K4" i="140" s="1"/>
  <c r="D2" i="140"/>
  <c r="N4" i="140"/>
  <c r="N4" i="139"/>
  <c r="H8" i="20" s="1"/>
  <c r="K4" i="139"/>
  <c r="E8" i="20" s="1"/>
  <c r="L7" i="138"/>
  <c r="M7" i="138" s="1"/>
  <c r="O7" i="138" s="1"/>
  <c r="K7" i="138"/>
  <c r="D7" i="138"/>
  <c r="L4" i="140" l="1"/>
  <c r="M4" i="140" s="1"/>
  <c r="O4" i="140" s="1"/>
  <c r="L4" i="139"/>
  <c r="L6" i="138"/>
  <c r="K6" i="138"/>
  <c r="D6" i="138"/>
  <c r="M4" i="139" l="1"/>
  <c r="F8" i="20"/>
  <c r="M6" i="138"/>
  <c r="O6" i="138" s="1"/>
  <c r="L5" i="138"/>
  <c r="K5" i="138"/>
  <c r="D5" i="138"/>
  <c r="O4" i="139" l="1"/>
  <c r="I8" i="20" s="1"/>
  <c r="G8" i="20"/>
  <c r="M5" i="138"/>
  <c r="O5" i="138" s="1"/>
  <c r="L4" i="138"/>
  <c r="K4" i="138"/>
  <c r="D4" i="138"/>
  <c r="M4" i="138" l="1"/>
  <c r="O4" i="138" s="1"/>
  <c r="L3" i="138"/>
  <c r="K3" i="138"/>
  <c r="D3" i="138"/>
  <c r="C3" i="138"/>
  <c r="M3" i="138" l="1"/>
  <c r="O3" i="138" s="1"/>
  <c r="O2" i="138"/>
  <c r="N9" i="138"/>
  <c r="H2" i="20" s="1"/>
  <c r="K9" i="138"/>
  <c r="E2" i="20" s="1"/>
  <c r="L9" i="138" l="1"/>
  <c r="L2" i="137"/>
  <c r="K2" i="137"/>
  <c r="M9" i="138" l="1"/>
  <c r="F2" i="20"/>
  <c r="M2" i="137"/>
  <c r="O2" i="137" s="1"/>
  <c r="N4" i="137"/>
  <c r="L4" i="137"/>
  <c r="K4" i="137"/>
  <c r="O9" i="138" l="1"/>
  <c r="I2" i="20" s="1"/>
  <c r="G2" i="20"/>
  <c r="F3" i="20"/>
  <c r="H3" i="20"/>
  <c r="E3" i="20"/>
  <c r="M4" i="137" l="1"/>
  <c r="O4" i="137" l="1"/>
  <c r="I3" i="20" s="1"/>
  <c r="G3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CEC3F47B-1B9A-4735-A9E6-AC596741EC9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91519888-02AB-47C3-83C3-4960FF23D039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<sst xmlns="http://schemas.openxmlformats.org/spreadsheetml/2006/main" count="104" uniqueCount="37">
  <si>
    <t>Class</t>
  </si>
  <si>
    <t>Date</t>
  </si>
  <si>
    <t>Range Location</t>
  </si>
  <si>
    <t>Points</t>
  </si>
  <si>
    <t>Target Total</t>
  </si>
  <si>
    <t>Agg + Points</t>
  </si>
  <si>
    <t>Ranking</t>
  </si>
  <si>
    <t>Agg</t>
  </si>
  <si>
    <t># Of Targets</t>
  </si>
  <si>
    <t>Competitor</t>
  </si>
  <si>
    <t xml:space="preserve">Competitor 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</si>
  <si>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</si>
  <si>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</si>
  <si>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</si>
  <si>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</si>
  <si>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</si>
  <si>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</si>
  <si>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</si>
  <si>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</si>
  <si>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</si>
  <si>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King, Cody</t>
  </si>
  <si>
    <t>Outlaw Heavy</t>
  </si>
  <si>
    <t>Heavy Barrel Bolt</t>
  </si>
  <si>
    <t>Cody King</t>
  </si>
  <si>
    <t>Belton Gun Range</t>
  </si>
  <si>
    <t>Ferguson, Seth</t>
  </si>
  <si>
    <t>Jr Outlaw- Hvy</t>
  </si>
  <si>
    <t>*Seth Ferguson</t>
  </si>
  <si>
    <t>Belton,SC</t>
  </si>
  <si>
    <t xml:space="preserve"> </t>
  </si>
  <si>
    <t>Seth Ferguson</t>
  </si>
  <si>
    <t>Outlaw Hvy</t>
  </si>
  <si>
    <t>Unlimited</t>
  </si>
  <si>
    <t>Shleby Matoy</t>
  </si>
  <si>
    <t>Matoy, Shelby</t>
  </si>
  <si>
    <t>Brooks, Lucas</t>
  </si>
  <si>
    <t>Lucas Brooks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</si>
</sst>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m/d/yyyy;@"/>
    <numFmt numFmtId="166" formatCode="0.00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indexed="8"/>
      <name val="Book Antiqua"/>
      <family val="1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b/>
      <u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2" fillId="0" borderId="1" xfId="0" applyFont="1" applyBorder="1" applyAlignment="1">
      <alignment horizontal="center" wrapText="1" shrinkToFit="1"/>
    </xf>
    <xf numFmtId="0" fontId="7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wrapText="1" shrinkToFit="1"/>
    </xf>
    <xf numFmtId="0" fontId="8" fillId="0" borderId="0" xfId="0" applyFont="1" applyAlignment="1" applyProtection="1">
      <alignment horizontal="center"/>
      <protection locked="0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 wrapText="1"/>
    </xf>
    <xf numFmtId="1" fontId="8" fillId="0" borderId="0" xfId="0" applyNumberFormat="1" applyFont="1" applyAlignment="1" applyProtection="1">
      <alignment horizontal="center"/>
      <protection locked="0"/>
    </xf>
    <xf numFmtId="1" fontId="8" fillId="0" borderId="0" xfId="0" applyNumberFormat="1" applyFont="1" applyAlignment="1">
      <alignment horizontal="center" wrapText="1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wrapText="1"/>
    </xf>
    <xf numFmtId="0" fontId="11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10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2182018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BRA%20sSOUTH%20CAROLINA%20SCORING%20PROGRAM%20201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Belton, SC</v>
          </cell>
          <cell r="D2">
            <v>43652</v>
          </cell>
        </row>
      </sheetData>
      <sheetData sheetId="1"/>
      <sheetData sheetId="2"/>
      <sheetData sheetId="3">
        <row r="2">
          <cell r="A2" t="str">
            <v>Belton, SC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8"/>
  <sheetViews>
    <sheetView tabSelected="1" zoomScale="96" zoomScaleNormal="96" workbookViewId="0">
      <selection activeCell="E29" sqref="E29"/>
    </sheetView>
  </sheetViews>
  <sheetFormatPr defaultRowHeight="15.75" x14ac:dyDescent="0.3"/>
  <cols>
    <col min="1" max="1" width="6.140625" style="2" customWidth="1"/>
    <col min="2" max="2" width="12.28515625" style="12" bestFit="1" customWidth="1"/>
    <col min="3" max="3" width="17" style="12" bestFit="1" customWidth="1"/>
    <col min="4" max="4" width="24.140625" style="12" bestFit="1" customWidth="1"/>
    <col min="5" max="5" width="16.85546875" style="12" bestFit="1" customWidth="1"/>
    <col min="6" max="6" width="19" style="12" customWidth="1"/>
    <col min="7" max="7" width="9.140625" style="13" bestFit="1" customWidth="1"/>
    <col min="8" max="8" width="9.140625" style="12" bestFit="1" customWidth="1"/>
    <col min="9" max="9" width="17.85546875" style="13" bestFit="1" customWidth="1"/>
    <col min="10" max="16384" width="9.140625" style="2"/>
  </cols>
  <sheetData>
    <row r="1" spans="2:9" ht="22.5" customHeight="1" x14ac:dyDescent="0.3">
      <c r="B1" s="12" t="s">
        <v>6</v>
      </c>
      <c r="C1" s="12" t="s">
        <v>0</v>
      </c>
      <c r="D1" s="12" t="s">
        <v>9</v>
      </c>
      <c r="E1" s="12" t="s">
        <v>8</v>
      </c>
      <c r="F1" s="12" t="s">
        <v>4</v>
      </c>
      <c r="G1" s="13" t="s">
        <v>7</v>
      </c>
      <c r="H1" s="12" t="s">
        <v>3</v>
      </c>
      <c r="I1" s="13" t="s">
        <v>5</v>
      </c>
    </row>
    <row r="2" spans="2:9" x14ac:dyDescent="0.3">
      <c r="B2" s="12">
        <v>1</v>
      </c>
      <c r="C2" s="12" t="s">
        <v>21</v>
      </c>
      <c r="D2" s="15" t="s">
        <v>25</v>
      </c>
      <c r="E2" s="14">
        <f>SUM('Ferguson, Seth'!K9)</f>
        <v>24</v>
      </c>
      <c r="F2" s="14">
        <f>SUM('Ferguson, Seth'!L9)</f>
        <v>4348</v>
      </c>
      <c r="G2" s="13">
        <f>SUM('Ferguson, Seth'!M9)</f>
        <v>181.16666666666666</v>
      </c>
      <c r="H2" s="14">
        <f>SUM('Ferguson, Seth'!N9)</f>
        <v>30</v>
      </c>
      <c r="I2" s="13">
        <f>SUM('Ferguson, Seth'!O9)</f>
        <v>211.16666666666666</v>
      </c>
    </row>
    <row r="3" spans="2:9" x14ac:dyDescent="0.3">
      <c r="B3" s="12">
        <v>2</v>
      </c>
      <c r="C3" s="12" t="s">
        <v>21</v>
      </c>
      <c r="D3" s="15" t="s">
        <v>20</v>
      </c>
      <c r="E3" s="14">
        <f>SUM('King, Cody'!K4)</f>
        <v>4</v>
      </c>
      <c r="F3" s="14">
        <f>SUM('King, Cody'!L4)</f>
        <v>744</v>
      </c>
      <c r="G3" s="13">
        <f>SUM('King, Cody'!M4)</f>
        <v>186</v>
      </c>
      <c r="H3" s="14">
        <f>SUM('King, Cody'!N4)</f>
        <v>5</v>
      </c>
      <c r="I3" s="13">
        <f>SUM('King, Cody'!O4)</f>
        <v>191</v>
      </c>
    </row>
    <row r="6" spans="2:9" x14ac:dyDescent="0.3">
      <c r="B6" s="12" t="s">
        <v>6</v>
      </c>
      <c r="C6" s="12" t="s">
        <v>0</v>
      </c>
      <c r="D6" s="12" t="s">
        <v>9</v>
      </c>
      <c r="E6" s="12" t="s">
        <v>8</v>
      </c>
      <c r="F6" s="12" t="s">
        <v>4</v>
      </c>
      <c r="G6" s="13" t="s">
        <v>7</v>
      </c>
      <c r="H6" s="12" t="s">
        <v>3</v>
      </c>
      <c r="I6" s="13" t="s">
        <v>5</v>
      </c>
    </row>
    <row r="7" spans="2:9" x14ac:dyDescent="0.3">
      <c r="B7" s="12">
        <v>1</v>
      </c>
      <c r="C7" s="12" t="s">
        <v>32</v>
      </c>
      <c r="D7" s="41" t="s">
        <v>34</v>
      </c>
      <c r="E7" s="14">
        <f>SUM('Matoy, Shelby'!K4)</f>
        <v>4</v>
      </c>
      <c r="F7" s="14">
        <f>SUM('Matoy, Shelby'!L4)</f>
        <v>758</v>
      </c>
      <c r="G7" s="13">
        <f>SUM('Matoy, Shelby'!M4)</f>
        <v>189.5</v>
      </c>
      <c r="H7" s="14">
        <f>SUM('Matoy, Shelby'!N4)</f>
        <v>13</v>
      </c>
      <c r="I7" s="13">
        <f>SUM('Matoy, Shelby'!O4)</f>
        <v>202.5</v>
      </c>
    </row>
    <row r="8" spans="2:9" x14ac:dyDescent="0.3">
      <c r="B8" s="12">
        <v>2</v>
      </c>
      <c r="C8" s="12" t="s">
        <v>32</v>
      </c>
      <c r="D8" s="41" t="s">
        <v>35</v>
      </c>
      <c r="E8" s="14">
        <f>SUM('Brooks, Lucas'!K4)</f>
        <v>4</v>
      </c>
      <c r="F8" s="14">
        <f>SUM('Brooks, Lucas'!L4)</f>
        <v>740</v>
      </c>
      <c r="G8" s="13">
        <f>SUM('Brooks, Lucas'!M4)</f>
        <v>185</v>
      </c>
      <c r="H8" s="14">
        <f>SUM('Brooks, Lucas'!N4)</f>
        <v>4</v>
      </c>
      <c r="I8" s="13">
        <f>SUM('Brooks, Lucas'!O4)</f>
        <v>189</v>
      </c>
    </row>
  </sheetData>
  <sortState ref="D2:I3">
    <sortCondition descending="1" ref="I2:I3"/>
  </sortState>
  <hyperlinks>
    <hyperlink ref="D3" location="'King, Cody'!A1" display="King, Cody" xr:uid="{9702F3A4-7955-4BE4-B15C-4660A05194C6}"/>
    <hyperlink ref="D2" location="'Ferguson, Seth'!A1" display="Ferguson, Seth" xr:uid="{4DE7FDC2-65B3-4AE8-AC7C-0F0A8E4A42AC}"/>
    <hyperlink ref="D7" location="'Matoy, Shelby'!A1" display="Matoy, Shelby" xr:uid="{EA5672F3-DB5B-4122-BA77-ABA6A64D5C09}"/>
    <hyperlink ref="D8" location="'Brooks, Lucas'!A1" display="Brooks, Lucas" xr:uid="{D8F63ABF-0FF0-4348-829D-E79FAA85C731}"/>
  </hyperlinks>
  <printOptions gridLines="1"/>
  <pageMargins left="0.25" right="0.25" top="0.75" bottom="0.75" header="0.3" footer="0.3"/>
  <pageSetup orientation="landscape" r:id="rId1"/>
  <headerFooter>
    <oddHeader xml:space="preserve">&amp;L&amp;"Book Antiqua,Bold"&amp;12Youth Rankings&amp;C&amp;"Book Antiqua,Bold"&amp;12South Carolina
&amp;R&amp;"Book Antiqua,Bold"&amp;12 2019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42AE8-14D1-40A2-A36E-F502B3DED8B2}">
  <dimension ref="A1:O4"/>
  <sheetViews>
    <sheetView workbookViewId="0">
      <selection activeCell="F16" sqref="F16"/>
    </sheetView>
  </sheetViews>
  <sheetFormatPr defaultRowHeight="15" x14ac:dyDescent="0.3"/>
  <cols>
    <col min="1" max="1" width="22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3" t="s">
        <v>32</v>
      </c>
      <c r="B2" s="34" t="s">
        <v>36</v>
      </c>
      <c r="C2" s="35">
        <v>43771</v>
      </c>
      <c r="D2" s="36" t="str">
        <f>'[2]DATA SHEET'!$A$2</f>
        <v>Belton, SC</v>
      </c>
      <c r="E2" s="37">
        <v>184</v>
      </c>
      <c r="F2" s="37">
        <v>183</v>
      </c>
      <c r="G2" s="37">
        <v>183</v>
      </c>
      <c r="H2" s="37">
        <v>190</v>
      </c>
      <c r="I2" s="37"/>
      <c r="J2" s="37"/>
      <c r="K2" s="38">
        <f>COUNT(E2:J2)</f>
        <v>4</v>
      </c>
      <c r="L2" s="38">
        <f>SUM(E2:J2)</f>
        <v>740</v>
      </c>
      <c r="M2" s="39">
        <f>SUM(L2/K2)</f>
        <v>185</v>
      </c>
      <c r="N2" s="34">
        <v>4</v>
      </c>
      <c r="O2" s="40">
        <f>SUM(M2+N2)</f>
        <v>189</v>
      </c>
    </row>
    <row r="3" spans="1:15" x14ac:dyDescent="0.3">
      <c r="A3" s="7"/>
      <c r="B3" s="7"/>
      <c r="C3" s="8"/>
      <c r="D3" s="9"/>
      <c r="E3" s="7"/>
      <c r="F3" s="7"/>
      <c r="G3" s="7"/>
      <c r="H3" s="7"/>
      <c r="I3" s="7"/>
      <c r="J3" s="7"/>
      <c r="K3" s="10"/>
      <c r="L3" s="10"/>
      <c r="M3" s="11"/>
      <c r="N3" s="10"/>
      <c r="O3" s="11"/>
    </row>
    <row r="4" spans="1:15" x14ac:dyDescent="0.3">
      <c r="K4" s="3">
        <f>SUM(K2:K3)</f>
        <v>4</v>
      </c>
      <c r="L4" s="3">
        <f>SUM(L2:L3)</f>
        <v>740</v>
      </c>
      <c r="M4" s="1">
        <f>SUM(L4/K4)</f>
        <v>185</v>
      </c>
      <c r="N4" s="3">
        <f>SUM(N2:N3)</f>
        <v>4</v>
      </c>
      <c r="O4" s="1">
        <f>SUM(M4+N4)</f>
        <v>189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2"/>
  </protectedRanges>
  <conditionalFormatting sqref="E1">
    <cfRule type="top10" priority="35" bottom="1" rank="1"/>
    <cfRule type="top10" dxfId="107" priority="36" rank="1"/>
  </conditionalFormatting>
  <conditionalFormatting sqref="F1">
    <cfRule type="top10" priority="33" bottom="1" rank="1"/>
    <cfRule type="top10" dxfId="106" priority="34" rank="1"/>
  </conditionalFormatting>
  <conditionalFormatting sqref="G1">
    <cfRule type="top10" priority="31" bottom="1" rank="1"/>
    <cfRule type="top10" dxfId="105" priority="32" rank="1"/>
  </conditionalFormatting>
  <conditionalFormatting sqref="H1">
    <cfRule type="top10" priority="29" bottom="1" rank="1"/>
    <cfRule type="top10" dxfId="104" priority="30" rank="1"/>
  </conditionalFormatting>
  <conditionalFormatting sqref="I1">
    <cfRule type="top10" priority="27" bottom="1" rank="1"/>
    <cfRule type="top10" dxfId="103" priority="28" rank="1"/>
  </conditionalFormatting>
  <conditionalFormatting sqref="J1">
    <cfRule type="top10" priority="25" bottom="1" rank="1"/>
    <cfRule type="top10" dxfId="102" priority="26" rank="1"/>
  </conditionalFormatting>
  <conditionalFormatting sqref="E3">
    <cfRule type="top10" priority="23" bottom="1" rank="1"/>
    <cfRule type="top10" dxfId="101" priority="24" rank="1"/>
  </conditionalFormatting>
  <conditionalFormatting sqref="F3">
    <cfRule type="top10" priority="21" bottom="1" rank="1"/>
    <cfRule type="top10" dxfId="100" priority="22" rank="1"/>
  </conditionalFormatting>
  <conditionalFormatting sqref="G3">
    <cfRule type="top10" priority="19" bottom="1" rank="1"/>
    <cfRule type="top10" dxfId="99" priority="20" rank="1"/>
  </conditionalFormatting>
  <conditionalFormatting sqref="H3">
    <cfRule type="top10" priority="17" bottom="1" rank="1"/>
    <cfRule type="top10" dxfId="98" priority="18" rank="1"/>
  </conditionalFormatting>
  <conditionalFormatting sqref="I3">
    <cfRule type="top10" priority="15" bottom="1" rank="1"/>
    <cfRule type="top10" dxfId="97" priority="16" rank="1"/>
  </conditionalFormatting>
  <conditionalFormatting sqref="J3">
    <cfRule type="top10" priority="13" bottom="1" rank="1"/>
    <cfRule type="top10" dxfId="96" priority="14" rank="1"/>
  </conditionalFormatting>
  <conditionalFormatting sqref="E2">
    <cfRule type="top10" dxfId="5" priority="6" rank="1"/>
  </conditionalFormatting>
  <conditionalFormatting sqref="F2">
    <cfRule type="top10" dxfId="4" priority="5" rank="1"/>
  </conditionalFormatting>
  <conditionalFormatting sqref="G2">
    <cfRule type="top10" dxfId="3" priority="4" rank="1"/>
  </conditionalFormatting>
  <conditionalFormatting sqref="H2">
    <cfRule type="top10" dxfId="2" priority="3" rank="1"/>
  </conditionalFormatting>
  <conditionalFormatting sqref="I2">
    <cfRule type="top10" dxfId="1" priority="2" rank="1"/>
  </conditionalFormatting>
  <conditionalFormatting sqref="J2">
    <cfRule type="top10" dxfId="0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25F4AC2-0EDA-48CD-8710-121A008A1FA8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32E9530A-6ABE-4DA0-8BC6-A070110950D9}">
          <x14:formula1>
            <xm:f>'C:\Users\abra2\Desktop\ABRA Files and More\AUTO BENCH REST ASSOCIATION FILE\ABRA 2019\South Carolina\[ABRA sSOUTH CAROLINA SCORING PROGRAM 2019.xlsm]DATA SHEET'!#REF!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95FDC-1EF4-4C34-972D-68EDE928C1F2}">
  <dimension ref="A1:O9"/>
  <sheetViews>
    <sheetView workbookViewId="0">
      <selection activeCell="D19" sqref="D19"/>
    </sheetView>
  </sheetViews>
  <sheetFormatPr defaultRowHeight="15" x14ac:dyDescent="0.3"/>
  <cols>
    <col min="1" max="1" width="22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29</v>
      </c>
      <c r="B1" s="5" t="s">
        <v>29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25" t="s">
        <v>26</v>
      </c>
      <c r="B2" s="25" t="s">
        <v>27</v>
      </c>
      <c r="C2" s="26">
        <v>43617</v>
      </c>
      <c r="D2" s="27" t="s">
        <v>28</v>
      </c>
      <c r="E2" s="25">
        <v>168</v>
      </c>
      <c r="F2" s="25">
        <v>171</v>
      </c>
      <c r="G2" s="25">
        <v>177</v>
      </c>
      <c r="H2" s="28">
        <v>169</v>
      </c>
      <c r="I2" s="28"/>
      <c r="J2" s="29"/>
      <c r="K2" s="28">
        <v>4</v>
      </c>
      <c r="L2" s="28">
        <v>685</v>
      </c>
      <c r="M2" s="30">
        <v>171.25</v>
      </c>
      <c r="N2" s="28">
        <v>5</v>
      </c>
      <c r="O2" s="30">
        <f t="shared" ref="O2:O7" si="0">SUM(M2+N2)</f>
        <v>176.25</v>
      </c>
    </row>
    <row r="3" spans="1:15" x14ac:dyDescent="0.3">
      <c r="A3" s="16" t="s">
        <v>22</v>
      </c>
      <c r="B3" s="31" t="s">
        <v>30</v>
      </c>
      <c r="C3" s="18">
        <f>'[2]START TAB'!$D$2</f>
        <v>43652</v>
      </c>
      <c r="D3" s="19" t="str">
        <f>'[2]DATA SHEET'!$A$2</f>
        <v>Belton, SC</v>
      </c>
      <c r="E3" s="32">
        <v>173</v>
      </c>
      <c r="F3" s="32">
        <v>183</v>
      </c>
      <c r="G3" s="32">
        <v>183</v>
      </c>
      <c r="H3" s="32">
        <v>184</v>
      </c>
      <c r="I3" s="32"/>
      <c r="J3" s="32"/>
      <c r="K3" s="21">
        <f>COUNT(E3:J3)</f>
        <v>4</v>
      </c>
      <c r="L3" s="21">
        <f>SUM(E3:J3)</f>
        <v>723</v>
      </c>
      <c r="M3" s="22">
        <f>SUM(L3/K3)</f>
        <v>180.75</v>
      </c>
      <c r="N3" s="31">
        <v>5</v>
      </c>
      <c r="O3" s="24">
        <f t="shared" si="0"/>
        <v>185.75</v>
      </c>
    </row>
    <row r="4" spans="1:15" x14ac:dyDescent="0.3">
      <c r="A4" s="16" t="s">
        <v>22</v>
      </c>
      <c r="B4" s="31" t="s">
        <v>30</v>
      </c>
      <c r="C4" s="18">
        <v>43680</v>
      </c>
      <c r="D4" s="19" t="str">
        <f>'[2]DATA SHEET'!$A$2</f>
        <v>Belton, SC</v>
      </c>
      <c r="E4" s="32">
        <v>178</v>
      </c>
      <c r="F4" s="32">
        <v>181</v>
      </c>
      <c r="G4" s="32">
        <v>184</v>
      </c>
      <c r="H4" s="32">
        <v>190</v>
      </c>
      <c r="I4" s="32"/>
      <c r="J4" s="32"/>
      <c r="K4" s="21">
        <f>COUNT(E4:J4)</f>
        <v>4</v>
      </c>
      <c r="L4" s="21">
        <f>SUM(E4:J4)</f>
        <v>733</v>
      </c>
      <c r="M4" s="22">
        <f>SUM(L4/K4)</f>
        <v>183.25</v>
      </c>
      <c r="N4" s="31">
        <v>5</v>
      </c>
      <c r="O4" s="24">
        <f t="shared" si="0"/>
        <v>188.25</v>
      </c>
    </row>
    <row r="5" spans="1:15" x14ac:dyDescent="0.3">
      <c r="A5" s="33" t="s">
        <v>31</v>
      </c>
      <c r="B5" s="34" t="s">
        <v>30</v>
      </c>
      <c r="C5" s="35">
        <v>43715</v>
      </c>
      <c r="D5" s="36" t="str">
        <f>'[2]DATA SHEET'!$A$2</f>
        <v>Belton, SC</v>
      </c>
      <c r="E5" s="37">
        <v>186</v>
      </c>
      <c r="F5" s="37">
        <v>183</v>
      </c>
      <c r="G5" s="37">
        <v>182</v>
      </c>
      <c r="H5" s="37">
        <v>178</v>
      </c>
      <c r="I5" s="37"/>
      <c r="J5" s="37"/>
      <c r="K5" s="38">
        <f>COUNT(E5:J5)</f>
        <v>4</v>
      </c>
      <c r="L5" s="38">
        <f>SUM(E5:J5)</f>
        <v>729</v>
      </c>
      <c r="M5" s="39">
        <f>SUM(L5/K5)</f>
        <v>182.25</v>
      </c>
      <c r="N5" s="34">
        <v>5</v>
      </c>
      <c r="O5" s="40">
        <f t="shared" si="0"/>
        <v>187.25</v>
      </c>
    </row>
    <row r="6" spans="1:15" x14ac:dyDescent="0.3">
      <c r="A6" s="16" t="s">
        <v>31</v>
      </c>
      <c r="B6" s="31" t="s">
        <v>30</v>
      </c>
      <c r="C6" s="18">
        <v>43743</v>
      </c>
      <c r="D6" s="19" t="str">
        <f>'[2]DATA SHEET'!$A$2</f>
        <v>Belton, SC</v>
      </c>
      <c r="E6" s="32">
        <v>190</v>
      </c>
      <c r="F6" s="32">
        <v>192</v>
      </c>
      <c r="G6" s="32">
        <v>189</v>
      </c>
      <c r="H6" s="32">
        <v>186</v>
      </c>
      <c r="I6" s="32"/>
      <c r="J6" s="32"/>
      <c r="K6" s="21">
        <f>COUNT(E6:J6)</f>
        <v>4</v>
      </c>
      <c r="L6" s="21">
        <f>SUM(E6:J6)</f>
        <v>757</v>
      </c>
      <c r="M6" s="22">
        <f>SUM(L6/K6)</f>
        <v>189.25</v>
      </c>
      <c r="N6" s="31">
        <v>5</v>
      </c>
      <c r="O6" s="24">
        <f t="shared" si="0"/>
        <v>194.25</v>
      </c>
    </row>
    <row r="7" spans="1:15" x14ac:dyDescent="0.3">
      <c r="A7" s="33" t="s">
        <v>31</v>
      </c>
      <c r="B7" s="34" t="s">
        <v>30</v>
      </c>
      <c r="C7" s="35">
        <v>43771</v>
      </c>
      <c r="D7" s="36" t="str">
        <f>'[2]DATA SHEET'!$A$2</f>
        <v>Belton, SC</v>
      </c>
      <c r="E7" s="37">
        <v>181</v>
      </c>
      <c r="F7" s="37">
        <v>180</v>
      </c>
      <c r="G7" s="37">
        <v>176</v>
      </c>
      <c r="H7" s="37">
        <v>184</v>
      </c>
      <c r="I7" s="37"/>
      <c r="J7" s="37"/>
      <c r="K7" s="38">
        <f>COUNT(E7:J7)</f>
        <v>4</v>
      </c>
      <c r="L7" s="38">
        <f>SUM(E7:J7)</f>
        <v>721</v>
      </c>
      <c r="M7" s="39">
        <f>SUM(L7/K7)</f>
        <v>180.25</v>
      </c>
      <c r="N7" s="34">
        <v>5</v>
      </c>
      <c r="O7" s="40">
        <f t="shared" si="0"/>
        <v>185.25</v>
      </c>
    </row>
    <row r="8" spans="1:15" x14ac:dyDescent="0.3">
      <c r="A8" s="7"/>
      <c r="B8" s="7"/>
      <c r="C8" s="8"/>
      <c r="D8" s="9"/>
      <c r="E8" s="7"/>
      <c r="F8" s="7"/>
      <c r="G8" s="7"/>
      <c r="H8" s="7"/>
      <c r="I8" s="7"/>
      <c r="J8" s="7"/>
      <c r="K8" s="10"/>
      <c r="L8" s="10"/>
      <c r="M8" s="11"/>
      <c r="N8" s="10"/>
      <c r="O8" s="11"/>
    </row>
    <row r="9" spans="1:15" x14ac:dyDescent="0.3">
      <c r="K9" s="3">
        <f>SUM(K2:K8)</f>
        <v>24</v>
      </c>
      <c r="L9" s="3">
        <f>SUM(L2:L8)</f>
        <v>4348</v>
      </c>
      <c r="M9" s="1">
        <f>SUM(L9/K9)</f>
        <v>181.16666666666666</v>
      </c>
      <c r="N9" s="3">
        <f>SUM(N2:N8)</f>
        <v>30</v>
      </c>
      <c r="O9" s="1">
        <f>SUM(M9+N9)</f>
        <v>211.16666666666666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L3:M3 O3" name="Range1_3_1"/>
    <protectedRange algorithmName="SHA-512" hashValue="FG7sbUW81RLTrqZOgRQY3WT58Fmv2wpczdNtHSivDYpua2f0csBbi4PHtU2Z8RiB+M2w+jl67Do94rJCq0Ck5Q==" saltValue="84WXeaapoYvzxj0ZBNU3eQ==" spinCount="100000" sqref="L4:M4 O4" name="Range1_3_3_1"/>
    <protectedRange algorithmName="SHA-512" hashValue="FG7sbUW81RLTrqZOgRQY3WT58Fmv2wpczdNtHSivDYpua2f0csBbi4PHtU2Z8RiB+M2w+jl67Do94rJCq0Ck5Q==" saltValue="84WXeaapoYvzxj0ZBNU3eQ==" spinCount="100000" sqref="L5:M5 O5" name="Range1_3"/>
    <protectedRange algorithmName="SHA-512" hashValue="FG7sbUW81RLTrqZOgRQY3WT58Fmv2wpczdNtHSivDYpua2f0csBbi4PHtU2Z8RiB+M2w+jl67Do94rJCq0Ck5Q==" saltValue="84WXeaapoYvzxj0ZBNU3eQ==" spinCount="100000" sqref="L6:M6 O6" name="Range1_3_1_1"/>
  </protectedRanges>
  <conditionalFormatting sqref="E1">
    <cfRule type="top10" priority="77" bottom="1" rank="1"/>
    <cfRule type="top10" dxfId="89" priority="78" rank="1"/>
  </conditionalFormatting>
  <conditionalFormatting sqref="F1">
    <cfRule type="top10" priority="75" bottom="1" rank="1"/>
    <cfRule type="top10" dxfId="88" priority="76" rank="1"/>
  </conditionalFormatting>
  <conditionalFormatting sqref="G1">
    <cfRule type="top10" priority="73" bottom="1" rank="1"/>
    <cfRule type="top10" dxfId="87" priority="74" rank="1"/>
  </conditionalFormatting>
  <conditionalFormatting sqref="H1">
    <cfRule type="top10" priority="71" bottom="1" rank="1"/>
    <cfRule type="top10" dxfId="86" priority="72" rank="1"/>
  </conditionalFormatting>
  <conditionalFormatting sqref="I1">
    <cfRule type="top10" priority="69" bottom="1" rank="1"/>
    <cfRule type="top10" dxfId="85" priority="70" rank="1"/>
  </conditionalFormatting>
  <conditionalFormatting sqref="J1">
    <cfRule type="top10" priority="67" bottom="1" rank="1"/>
    <cfRule type="top10" dxfId="84" priority="68" rank="1"/>
  </conditionalFormatting>
  <conditionalFormatting sqref="E8">
    <cfRule type="top10" priority="65" bottom="1" rank="1"/>
    <cfRule type="top10" dxfId="83" priority="66" rank="1"/>
  </conditionalFormatting>
  <conditionalFormatting sqref="F8">
    <cfRule type="top10" priority="63" bottom="1" rank="1"/>
    <cfRule type="top10" dxfId="82" priority="64" rank="1"/>
  </conditionalFormatting>
  <conditionalFormatting sqref="G8">
    <cfRule type="top10" priority="61" bottom="1" rank="1"/>
    <cfRule type="top10" dxfId="81" priority="62" rank="1"/>
  </conditionalFormatting>
  <conditionalFormatting sqref="H8">
    <cfRule type="top10" priority="59" bottom="1" rank="1"/>
    <cfRule type="top10" dxfId="80" priority="60" rank="1"/>
  </conditionalFormatting>
  <conditionalFormatting sqref="I8">
    <cfRule type="top10" priority="57" bottom="1" rank="1"/>
    <cfRule type="top10" dxfId="79" priority="58" rank="1"/>
  </conditionalFormatting>
  <conditionalFormatting sqref="J8">
    <cfRule type="top10" priority="55" bottom="1" rank="1"/>
    <cfRule type="top10" dxfId="78" priority="56" rank="1"/>
  </conditionalFormatting>
  <conditionalFormatting sqref="E2">
    <cfRule type="top10" priority="47" bottom="1" rank="1"/>
    <cfRule type="top10" dxfId="77" priority="48" rank="1"/>
  </conditionalFormatting>
  <conditionalFormatting sqref="F2">
    <cfRule type="top10" priority="45" bottom="1" rank="1"/>
    <cfRule type="top10" dxfId="76" priority="46" rank="1"/>
  </conditionalFormatting>
  <conditionalFormatting sqref="G2">
    <cfRule type="top10" priority="43" bottom="1" rank="1"/>
    <cfRule type="top10" dxfId="75" priority="44" rank="1"/>
  </conditionalFormatting>
  <conditionalFormatting sqref="H2">
    <cfRule type="top10" priority="41" bottom="1" rank="1"/>
    <cfRule type="top10" dxfId="74" priority="42" rank="1"/>
  </conditionalFormatting>
  <conditionalFormatting sqref="I2">
    <cfRule type="top10" priority="39" bottom="1" rank="1"/>
    <cfRule type="top10" dxfId="73" priority="40" rank="1"/>
  </conditionalFormatting>
  <conditionalFormatting sqref="J2">
    <cfRule type="top10" priority="37" bottom="1" rank="1"/>
    <cfRule type="top10" dxfId="72" priority="38" rank="1"/>
  </conditionalFormatting>
  <conditionalFormatting sqref="E3">
    <cfRule type="top10" dxfId="71" priority="36" rank="1"/>
  </conditionalFormatting>
  <conditionalFormatting sqref="F3">
    <cfRule type="top10" dxfId="70" priority="35" rank="1"/>
  </conditionalFormatting>
  <conditionalFormatting sqref="G3">
    <cfRule type="top10" dxfId="69" priority="34" rank="1"/>
  </conditionalFormatting>
  <conditionalFormatting sqref="H3">
    <cfRule type="top10" dxfId="68" priority="33" rank="1"/>
  </conditionalFormatting>
  <conditionalFormatting sqref="I3">
    <cfRule type="top10" dxfId="67" priority="32" rank="1"/>
  </conditionalFormatting>
  <conditionalFormatting sqref="J3">
    <cfRule type="top10" dxfId="66" priority="31" rank="1"/>
  </conditionalFormatting>
  <conditionalFormatting sqref="E4">
    <cfRule type="top10" dxfId="65" priority="24" rank="1"/>
  </conditionalFormatting>
  <conditionalFormatting sqref="F4">
    <cfRule type="top10" dxfId="64" priority="23" rank="1"/>
  </conditionalFormatting>
  <conditionalFormatting sqref="G4">
    <cfRule type="top10" dxfId="63" priority="22" rank="1"/>
  </conditionalFormatting>
  <conditionalFormatting sqref="H4">
    <cfRule type="top10" dxfId="62" priority="21" rank="1"/>
  </conditionalFormatting>
  <conditionalFormatting sqref="I4">
    <cfRule type="top10" dxfId="61" priority="20" rank="1"/>
  </conditionalFormatting>
  <conditionalFormatting sqref="J4">
    <cfRule type="top10" dxfId="60" priority="19" rank="1"/>
  </conditionalFormatting>
  <conditionalFormatting sqref="E5">
    <cfRule type="top10" dxfId="59" priority="18" rank="1"/>
  </conditionalFormatting>
  <conditionalFormatting sqref="F5">
    <cfRule type="top10" dxfId="58" priority="17" rank="1"/>
  </conditionalFormatting>
  <conditionalFormatting sqref="G5">
    <cfRule type="top10" dxfId="57" priority="16" rank="1"/>
  </conditionalFormatting>
  <conditionalFormatting sqref="H5">
    <cfRule type="top10" dxfId="56" priority="15" rank="1"/>
  </conditionalFormatting>
  <conditionalFormatting sqref="I5">
    <cfRule type="top10" dxfId="55" priority="14" rank="1"/>
  </conditionalFormatting>
  <conditionalFormatting sqref="J5">
    <cfRule type="top10" dxfId="54" priority="13" rank="1"/>
  </conditionalFormatting>
  <conditionalFormatting sqref="E6">
    <cfRule type="top10" dxfId="53" priority="12" rank="1"/>
  </conditionalFormatting>
  <conditionalFormatting sqref="F6">
    <cfRule type="top10" dxfId="52" priority="11" rank="1"/>
  </conditionalFormatting>
  <conditionalFormatting sqref="G6">
    <cfRule type="top10" dxfId="51" priority="10" rank="1"/>
  </conditionalFormatting>
  <conditionalFormatting sqref="H6">
    <cfRule type="top10" dxfId="50" priority="9" rank="1"/>
  </conditionalFormatting>
  <conditionalFormatting sqref="I6">
    <cfRule type="top10" dxfId="49" priority="8" rank="1"/>
  </conditionalFormatting>
  <conditionalFormatting sqref="J6">
    <cfRule type="top10" dxfId="48" priority="7" rank="1"/>
  </conditionalFormatting>
  <conditionalFormatting sqref="E7">
    <cfRule type="top10" dxfId="47" priority="6" rank="1"/>
  </conditionalFormatting>
  <conditionalFormatting sqref="F7">
    <cfRule type="top10" dxfId="46" priority="5" rank="1"/>
  </conditionalFormatting>
  <conditionalFormatting sqref="G7">
    <cfRule type="top10" dxfId="45" priority="4" rank="1"/>
  </conditionalFormatting>
  <conditionalFormatting sqref="H7">
    <cfRule type="top10" dxfId="44" priority="3" rank="1"/>
  </conditionalFormatting>
  <conditionalFormatting sqref="I7">
    <cfRule type="top10" dxfId="43" priority="2" rank="1"/>
  </conditionalFormatting>
  <conditionalFormatting sqref="J7">
    <cfRule type="top10" dxfId="42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5256265-D4A1-400A-908E-FD433AF98A25}">
          <x14:formula1>
            <xm:f>'C:\Users\abra2\AppData\Local\Packages\Microsoft.MicrosoftEdge_8wekyb3d8bbwe\TempState\Downloads\[ABRA Club Shoot 2182018 (1).xlsm]Data'!#REF!</xm:f>
          </x14:formula1>
          <xm:sqref>B8</xm:sqref>
        </x14:dataValidation>
        <x14:dataValidation type="list" allowBlank="1" showInputMessage="1" showErrorMessage="1" xr:uid="{91862DA0-0836-41BD-95AF-E3BA272E93CB}">
          <x14:formula1>
            <xm:f>'C:\Users\abra2\Desktop\[ABRA2019.xlsm]Data'!#REF!</xm:f>
          </x14:formula1>
          <xm:sqref>B2</xm:sqref>
        </x14:dataValidation>
        <x14:dataValidation type="list" allowBlank="1" showInputMessage="1" showErrorMessage="1" xr:uid="{1AAC8E3C-3447-43AA-BDA8-DD3D864D490E}">
          <x14:formula1>
            <xm:f>'C:\Users\abra2\Desktop\ABRA Files and More\AUTO BENCH REST ASSOCIATION FILE\ABRA 2019\South Carolina\[ABRA sSOUTH CAROLINA SCORING PROGRAM 2019.xlsm]DATA SHEET'!#REF!</xm:f>
          </x14:formula1>
          <xm:sqref>B3:B7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F27E5-48A9-4438-A571-2821E5D284BB}">
  <dimension ref="A1:O4"/>
  <sheetViews>
    <sheetView workbookViewId="0">
      <selection activeCell="D8" sqref="D8"/>
    </sheetView>
  </sheetViews>
  <sheetFormatPr defaultRowHeight="15" x14ac:dyDescent="0.3"/>
  <cols>
    <col min="1" max="1" width="22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3" t="s">
        <v>32</v>
      </c>
      <c r="B2" s="34" t="s">
        <v>33</v>
      </c>
      <c r="C2" s="35">
        <v>43771</v>
      </c>
      <c r="D2" s="36" t="str">
        <f>'[2]DATA SHEET'!$A$2</f>
        <v>Belton, SC</v>
      </c>
      <c r="E2" s="37">
        <v>191</v>
      </c>
      <c r="F2" s="37">
        <v>185</v>
      </c>
      <c r="G2" s="37">
        <v>191</v>
      </c>
      <c r="H2" s="37">
        <v>191</v>
      </c>
      <c r="I2" s="37"/>
      <c r="J2" s="37"/>
      <c r="K2" s="38">
        <f>COUNT(E2:J2)</f>
        <v>4</v>
      </c>
      <c r="L2" s="38">
        <f>SUM(E2:J2)</f>
        <v>758</v>
      </c>
      <c r="M2" s="39">
        <f>SUM(L2/K2)</f>
        <v>189.5</v>
      </c>
      <c r="N2" s="34">
        <v>13</v>
      </c>
      <c r="O2" s="40">
        <f>SUM(M2+N2)</f>
        <v>202.5</v>
      </c>
    </row>
    <row r="3" spans="1:15" x14ac:dyDescent="0.3">
      <c r="A3" s="7"/>
      <c r="B3" s="7"/>
      <c r="C3" s="8"/>
      <c r="D3" s="9"/>
      <c r="E3" s="7"/>
      <c r="F3" s="7"/>
      <c r="G3" s="7"/>
      <c r="H3" s="7"/>
      <c r="I3" s="7"/>
      <c r="J3" s="7"/>
      <c r="K3" s="10"/>
      <c r="L3" s="10"/>
      <c r="M3" s="11"/>
      <c r="N3" s="10"/>
      <c r="O3" s="11"/>
    </row>
    <row r="4" spans="1:15" x14ac:dyDescent="0.3">
      <c r="K4" s="3">
        <f>SUM(K2:K3)</f>
        <v>4</v>
      </c>
      <c r="L4" s="3">
        <f>SUM(L2:L3)</f>
        <v>758</v>
      </c>
      <c r="M4" s="1">
        <f>SUM(L4/K4)</f>
        <v>189.5</v>
      </c>
      <c r="N4" s="3">
        <f>SUM(N2:N3)</f>
        <v>13</v>
      </c>
      <c r="O4" s="1">
        <f>SUM(M4+N4)</f>
        <v>202.5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2_1"/>
  </protectedRanges>
  <conditionalFormatting sqref="E1">
    <cfRule type="top10" priority="35" bottom="1" rank="1"/>
    <cfRule type="top10" dxfId="41" priority="36" rank="1"/>
  </conditionalFormatting>
  <conditionalFormatting sqref="F1">
    <cfRule type="top10" priority="33" bottom="1" rank="1"/>
    <cfRule type="top10" dxfId="40" priority="34" rank="1"/>
  </conditionalFormatting>
  <conditionalFormatting sqref="G1">
    <cfRule type="top10" priority="31" bottom="1" rank="1"/>
    <cfRule type="top10" dxfId="39" priority="32" rank="1"/>
  </conditionalFormatting>
  <conditionalFormatting sqref="H1">
    <cfRule type="top10" priority="29" bottom="1" rank="1"/>
    <cfRule type="top10" dxfId="38" priority="30" rank="1"/>
  </conditionalFormatting>
  <conditionalFormatting sqref="I1">
    <cfRule type="top10" priority="27" bottom="1" rank="1"/>
    <cfRule type="top10" dxfId="37" priority="28" rank="1"/>
  </conditionalFormatting>
  <conditionalFormatting sqref="J1">
    <cfRule type="top10" priority="25" bottom="1" rank="1"/>
    <cfRule type="top10" dxfId="36" priority="26" rank="1"/>
  </conditionalFormatting>
  <conditionalFormatting sqref="E3">
    <cfRule type="top10" priority="23" bottom="1" rank="1"/>
    <cfRule type="top10" dxfId="35" priority="24" rank="1"/>
  </conditionalFormatting>
  <conditionalFormatting sqref="F3">
    <cfRule type="top10" priority="21" bottom="1" rank="1"/>
    <cfRule type="top10" dxfId="34" priority="22" rank="1"/>
  </conditionalFormatting>
  <conditionalFormatting sqref="G3">
    <cfRule type="top10" priority="19" bottom="1" rank="1"/>
    <cfRule type="top10" dxfId="33" priority="20" rank="1"/>
  </conditionalFormatting>
  <conditionalFormatting sqref="H3">
    <cfRule type="top10" priority="17" bottom="1" rank="1"/>
    <cfRule type="top10" dxfId="32" priority="18" rank="1"/>
  </conditionalFormatting>
  <conditionalFormatting sqref="I3">
    <cfRule type="top10" priority="15" bottom="1" rank="1"/>
    <cfRule type="top10" dxfId="31" priority="16" rank="1"/>
  </conditionalFormatting>
  <conditionalFormatting sqref="J3">
    <cfRule type="top10" priority="13" bottom="1" rank="1"/>
    <cfRule type="top10" dxfId="30" priority="14" rank="1"/>
  </conditionalFormatting>
  <conditionalFormatting sqref="E2">
    <cfRule type="top10" dxfId="29" priority="6" rank="1"/>
  </conditionalFormatting>
  <conditionalFormatting sqref="F2">
    <cfRule type="top10" dxfId="28" priority="5" rank="1"/>
  </conditionalFormatting>
  <conditionalFormatting sqref="G2">
    <cfRule type="top10" dxfId="27" priority="4" rank="1"/>
  </conditionalFormatting>
  <conditionalFormatting sqref="H2">
    <cfRule type="top10" dxfId="26" priority="3" rank="1"/>
  </conditionalFormatting>
  <conditionalFormatting sqref="I2">
    <cfRule type="top10" dxfId="25" priority="2" rank="1"/>
  </conditionalFormatting>
  <conditionalFormatting sqref="J2">
    <cfRule type="top10" dxfId="24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D65BF89-9E33-4E09-942B-4BA5B29CC9A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52A7A748-A6BE-41B9-8181-14F1B05408BD}">
          <x14:formula1>
            <xm:f>'C:\Users\abra2\Desktop\ABRA Files and More\AUTO BENCH REST ASSOCIATION FILE\ABRA 2019\South Carolina\[ABRA sSOUTH CAROLINA SCORING PROGRAM 2019.xlsm]DATA SHEET'!#REF!</xm:f>
          </x14:formula1>
          <xm:sqref>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7632D-7C2A-4E98-9F12-A2A2F555E2D0}">
  <dimension ref="A1:O4"/>
  <sheetViews>
    <sheetView workbookViewId="0">
      <selection activeCell="A2" sqref="A2:O2"/>
    </sheetView>
  </sheetViews>
  <sheetFormatPr defaultRowHeight="15" x14ac:dyDescent="0.3"/>
  <cols>
    <col min="1" max="1" width="22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6" t="s">
        <v>22</v>
      </c>
      <c r="B2" s="17" t="s">
        <v>23</v>
      </c>
      <c r="C2" s="18">
        <v>43586</v>
      </c>
      <c r="D2" s="19" t="s">
        <v>24</v>
      </c>
      <c r="E2" s="20">
        <v>186</v>
      </c>
      <c r="F2" s="20">
        <v>188</v>
      </c>
      <c r="G2" s="20">
        <v>185</v>
      </c>
      <c r="H2" s="20">
        <v>185</v>
      </c>
      <c r="I2" s="20"/>
      <c r="J2" s="20"/>
      <c r="K2" s="21">
        <f t="shared" ref="K2" si="0">COUNT(E2:J2)</f>
        <v>4</v>
      </c>
      <c r="L2" s="21">
        <f>SUM(E2:J2)</f>
        <v>744</v>
      </c>
      <c r="M2" s="22">
        <f>SUM(L2/K2)</f>
        <v>186</v>
      </c>
      <c r="N2" s="23">
        <v>5</v>
      </c>
      <c r="O2" s="24">
        <f>SUM(M2+N2)</f>
        <v>191</v>
      </c>
    </row>
    <row r="3" spans="1:15" x14ac:dyDescent="0.3">
      <c r="A3" s="7"/>
      <c r="B3" s="7"/>
      <c r="C3" s="8"/>
      <c r="D3" s="9"/>
      <c r="E3" s="7"/>
      <c r="F3" s="7"/>
      <c r="G3" s="7"/>
      <c r="H3" s="7"/>
      <c r="I3" s="7"/>
      <c r="J3" s="7"/>
      <c r="K3" s="10"/>
      <c r="L3" s="10"/>
      <c r="M3" s="11"/>
      <c r="N3" s="10"/>
      <c r="O3" s="11"/>
    </row>
    <row r="4" spans="1:15" x14ac:dyDescent="0.3">
      <c r="K4" s="3">
        <f>SUM(K2:K3)</f>
        <v>4</v>
      </c>
      <c r="L4" s="3">
        <f>SUM(L2:L3)</f>
        <v>744</v>
      </c>
      <c r="M4" s="1">
        <f>SUM(L4/K4)</f>
        <v>186</v>
      </c>
      <c r="N4" s="3">
        <f>SUM(N2:N3)</f>
        <v>5</v>
      </c>
      <c r="O4" s="1">
        <f>SUM(M4+N4)</f>
        <v>191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</protectedRanges>
  <conditionalFormatting sqref="E1">
    <cfRule type="top10" priority="89" bottom="1" rank="1"/>
    <cfRule type="top10" dxfId="23" priority="90" rank="1"/>
  </conditionalFormatting>
  <conditionalFormatting sqref="F1">
    <cfRule type="top10" priority="87" bottom="1" rank="1"/>
    <cfRule type="top10" dxfId="22" priority="88" rank="1"/>
  </conditionalFormatting>
  <conditionalFormatting sqref="G1">
    <cfRule type="top10" priority="85" bottom="1" rank="1"/>
    <cfRule type="top10" dxfId="21" priority="86" rank="1"/>
  </conditionalFormatting>
  <conditionalFormatting sqref="H1">
    <cfRule type="top10" priority="83" bottom="1" rank="1"/>
    <cfRule type="top10" dxfId="20" priority="84" rank="1"/>
  </conditionalFormatting>
  <conditionalFormatting sqref="I1">
    <cfRule type="top10" priority="81" bottom="1" rank="1"/>
    <cfRule type="top10" dxfId="19" priority="82" rank="1"/>
  </conditionalFormatting>
  <conditionalFormatting sqref="J1">
    <cfRule type="top10" priority="79" bottom="1" rank="1"/>
    <cfRule type="top10" dxfId="18" priority="80" rank="1"/>
  </conditionalFormatting>
  <conditionalFormatting sqref="E3">
    <cfRule type="top10" priority="77" bottom="1" rank="1"/>
    <cfRule type="top10" dxfId="17" priority="78" rank="1"/>
  </conditionalFormatting>
  <conditionalFormatting sqref="F3">
    <cfRule type="top10" priority="75" bottom="1" rank="1"/>
    <cfRule type="top10" dxfId="16" priority="76" rank="1"/>
  </conditionalFormatting>
  <conditionalFormatting sqref="G3">
    <cfRule type="top10" priority="73" bottom="1" rank="1"/>
    <cfRule type="top10" dxfId="15" priority="74" rank="1"/>
  </conditionalFormatting>
  <conditionalFormatting sqref="H3">
    <cfRule type="top10" priority="71" bottom="1" rank="1"/>
    <cfRule type="top10" dxfId="14" priority="72" rank="1"/>
  </conditionalFormatting>
  <conditionalFormatting sqref="I3">
    <cfRule type="top10" priority="69" bottom="1" rank="1"/>
    <cfRule type="top10" dxfId="13" priority="70" rank="1"/>
  </conditionalFormatting>
  <conditionalFormatting sqref="J3">
    <cfRule type="top10" priority="67" bottom="1" rank="1"/>
    <cfRule type="top10" dxfId="12" priority="68" rank="1"/>
  </conditionalFormatting>
  <conditionalFormatting sqref="E2">
    <cfRule type="top10" dxfId="11" priority="6" rank="1"/>
  </conditionalFormatting>
  <conditionalFormatting sqref="F2">
    <cfRule type="top10" dxfId="10" priority="5" rank="1"/>
  </conditionalFormatting>
  <conditionalFormatting sqref="G2">
    <cfRule type="top10" dxfId="9" priority="4" rank="1"/>
  </conditionalFormatting>
  <conditionalFormatting sqref="H2">
    <cfRule type="top10" dxfId="8" priority="3" rank="1"/>
  </conditionalFormatting>
  <conditionalFormatting sqref="I2">
    <cfRule type="top10" dxfId="7" priority="2" rank="1"/>
  </conditionalFormatting>
  <conditionalFormatting sqref="J2">
    <cfRule type="top10" dxfId="6" priority="1" rank="1"/>
  </conditionalFormatting>
  <dataValidations count="1">
    <dataValidation type="list" allowBlank="1" showInputMessage="1" showErrorMessage="1" sqref="B2" xr:uid="{325C487C-903E-4768-94ED-39E4B5297D82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40133A-91B1-4E28-900A-720CA4DF3F71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 Carolina Youth  2019</vt:lpstr>
      <vt:lpstr>Brooks, Lucas</vt:lpstr>
      <vt:lpstr>Ferguson, Seth</vt:lpstr>
      <vt:lpstr>Matoy, Shelby</vt:lpstr>
      <vt:lpstr>King, Cody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2019-01-21T01:36:22Z</cp:lastPrinted>
  <dcterms:created xsi:type="dcterms:W3CDTF">2014-07-13T16:34:26Z</dcterms:created>
  <dcterms:modified xsi:type="dcterms:W3CDTF">2019-11-07T02:23:36Z</dcterms:modified>
</cp:coreProperties>
</file>