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hacon\Desktop\"/>
    </mc:Choice>
  </mc:AlternateContent>
  <xr:revisionPtr revIDLastSave="0" documentId="13_ncr:1_{F6D2B6B9-0964-4BA2-BBE8-98FAA5B401B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National Unlimited Ranking 2019" sheetId="20" r:id="rId1"/>
    <sheet name="Argence, Wayne" sheetId="152" r:id="rId2"/>
    <sheet name="Ashlock, Jill" sheetId="195" r:id="rId3"/>
    <sheet name="Beckett, Bob" sheetId="153" r:id="rId4"/>
    <sheet name="Blackard, Micheal" sheetId="165" r:id="rId5"/>
    <sheet name="Bright, Kurt" sheetId="192" r:id="rId6"/>
    <sheet name="Burns, Mark" sheetId="217" r:id="rId7"/>
    <sheet name="Chacon, Joe" sheetId="139" r:id="rId8"/>
    <sheet name="Chacon, Lisa" sheetId="136" r:id="rId9"/>
    <sheet name="Collins, Brian" sheetId="191" r:id="rId10"/>
    <sheet name="Cook, Dale" sheetId="159" r:id="rId11"/>
    <sheet name="Cormier Joey" sheetId="148" r:id="rId12"/>
    <sheet name="Cox, David" sheetId="184" r:id="rId13"/>
    <sheet name="Cvammen. Robert" sheetId="170" r:id="rId14"/>
    <sheet name="Davis, Travis" sheetId="129" r:id="rId15"/>
    <sheet name="Depweg, Doug" sheetId="160" r:id="rId16"/>
    <sheet name="Demarest, Mark" sheetId="140" r:id="rId17"/>
    <sheet name="Disharoon, Mel" sheetId="135" r:id="rId18"/>
    <sheet name="Drummond, Mike" sheetId="161" r:id="rId19"/>
    <sheet name="Dunegan, Cody" sheetId="206" r:id="rId20"/>
    <sheet name="DuVall, Steve" sheetId="166" r:id="rId21"/>
    <sheet name="Dyer, Paul" sheetId="145" r:id="rId22"/>
    <sheet name="Eaton, Robert" sheetId="149" r:id="rId23"/>
    <sheet name="Dave Eisenschmied" sheetId="189" r:id="rId24"/>
    <sheet name="Fitch, Stan" sheetId="211" r:id="rId25"/>
    <sheet name="Fogg, Bonnie" sheetId="219" r:id="rId26"/>
    <sheet name="Gates, Doug" sheetId="194" r:id="rId27"/>
    <sheet name="Gates, Pam" sheetId="198" r:id="rId28"/>
    <sheet name="Goodloe, Allen" sheetId="171" r:id="rId29"/>
    <sheet name="Greenway, Mike" sheetId="173" r:id="rId30"/>
    <sheet name="Greenway, Tony" sheetId="128" r:id="rId31"/>
    <sheet name="Griffin, Mike" sheetId="215" r:id="rId32"/>
    <sheet name="Grove, Gary" sheetId="167" r:id="rId33"/>
    <sheet name="Haley, Jim" sheetId="130" r:id="rId34"/>
    <sheet name="Haley, Ricky" sheetId="131" r:id="rId35"/>
    <sheet name="Hartlage, Jim Bob" sheetId="132" r:id="rId36"/>
    <sheet name="Hensley, Charles" sheetId="193" r:id="rId37"/>
    <sheet name="Hovan, John" sheetId="169" r:id="rId38"/>
    <sheet name="Huff, David" sheetId="155" r:id="rId39"/>
    <sheet name="Irtz, Tao" sheetId="164" r:id="rId40"/>
    <sheet name="Jamison, Fred" sheetId="137" r:id="rId41"/>
    <sheet name="Jolley, Brad" sheetId="214" r:id="rId42"/>
    <sheet name="Kennedy, Patrick" sheetId="158" r:id="rId43"/>
    <sheet name="Kittle, Ron" sheetId="187" r:id="rId44"/>
    <sheet name="Krumwiede, Darren" sheetId="150" r:id="rId45"/>
    <sheet name="Leitao, Joe" sheetId="207" r:id="rId46"/>
    <sheet name="Matoy, Benji" sheetId="133" r:id="rId47"/>
    <sheet name="Matoy, Shannon" sheetId="174" r:id="rId48"/>
    <sheet name="McDonald, Evelio" sheetId="143" r:id="rId49"/>
    <sheet name="McGill, Larry" sheetId="200" r:id="rId50"/>
    <sheet name="Merryman, Jim" sheetId="216" r:id="rId51"/>
    <sheet name="Middlebrook. Bill" sheetId="190" r:id="rId52"/>
    <sheet name="Moreo, Fred" sheetId="181" r:id="rId53"/>
    <sheet name="Mower, Andrew" sheetId="208" r:id="rId54"/>
    <sheet name="Niederhauser, Gary" sheetId="179" r:id="rId55"/>
    <sheet name="Nicholas, Steven" sheetId="168" r:id="rId56"/>
    <sheet name="Parkhurst, Reid" sheetId="146" r:id="rId57"/>
    <sheet name="Payne, Dan" sheetId="185" r:id="rId58"/>
    <sheet name="Philbert, Kenny" sheetId="218" r:id="rId59"/>
    <sheet name="Pennington, Ethan" sheetId="177" r:id="rId60"/>
    <sheet name="Pennington, Cliff" sheetId="144" r:id="rId61"/>
    <sheet name="Pennington, Claude" sheetId="176" r:id="rId62"/>
    <sheet name="Pennington, Steve" sheetId="175" r:id="rId63"/>
    <sheet name="Petzoldt, Eric" sheetId="183" r:id="rId64"/>
    <sheet name="Plummer, Adam" sheetId="210" r:id="rId65"/>
    <sheet name="Plummer, John" sheetId="209" r:id="rId66"/>
    <sheet name="Purdy, Tony" sheetId="199" r:id="rId67"/>
    <sheet name="Radwanski, Jake" sheetId="197" r:id="rId68"/>
    <sheet name="Robertson, Eddie" sheetId="147" r:id="rId69"/>
    <sheet name="Rorer, Michael" sheetId="203" r:id="rId70"/>
    <sheet name="Restivo, Luke" sheetId="138" r:id="rId71"/>
    <sheet name="Russell, David" sheetId="134" r:id="rId72"/>
    <sheet name="Schuster, Chris" sheetId="162" r:id="rId73"/>
    <sheet name="Sears,Fred" sheetId="205" r:id="rId74"/>
    <sheet name="Shazlosky, Matt" sheetId="204" r:id="rId75"/>
    <sheet name="Sissom, Danny" sheetId="154" r:id="rId76"/>
    <sheet name="Stampien, Mike" sheetId="188" r:id="rId77"/>
    <sheet name="Starr, Jim" sheetId="180" r:id="rId78"/>
    <sheet name="Stromme, Eric" sheetId="186" r:id="rId79"/>
    <sheet name="Swaringin, Jim" sheetId="151" r:id="rId80"/>
    <sheet name="Taylor, Allen" sheetId="141" r:id="rId81"/>
    <sheet name="Taylor, Dan" sheetId="182" r:id="rId82"/>
    <sheet name="Tignor, Matt" sheetId="156" r:id="rId83"/>
    <sheet name="Tignor, Courtney" sheetId="202" r:id="rId84"/>
    <sheet name="Tignor, Tom" sheetId="157" r:id="rId85"/>
    <sheet name="Tomlinson, Dave" sheetId="201" r:id="rId86"/>
    <sheet name="Trevino, Andy" sheetId="212" r:id="rId87"/>
    <sheet name="Trevino, Roxy" sheetId="213" r:id="rId88"/>
    <sheet name="Tucker, Ann" sheetId="163" r:id="rId89"/>
    <sheet name="Turnberg, Dina" sheetId="196" r:id="rId90"/>
    <sheet name="Umstead, Charles" sheetId="172" r:id="rId91"/>
    <sheet name="Williams, Les" sheetId="142" r:id="rId92"/>
    <sheet name="Vicars, Jeff" sheetId="178" r:id="rId93"/>
  </sheets>
  <externalReferences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</externalReferenc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" i="219" l="1"/>
  <c r="M2" i="219" s="1"/>
  <c r="O2" i="219" s="1"/>
  <c r="K2" i="219"/>
  <c r="K4" i="219" s="1"/>
  <c r="E86" i="20" s="1"/>
  <c r="N4" i="219"/>
  <c r="L3" i="211"/>
  <c r="K3" i="211"/>
  <c r="M3" i="211" l="1"/>
  <c r="O3" i="211" s="1"/>
  <c r="L4" i="219"/>
  <c r="F86" i="20" s="1"/>
  <c r="M4" i="219"/>
  <c r="N4" i="218"/>
  <c r="K4" i="218"/>
  <c r="E79" i="20" s="1"/>
  <c r="O4" i="219" l="1"/>
  <c r="G86" i="20"/>
  <c r="L4" i="218"/>
  <c r="L6" i="172"/>
  <c r="M6" i="172" s="1"/>
  <c r="O6" i="172" s="1"/>
  <c r="K6" i="172"/>
  <c r="L12" i="180"/>
  <c r="K12" i="180"/>
  <c r="M29" i="166"/>
  <c r="O29" i="166" s="1"/>
  <c r="L29" i="166"/>
  <c r="K29" i="166"/>
  <c r="L11" i="160"/>
  <c r="K11" i="160"/>
  <c r="M11" i="160" l="1"/>
  <c r="O11" i="160" s="1"/>
  <c r="M4" i="218"/>
  <c r="F79" i="20"/>
  <c r="M12" i="180"/>
  <c r="O12" i="180" s="1"/>
  <c r="L2" i="217"/>
  <c r="K2" i="217"/>
  <c r="K4" i="217" s="1"/>
  <c r="E38" i="20" s="1"/>
  <c r="N4" i="217"/>
  <c r="L14" i="163"/>
  <c r="K14" i="163"/>
  <c r="L14" i="171"/>
  <c r="M14" i="171" s="1"/>
  <c r="O14" i="171" s="1"/>
  <c r="K14" i="171"/>
  <c r="L15" i="165"/>
  <c r="K15" i="165"/>
  <c r="L11" i="180"/>
  <c r="K11" i="180"/>
  <c r="L28" i="166"/>
  <c r="K28" i="166"/>
  <c r="M15" i="165" l="1"/>
  <c r="O15" i="165" s="1"/>
  <c r="M14" i="163"/>
  <c r="O14" i="163" s="1"/>
  <c r="M2" i="217"/>
  <c r="O2" i="217" s="1"/>
  <c r="O4" i="218"/>
  <c r="G79" i="20"/>
  <c r="M11" i="180"/>
  <c r="O11" i="180" s="1"/>
  <c r="M28" i="166"/>
  <c r="O28" i="166" s="1"/>
  <c r="L4" i="217"/>
  <c r="L4" i="169"/>
  <c r="M4" i="169" s="1"/>
  <c r="O4" i="169" s="1"/>
  <c r="K4" i="169"/>
  <c r="D4" i="169"/>
  <c r="L7" i="189"/>
  <c r="K7" i="189"/>
  <c r="D7" i="189"/>
  <c r="L6" i="168"/>
  <c r="K6" i="168"/>
  <c r="D6" i="168"/>
  <c r="L22" i="128"/>
  <c r="K22" i="128"/>
  <c r="D22" i="128"/>
  <c r="M7" i="189" l="1"/>
  <c r="O7" i="189" s="1"/>
  <c r="M6" i="168"/>
  <c r="O6" i="168" s="1"/>
  <c r="M4" i="217"/>
  <c r="F38" i="20"/>
  <c r="M22" i="128"/>
  <c r="O22" i="128" s="1"/>
  <c r="L14" i="129"/>
  <c r="K14" i="129"/>
  <c r="L26" i="166"/>
  <c r="K26" i="166"/>
  <c r="O4" i="217" l="1"/>
  <c r="G38" i="20"/>
  <c r="M26" i="166"/>
  <c r="O26" i="166" s="1"/>
  <c r="M14" i="129"/>
  <c r="O14" i="129" s="1"/>
  <c r="E93" i="20"/>
  <c r="N4" i="216"/>
  <c r="K4" i="216"/>
  <c r="L4" i="216" l="1"/>
  <c r="L4" i="167"/>
  <c r="K4" i="167"/>
  <c r="L21" i="136"/>
  <c r="K21" i="136"/>
  <c r="L8" i="152"/>
  <c r="K8" i="152"/>
  <c r="L7" i="142"/>
  <c r="K7" i="142"/>
  <c r="L4" i="185"/>
  <c r="M4" i="185" s="1"/>
  <c r="O4" i="185" s="1"/>
  <c r="K4" i="185"/>
  <c r="L13" i="129"/>
  <c r="K13" i="129"/>
  <c r="M21" i="136" l="1"/>
  <c r="O21" i="136" s="1"/>
  <c r="M7" i="142"/>
  <c r="O7" i="142" s="1"/>
  <c r="M8" i="152"/>
  <c r="O8" i="152" s="1"/>
  <c r="M4" i="167"/>
  <c r="O4" i="167" s="1"/>
  <c r="M4" i="216"/>
  <c r="F93" i="20"/>
  <c r="M13" i="129"/>
  <c r="O13" i="129" s="1"/>
  <c r="M7" i="195"/>
  <c r="O7" i="195" s="1"/>
  <c r="L7" i="195"/>
  <c r="K7" i="195"/>
  <c r="O4" i="216" l="1"/>
  <c r="G93" i="20"/>
  <c r="M3" i="209"/>
  <c r="O3" i="209" s="1"/>
  <c r="L3" i="209"/>
  <c r="K3" i="209"/>
  <c r="M3" i="210"/>
  <c r="O3" i="210" s="1"/>
  <c r="L3" i="210"/>
  <c r="K3" i="210"/>
  <c r="M24" i="166"/>
  <c r="O24" i="166" s="1"/>
  <c r="L24" i="166"/>
  <c r="K24" i="166"/>
  <c r="L12" i="129" l="1"/>
  <c r="K12" i="129"/>
  <c r="M12" i="129" l="1"/>
  <c r="O12" i="129" s="1"/>
  <c r="L6" i="195"/>
  <c r="K6" i="195"/>
  <c r="D6" i="195"/>
  <c r="C6" i="195"/>
  <c r="L17" i="164"/>
  <c r="K17" i="164"/>
  <c r="D17" i="164"/>
  <c r="C17" i="164"/>
  <c r="L23" i="166"/>
  <c r="K23" i="166"/>
  <c r="D23" i="166"/>
  <c r="C23" i="166"/>
  <c r="M6" i="195" l="1"/>
  <c r="O6" i="195" s="1"/>
  <c r="M17" i="164"/>
  <c r="O17" i="164" s="1"/>
  <c r="M23" i="166"/>
  <c r="O23" i="166" s="1"/>
  <c r="L5" i="172"/>
  <c r="K5" i="172"/>
  <c r="M5" i="172" s="1"/>
  <c r="O5" i="172" s="1"/>
  <c r="L7" i="158"/>
  <c r="K7" i="158"/>
  <c r="L10" i="180"/>
  <c r="K10" i="180"/>
  <c r="L10" i="160"/>
  <c r="K10" i="160"/>
  <c r="M10" i="160" l="1"/>
  <c r="O10" i="160" s="1"/>
  <c r="M7" i="158"/>
  <c r="O7" i="158" s="1"/>
  <c r="M10" i="180"/>
  <c r="O10" i="180" s="1"/>
  <c r="L13" i="155"/>
  <c r="K13" i="155"/>
  <c r="L13" i="157"/>
  <c r="K13" i="157"/>
  <c r="L14" i="156"/>
  <c r="K14" i="156"/>
  <c r="M14" i="156" l="1"/>
  <c r="O14" i="156" s="1"/>
  <c r="M13" i="155"/>
  <c r="O13" i="155" s="1"/>
  <c r="M13" i="157"/>
  <c r="O13" i="157" s="1"/>
  <c r="N4" i="215"/>
  <c r="L4" i="215"/>
  <c r="F39" i="20" s="1"/>
  <c r="K4" i="215"/>
  <c r="E39" i="20" s="1"/>
  <c r="M4" i="215" l="1"/>
  <c r="L16" i="133"/>
  <c r="K16" i="133"/>
  <c r="L11" i="129"/>
  <c r="K11" i="129"/>
  <c r="L21" i="166"/>
  <c r="K21" i="166"/>
  <c r="L2" i="214"/>
  <c r="K2" i="214"/>
  <c r="K4" i="214" s="1"/>
  <c r="E45" i="20" s="1"/>
  <c r="N4" i="214"/>
  <c r="M16" i="133" l="1"/>
  <c r="O16" i="133" s="1"/>
  <c r="M2" i="214"/>
  <c r="O2" i="214" s="1"/>
  <c r="O4" i="215"/>
  <c r="G39" i="20"/>
  <c r="M11" i="129"/>
  <c r="O11" i="129" s="1"/>
  <c r="M21" i="166"/>
  <c r="O21" i="166" s="1"/>
  <c r="L4" i="214"/>
  <c r="L2" i="213"/>
  <c r="K2" i="213"/>
  <c r="K4" i="213" s="1"/>
  <c r="E78" i="20" s="1"/>
  <c r="E72" i="20"/>
  <c r="L2" i="212"/>
  <c r="M2" i="212" s="1"/>
  <c r="O2" i="212" s="1"/>
  <c r="K2" i="212"/>
  <c r="K4" i="212" s="1"/>
  <c r="N4" i="213"/>
  <c r="L4" i="213"/>
  <c r="F78" i="20" s="1"/>
  <c r="N4" i="212"/>
  <c r="L3" i="196"/>
  <c r="K3" i="196"/>
  <c r="E69" i="20"/>
  <c r="L2" i="211"/>
  <c r="M2" i="211" s="1"/>
  <c r="O2" i="211" s="1"/>
  <c r="K2" i="211"/>
  <c r="K5" i="211" s="1"/>
  <c r="N5" i="211"/>
  <c r="M4" i="214" l="1"/>
  <c r="F45" i="20"/>
  <c r="M3" i="196"/>
  <c r="O3" i="196" s="1"/>
  <c r="L5" i="211"/>
  <c r="F69" i="20" s="1"/>
  <c r="L4" i="212"/>
  <c r="F72" i="20" s="1"/>
  <c r="M2" i="213"/>
  <c r="O2" i="213" s="1"/>
  <c r="M4" i="213"/>
  <c r="M4" i="212"/>
  <c r="L3" i="169"/>
  <c r="K3" i="169"/>
  <c r="D3" i="169"/>
  <c r="L6" i="189"/>
  <c r="K6" i="189"/>
  <c r="D6" i="189"/>
  <c r="L20" i="128"/>
  <c r="K20" i="128"/>
  <c r="D20" i="128"/>
  <c r="M20" i="128" l="1"/>
  <c r="O20" i="128" s="1"/>
  <c r="O4" i="212"/>
  <c r="G72" i="20"/>
  <c r="O4" i="213"/>
  <c r="G78" i="20"/>
  <c r="M3" i="169"/>
  <c r="O3" i="169" s="1"/>
  <c r="M6" i="189"/>
  <c r="O6" i="189" s="1"/>
  <c r="M5" i="211"/>
  <c r="O4" i="214"/>
  <c r="G45" i="20"/>
  <c r="L12" i="155"/>
  <c r="K12" i="155"/>
  <c r="L13" i="156"/>
  <c r="K13" i="156"/>
  <c r="L12" i="157"/>
  <c r="K12" i="157"/>
  <c r="M12" i="157" l="1"/>
  <c r="O12" i="157" s="1"/>
  <c r="M13" i="156"/>
  <c r="O13" i="156" s="1"/>
  <c r="O5" i="211"/>
  <c r="G69" i="20"/>
  <c r="M12" i="155"/>
  <c r="O12" i="155" s="1"/>
  <c r="L4" i="200"/>
  <c r="M4" i="200" s="1"/>
  <c r="O4" i="200" s="1"/>
  <c r="K4" i="200"/>
  <c r="L6" i="142"/>
  <c r="K6" i="142"/>
  <c r="L18" i="136"/>
  <c r="K18" i="136"/>
  <c r="L10" i="143"/>
  <c r="K10" i="143"/>
  <c r="M10" i="143" l="1"/>
  <c r="O10" i="143" s="1"/>
  <c r="M6" i="142"/>
  <c r="O6" i="142" s="1"/>
  <c r="M18" i="136"/>
  <c r="O18" i="136" s="1"/>
  <c r="L9" i="143"/>
  <c r="K9" i="143"/>
  <c r="L9" i="139"/>
  <c r="K9" i="139"/>
  <c r="L17" i="136"/>
  <c r="K17" i="136"/>
  <c r="M9" i="139" l="1"/>
  <c r="O9" i="139" s="1"/>
  <c r="M17" i="136"/>
  <c r="O17" i="136" s="1"/>
  <c r="M9" i="143"/>
  <c r="O9" i="143" s="1"/>
  <c r="L8" i="149"/>
  <c r="M8" i="149" s="1"/>
  <c r="O8" i="149" s="1"/>
  <c r="L7" i="161"/>
  <c r="M7" i="161" s="1"/>
  <c r="O7" i="161" s="1"/>
  <c r="L8" i="147"/>
  <c r="M8" i="147" s="1"/>
  <c r="O8" i="147" s="1"/>
  <c r="N5" i="210" l="1"/>
  <c r="L5" i="210"/>
  <c r="F64" i="20" s="1"/>
  <c r="K5" i="210"/>
  <c r="E64" i="20" s="1"/>
  <c r="N5" i="209"/>
  <c r="L5" i="209"/>
  <c r="F73" i="20" s="1"/>
  <c r="K5" i="209"/>
  <c r="E73" i="20" s="1"/>
  <c r="M5" i="209" l="1"/>
  <c r="M5" i="210"/>
  <c r="N4" i="208"/>
  <c r="K4" i="208"/>
  <c r="E61" i="20" s="1"/>
  <c r="N4" i="207"/>
  <c r="K4" i="207"/>
  <c r="E40" i="20" s="1"/>
  <c r="O5" i="209" l="1"/>
  <c r="G73" i="20"/>
  <c r="O5" i="210"/>
  <c r="G64" i="20"/>
  <c r="L4" i="208"/>
  <c r="L4" i="207"/>
  <c r="L2" i="206"/>
  <c r="K2" i="206"/>
  <c r="K4" i="206" s="1"/>
  <c r="E94" i="20" s="1"/>
  <c r="N4" i="206"/>
  <c r="L3" i="200"/>
  <c r="K3" i="200"/>
  <c r="L2" i="205"/>
  <c r="K2" i="205"/>
  <c r="K4" i="205" s="1"/>
  <c r="E42" i="20" s="1"/>
  <c r="N4" i="205"/>
  <c r="L5" i="140"/>
  <c r="K5" i="140"/>
  <c r="M5" i="140" s="1"/>
  <c r="O5" i="140" s="1"/>
  <c r="L16" i="136"/>
  <c r="K16" i="136"/>
  <c r="L8" i="139"/>
  <c r="M8" i="139" s="1"/>
  <c r="O8" i="139" s="1"/>
  <c r="M2" i="206" l="1"/>
  <c r="O2" i="206" s="1"/>
  <c r="M2" i="205"/>
  <c r="O2" i="205" s="1"/>
  <c r="M4" i="207"/>
  <c r="F40" i="20"/>
  <c r="M4" i="208"/>
  <c r="F61" i="20"/>
  <c r="M3" i="200"/>
  <c r="O3" i="200" s="1"/>
  <c r="M16" i="136"/>
  <c r="O16" i="136" s="1"/>
  <c r="L4" i="206"/>
  <c r="L4" i="205"/>
  <c r="L3" i="195"/>
  <c r="K3" i="195"/>
  <c r="M4" i="206" l="1"/>
  <c r="F94" i="20"/>
  <c r="O4" i="208"/>
  <c r="G61" i="20"/>
  <c r="O4" i="207"/>
  <c r="G40" i="20"/>
  <c r="M4" i="205"/>
  <c r="F42" i="20"/>
  <c r="M3" i="195"/>
  <c r="O3" i="195" s="1"/>
  <c r="L12" i="156"/>
  <c r="K12" i="156"/>
  <c r="L11" i="157"/>
  <c r="K11" i="157"/>
  <c r="O4" i="205" l="1"/>
  <c r="G42" i="20"/>
  <c r="O4" i="206"/>
  <c r="G94" i="20"/>
  <c r="M12" i="156"/>
  <c r="O12" i="156" s="1"/>
  <c r="M11" i="157"/>
  <c r="O11" i="157" s="1"/>
  <c r="L4" i="172"/>
  <c r="K4" i="172"/>
  <c r="L9" i="160"/>
  <c r="K9" i="160"/>
  <c r="L9" i="180"/>
  <c r="K9" i="180"/>
  <c r="M9" i="180" l="1"/>
  <c r="O9" i="180" s="1"/>
  <c r="M4" i="172"/>
  <c r="O4" i="172" s="1"/>
  <c r="M9" i="160"/>
  <c r="O9" i="160" s="1"/>
  <c r="L4" i="189"/>
  <c r="K4" i="189"/>
  <c r="D4" i="189"/>
  <c r="L17" i="128"/>
  <c r="K17" i="128"/>
  <c r="D17" i="128"/>
  <c r="M4" i="189" l="1"/>
  <c r="O4" i="189" s="1"/>
  <c r="M17" i="128"/>
  <c r="O17" i="128" s="1"/>
  <c r="L4" i="187"/>
  <c r="K4" i="187"/>
  <c r="D4" i="187"/>
  <c r="C4" i="187"/>
  <c r="L2" i="204"/>
  <c r="M2" i="204" s="1"/>
  <c r="O2" i="204" s="1"/>
  <c r="K2" i="204"/>
  <c r="K4" i="204" s="1"/>
  <c r="E68" i="20" s="1"/>
  <c r="D2" i="204"/>
  <c r="C2" i="204"/>
  <c r="N4" i="204"/>
  <c r="L4" i="204"/>
  <c r="F68" i="20" s="1"/>
  <c r="L8" i="180"/>
  <c r="K8" i="180"/>
  <c r="D8" i="180"/>
  <c r="C8" i="180"/>
  <c r="L2" i="203"/>
  <c r="K2" i="203"/>
  <c r="K4" i="203" s="1"/>
  <c r="E89" i="20" s="1"/>
  <c r="N4" i="203"/>
  <c r="L2" i="202"/>
  <c r="K2" i="202"/>
  <c r="K4" i="202" s="1"/>
  <c r="E58" i="20" s="1"/>
  <c r="N4" i="202"/>
  <c r="L2" i="201"/>
  <c r="K2" i="201"/>
  <c r="K4" i="201" s="1"/>
  <c r="E57" i="20" s="1"/>
  <c r="N4" i="201"/>
  <c r="L5" i="175"/>
  <c r="M5" i="175" s="1"/>
  <c r="O5" i="175" s="1"/>
  <c r="K5" i="175"/>
  <c r="L7" i="152"/>
  <c r="K7" i="152"/>
  <c r="L15" i="164"/>
  <c r="K15" i="164"/>
  <c r="L2" i="200"/>
  <c r="K2" i="200"/>
  <c r="K6" i="200" s="1"/>
  <c r="E50" i="20" s="1"/>
  <c r="N6" i="200"/>
  <c r="L16" i="128"/>
  <c r="K16" i="128"/>
  <c r="L2" i="199"/>
  <c r="K2" i="199"/>
  <c r="N4" i="199"/>
  <c r="K4" i="199"/>
  <c r="E48" i="20" s="1"/>
  <c r="L2" i="198"/>
  <c r="K2" i="198"/>
  <c r="K4" i="198" s="1"/>
  <c r="E47" i="20" s="1"/>
  <c r="N4" i="198"/>
  <c r="L10" i="157"/>
  <c r="K10" i="157"/>
  <c r="L4" i="138"/>
  <c r="K4" i="138"/>
  <c r="L3" i="194"/>
  <c r="M3" i="194" s="1"/>
  <c r="O3" i="194" s="1"/>
  <c r="K3" i="194"/>
  <c r="N13" i="160"/>
  <c r="L7" i="160"/>
  <c r="K7" i="160"/>
  <c r="M4" i="187" l="1"/>
  <c r="O4" i="187" s="1"/>
  <c r="M2" i="198"/>
  <c r="O2" i="198" s="1"/>
  <c r="M2" i="199"/>
  <c r="O2" i="199" s="1"/>
  <c r="M2" i="201"/>
  <c r="O2" i="201" s="1"/>
  <c r="M2" i="202"/>
  <c r="O2" i="202" s="1"/>
  <c r="M2" i="203"/>
  <c r="O2" i="203" s="1"/>
  <c r="M7" i="152"/>
  <c r="O7" i="152" s="1"/>
  <c r="M8" i="180"/>
  <c r="O8" i="180" s="1"/>
  <c r="M15" i="164"/>
  <c r="O15" i="164" s="1"/>
  <c r="M2" i="200"/>
  <c r="O2" i="200" s="1"/>
  <c r="M10" i="157"/>
  <c r="O10" i="157" s="1"/>
  <c r="M7" i="160"/>
  <c r="O7" i="160" s="1"/>
  <c r="M4" i="204"/>
  <c r="M16" i="128"/>
  <c r="O16" i="128" s="1"/>
  <c r="L4" i="203"/>
  <c r="L4" i="202"/>
  <c r="L4" i="201"/>
  <c r="L6" i="200"/>
  <c r="L4" i="199"/>
  <c r="L4" i="198"/>
  <c r="M4" i="138"/>
  <c r="O4" i="138" s="1"/>
  <c r="M4" i="198" l="1"/>
  <c r="F47" i="20"/>
  <c r="M4" i="202"/>
  <c r="F58" i="20"/>
  <c r="M4" i="199"/>
  <c r="F48" i="20"/>
  <c r="M4" i="203"/>
  <c r="F89" i="20"/>
  <c r="M4" i="201"/>
  <c r="F57" i="20"/>
  <c r="O4" i="204"/>
  <c r="G68" i="20"/>
  <c r="M6" i="200"/>
  <c r="F50" i="20"/>
  <c r="L8" i="160"/>
  <c r="K8" i="160"/>
  <c r="L11" i="155"/>
  <c r="K11" i="155"/>
  <c r="L16" i="166"/>
  <c r="K16" i="166"/>
  <c r="L11" i="156"/>
  <c r="K11" i="156"/>
  <c r="L7" i="180"/>
  <c r="K7" i="180"/>
  <c r="L9" i="131"/>
  <c r="K9" i="131"/>
  <c r="L15" i="136"/>
  <c r="K15" i="136"/>
  <c r="L9" i="129"/>
  <c r="K9" i="129"/>
  <c r="L2" i="197"/>
  <c r="M2" i="197" s="1"/>
  <c r="O2" i="197" s="1"/>
  <c r="K2" i="197"/>
  <c r="K4" i="197" s="1"/>
  <c r="E36" i="20" s="1"/>
  <c r="N4" i="197"/>
  <c r="L14" i="133"/>
  <c r="K14" i="133"/>
  <c r="L4" i="140"/>
  <c r="K4" i="140"/>
  <c r="L7" i="139"/>
  <c r="K7" i="139"/>
  <c r="L4" i="197" l="1"/>
  <c r="F36" i="20" s="1"/>
  <c r="O4" i="202"/>
  <c r="G58" i="20"/>
  <c r="O4" i="203"/>
  <c r="G89" i="20"/>
  <c r="O4" i="201"/>
  <c r="G57" i="20"/>
  <c r="O4" i="199"/>
  <c r="G48" i="20"/>
  <c r="O4" i="198"/>
  <c r="G47" i="20"/>
  <c r="M11" i="155"/>
  <c r="O11" i="155" s="1"/>
  <c r="M14" i="133"/>
  <c r="O14" i="133" s="1"/>
  <c r="M16" i="166"/>
  <c r="O16" i="166" s="1"/>
  <c r="M9" i="129"/>
  <c r="O9" i="129" s="1"/>
  <c r="M9" i="131"/>
  <c r="O9" i="131" s="1"/>
  <c r="O6" i="200"/>
  <c r="G50" i="20"/>
  <c r="M4" i="140"/>
  <c r="O4" i="140" s="1"/>
  <c r="M15" i="136"/>
  <c r="O15" i="136" s="1"/>
  <c r="M7" i="139"/>
  <c r="O7" i="139" s="1"/>
  <c r="M11" i="156"/>
  <c r="O11" i="156" s="1"/>
  <c r="M7" i="180"/>
  <c r="O7" i="180" s="1"/>
  <c r="M8" i="160"/>
  <c r="O8" i="160" s="1"/>
  <c r="M4" i="197"/>
  <c r="L7" i="147"/>
  <c r="M7" i="147" s="1"/>
  <c r="O7" i="147" s="1"/>
  <c r="O4" i="197" l="1"/>
  <c r="G36" i="20"/>
  <c r="L9" i="157"/>
  <c r="K9" i="157"/>
  <c r="L10" i="155"/>
  <c r="K10" i="155"/>
  <c r="L10" i="156"/>
  <c r="K10" i="156"/>
  <c r="M9" i="157" l="1"/>
  <c r="O9" i="157" s="1"/>
  <c r="M10" i="155"/>
  <c r="O10" i="155" s="1"/>
  <c r="M10" i="156"/>
  <c r="O10" i="156" s="1"/>
  <c r="L7" i="149"/>
  <c r="M7" i="149" s="1"/>
  <c r="O7" i="149" s="1"/>
  <c r="L6" i="161"/>
  <c r="M6" i="161" s="1"/>
  <c r="O6" i="161" s="1"/>
  <c r="L2" i="196" l="1"/>
  <c r="K2" i="196"/>
  <c r="K5" i="196" s="1"/>
  <c r="E90" i="20" s="1"/>
  <c r="N5" i="196"/>
  <c r="M2" i="196" l="1"/>
  <c r="O2" i="196" s="1"/>
  <c r="L5" i="196"/>
  <c r="E32" i="20"/>
  <c r="N9" i="195"/>
  <c r="L9" i="195"/>
  <c r="F32" i="20" s="1"/>
  <c r="K9" i="195"/>
  <c r="M5" i="196" l="1"/>
  <c r="F90" i="20"/>
  <c r="M9" i="195"/>
  <c r="L3" i="189"/>
  <c r="K3" i="189"/>
  <c r="D3" i="189"/>
  <c r="O5" i="196" l="1"/>
  <c r="G90" i="20"/>
  <c r="M3" i="189"/>
  <c r="O3" i="189" s="1"/>
  <c r="O9" i="195"/>
  <c r="G32" i="20"/>
  <c r="L6" i="180"/>
  <c r="K6" i="180"/>
  <c r="M6" i="180" l="1"/>
  <c r="O6" i="180" s="1"/>
  <c r="L6" i="158"/>
  <c r="K6" i="158"/>
  <c r="L2" i="194"/>
  <c r="K2" i="194"/>
  <c r="K5" i="194" s="1"/>
  <c r="E43" i="20" s="1"/>
  <c r="N5" i="194"/>
  <c r="M6" i="158" l="1"/>
  <c r="O6" i="158" s="1"/>
  <c r="M2" i="194"/>
  <c r="O2" i="194" s="1"/>
  <c r="L5" i="194"/>
  <c r="E77" i="20"/>
  <c r="N4" i="193"/>
  <c r="L4" i="193"/>
  <c r="F77" i="20" s="1"/>
  <c r="K4" i="193"/>
  <c r="M4" i="193" l="1"/>
  <c r="G77" i="20" s="1"/>
  <c r="M5" i="194"/>
  <c r="F43" i="20"/>
  <c r="L5" i="168"/>
  <c r="K5" i="168"/>
  <c r="D5" i="168"/>
  <c r="L13" i="128"/>
  <c r="K13" i="128"/>
  <c r="D13" i="128"/>
  <c r="O4" i="193" l="1"/>
  <c r="M5" i="168"/>
  <c r="O5" i="168" s="1"/>
  <c r="O5" i="194"/>
  <c r="G43" i="20"/>
  <c r="M13" i="128"/>
  <c r="O13" i="128" s="1"/>
  <c r="L3" i="187"/>
  <c r="K3" i="187"/>
  <c r="D3" i="187"/>
  <c r="C3" i="187"/>
  <c r="M3" i="187" l="1"/>
  <c r="O3" i="187" s="1"/>
  <c r="L10" i="154"/>
  <c r="K10" i="154"/>
  <c r="L2" i="192"/>
  <c r="K2" i="192"/>
  <c r="L3" i="192"/>
  <c r="K3" i="192"/>
  <c r="N5" i="192"/>
  <c r="L13" i="164"/>
  <c r="K13" i="164"/>
  <c r="L12" i="164"/>
  <c r="K12" i="164"/>
  <c r="L12" i="166"/>
  <c r="K12" i="166"/>
  <c r="L11" i="166"/>
  <c r="K11" i="166"/>
  <c r="L8" i="129"/>
  <c r="K8" i="129"/>
  <c r="L7" i="129"/>
  <c r="K7" i="129"/>
  <c r="L13" i="133"/>
  <c r="K13" i="133"/>
  <c r="M3" i="192" l="1"/>
  <c r="O3" i="192" s="1"/>
  <c r="M10" i="154"/>
  <c r="O10" i="154" s="1"/>
  <c r="M2" i="192"/>
  <c r="O2" i="192" s="1"/>
  <c r="M13" i="133"/>
  <c r="O13" i="133" s="1"/>
  <c r="M8" i="129"/>
  <c r="O8" i="129" s="1"/>
  <c r="M13" i="164"/>
  <c r="O13" i="164" s="1"/>
  <c r="M11" i="166"/>
  <c r="O11" i="166" s="1"/>
  <c r="M12" i="166"/>
  <c r="O12" i="166" s="1"/>
  <c r="K5" i="192"/>
  <c r="E91" i="20" s="1"/>
  <c r="L5" i="192"/>
  <c r="M12" i="164"/>
  <c r="O12" i="164" s="1"/>
  <c r="M7" i="129"/>
  <c r="O7" i="129" s="1"/>
  <c r="L4" i="175"/>
  <c r="M4" i="175" s="1"/>
  <c r="O4" i="175" s="1"/>
  <c r="K4" i="175"/>
  <c r="L9" i="156"/>
  <c r="K9" i="156"/>
  <c r="L9" i="155"/>
  <c r="K9" i="155"/>
  <c r="L2" i="191"/>
  <c r="L4" i="191" s="1"/>
  <c r="N4" i="191"/>
  <c r="K4" i="191"/>
  <c r="E41" i="20" s="1"/>
  <c r="M4" i="191" l="1"/>
  <c r="O4" i="191" s="1"/>
  <c r="F41" i="20"/>
  <c r="M5" i="192"/>
  <c r="F91" i="20"/>
  <c r="G41" i="20"/>
  <c r="M9" i="156"/>
  <c r="O9" i="156" s="1"/>
  <c r="M9" i="155"/>
  <c r="O9" i="155" s="1"/>
  <c r="M2" i="191"/>
  <c r="O2" i="191" s="1"/>
  <c r="L6" i="139"/>
  <c r="M6" i="139" s="1"/>
  <c r="O6" i="139" s="1"/>
  <c r="L3" i="140"/>
  <c r="M3" i="140" s="1"/>
  <c r="O3" i="140" s="1"/>
  <c r="L7" i="143"/>
  <c r="M7" i="143" s="1"/>
  <c r="O7" i="143" s="1"/>
  <c r="L14" i="136"/>
  <c r="M14" i="136" s="1"/>
  <c r="O14" i="136" s="1"/>
  <c r="L3" i="186"/>
  <c r="M3" i="186" s="1"/>
  <c r="O3" i="186" s="1"/>
  <c r="L23" i="141"/>
  <c r="M23" i="141" s="1"/>
  <c r="O23" i="141" s="1"/>
  <c r="O5" i="192" l="1"/>
  <c r="G91" i="20"/>
  <c r="L8" i="155"/>
  <c r="K8" i="155"/>
  <c r="L7" i="156"/>
  <c r="K7" i="156"/>
  <c r="M7" i="156" l="1"/>
  <c r="O7" i="156" s="1"/>
  <c r="M8" i="155"/>
  <c r="O8" i="155" s="1"/>
  <c r="O6" i="160"/>
  <c r="O4" i="180" l="1"/>
  <c r="N6" i="190" l="1"/>
  <c r="L6" i="190"/>
  <c r="F63" i="20" s="1"/>
  <c r="K6" i="190"/>
  <c r="E63" i="20" s="1"/>
  <c r="M6" i="190" l="1"/>
  <c r="L2" i="189"/>
  <c r="K2" i="189"/>
  <c r="K9" i="189" s="1"/>
  <c r="E33" i="20" s="1"/>
  <c r="D2" i="189"/>
  <c r="C2" i="189"/>
  <c r="N9" i="189"/>
  <c r="L10" i="128"/>
  <c r="K10" i="128"/>
  <c r="D10" i="128"/>
  <c r="C10" i="128"/>
  <c r="L4" i="168"/>
  <c r="K4" i="168"/>
  <c r="D4" i="168"/>
  <c r="C4" i="168"/>
  <c r="M4" i="168" l="1"/>
  <c r="O4" i="168" s="1"/>
  <c r="M2" i="189"/>
  <c r="O2" i="189" s="1"/>
  <c r="M10" i="128"/>
  <c r="O10" i="128" s="1"/>
  <c r="O6" i="190"/>
  <c r="G63" i="20"/>
  <c r="L9" i="189"/>
  <c r="F33" i="20" s="1"/>
  <c r="L3" i="179"/>
  <c r="K3" i="179"/>
  <c r="D3" i="179"/>
  <c r="C3" i="179"/>
  <c r="L10" i="164"/>
  <c r="K10" i="164"/>
  <c r="D10" i="164"/>
  <c r="C10" i="164"/>
  <c r="L5" i="159"/>
  <c r="K5" i="159"/>
  <c r="D5" i="159"/>
  <c r="C5" i="159"/>
  <c r="L2" i="188"/>
  <c r="M2" i="188" s="1"/>
  <c r="O2" i="188" s="1"/>
  <c r="K2" i="188"/>
  <c r="K4" i="188" s="1"/>
  <c r="E51" i="20" s="1"/>
  <c r="D2" i="188"/>
  <c r="C2" i="188"/>
  <c r="N4" i="188"/>
  <c r="L2" i="187"/>
  <c r="K2" i="187"/>
  <c r="K6" i="187" s="1"/>
  <c r="E55" i="20" s="1"/>
  <c r="D2" i="187"/>
  <c r="C2" i="187"/>
  <c r="N6" i="187"/>
  <c r="L6" i="187"/>
  <c r="F55" i="20" s="1"/>
  <c r="L9" i="166"/>
  <c r="K9" i="166"/>
  <c r="D9" i="166"/>
  <c r="C9" i="166"/>
  <c r="L5" i="160"/>
  <c r="K5" i="160"/>
  <c r="D5" i="160"/>
  <c r="C5" i="160"/>
  <c r="L3" i="180"/>
  <c r="K3" i="180"/>
  <c r="D3" i="180"/>
  <c r="C3" i="180"/>
  <c r="M5" i="159" l="1"/>
  <c r="O5" i="159" s="1"/>
  <c r="M3" i="179"/>
  <c r="O3" i="179" s="1"/>
  <c r="M2" i="187"/>
  <c r="O2" i="187" s="1"/>
  <c r="L4" i="188"/>
  <c r="F51" i="20" s="1"/>
  <c r="M9" i="189"/>
  <c r="O9" i="189" s="1"/>
  <c r="M10" i="164"/>
  <c r="O10" i="164" s="1"/>
  <c r="M9" i="166"/>
  <c r="O9" i="166" s="1"/>
  <c r="M5" i="160"/>
  <c r="O5" i="160" s="1"/>
  <c r="M3" i="180"/>
  <c r="O3" i="180" s="1"/>
  <c r="M4" i="188"/>
  <c r="M6" i="187"/>
  <c r="N5" i="186"/>
  <c r="L5" i="186"/>
  <c r="F84" i="20" s="1"/>
  <c r="K5" i="186"/>
  <c r="E84" i="20" s="1"/>
  <c r="O4" i="188" l="1"/>
  <c r="G51" i="20"/>
  <c r="G33" i="20"/>
  <c r="O6" i="187"/>
  <c r="G55" i="20"/>
  <c r="M5" i="186"/>
  <c r="N6" i="185"/>
  <c r="L6" i="185"/>
  <c r="K6" i="185"/>
  <c r="E65" i="20" s="1"/>
  <c r="O6" i="156"/>
  <c r="M6" i="185" l="1"/>
  <c r="O6" i="185" s="1"/>
  <c r="O5" i="186"/>
  <c r="G84" i="20"/>
  <c r="F65" i="20"/>
  <c r="N4" i="184"/>
  <c r="L4" i="184"/>
  <c r="F80" i="20" s="1"/>
  <c r="K4" i="184"/>
  <c r="E80" i="20" s="1"/>
  <c r="G65" i="20" l="1"/>
  <c r="M4" i="184"/>
  <c r="N6" i="183"/>
  <c r="L6" i="183"/>
  <c r="K6" i="183"/>
  <c r="E87" i="20" s="1"/>
  <c r="M6" i="183" l="1"/>
  <c r="O6" i="183" s="1"/>
  <c r="O4" i="184"/>
  <c r="G80" i="20"/>
  <c r="G87" i="20"/>
  <c r="F87" i="20"/>
  <c r="L2" i="182"/>
  <c r="K2" i="182"/>
  <c r="K4" i="182" s="1"/>
  <c r="E75" i="20" s="1"/>
  <c r="N4" i="182"/>
  <c r="L2" i="181"/>
  <c r="K2" i="181"/>
  <c r="K5" i="181" s="1"/>
  <c r="E66" i="20" s="1"/>
  <c r="N5" i="181"/>
  <c r="L2" i="180"/>
  <c r="K2" i="180"/>
  <c r="K14" i="180" s="1"/>
  <c r="E9" i="20" s="1"/>
  <c r="N14" i="180"/>
  <c r="L4" i="158"/>
  <c r="K4" i="158"/>
  <c r="L4" i="159"/>
  <c r="K4" i="159"/>
  <c r="L4" i="160"/>
  <c r="K4" i="160"/>
  <c r="K13" i="160" s="1"/>
  <c r="M4" i="159" l="1"/>
  <c r="O4" i="159" s="1"/>
  <c r="M2" i="181"/>
  <c r="O2" i="181" s="1"/>
  <c r="M2" i="182"/>
  <c r="O2" i="182" s="1"/>
  <c r="M4" i="160"/>
  <c r="O4" i="160" s="1"/>
  <c r="M4" i="158"/>
  <c r="O4" i="158" s="1"/>
  <c r="M2" i="180"/>
  <c r="O2" i="180" s="1"/>
  <c r="L4" i="182"/>
  <c r="L5" i="181"/>
  <c r="L14" i="180"/>
  <c r="L2" i="179"/>
  <c r="K2" i="179"/>
  <c r="K5" i="179" s="1"/>
  <c r="E85" i="20" s="1"/>
  <c r="N5" i="179"/>
  <c r="M14" i="180" l="1"/>
  <c r="F9" i="20"/>
  <c r="M5" i="181"/>
  <c r="F66" i="20"/>
  <c r="M2" i="179"/>
  <c r="O2" i="179" s="1"/>
  <c r="M4" i="182"/>
  <c r="F75" i="20"/>
  <c r="L5" i="179"/>
  <c r="K31" i="166"/>
  <c r="M5" i="179" l="1"/>
  <c r="F85" i="20"/>
  <c r="O5" i="181"/>
  <c r="G66" i="20"/>
  <c r="O4" i="182"/>
  <c r="G75" i="20"/>
  <c r="O14" i="180"/>
  <c r="G9" i="20"/>
  <c r="N4" i="178"/>
  <c r="L4" i="178"/>
  <c r="F70" i="20" s="1"/>
  <c r="K4" i="178"/>
  <c r="E70" i="20" s="1"/>
  <c r="N4" i="177"/>
  <c r="L4" i="177"/>
  <c r="F37" i="20" s="1"/>
  <c r="K4" i="177"/>
  <c r="E37" i="20" s="1"/>
  <c r="N4" i="176"/>
  <c r="L4" i="176"/>
  <c r="F71" i="20" s="1"/>
  <c r="K4" i="176"/>
  <c r="E71" i="20" s="1"/>
  <c r="M4" i="176" l="1"/>
  <c r="O5" i="179"/>
  <c r="G85" i="20"/>
  <c r="M4" i="178"/>
  <c r="M4" i="177"/>
  <c r="L2" i="175"/>
  <c r="M2" i="175" s="1"/>
  <c r="O2" i="175" s="1"/>
  <c r="N7" i="175"/>
  <c r="L7" i="175"/>
  <c r="F53" i="20" s="1"/>
  <c r="K7" i="175"/>
  <c r="E53" i="20" s="1"/>
  <c r="L4" i="155"/>
  <c r="M4" i="155" s="1"/>
  <c r="O4" i="155" s="1"/>
  <c r="L4" i="157"/>
  <c r="M4" i="157" s="1"/>
  <c r="O4" i="157" s="1"/>
  <c r="L4" i="156"/>
  <c r="M4" i="156" s="1"/>
  <c r="O4" i="156" s="1"/>
  <c r="O4" i="178" l="1"/>
  <c r="G70" i="20"/>
  <c r="O4" i="176"/>
  <c r="G71" i="20"/>
  <c r="O4" i="177"/>
  <c r="G37" i="20"/>
  <c r="M7" i="175"/>
  <c r="O7" i="175" l="1"/>
  <c r="G53" i="20"/>
  <c r="N4" i="174"/>
  <c r="L4" i="174"/>
  <c r="K4" i="174"/>
  <c r="E60" i="20" s="1"/>
  <c r="N4" i="173"/>
  <c r="L4" i="173"/>
  <c r="K4" i="173"/>
  <c r="E82" i="20" s="1"/>
  <c r="M4" i="174" l="1"/>
  <c r="G60" i="20" s="1"/>
  <c r="M4" i="173"/>
  <c r="O4" i="173" s="1"/>
  <c r="F60" i="20"/>
  <c r="F82" i="20"/>
  <c r="N8" i="172"/>
  <c r="L8" i="172"/>
  <c r="F34" i="20" s="1"/>
  <c r="K8" i="172"/>
  <c r="E34" i="20" s="1"/>
  <c r="O4" i="174" l="1"/>
  <c r="G82" i="20"/>
  <c r="M8" i="172"/>
  <c r="N16" i="171"/>
  <c r="L16" i="171"/>
  <c r="F7" i="20" s="1"/>
  <c r="K16" i="171"/>
  <c r="E7" i="20" s="1"/>
  <c r="O8" i="172" l="1"/>
  <c r="G34" i="20"/>
  <c r="M16" i="171"/>
  <c r="L2" i="170"/>
  <c r="K2" i="170"/>
  <c r="K5" i="170" s="1"/>
  <c r="E83" i="20" s="1"/>
  <c r="N5" i="170"/>
  <c r="L6" i="128"/>
  <c r="K6" i="128"/>
  <c r="L2" i="169"/>
  <c r="K2" i="169"/>
  <c r="K6" i="169" s="1"/>
  <c r="E74" i="20" s="1"/>
  <c r="N6" i="169"/>
  <c r="L2" i="168"/>
  <c r="K2" i="168"/>
  <c r="K8" i="168" s="1"/>
  <c r="E26" i="20" s="1"/>
  <c r="N8" i="168"/>
  <c r="M2" i="168" l="1"/>
  <c r="O2" i="168" s="1"/>
  <c r="M6" i="128"/>
  <c r="O6" i="128" s="1"/>
  <c r="M2" i="169"/>
  <c r="O2" i="169" s="1"/>
  <c r="O16" i="171"/>
  <c r="G7" i="20"/>
  <c r="L8" i="168"/>
  <c r="F26" i="20" s="1"/>
  <c r="M2" i="170"/>
  <c r="O2" i="170" s="1"/>
  <c r="L6" i="169"/>
  <c r="F74" i="20" s="1"/>
  <c r="L5" i="170"/>
  <c r="N6" i="167"/>
  <c r="L6" i="167"/>
  <c r="F46" i="20" s="1"/>
  <c r="K6" i="167"/>
  <c r="E46" i="20" s="1"/>
  <c r="M6" i="169" l="1"/>
  <c r="O6" i="169" s="1"/>
  <c r="M5" i="170"/>
  <c r="F83" i="20"/>
  <c r="M8" i="168"/>
  <c r="M6" i="167"/>
  <c r="N31" i="166"/>
  <c r="L31" i="166"/>
  <c r="F8" i="20" s="1"/>
  <c r="E8" i="20"/>
  <c r="N17" i="165"/>
  <c r="L17" i="165"/>
  <c r="F21" i="20" s="1"/>
  <c r="K17" i="165"/>
  <c r="E21" i="20" s="1"/>
  <c r="N20" i="164"/>
  <c r="L20" i="164"/>
  <c r="F24" i="20" s="1"/>
  <c r="K20" i="164"/>
  <c r="E24" i="20" s="1"/>
  <c r="N16" i="163"/>
  <c r="L16" i="163"/>
  <c r="F27" i="20" s="1"/>
  <c r="K16" i="163"/>
  <c r="E27" i="20" s="1"/>
  <c r="N4" i="162"/>
  <c r="L4" i="162"/>
  <c r="K4" i="162"/>
  <c r="E81" i="20" s="1"/>
  <c r="G74" i="20" l="1"/>
  <c r="O5" i="170"/>
  <c r="G83" i="20"/>
  <c r="M4" i="162"/>
  <c r="O4" i="162" s="1"/>
  <c r="O8" i="168"/>
  <c r="G26" i="20"/>
  <c r="F81" i="20"/>
  <c r="O6" i="167"/>
  <c r="G46" i="20"/>
  <c r="M16" i="163"/>
  <c r="M20" i="164"/>
  <c r="M17" i="165"/>
  <c r="M31" i="166"/>
  <c r="N11" i="161"/>
  <c r="L11" i="161"/>
  <c r="F28" i="20" s="1"/>
  <c r="K11" i="161"/>
  <c r="E28" i="20" s="1"/>
  <c r="G81" i="20" l="1"/>
  <c r="O31" i="166"/>
  <c r="G8" i="20"/>
  <c r="O17" i="165"/>
  <c r="G21" i="20"/>
  <c r="O20" i="164"/>
  <c r="G24" i="20"/>
  <c r="O16" i="163"/>
  <c r="G27" i="20"/>
  <c r="M11" i="161"/>
  <c r="L13" i="160"/>
  <c r="F11" i="20" s="1"/>
  <c r="E11" i="20"/>
  <c r="N7" i="159"/>
  <c r="L7" i="159"/>
  <c r="F56" i="20" s="1"/>
  <c r="K7" i="159"/>
  <c r="E56" i="20" s="1"/>
  <c r="N9" i="158"/>
  <c r="L9" i="158"/>
  <c r="F31" i="20" s="1"/>
  <c r="K9" i="158"/>
  <c r="E31" i="20" s="1"/>
  <c r="M13" i="160" l="1"/>
  <c r="M7" i="159"/>
  <c r="O11" i="161"/>
  <c r="G28" i="20"/>
  <c r="M9" i="158"/>
  <c r="L2" i="157"/>
  <c r="M2" i="157" s="1"/>
  <c r="O2" i="157" s="1"/>
  <c r="N15" i="157"/>
  <c r="K15" i="157"/>
  <c r="E17" i="20" s="1"/>
  <c r="L2" i="156"/>
  <c r="M2" i="156" s="1"/>
  <c r="O2" i="156" s="1"/>
  <c r="N16" i="156"/>
  <c r="K16" i="156"/>
  <c r="E12" i="20" s="1"/>
  <c r="L2" i="155"/>
  <c r="L15" i="155" s="1"/>
  <c r="N15" i="155"/>
  <c r="K15" i="155"/>
  <c r="E16" i="20" s="1"/>
  <c r="O7" i="159" l="1"/>
  <c r="G56" i="20"/>
  <c r="M15" i="155"/>
  <c r="O15" i="155" s="1"/>
  <c r="O9" i="158"/>
  <c r="G31" i="20"/>
  <c r="O13" i="160"/>
  <c r="G11" i="20"/>
  <c r="F16" i="20"/>
  <c r="L15" i="157"/>
  <c r="L16" i="156"/>
  <c r="M2" i="155"/>
  <c r="O2" i="155" s="1"/>
  <c r="N12" i="154"/>
  <c r="L12" i="154"/>
  <c r="K12" i="154"/>
  <c r="E29" i="20" s="1"/>
  <c r="G16" i="20" l="1"/>
  <c r="M12" i="154"/>
  <c r="O12" i="154" s="1"/>
  <c r="M15" i="157"/>
  <c r="F17" i="20"/>
  <c r="M16" i="156"/>
  <c r="F12" i="20"/>
  <c r="F29" i="20"/>
  <c r="N4" i="153"/>
  <c r="L4" i="153"/>
  <c r="F88" i="20" s="1"/>
  <c r="K4" i="153"/>
  <c r="E88" i="20" s="1"/>
  <c r="N10" i="152"/>
  <c r="L10" i="152"/>
  <c r="F22" i="20" s="1"/>
  <c r="K10" i="152"/>
  <c r="E22" i="20" s="1"/>
  <c r="G29" i="20" l="1"/>
  <c r="O15" i="157"/>
  <c r="G17" i="20"/>
  <c r="O16" i="156"/>
  <c r="G12" i="20"/>
  <c r="M10" i="152"/>
  <c r="M4" i="153"/>
  <c r="N5" i="151"/>
  <c r="L5" i="151"/>
  <c r="F67" i="20" s="1"/>
  <c r="K5" i="151"/>
  <c r="E67" i="20" s="1"/>
  <c r="N17" i="150"/>
  <c r="L17" i="150"/>
  <c r="F25" i="20" s="1"/>
  <c r="K17" i="150"/>
  <c r="E25" i="20" s="1"/>
  <c r="O4" i="153" l="1"/>
  <c r="G88" i="20"/>
  <c r="M5" i="151"/>
  <c r="O10" i="152"/>
  <c r="G22" i="20"/>
  <c r="M17" i="150"/>
  <c r="N12" i="149"/>
  <c r="L12" i="149"/>
  <c r="F23" i="20" s="1"/>
  <c r="K12" i="149"/>
  <c r="E23" i="20" s="1"/>
  <c r="N4" i="148"/>
  <c r="L4" i="148"/>
  <c r="F59" i="20" s="1"/>
  <c r="K4" i="148"/>
  <c r="N11" i="147"/>
  <c r="L11" i="147"/>
  <c r="F19" i="20" s="1"/>
  <c r="K11" i="147"/>
  <c r="E19" i="20" s="1"/>
  <c r="N4" i="146"/>
  <c r="L4" i="146"/>
  <c r="F92" i="20" s="1"/>
  <c r="K4" i="146"/>
  <c r="E92" i="20" s="1"/>
  <c r="M4" i="148" l="1"/>
  <c r="O4" i="148" s="1"/>
  <c r="E59" i="20"/>
  <c r="O5" i="151"/>
  <c r="G67" i="20"/>
  <c r="M11" i="147"/>
  <c r="O17" i="150"/>
  <c r="G25" i="20"/>
  <c r="M12" i="149"/>
  <c r="M4" i="146"/>
  <c r="N13" i="145"/>
  <c r="L13" i="145"/>
  <c r="F20" i="20" s="1"/>
  <c r="K13" i="145"/>
  <c r="E20" i="20" s="1"/>
  <c r="G59" i="20" l="1"/>
  <c r="O4" i="146"/>
  <c r="G92" i="20"/>
  <c r="O12" i="149"/>
  <c r="G23" i="20"/>
  <c r="O11" i="147"/>
  <c r="G19" i="20"/>
  <c r="M13" i="145"/>
  <c r="N4" i="144"/>
  <c r="L4" i="144"/>
  <c r="F54" i="20" s="1"/>
  <c r="K4" i="144"/>
  <c r="E54" i="20" s="1"/>
  <c r="N13" i="143"/>
  <c r="L13" i="143"/>
  <c r="F2" i="20" s="1"/>
  <c r="K13" i="143"/>
  <c r="E2" i="20" s="1"/>
  <c r="N10" i="142"/>
  <c r="L10" i="142"/>
  <c r="F5" i="20" s="1"/>
  <c r="K10" i="142"/>
  <c r="E5" i="20" s="1"/>
  <c r="N32" i="141"/>
  <c r="L32" i="141"/>
  <c r="F18" i="20" s="1"/>
  <c r="K32" i="141"/>
  <c r="E18" i="20" s="1"/>
  <c r="N9" i="140"/>
  <c r="L9" i="140"/>
  <c r="F6" i="20" s="1"/>
  <c r="K9" i="140"/>
  <c r="E6" i="20" s="1"/>
  <c r="N11" i="139"/>
  <c r="L11" i="139"/>
  <c r="F4" i="20" s="1"/>
  <c r="K11" i="139"/>
  <c r="E4" i="20" s="1"/>
  <c r="N6" i="138"/>
  <c r="L6" i="138"/>
  <c r="F44" i="20" s="1"/>
  <c r="K6" i="138"/>
  <c r="E44" i="20" s="1"/>
  <c r="N5" i="137"/>
  <c r="L5" i="137"/>
  <c r="F49" i="20" s="1"/>
  <c r="K5" i="137"/>
  <c r="E49" i="20" s="1"/>
  <c r="N24" i="136"/>
  <c r="L24" i="136"/>
  <c r="F15" i="20" s="1"/>
  <c r="K24" i="136"/>
  <c r="E15" i="20" s="1"/>
  <c r="N4" i="135"/>
  <c r="L4" i="135"/>
  <c r="F52" i="20" s="1"/>
  <c r="K4" i="135"/>
  <c r="E52" i="20" s="1"/>
  <c r="N5" i="134"/>
  <c r="L5" i="134"/>
  <c r="F62" i="20" s="1"/>
  <c r="K5" i="134"/>
  <c r="E62" i="20" s="1"/>
  <c r="O13" i="145" l="1"/>
  <c r="G20" i="20"/>
  <c r="M5" i="134"/>
  <c r="M10" i="142"/>
  <c r="M5" i="137"/>
  <c r="G49" i="20" s="1"/>
  <c r="M32" i="141"/>
  <c r="M4" i="144"/>
  <c r="M4" i="135"/>
  <c r="M24" i="136"/>
  <c r="M6" i="138"/>
  <c r="M11" i="139"/>
  <c r="M9" i="140"/>
  <c r="M13" i="143"/>
  <c r="N18" i="133"/>
  <c r="L18" i="133"/>
  <c r="F13" i="20" s="1"/>
  <c r="K18" i="133"/>
  <c r="E13" i="20" s="1"/>
  <c r="N5" i="132"/>
  <c r="L5" i="132"/>
  <c r="K5" i="132"/>
  <c r="E76" i="20" s="1"/>
  <c r="N14" i="131"/>
  <c r="L14" i="131"/>
  <c r="F3" i="20" s="1"/>
  <c r="K14" i="131"/>
  <c r="E3" i="20" s="1"/>
  <c r="N16" i="130"/>
  <c r="L16" i="130"/>
  <c r="F14" i="20" s="1"/>
  <c r="K16" i="130"/>
  <c r="E14" i="20" s="1"/>
  <c r="N17" i="129"/>
  <c r="L17" i="129"/>
  <c r="K17" i="129"/>
  <c r="E10" i="20" s="1"/>
  <c r="N25" i="128"/>
  <c r="L25" i="128"/>
  <c r="K25" i="128"/>
  <c r="M5" i="132" l="1"/>
  <c r="O5" i="132" s="1"/>
  <c r="M17" i="129"/>
  <c r="O17" i="129" s="1"/>
  <c r="O9" i="140"/>
  <c r="G6" i="20"/>
  <c r="O24" i="136"/>
  <c r="G15" i="20"/>
  <c r="O11" i="139"/>
  <c r="G4" i="20"/>
  <c r="O4" i="135"/>
  <c r="G52" i="20"/>
  <c r="O10" i="142"/>
  <c r="G5" i="20"/>
  <c r="O6" i="138"/>
  <c r="G44" i="20"/>
  <c r="O4" i="144"/>
  <c r="G54" i="20"/>
  <c r="O5" i="134"/>
  <c r="G62" i="20"/>
  <c r="M16" i="130"/>
  <c r="F10" i="20"/>
  <c r="M18" i="133"/>
  <c r="F76" i="20"/>
  <c r="O13" i="143"/>
  <c r="G2" i="20"/>
  <c r="O5" i="137"/>
  <c r="O32" i="141"/>
  <c r="G18" i="20"/>
  <c r="M14" i="131"/>
  <c r="F30" i="20"/>
  <c r="E30" i="20"/>
  <c r="G10" i="20" l="1"/>
  <c r="G76" i="20"/>
  <c r="O16" i="130"/>
  <c r="G14" i="20"/>
  <c r="O18" i="133"/>
  <c r="G13" i="20"/>
  <c r="O14" i="131"/>
  <c r="G3" i="20"/>
  <c r="M25" i="128"/>
  <c r="G30" i="20" s="1"/>
  <c r="O25" i="1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9" authorId="0" shapeId="0" xr:uid="{C4469066-F3DC-4F8E-98F7-C2A660128C07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1D32573D-25F9-4D52-82DA-40D64FCE34C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9CF48CCA-BFBB-41DA-917B-9A24A0F3FA9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CE209DD9-CF7B-44A4-AE3A-4904E83E6E0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551729A7-8B1B-4976-AB13-6481C71F2FC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3DAC39A9-F5C4-4AEB-AD2A-1AF6C858FAD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6" authorId="0" shapeId="0" xr:uid="{8173F402-613C-4CEE-8C15-3C38C891E1BB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8" authorId="0" shapeId="0" xr:uid="{9E0548EE-4A17-45BB-8CA1-FA09AA21F79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0" authorId="0" shapeId="0" xr:uid="{641B0166-0C3F-4608-B7D6-1A0F3324A88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7" authorId="0" shapeId="0" xr:uid="{82490488-4362-4F2D-8C35-DF1899D8BB3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9" authorId="0" shapeId="0" xr:uid="{633EC062-5686-4E1E-808E-1EE9F1DA48B0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9" authorId="0" shapeId="0" xr:uid="{D818118F-7C43-4923-9D97-8EA620D53FCA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1" authorId="0" shapeId="0" xr:uid="{54AC9A0D-9FFB-4739-AF4C-372F068C652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2" authorId="0" shapeId="0" xr:uid="{F4FF02A6-1F9F-4F38-AF4C-8F4869515C6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3" authorId="0" shapeId="0" xr:uid="{DEA637FB-483B-4423-9881-381CAC425CA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03E6BB41-85C5-480C-B970-B313CD32878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7" authorId="0" shapeId="0" xr:uid="{3E52148F-96BC-4348-8035-F3D33AF82DC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7" authorId="0" shapeId="0" xr:uid="{CF08BB6A-FCEB-47DC-AD63-0A0A0844935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8" authorId="0" shapeId="0" xr:uid="{C633E620-5772-4F4E-AF10-61934B6A2B0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1" authorId="0" shapeId="0" xr:uid="{E7BE2760-717D-46DB-ADA0-C4511E4FD42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9" authorId="0" shapeId="0" xr:uid="{3EDDE1EF-B763-4D26-BB63-69D854BB2464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5" authorId="0" shapeId="0" xr:uid="{E674076D-BE7E-45A7-9846-E79242B83CF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3" authorId="0" shapeId="0" xr:uid="{792732AE-D497-42C1-AF5D-EC3D8D1ABDC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6" authorId="0" shapeId="0" xr:uid="{C350B0A6-233C-4726-8519-9D91B05C277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7" authorId="0" shapeId="0" xr:uid="{340B8939-7958-45FB-9F52-9D9A921AEE24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9" authorId="0" shapeId="0" xr:uid="{0E11E65A-AE38-418E-9DC3-DB8D3885788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BA795A50-5613-4A5F-A4C7-28762C0DB7BA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3" authorId="0" shapeId="0" xr:uid="{AC169053-2FBA-4AD2-93B0-13450CB32BB1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7" authorId="0" shapeId="0" xr:uid="{B05B94FF-6228-4D47-A715-3BE0B6E5687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DC95A2B7-FBCE-44C0-83E3-1758E36B18F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6" authorId="0" shapeId="0" xr:uid="{FF0F9E80-EEBA-49F3-8F0C-B0239A33EF1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0" authorId="0" shapeId="0" xr:uid="{CA54F87D-585D-4B68-9488-C5E9DDF3E1D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58862353-DE57-4D94-865A-2ECCECD0A82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<sst xmlns="http://schemas.openxmlformats.org/spreadsheetml/2006/main" count="3005" uniqueCount="262">
  <si>
    <t>Class</t>
  </si>
  <si>
    <t>Date</t>
  </si>
  <si>
    <t>Range Location</t>
  </si>
  <si>
    <t>Unlimited</t>
  </si>
  <si>
    <t>Target Total</t>
  </si>
  <si>
    <t>Agg + Points</t>
  </si>
  <si>
    <t>Ranking</t>
  </si>
  <si>
    <t>Agg</t>
  </si>
  <si>
    <t># Of Targets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</si>
  <si>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</si>
  <si>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</si>
  <si>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</si>
  <si>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</si>
  <si>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</si>
  <si>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</si>
  <si>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</si>
  <si>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</si>
  <si>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</si>
  <si>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</si>
  <si>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</si>
  <si>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Greenway, Tony</t>
  </si>
  <si>
    <t>Tony Greenway</t>
  </si>
  <si>
    <t>Elberton , GA</t>
  </si>
  <si>
    <t>Haley, Ricky</t>
  </si>
  <si>
    <t>Haley, Jim</t>
  </si>
  <si>
    <t>Davis, Travis</t>
  </si>
  <si>
    <t>Matoy, Benji</t>
  </si>
  <si>
    <t>Hartlage, Jim Bob</t>
  </si>
  <si>
    <t>Ricky Haley</t>
  </si>
  <si>
    <t>Jim Haley</t>
  </si>
  <si>
    <t>Travis Davis</t>
  </si>
  <si>
    <t>Benjamin Matoy</t>
  </si>
  <si>
    <t>Jim Bob Hartlage</t>
  </si>
  <si>
    <t>Evelio McDonald</t>
  </si>
  <si>
    <t>Boerne Shooting Club</t>
  </si>
  <si>
    <t>McDonald, Evelio</t>
  </si>
  <si>
    <t>Les Williams</t>
  </si>
  <si>
    <t>Williams, Les</t>
  </si>
  <si>
    <t>Allen Taylor</t>
  </si>
  <si>
    <t>Taylor, Allen</t>
  </si>
  <si>
    <t>Mark Demarest</t>
  </si>
  <si>
    <t>Demarest, Mark</t>
  </si>
  <si>
    <t>Joe Chacon</t>
  </si>
  <si>
    <t>Chacon, Joe</t>
  </si>
  <si>
    <t>Restivo, Luke</t>
  </si>
  <si>
    <t>Luke Restivo</t>
  </si>
  <si>
    <t>Fred Jamison</t>
  </si>
  <si>
    <t>Jamison, Fred</t>
  </si>
  <si>
    <t>Chacon, Lisa</t>
  </si>
  <si>
    <t>Lisa Chacon</t>
  </si>
  <si>
    <t>Disharoon, Mel</t>
  </si>
  <si>
    <t>Mel Disharoon</t>
  </si>
  <si>
    <t>Cliff Pennington</t>
  </si>
  <si>
    <t>Pennington, Cliff</t>
  </si>
  <si>
    <t>David Russell</t>
  </si>
  <si>
    <t>Russell, David</t>
  </si>
  <si>
    <t>Dyer, Paul</t>
  </si>
  <si>
    <t>Paul Dyer</t>
  </si>
  <si>
    <t>San Angelo, TX</t>
  </si>
  <si>
    <t>Parkhurst, Reid</t>
  </si>
  <si>
    <t>Reid Parkhurst</t>
  </si>
  <si>
    <t>Eddie Robertson</t>
  </si>
  <si>
    <t>Princeton, LA</t>
  </si>
  <si>
    <t>Robertson, Eddie</t>
  </si>
  <si>
    <t>Joey Cormier</t>
  </si>
  <si>
    <t>Cormier, Joey</t>
  </si>
  <si>
    <t>Eaton, Robert</t>
  </si>
  <si>
    <t>Robert Eaton</t>
  </si>
  <si>
    <t>Darren Krumwiede</t>
  </si>
  <si>
    <t>Krumwiede, Darren</t>
  </si>
  <si>
    <t>Swaringin, Jim</t>
  </si>
  <si>
    <t>Jim Swaringin</t>
  </si>
  <si>
    <t>Boerne,TX</t>
  </si>
  <si>
    <t>Wayne Argence</t>
  </si>
  <si>
    <t>Argence, Wayne</t>
  </si>
  <si>
    <t>Bob Beckett</t>
  </si>
  <si>
    <t>Beckett, Bob</t>
  </si>
  <si>
    <t>Sissom, Danny</t>
  </si>
  <si>
    <t>Oakridge, TN</t>
  </si>
  <si>
    <t>Danny Sissom</t>
  </si>
  <si>
    <t>Allen  Taylor</t>
  </si>
  <si>
    <t>Joe  Chacon</t>
  </si>
  <si>
    <t>Dav id Russell</t>
  </si>
  <si>
    <t>Huff, David</t>
  </si>
  <si>
    <t>Tignor, Matt</t>
  </si>
  <si>
    <t>Tignor, Tom</t>
  </si>
  <si>
    <t>David Huff</t>
  </si>
  <si>
    <t>Bristol, VA</t>
  </si>
  <si>
    <t>Mathew Tignor</t>
  </si>
  <si>
    <t>Kettlefoot, VA</t>
  </si>
  <si>
    <t>Tom Tignor</t>
  </si>
  <si>
    <t>Depweg, Doug</t>
  </si>
  <si>
    <t>Cook, dale</t>
  </si>
  <si>
    <t>Kennedy, Patrick</t>
  </si>
  <si>
    <t>Doug Depweg</t>
  </si>
  <si>
    <t xml:space="preserve">Black Swamp Rifle and pistol club </t>
  </si>
  <si>
    <t>Dale Cook</t>
  </si>
  <si>
    <t xml:space="preserve">Patrick Kennedy </t>
  </si>
  <si>
    <t>Drummond, Mike</t>
  </si>
  <si>
    <t>Mike Drummond</t>
  </si>
  <si>
    <t>DuVall, Steve</t>
  </si>
  <si>
    <t>Blackard, Michael</t>
  </si>
  <si>
    <t>Irtz, Tao</t>
  </si>
  <si>
    <t>Tucker. Ann</t>
  </si>
  <si>
    <t>Schuster, Chris</t>
  </si>
  <si>
    <t>Steve DuVall</t>
  </si>
  <si>
    <t>Wilmore, KY</t>
  </si>
  <si>
    <t>Michael Blackard</t>
  </si>
  <si>
    <t>Tao Irtz</t>
  </si>
  <si>
    <t>Ann Tucker</t>
  </si>
  <si>
    <t>Chris Schuster</t>
  </si>
  <si>
    <t>Matthew Tignor</t>
  </si>
  <si>
    <t>Danny Sisson</t>
  </si>
  <si>
    <t>Grove, Gary</t>
  </si>
  <si>
    <t>Gary Grove</t>
  </si>
  <si>
    <t>Unlimited Semi Auto</t>
  </si>
  <si>
    <t>Steven Nicholas</t>
  </si>
  <si>
    <t>Belton Gun Range</t>
  </si>
  <si>
    <t>Nicholas, Steven</t>
  </si>
  <si>
    <t>John Hovan</t>
  </si>
  <si>
    <t>Hovan, John</t>
  </si>
  <si>
    <t>Robert Cvammen</t>
  </si>
  <si>
    <t>Cvammen, Robert</t>
  </si>
  <si>
    <t>Goodloe, Allen</t>
  </si>
  <si>
    <t>Allen Goodloe</t>
  </si>
  <si>
    <t xml:space="preserve">Doug Depweg </t>
  </si>
  <si>
    <t>Ohio</t>
  </si>
  <si>
    <t xml:space="preserve">Dale Cook </t>
  </si>
  <si>
    <t>Patrick Kennedy</t>
  </si>
  <si>
    <t>Charles Umstead</t>
  </si>
  <si>
    <t>Umstead, Charles</t>
  </si>
  <si>
    <t>Mike Greenway</t>
  </si>
  <si>
    <t>Greenway, Mike</t>
  </si>
  <si>
    <t>Matoy, Shannon</t>
  </si>
  <si>
    <t>Shannon Matoy</t>
  </si>
  <si>
    <t>Steve Pennington</t>
  </si>
  <si>
    <t>Pennington, Steve</t>
  </si>
  <si>
    <t>Claude Pennington</t>
  </si>
  <si>
    <t>Pennington, Claude</t>
  </si>
  <si>
    <t>Pennington, Ethan</t>
  </si>
  <si>
    <t>Ethan Pennington</t>
  </si>
  <si>
    <t>Vicars, Jeff</t>
  </si>
  <si>
    <t>Jeff Vicars</t>
  </si>
  <si>
    <t>Belton,SC</t>
  </si>
  <si>
    <t>Niederhauser, Gary</t>
  </si>
  <si>
    <t>Gary Niederhauser</t>
  </si>
  <si>
    <t>Osseo, MI</t>
  </si>
  <si>
    <t>BlackSwamp OH</t>
  </si>
  <si>
    <t>Starr, Jim</t>
  </si>
  <si>
    <t>Moreo, Fred</t>
  </si>
  <si>
    <t>Taylor, Dan</t>
  </si>
  <si>
    <t>Jim Starr</t>
  </si>
  <si>
    <t>Fred Moreo</t>
  </si>
  <si>
    <t>Dan Taylor</t>
  </si>
  <si>
    <t>Eric Petzoldt</t>
  </si>
  <si>
    <t>Petzoldt, Eric</t>
  </si>
  <si>
    <t>David Cox</t>
  </si>
  <si>
    <t>Cox, David</t>
  </si>
  <si>
    <t>Dan Payne</t>
  </si>
  <si>
    <t>Payne, Dan</t>
  </si>
  <si>
    <t>Stromme, Eric</t>
  </si>
  <si>
    <t>Eric Stromme</t>
  </si>
  <si>
    <t>Ron Kittle</t>
  </si>
  <si>
    <t>Kittle, Ron</t>
  </si>
  <si>
    <t>Mike Stampien</t>
  </si>
  <si>
    <t>Stampien, Mike</t>
  </si>
  <si>
    <t>Steve Nicholas</t>
  </si>
  <si>
    <t>Bill Middlebrook</t>
  </si>
  <si>
    <t>Middlebook, Bill</t>
  </si>
  <si>
    <t xml:space="preserve">Black Swamp Rifle and Pistol </t>
  </si>
  <si>
    <t xml:space="preserve">Fred Moreo </t>
  </si>
  <si>
    <t>Kettlefoot</t>
  </si>
  <si>
    <t>Jim  Starr</t>
  </si>
  <si>
    <t>Brian Collins</t>
  </si>
  <si>
    <t>Lonsdale Arkansas</t>
  </si>
  <si>
    <t>Collins, Brian</t>
  </si>
  <si>
    <t>Benji Matoy</t>
  </si>
  <si>
    <t>Kurt Bright</t>
  </si>
  <si>
    <t>Bright, Kurt</t>
  </si>
  <si>
    <t>Charles Hensley</t>
  </si>
  <si>
    <t>Hensley, Charles</t>
  </si>
  <si>
    <t>Black swamp</t>
  </si>
  <si>
    <t>Doug Gates</t>
  </si>
  <si>
    <t>Gates, Doug</t>
  </si>
  <si>
    <t>Ashlock, Jill</t>
  </si>
  <si>
    <t>Jill Ashlock</t>
  </si>
  <si>
    <t>New Haven, KY</t>
  </si>
  <si>
    <t>Boerne, TX</t>
  </si>
  <si>
    <t>Boerne , TX</t>
  </si>
  <si>
    <t>Turnberg, Dina</t>
  </si>
  <si>
    <t>Dina Tunberg</t>
  </si>
  <si>
    <t>Edinburg, Tx</t>
  </si>
  <si>
    <t>Bristol VA</t>
  </si>
  <si>
    <t xml:space="preserve">Unlimited </t>
  </si>
  <si>
    <t>Delphos, OH</t>
  </si>
  <si>
    <t xml:space="preserve"> </t>
  </si>
  <si>
    <t>Jake Radwanski</t>
  </si>
  <si>
    <t>Radwanski, Jake</t>
  </si>
  <si>
    <t>Pam Gates</t>
  </si>
  <si>
    <t>Gates, Pam</t>
  </si>
  <si>
    <t>Tony Purdy</t>
  </si>
  <si>
    <t>Purdy, Tony</t>
  </si>
  <si>
    <t>Belton, SC</t>
  </si>
  <si>
    <t>Larry McGill</t>
  </si>
  <si>
    <t>McGill, Lary</t>
  </si>
  <si>
    <t>Dave Tomlinson</t>
  </si>
  <si>
    <t>Tomlinson, Dave</t>
  </si>
  <si>
    <t>Tignor, Courtney</t>
  </si>
  <si>
    <t>Courtney Tignor</t>
  </si>
  <si>
    <t>Rorer, Michael</t>
  </si>
  <si>
    <t>Michael Rorer</t>
  </si>
  <si>
    <t>Matt Shazlosky</t>
  </si>
  <si>
    <t>Shazlosky, Matt</t>
  </si>
  <si>
    <t>Matt Tignor</t>
  </si>
  <si>
    <t>New Havey, KY</t>
  </si>
  <si>
    <t>Lonsdale, AR</t>
  </si>
  <si>
    <t>Fred Sears</t>
  </si>
  <si>
    <t>Sears, Fred</t>
  </si>
  <si>
    <t>Cody Dunegan</t>
  </si>
  <si>
    <t>Dunegan, Cody</t>
  </si>
  <si>
    <t>Joe Leitao</t>
  </si>
  <si>
    <t>Leitao, Joe</t>
  </si>
  <si>
    <t>Andrew Mower</t>
  </si>
  <si>
    <t>Mower, Andrew</t>
  </si>
  <si>
    <t>SteveDuvall</t>
  </si>
  <si>
    <t>New Haven KY</t>
  </si>
  <si>
    <t>Adam Plummer</t>
  </si>
  <si>
    <t>John Plummer</t>
  </si>
  <si>
    <t>Plummer, Adam</t>
  </si>
  <si>
    <t>Plummer, John</t>
  </si>
  <si>
    <t>Boerne Tx</t>
  </si>
  <si>
    <t>Boerne, Tx</t>
  </si>
  <si>
    <t>Stan Fitch</t>
  </si>
  <si>
    <t>Fitch, Stan</t>
  </si>
  <si>
    <t>Trevino, Roxy</t>
  </si>
  <si>
    <t>Trevio, Andy</t>
  </si>
  <si>
    <t>Andy Trevino</t>
  </si>
  <si>
    <t>Roxy Trevino</t>
  </si>
  <si>
    <t>Jolley, Brad</t>
  </si>
  <si>
    <t>Brad Jolley</t>
  </si>
  <si>
    <t>Oakridge TN</t>
  </si>
  <si>
    <t>Griffin, Mike</t>
  </si>
  <si>
    <t>Mike Griffin</t>
  </si>
  <si>
    <t>Oakridge, Tn</t>
  </si>
  <si>
    <t>New Haven, Ky</t>
  </si>
  <si>
    <t>Boeren, Tx</t>
  </si>
  <si>
    <t>Jim Merryman</t>
  </si>
  <si>
    <t>Merryman, Jim</t>
  </si>
  <si>
    <t>Wilmore,KY</t>
  </si>
  <si>
    <t>Mark Burns</t>
  </si>
  <si>
    <t>Burns, Mark</t>
  </si>
  <si>
    <t>Delphos OH</t>
  </si>
  <si>
    <t>Steve Duvall</t>
  </si>
  <si>
    <t>Charles Umpstead</t>
  </si>
  <si>
    <t>Kenny Philbert</t>
  </si>
  <si>
    <t>Philbert, Kenny</t>
  </si>
  <si>
    <t>Coyote Arms</t>
  </si>
  <si>
    <t>Bonnie Fogg</t>
  </si>
  <si>
    <t>11/16/019</t>
  </si>
  <si>
    <t>Fogg, Bonnie</t>
  </si>
  <si>
    <t>Dave Eisenschmied</t>
  </si>
  <si>
    <t>Eisenschmied, Dave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</si>
</sst>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3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name val="Calibri"/>
      <family val="2"/>
      <scheme val="minor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indexed="8"/>
      <name val="Times New Roman"/>
      <family val="1"/>
    </font>
    <font>
      <b/>
      <u/>
      <sz val="10"/>
      <color theme="1"/>
      <name val="Calibri"/>
      <family val="2"/>
      <scheme val="minor"/>
    </font>
    <font>
      <sz val="10"/>
      <color indexed="8"/>
      <name val="Book Antiqua"/>
      <family val="1"/>
    </font>
    <font>
      <sz val="10"/>
      <color theme="1"/>
      <name val="Book Antiqua"/>
      <family val="1"/>
    </font>
    <font>
      <sz val="11"/>
      <name val="Arial"/>
      <family val="2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Times New Roman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u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8">
    <xf numFmtId="0" fontId="0" fillId="0" borderId="0" xfId="0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1" fillId="0" borderId="0" xfId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 shrinkToFit="1"/>
    </xf>
    <xf numFmtId="0" fontId="13" fillId="0" borderId="1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7" fillId="0" borderId="0" xfId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6" fillId="0" borderId="1" xfId="0" applyFont="1" applyBorder="1"/>
    <xf numFmtId="0" fontId="2" fillId="0" borderId="0" xfId="0" applyFont="1" applyBorder="1" applyAlignment="1">
      <alignment horizontal="center" wrapText="1" shrinkToFit="1"/>
    </xf>
    <xf numFmtId="0" fontId="5" fillId="3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14" fontId="17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 shrinkToFit="1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14" fontId="13" fillId="0" borderId="0" xfId="0" applyNumberFormat="1" applyFont="1" applyAlignment="1">
      <alignment horizontal="center" wrapText="1"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 wrapText="1"/>
    </xf>
    <xf numFmtId="0" fontId="4" fillId="0" borderId="15" xfId="0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3" fillId="0" borderId="1" xfId="0" applyFont="1" applyBorder="1" applyAlignment="1" applyProtection="1">
      <alignment horizontal="center"/>
      <protection locked="0"/>
    </xf>
    <xf numFmtId="1" fontId="13" fillId="0" borderId="1" xfId="0" applyNumberFormat="1" applyFont="1" applyBorder="1" applyAlignment="1" applyProtection="1">
      <alignment horizontal="center"/>
      <protection locked="0"/>
    </xf>
    <xf numFmtId="0" fontId="12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4" fontId="17" fillId="0" borderId="6" xfId="0" applyNumberFormat="1" applyFont="1" applyBorder="1" applyAlignment="1">
      <alignment horizontal="center" wrapText="1"/>
    </xf>
    <xf numFmtId="1" fontId="18" fillId="0" borderId="7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4" fontId="13" fillId="0" borderId="13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 wrapText="1"/>
    </xf>
    <xf numFmtId="2" fontId="13" fillId="0" borderId="13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14" fontId="13" fillId="0" borderId="13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66" fontId="21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66" fontId="22" fillId="0" borderId="1" xfId="0" applyNumberFormat="1" applyFont="1" applyBorder="1" applyAlignment="1">
      <alignment horizontal="center"/>
    </xf>
    <xf numFmtId="165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left" vertical="center" indent="1"/>
    </xf>
    <xf numFmtId="14" fontId="13" fillId="0" borderId="2" xfId="0" applyNumberFormat="1" applyFont="1" applyBorder="1" applyAlignment="1">
      <alignment horizontal="center" wrapText="1"/>
    </xf>
    <xf numFmtId="1" fontId="13" fillId="0" borderId="18" xfId="0" applyNumberFormat="1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 wrapText="1"/>
    </xf>
    <xf numFmtId="0" fontId="13" fillId="0" borderId="13" xfId="0" applyFont="1" applyBorder="1" applyAlignment="1" applyProtection="1">
      <alignment horizontal="center"/>
      <protection locked="0"/>
    </xf>
    <xf numFmtId="1" fontId="13" fillId="0" borderId="13" xfId="0" applyNumberFormat="1" applyFont="1" applyBorder="1" applyAlignment="1" applyProtection="1">
      <alignment horizontal="center"/>
      <protection locked="0"/>
    </xf>
    <xf numFmtId="14" fontId="17" fillId="0" borderId="0" xfId="0" applyNumberFormat="1" applyFont="1" applyAlignment="1">
      <alignment horizontal="center" wrapText="1"/>
    </xf>
    <xf numFmtId="0" fontId="2" fillId="0" borderId="19" xfId="0" applyFont="1" applyBorder="1" applyAlignment="1">
      <alignment horizontal="center" wrapText="1" shrinkToFit="1"/>
    </xf>
    <xf numFmtId="0" fontId="2" fillId="0" borderId="19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14" fontId="2" fillId="0" borderId="19" xfId="0" applyNumberFormat="1" applyFont="1" applyBorder="1" applyAlignment="1">
      <alignment horizontal="center" wrapText="1"/>
    </xf>
    <xf numFmtId="1" fontId="2" fillId="0" borderId="19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 shrinkToFit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/>
    </xf>
    <xf numFmtId="165" fontId="24" fillId="0" borderId="1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66" fontId="24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28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14" fontId="29" fillId="0" borderId="0" xfId="0" applyNumberFormat="1" applyFont="1" applyAlignment="1">
      <alignment horizontal="center" wrapText="1"/>
    </xf>
    <xf numFmtId="1" fontId="28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 wrapText="1"/>
    </xf>
    <xf numFmtId="2" fontId="28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wrapText="1" shrinkToFit="1"/>
    </xf>
    <xf numFmtId="0" fontId="28" fillId="0" borderId="1" xfId="0" applyFont="1" applyBorder="1" applyAlignment="1">
      <alignment horizontal="center"/>
    </xf>
    <xf numFmtId="14" fontId="28" fillId="0" borderId="1" xfId="0" applyNumberFormat="1" applyFont="1" applyBorder="1" applyAlignment="1">
      <alignment horizontal="center"/>
    </xf>
    <xf numFmtId="14" fontId="29" fillId="0" borderId="1" xfId="0" applyNumberFormat="1" applyFont="1" applyBorder="1" applyAlignment="1">
      <alignment horizontal="center" wrapText="1"/>
    </xf>
    <xf numFmtId="1" fontId="28" fillId="0" borderId="1" xfId="0" applyNumberFormat="1" applyFont="1" applyBorder="1" applyAlignment="1">
      <alignment horizontal="center"/>
    </xf>
    <xf numFmtId="1" fontId="28" fillId="0" borderId="1" xfId="0" applyNumberFormat="1" applyFont="1" applyBorder="1" applyAlignment="1">
      <alignment horizontal="center" wrapText="1"/>
    </xf>
    <xf numFmtId="2" fontId="28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1" fontId="23" fillId="2" borderId="1" xfId="0" applyNumberFormat="1" applyFont="1" applyFill="1" applyBorder="1" applyAlignment="1">
      <alignment horizontal="left" vertical="center" indent="1"/>
    </xf>
    <xf numFmtId="1" fontId="9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14" fontId="13" fillId="0" borderId="6" xfId="0" applyNumberFormat="1" applyFont="1" applyBorder="1" applyAlignment="1">
      <alignment horizontal="center" wrapText="1"/>
    </xf>
    <xf numFmtId="1" fontId="30" fillId="0" borderId="1" xfId="0" applyNumberFormat="1" applyFont="1" applyBorder="1" applyAlignment="1">
      <alignment horizontal="center"/>
    </xf>
    <xf numFmtId="0" fontId="7" fillId="3" borderId="0" xfId="1" applyFont="1" applyFill="1" applyAlignment="1">
      <alignment horizontal="center"/>
    </xf>
    <xf numFmtId="14" fontId="28" fillId="0" borderId="1" xfId="0" applyNumberFormat="1" applyFont="1" applyBorder="1" applyAlignment="1">
      <alignment horizontal="center" wrapText="1"/>
    </xf>
    <xf numFmtId="0" fontId="13" fillId="0" borderId="0" xfId="0" applyFont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 horizontal="center" wrapText="1" shrinkToFit="1"/>
    </xf>
    <xf numFmtId="0" fontId="2" fillId="0" borderId="6" xfId="0" applyFont="1" applyBorder="1" applyAlignment="1">
      <alignment horizontal="center" wrapText="1" shrinkToFit="1"/>
    </xf>
    <xf numFmtId="14" fontId="13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7" fillId="0" borderId="0" xfId="1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39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24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externalLink" Target="externalLinks/externalLink19.xml"/><Relationship Id="rId133" Type="http://schemas.openxmlformats.org/officeDocument/2006/relationships/externalLink" Target="externalLinks/externalLink40.xml"/><Relationship Id="rId138" Type="http://schemas.openxmlformats.org/officeDocument/2006/relationships/externalLink" Target="externalLinks/externalLink45.xml"/><Relationship Id="rId154" Type="http://schemas.openxmlformats.org/officeDocument/2006/relationships/externalLink" Target="externalLinks/externalLink61.xml"/><Relationship Id="rId159" Type="http://schemas.openxmlformats.org/officeDocument/2006/relationships/externalLink" Target="externalLinks/externalLink66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14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9.xml"/><Relationship Id="rId123" Type="http://schemas.openxmlformats.org/officeDocument/2006/relationships/externalLink" Target="externalLinks/externalLink30.xml"/><Relationship Id="rId128" Type="http://schemas.openxmlformats.org/officeDocument/2006/relationships/externalLink" Target="externalLinks/externalLink35.xml"/><Relationship Id="rId144" Type="http://schemas.openxmlformats.org/officeDocument/2006/relationships/externalLink" Target="externalLinks/externalLink51.xml"/><Relationship Id="rId149" Type="http://schemas.openxmlformats.org/officeDocument/2006/relationships/externalLink" Target="externalLinks/externalLink56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externalLink" Target="externalLinks/externalLink2.xml"/><Relationship Id="rId160" Type="http://schemas.openxmlformats.org/officeDocument/2006/relationships/theme" Target="theme/theme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20.xml"/><Relationship Id="rId118" Type="http://schemas.openxmlformats.org/officeDocument/2006/relationships/externalLink" Target="externalLinks/externalLink25.xml"/><Relationship Id="rId134" Type="http://schemas.openxmlformats.org/officeDocument/2006/relationships/externalLink" Target="externalLinks/externalLink41.xml"/><Relationship Id="rId139" Type="http://schemas.openxmlformats.org/officeDocument/2006/relationships/externalLink" Target="externalLinks/externalLink46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externalLink" Target="externalLinks/externalLink57.xml"/><Relationship Id="rId155" Type="http://schemas.openxmlformats.org/officeDocument/2006/relationships/externalLink" Target="externalLinks/externalLink62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10.xml"/><Relationship Id="rId108" Type="http://schemas.openxmlformats.org/officeDocument/2006/relationships/externalLink" Target="externalLinks/externalLink15.xml"/><Relationship Id="rId124" Type="http://schemas.openxmlformats.org/officeDocument/2006/relationships/externalLink" Target="externalLinks/externalLink31.xml"/><Relationship Id="rId129" Type="http://schemas.openxmlformats.org/officeDocument/2006/relationships/externalLink" Target="externalLinks/externalLink36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externalLink" Target="externalLinks/externalLink3.xml"/><Relationship Id="rId140" Type="http://schemas.openxmlformats.org/officeDocument/2006/relationships/externalLink" Target="externalLinks/externalLink47.xml"/><Relationship Id="rId145" Type="http://schemas.openxmlformats.org/officeDocument/2006/relationships/externalLink" Target="externalLinks/externalLink52.xml"/><Relationship Id="rId16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13.xml"/><Relationship Id="rId114" Type="http://schemas.openxmlformats.org/officeDocument/2006/relationships/externalLink" Target="externalLinks/externalLink21.xml"/><Relationship Id="rId119" Type="http://schemas.openxmlformats.org/officeDocument/2006/relationships/externalLink" Target="externalLinks/externalLink26.xml"/><Relationship Id="rId127" Type="http://schemas.openxmlformats.org/officeDocument/2006/relationships/externalLink" Target="externalLinks/externalLink3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externalLink" Target="externalLinks/externalLink1.xml"/><Relationship Id="rId99" Type="http://schemas.openxmlformats.org/officeDocument/2006/relationships/externalLink" Target="externalLinks/externalLink6.xml"/><Relationship Id="rId101" Type="http://schemas.openxmlformats.org/officeDocument/2006/relationships/externalLink" Target="externalLinks/externalLink8.xml"/><Relationship Id="rId122" Type="http://schemas.openxmlformats.org/officeDocument/2006/relationships/externalLink" Target="externalLinks/externalLink29.xml"/><Relationship Id="rId130" Type="http://schemas.openxmlformats.org/officeDocument/2006/relationships/externalLink" Target="externalLinks/externalLink37.xml"/><Relationship Id="rId135" Type="http://schemas.openxmlformats.org/officeDocument/2006/relationships/externalLink" Target="externalLinks/externalLink42.xml"/><Relationship Id="rId143" Type="http://schemas.openxmlformats.org/officeDocument/2006/relationships/externalLink" Target="externalLinks/externalLink50.xml"/><Relationship Id="rId148" Type="http://schemas.openxmlformats.org/officeDocument/2006/relationships/externalLink" Target="externalLinks/externalLink55.xml"/><Relationship Id="rId151" Type="http://schemas.openxmlformats.org/officeDocument/2006/relationships/externalLink" Target="externalLinks/externalLink58.xml"/><Relationship Id="rId156" Type="http://schemas.openxmlformats.org/officeDocument/2006/relationships/externalLink" Target="externalLinks/externalLink6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16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4.xml"/><Relationship Id="rId104" Type="http://schemas.openxmlformats.org/officeDocument/2006/relationships/externalLink" Target="externalLinks/externalLink11.xml"/><Relationship Id="rId120" Type="http://schemas.openxmlformats.org/officeDocument/2006/relationships/externalLink" Target="externalLinks/externalLink27.xml"/><Relationship Id="rId125" Type="http://schemas.openxmlformats.org/officeDocument/2006/relationships/externalLink" Target="externalLinks/externalLink32.xml"/><Relationship Id="rId141" Type="http://schemas.openxmlformats.org/officeDocument/2006/relationships/externalLink" Target="externalLinks/externalLink48.xml"/><Relationship Id="rId146" Type="http://schemas.openxmlformats.org/officeDocument/2006/relationships/externalLink" Target="externalLinks/externalLink53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externalLink" Target="externalLinks/externalLink17.xml"/><Relationship Id="rId115" Type="http://schemas.openxmlformats.org/officeDocument/2006/relationships/externalLink" Target="externalLinks/externalLink22.xml"/><Relationship Id="rId131" Type="http://schemas.openxmlformats.org/officeDocument/2006/relationships/externalLink" Target="externalLinks/externalLink38.xml"/><Relationship Id="rId136" Type="http://schemas.openxmlformats.org/officeDocument/2006/relationships/externalLink" Target="externalLinks/externalLink43.xml"/><Relationship Id="rId157" Type="http://schemas.openxmlformats.org/officeDocument/2006/relationships/externalLink" Target="externalLinks/externalLink64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externalLink" Target="externalLinks/externalLink59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7.xml"/><Relationship Id="rId105" Type="http://schemas.openxmlformats.org/officeDocument/2006/relationships/externalLink" Target="externalLinks/externalLink12.xml"/><Relationship Id="rId126" Type="http://schemas.openxmlformats.org/officeDocument/2006/relationships/externalLink" Target="externalLinks/externalLink33.xml"/><Relationship Id="rId147" Type="http://schemas.openxmlformats.org/officeDocument/2006/relationships/externalLink" Target="externalLinks/externalLink5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externalLink" Target="externalLinks/externalLink5.xml"/><Relationship Id="rId121" Type="http://schemas.openxmlformats.org/officeDocument/2006/relationships/externalLink" Target="externalLinks/externalLink28.xml"/><Relationship Id="rId142" Type="http://schemas.openxmlformats.org/officeDocument/2006/relationships/externalLink" Target="externalLinks/externalLink49.xml"/><Relationship Id="rId163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23.xml"/><Relationship Id="rId137" Type="http://schemas.openxmlformats.org/officeDocument/2006/relationships/externalLink" Target="externalLinks/externalLink44.xml"/><Relationship Id="rId158" Type="http://schemas.openxmlformats.org/officeDocument/2006/relationships/externalLink" Target="externalLinks/externalLink65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externalLink" Target="externalLinks/externalLink18.xml"/><Relationship Id="rId132" Type="http://schemas.openxmlformats.org/officeDocument/2006/relationships/externalLink" Target="externalLinks/externalLink39.xml"/><Relationship Id="rId153" Type="http://schemas.openxmlformats.org/officeDocument/2006/relationships/externalLink" Target="externalLinks/externalLink6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klub%20Shoot%202172019%20(2)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_ABRA2019-4-24-1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ABRA2019-Scoring%205-29-19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6-9-19%20Club%20Tournament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BGSL_ABRA-Scoring%206-26-19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_ABRA2019-Scoring%207-7-19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7-24-19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8-11-19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_%208-21-19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9-8-19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_%209-25-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2182018%20(1)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10-23-19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_ABRA%20SCORING%20RESULTS%2011-3-2019%20Lisa%20(1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nnessee/ABRA%20TN%20SCORING%20PROGRAM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ocuments/ABRA2019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Arkansas/ABRA%20ARKANSAS%20Scoring%20Program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Tournament%205192019%20(2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.7.6.19.hillsdale.rifle.club%20(3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April%202019%20(3)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May%2012%20ABRA%20(1)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HIO%202019%20June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ra%20state%20va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d/Documents/2016%20ABRA/ABRA%20Scoring%20Programs/ABRA2019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2019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State%20Tournament%209152019%20(3)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nnessee/ABRA%20TN%20SCORING%20PROGRAM%202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2019%20July%2014%2019%20(2)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HIO%20State%20Tournament%20%20%202019%20(1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Ohio/ABRA%20OHIO%202019%20September%20club%20match%20(3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Ohio/OHIO%20Result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HIO%20Novemeber%202019%20(1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BGSL_ABRA_Scoring_5-12-2019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ABRA%20KY%2010%2010%2019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South%20Carolina/ABRA%20sSOUTH%20CAROLINA%20SCORING%20PROGRAM%202019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BRA%20EDINBURG%20TEXAS%20MATCH%209-21-19%20(1)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xas/ABRA%20EDINBURG%20TEXAS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202019%20(2)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262019%20(1)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4302019%20(2)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5282019%20(1)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6162019%20(2)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7212019%20(2).xlsm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7302019%20(1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New%20Haven_ABRA2019-Scoring%208-17-19_Lisa%20(2).xlsm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182019%20(2).xlsm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272019%20(3).xlsm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9242019%20(2)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0202019%20(2)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1172019%20(1).xlsm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172019%20(2).xlsm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4212019%20(2).xlsm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6252019%20(3).xlsm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bra2\Desktop\ABRA%20Files%20and%20More\AUTO%20BENCH%20REST%20ASSOCIATION%20FILE\ABRA%202018\Virginia\ABRA%20Virginia%20Scoring%20Program.xlsm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Virginia/Match%2006%2030%2019%20V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ABRA%20KENTUCKY%20SCORING%20PROGRAM%202019.xlsm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Virginia/Match%2008%2003%202019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Virginia/ABRA%20VA%20SCORING%20PROGRAM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Michiga/ABRA.8.7.19.hillsdale.rifle.club%20(1)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.9.4.19.hillsdale.rifle.club%20(1)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Tennessee/ABRA%20Tennessee%20Scoring%20Program.xlsm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Michiga/ABRA%20MICHIGAN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EDINBURG%20TEXAS%20MATCH%208-17-19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09.21.2019.New%20Haven%20(1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10-13-19%20FInal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10.19.2019.New%20Haven%20Club%20Match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Sheet1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43652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OLH"/>
      <sheetName val="ABRA UNL"/>
      <sheetName val="ABRA OLL"/>
      <sheetName val="ABRA FAC"/>
      <sheetName val="ABRA YOUTH SCORE SHEET "/>
      <sheetName val="DATA SHEE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Sr-Out-Lt"/>
      <sheetName val="J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New Haven, KY</v>
          </cell>
          <cell r="D2">
            <v>43748</v>
          </cell>
        </row>
      </sheetData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Belton, SC</v>
          </cell>
          <cell r="D2">
            <v>43652</v>
          </cell>
        </row>
      </sheetData>
      <sheetData sheetId="1"/>
      <sheetData sheetId="2"/>
      <sheetData sheetId="3">
        <row r="2">
          <cell r="A2" t="str">
            <v>Belton, SC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START TAB"/>
      <sheetName val="ABRA ADULT SCORE SHEET"/>
      <sheetName val="ABRA YOUTH SCORE SHEET "/>
    </sheetNames>
    <sheetDataSet>
      <sheetData sheetId="0">
        <row r="2">
          <cell r="A2" t="str">
            <v>Wilmore, Ky</v>
          </cell>
        </row>
      </sheetData>
      <sheetData sheetId="1"/>
      <sheetData sheetId="2"/>
      <sheetData sheetId="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ABRA ADULT SCORE SHEET "/>
      <sheetName val="ABRA YOUTH SCORE SHEET"/>
    </sheetNames>
    <sheetDataSet>
      <sheetData sheetId="0"/>
      <sheetData sheetId="1"/>
      <sheetData sheetId="2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43684</v>
          </cell>
        </row>
      </sheetData>
      <sheetData sheetId="1"/>
      <sheetData sheetId="2"/>
      <sheetData sheetId="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43712</v>
          </cell>
        </row>
      </sheetData>
      <sheetData sheetId="1"/>
      <sheetData sheetId="2"/>
      <sheetData sheetId="3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START TAB"/>
      <sheetName val="ABRA ADULT SCORE SHEET"/>
      <sheetName val="ABRA YOUTH SCORE SHEET 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ABRA ADULT SCORE SHEET "/>
      <sheetName val="ABRA YOUTH SCORE SHEET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  <sheetName val="SUM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6">
          <cell r="B6" t="str">
            <v xml:space="preserve"> New Haven KY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XFB94"/>
  <sheetViews>
    <sheetView tabSelected="1" topLeftCell="A7" zoomScale="96" zoomScaleNormal="96" workbookViewId="0">
      <selection activeCell="J17" sqref="J17"/>
    </sheetView>
  </sheetViews>
  <sheetFormatPr defaultRowHeight="15" x14ac:dyDescent="0.25"/>
  <cols>
    <col min="1" max="1" width="6.140625" style="17" customWidth="1"/>
    <col min="2" max="2" width="12.28515625" style="16" bestFit="1" customWidth="1"/>
    <col min="3" max="3" width="14.28515625" style="16" bestFit="1" customWidth="1"/>
    <col min="4" max="4" width="24.140625" style="16" bestFit="1" customWidth="1"/>
    <col min="5" max="5" width="16.85546875" style="16" bestFit="1" customWidth="1"/>
    <col min="6" max="6" width="19" style="16" customWidth="1"/>
    <col min="7" max="7" width="9.140625" style="184" bestFit="1" customWidth="1"/>
    <col min="8" max="16384" width="9.140625" style="17"/>
  </cols>
  <sheetData>
    <row r="1" spans="2:7" ht="22.5" customHeight="1" x14ac:dyDescent="0.25">
      <c r="B1" s="16" t="s">
        <v>6</v>
      </c>
      <c r="C1" s="16" t="s">
        <v>0</v>
      </c>
      <c r="D1" s="16" t="s">
        <v>9</v>
      </c>
      <c r="E1" s="16" t="s">
        <v>8</v>
      </c>
      <c r="F1" s="16" t="s">
        <v>4</v>
      </c>
      <c r="G1" s="184" t="s">
        <v>7</v>
      </c>
    </row>
    <row r="2" spans="2:7" x14ac:dyDescent="0.25">
      <c r="B2" s="16">
        <v>1</v>
      </c>
      <c r="C2" s="16" t="s">
        <v>3</v>
      </c>
      <c r="D2" s="29" t="s">
        <v>35</v>
      </c>
      <c r="E2" s="18">
        <f>SUM('McDonald, Evelio'!K13)</f>
        <v>42</v>
      </c>
      <c r="F2" s="18">
        <f>SUM('McDonald, Evelio'!L13)</f>
        <v>8127.1</v>
      </c>
      <c r="G2" s="184">
        <f>SUM('McDonald, Evelio'!M13)</f>
        <v>193.50238095238097</v>
      </c>
    </row>
    <row r="3" spans="2:7" x14ac:dyDescent="0.25">
      <c r="B3" s="16">
        <v>2</v>
      </c>
      <c r="C3" s="16" t="s">
        <v>3</v>
      </c>
      <c r="D3" s="20" t="s">
        <v>23</v>
      </c>
      <c r="E3" s="18">
        <f>SUM('Haley, Ricky'!K14)</f>
        <v>46</v>
      </c>
      <c r="F3" s="18">
        <f>SUM('Haley, Ricky'!L14)</f>
        <v>8877</v>
      </c>
      <c r="G3" s="184">
        <f>SUM('Haley, Ricky'!M14)</f>
        <v>192.97826086956522</v>
      </c>
    </row>
    <row r="4" spans="2:7" x14ac:dyDescent="0.25">
      <c r="B4" s="16">
        <v>3</v>
      </c>
      <c r="C4" s="16" t="s">
        <v>3</v>
      </c>
      <c r="D4" s="29" t="s">
        <v>43</v>
      </c>
      <c r="E4" s="18">
        <f>SUM('Chacon, Joe'!K11)</f>
        <v>34</v>
      </c>
      <c r="F4" s="18">
        <f>SUM('Chacon, Joe'!L11)</f>
        <v>6545.3000000000011</v>
      </c>
      <c r="G4" s="184">
        <f>SUM('Chacon, Joe'!M11)</f>
        <v>192.50882352941179</v>
      </c>
    </row>
    <row r="5" spans="2:7" x14ac:dyDescent="0.25">
      <c r="B5" s="16">
        <v>4</v>
      </c>
      <c r="C5" s="16" t="s">
        <v>3</v>
      </c>
      <c r="D5" s="29" t="s">
        <v>37</v>
      </c>
      <c r="E5" s="18">
        <f>SUM('Williams, Les'!K10)</f>
        <v>28</v>
      </c>
      <c r="F5" s="18">
        <f>SUM('Williams, Les'!L10)</f>
        <v>5384.1</v>
      </c>
      <c r="G5" s="184">
        <f>SUM('Williams, Les'!M10)</f>
        <v>192.28928571428574</v>
      </c>
    </row>
    <row r="6" spans="2:7" x14ac:dyDescent="0.25">
      <c r="B6" s="16">
        <v>5</v>
      </c>
      <c r="C6" s="16" t="s">
        <v>3</v>
      </c>
      <c r="D6" s="29" t="s">
        <v>41</v>
      </c>
      <c r="E6" s="18">
        <f>SUM('Demarest, Mark'!K9)</f>
        <v>32</v>
      </c>
      <c r="F6" s="18">
        <f>SUM('Demarest, Mark'!L9)</f>
        <v>6149.2</v>
      </c>
      <c r="G6" s="184">
        <f>SUM('Demarest, Mark'!M9)</f>
        <v>192.16249999999999</v>
      </c>
    </row>
    <row r="7" spans="2:7" x14ac:dyDescent="0.25">
      <c r="B7" s="16">
        <v>6</v>
      </c>
      <c r="C7" s="16" t="s">
        <v>3</v>
      </c>
      <c r="D7" s="60" t="s">
        <v>123</v>
      </c>
      <c r="E7" s="18">
        <f>SUM('Goodloe, Allen'!K16)</f>
        <v>56</v>
      </c>
      <c r="F7" s="18">
        <f>SUM('Goodloe, Allen'!L16)</f>
        <v>10745</v>
      </c>
      <c r="G7" s="184">
        <f>SUM('Goodloe, Allen'!M16)</f>
        <v>191.875</v>
      </c>
    </row>
    <row r="8" spans="2:7" x14ac:dyDescent="0.25">
      <c r="B8" s="16">
        <v>7</v>
      </c>
      <c r="C8" s="16" t="s">
        <v>3</v>
      </c>
      <c r="D8" s="20" t="s">
        <v>100</v>
      </c>
      <c r="E8" s="18">
        <f>SUM('DuVall, Steve'!K31)</f>
        <v>123</v>
      </c>
      <c r="F8" s="18">
        <f>SUM('DuVall, Steve'!L31)</f>
        <v>23581.01</v>
      </c>
      <c r="G8" s="184">
        <f>SUM('DuVall, Steve'!M31)</f>
        <v>191.71552845528453</v>
      </c>
    </row>
    <row r="9" spans="2:7" x14ac:dyDescent="0.25">
      <c r="B9" s="16">
        <v>8</v>
      </c>
      <c r="C9" s="16" t="s">
        <v>3</v>
      </c>
      <c r="D9" s="29" t="s">
        <v>148</v>
      </c>
      <c r="E9" s="18">
        <f>SUM('Starr, Jim'!K14)</f>
        <v>52</v>
      </c>
      <c r="F9" s="18">
        <f>SUM('Starr, Jim'!L14)</f>
        <v>9947.2101000000002</v>
      </c>
      <c r="G9" s="184">
        <f>SUM('Starr, Jim'!M14)</f>
        <v>191.29250192307694</v>
      </c>
    </row>
    <row r="10" spans="2:7" x14ac:dyDescent="0.25">
      <c r="B10" s="16">
        <v>9</v>
      </c>
      <c r="C10" s="16" t="s">
        <v>3</v>
      </c>
      <c r="D10" s="20" t="s">
        <v>25</v>
      </c>
      <c r="E10" s="18">
        <f>SUM('Davis, Travis'!K17)</f>
        <v>66</v>
      </c>
      <c r="F10" s="18">
        <f>SUM('Davis, Travis'!L17)</f>
        <v>12610.01</v>
      </c>
      <c r="G10" s="184">
        <f>SUM('Davis, Travis'!M17)</f>
        <v>191.06075757575758</v>
      </c>
    </row>
    <row r="11" spans="2:7" x14ac:dyDescent="0.25">
      <c r="B11" s="16">
        <v>10</v>
      </c>
      <c r="C11" s="16" t="s">
        <v>3</v>
      </c>
      <c r="D11" s="29" t="s">
        <v>91</v>
      </c>
      <c r="E11" s="18">
        <f>SUM('Depweg, Doug'!K13)</f>
        <v>48</v>
      </c>
      <c r="F11" s="18">
        <f>SUM('Depweg, Doug'!L13)</f>
        <v>9168.1010000000006</v>
      </c>
      <c r="G11" s="184">
        <f>SUM('Depweg, Doug'!M13)</f>
        <v>191.00210416666667</v>
      </c>
    </row>
    <row r="12" spans="2:7" x14ac:dyDescent="0.25">
      <c r="B12" s="16">
        <v>11</v>
      </c>
      <c r="C12" s="16" t="s">
        <v>3</v>
      </c>
      <c r="D12" s="29" t="s">
        <v>84</v>
      </c>
      <c r="E12" s="18">
        <f>SUM('Tignor, Matt'!K16)</f>
        <v>60</v>
      </c>
      <c r="F12" s="18">
        <f>SUM('Tignor, Matt'!L16)</f>
        <v>11451.1</v>
      </c>
      <c r="G12" s="184">
        <f>SUM('Tignor, Matt'!M16)</f>
        <v>190.85166666666666</v>
      </c>
    </row>
    <row r="13" spans="2:7" x14ac:dyDescent="0.25">
      <c r="B13" s="16">
        <v>12</v>
      </c>
      <c r="C13" s="16" t="s">
        <v>3</v>
      </c>
      <c r="D13" s="20" t="s">
        <v>26</v>
      </c>
      <c r="E13" s="18">
        <f>SUM('Matoy, Benji'!K18)</f>
        <v>70</v>
      </c>
      <c r="F13" s="18">
        <f>SUM('Matoy, Benji'!L18)</f>
        <v>13345.11</v>
      </c>
      <c r="G13" s="184">
        <f>SUM('Matoy, Benji'!M18)</f>
        <v>190.64442857142859</v>
      </c>
    </row>
    <row r="14" spans="2:7" x14ac:dyDescent="0.25">
      <c r="B14" s="16">
        <v>13</v>
      </c>
      <c r="C14" s="16" t="s">
        <v>3</v>
      </c>
      <c r="D14" s="20" t="s">
        <v>24</v>
      </c>
      <c r="E14" s="18">
        <f>SUM('Haley, Jim'!K16)</f>
        <v>51</v>
      </c>
      <c r="F14" s="18">
        <f>SUM('Haley, Jim'!L16)</f>
        <v>9722</v>
      </c>
      <c r="G14" s="184">
        <f>SUM('Haley, Jim'!M16)</f>
        <v>190.62745098039215</v>
      </c>
    </row>
    <row r="15" spans="2:7" x14ac:dyDescent="0.25">
      <c r="B15" s="16">
        <v>14</v>
      </c>
      <c r="C15" s="16" t="s">
        <v>3</v>
      </c>
      <c r="D15" s="29" t="s">
        <v>48</v>
      </c>
      <c r="E15" s="18">
        <f>SUM('Chacon, Lisa'!K24)</f>
        <v>82</v>
      </c>
      <c r="F15" s="18">
        <f>SUM('Chacon, Lisa'!L24)</f>
        <v>15630.2</v>
      </c>
      <c r="G15" s="184">
        <f>SUM('Chacon, Lisa'!M24)</f>
        <v>190.61219512195123</v>
      </c>
    </row>
    <row r="16" spans="2:7" x14ac:dyDescent="0.25">
      <c r="B16" s="16">
        <v>15</v>
      </c>
      <c r="C16" s="16" t="s">
        <v>3</v>
      </c>
      <c r="D16" s="29" t="s">
        <v>83</v>
      </c>
      <c r="E16" s="18">
        <f>SUM('Huff, David'!K15)</f>
        <v>56</v>
      </c>
      <c r="F16" s="18">
        <f>SUM('Huff, David'!L15)</f>
        <v>10657</v>
      </c>
      <c r="G16" s="184">
        <f>SUM('Huff, David'!M15)</f>
        <v>190.30357142857142</v>
      </c>
    </row>
    <row r="17" spans="2:7" x14ac:dyDescent="0.25">
      <c r="B17" s="16">
        <v>16</v>
      </c>
      <c r="C17" s="16" t="s">
        <v>3</v>
      </c>
      <c r="D17" s="29" t="s">
        <v>85</v>
      </c>
      <c r="E17" s="18">
        <f>SUM('Tignor, Tom'!K15)</f>
        <v>56</v>
      </c>
      <c r="F17" s="18">
        <f>SUM('Tignor, Tom'!L15)</f>
        <v>10647.2</v>
      </c>
      <c r="G17" s="184">
        <f>SUM('Tignor, Tom'!M15)</f>
        <v>190.12857142857143</v>
      </c>
    </row>
    <row r="18" spans="2:7" x14ac:dyDescent="0.25">
      <c r="B18" s="16">
        <v>17</v>
      </c>
      <c r="C18" s="16" t="s">
        <v>3</v>
      </c>
      <c r="D18" s="29" t="s">
        <v>39</v>
      </c>
      <c r="E18" s="18">
        <f>SUM('Taylor, Allen'!K32)</f>
        <v>116</v>
      </c>
      <c r="F18" s="18">
        <f>SUM('Taylor, Allen'!L32)</f>
        <v>21969.1</v>
      </c>
      <c r="G18" s="184">
        <f>SUM('Taylor, Allen'!M32)</f>
        <v>189.38879310344825</v>
      </c>
    </row>
    <row r="19" spans="2:7" x14ac:dyDescent="0.25">
      <c r="B19" s="16">
        <v>18</v>
      </c>
      <c r="C19" s="16" t="s">
        <v>3</v>
      </c>
      <c r="D19" s="29" t="s">
        <v>63</v>
      </c>
      <c r="E19" s="18">
        <f>SUM('Robertson, Eddie'!K11)</f>
        <v>30</v>
      </c>
      <c r="F19" s="18">
        <f>SUM('Robertson, Eddie'!L11)</f>
        <v>5661</v>
      </c>
      <c r="G19" s="184">
        <f>SUM('Robertson, Eddie'!M11)</f>
        <v>188.7</v>
      </c>
    </row>
    <row r="20" spans="2:7" x14ac:dyDescent="0.25">
      <c r="B20" s="16">
        <v>19</v>
      </c>
      <c r="C20" s="16" t="s">
        <v>3</v>
      </c>
      <c r="D20" s="29" t="s">
        <v>56</v>
      </c>
      <c r="E20" s="18">
        <f>SUM('Dyer, Paul'!K13)</f>
        <v>42</v>
      </c>
      <c r="F20" s="18">
        <f>SUM('Dyer, Paul'!L13)</f>
        <v>7898</v>
      </c>
      <c r="G20" s="184">
        <f>SUM('Dyer, Paul'!M13)</f>
        <v>188.04761904761904</v>
      </c>
    </row>
    <row r="21" spans="2:7" x14ac:dyDescent="0.25">
      <c r="B21" s="16">
        <v>20</v>
      </c>
      <c r="C21" s="16" t="s">
        <v>3</v>
      </c>
      <c r="D21" s="20" t="s">
        <v>101</v>
      </c>
      <c r="E21" s="18">
        <f>SUM('Blackard, Micheal'!K17)</f>
        <v>58</v>
      </c>
      <c r="F21" s="18">
        <f>SUM('Blackard, Micheal'!L17)</f>
        <v>10852</v>
      </c>
      <c r="G21" s="184">
        <f>SUM('Blackard, Micheal'!M17)</f>
        <v>187.10344827586206</v>
      </c>
    </row>
    <row r="22" spans="2:7" x14ac:dyDescent="0.25">
      <c r="B22" s="16">
        <v>21</v>
      </c>
      <c r="C22" s="16" t="s">
        <v>3</v>
      </c>
      <c r="D22" s="20" t="s">
        <v>74</v>
      </c>
      <c r="E22" s="18">
        <f>SUM('Argence, Wayne'!K10)</f>
        <v>26</v>
      </c>
      <c r="F22" s="18">
        <f>SUM('Argence, Wayne'!L10)</f>
        <v>4863.1000000000004</v>
      </c>
      <c r="G22" s="184">
        <f>SUM('Argence, Wayne'!M10)</f>
        <v>187.0423076923077</v>
      </c>
    </row>
    <row r="23" spans="2:7" x14ac:dyDescent="0.25">
      <c r="B23" s="16">
        <v>22</v>
      </c>
      <c r="C23" s="16" t="s">
        <v>3</v>
      </c>
      <c r="D23" s="29" t="s">
        <v>66</v>
      </c>
      <c r="E23" s="18">
        <f>SUM('Eaton, Robert'!K12)</f>
        <v>33</v>
      </c>
      <c r="F23" s="18">
        <f>SUM('Eaton, Robert'!L12)</f>
        <v>6168</v>
      </c>
      <c r="G23" s="184">
        <f>SUM('Eaton, Robert'!M12)</f>
        <v>186.90909090909091</v>
      </c>
    </row>
    <row r="24" spans="2:7" x14ac:dyDescent="0.25">
      <c r="B24" s="16">
        <v>23</v>
      </c>
      <c r="C24" s="16" t="s">
        <v>3</v>
      </c>
      <c r="D24" s="20" t="s">
        <v>102</v>
      </c>
      <c r="E24" s="18">
        <f>SUM('Irtz, Tao'!K20)</f>
        <v>78</v>
      </c>
      <c r="F24" s="18">
        <f>SUM('Irtz, Tao'!L20)</f>
        <v>14475</v>
      </c>
      <c r="G24" s="184">
        <f>SUM('Irtz, Tao'!M20)</f>
        <v>185.57692307692307</v>
      </c>
    </row>
    <row r="25" spans="2:7" x14ac:dyDescent="0.25">
      <c r="B25" s="16">
        <v>24</v>
      </c>
      <c r="C25" s="16" t="s">
        <v>3</v>
      </c>
      <c r="D25" s="29" t="s">
        <v>69</v>
      </c>
      <c r="E25" s="18">
        <f>SUM('Krumwiede, Darren'!K17)</f>
        <v>60</v>
      </c>
      <c r="F25" s="18">
        <f>SUM('Krumwiede, Darren'!L17)</f>
        <v>11110</v>
      </c>
      <c r="G25" s="184">
        <f>SUM('Krumwiede, Darren'!M17)</f>
        <v>185.16666666666666</v>
      </c>
    </row>
    <row r="26" spans="2:7" x14ac:dyDescent="0.25">
      <c r="B26" s="16">
        <v>25</v>
      </c>
      <c r="C26" s="16" t="s">
        <v>3</v>
      </c>
      <c r="D26" s="20" t="s">
        <v>118</v>
      </c>
      <c r="E26" s="18">
        <f>SUM('Nicholas, Steven'!K8)</f>
        <v>20</v>
      </c>
      <c r="F26" s="18">
        <f>SUM('Nicholas, Steven'!L8)</f>
        <v>3699</v>
      </c>
      <c r="G26" s="184">
        <f>SUM('Nicholas, Steven'!M8)</f>
        <v>184.95</v>
      </c>
    </row>
    <row r="27" spans="2:7" x14ac:dyDescent="0.25">
      <c r="B27" s="16">
        <v>26</v>
      </c>
      <c r="C27" s="16" t="s">
        <v>3</v>
      </c>
      <c r="D27" s="20" t="s">
        <v>103</v>
      </c>
      <c r="E27" s="18">
        <f>SUM('Tucker, Ann'!K16)</f>
        <v>54</v>
      </c>
      <c r="F27" s="18">
        <f>SUM('Tucker, Ann'!L16)</f>
        <v>9887</v>
      </c>
      <c r="G27" s="184">
        <f>SUM('Tucker, Ann'!M16)</f>
        <v>183.09259259259258</v>
      </c>
    </row>
    <row r="28" spans="2:7" x14ac:dyDescent="0.25">
      <c r="B28" s="16">
        <v>27</v>
      </c>
      <c r="C28" s="16" t="s">
        <v>3</v>
      </c>
      <c r="D28" s="29" t="s">
        <v>98</v>
      </c>
      <c r="E28" s="18">
        <f>SUM('Drummond, Mike'!K11)</f>
        <v>30</v>
      </c>
      <c r="F28" s="18">
        <f>SUM('Drummond, Mike'!L11)</f>
        <v>5490</v>
      </c>
      <c r="G28" s="184">
        <f>SUM('Drummond, Mike'!M11)</f>
        <v>183</v>
      </c>
    </row>
    <row r="29" spans="2:7" x14ac:dyDescent="0.25">
      <c r="B29" s="16">
        <v>28</v>
      </c>
      <c r="C29" s="16" t="s">
        <v>3</v>
      </c>
      <c r="D29" s="29" t="s">
        <v>77</v>
      </c>
      <c r="E29" s="18">
        <f>SUM('Sissom, Danny'!K12)</f>
        <v>40</v>
      </c>
      <c r="F29" s="18">
        <f>SUM('Sissom, Danny'!L12)</f>
        <v>7318</v>
      </c>
      <c r="G29" s="184">
        <f>SUM('Sissom, Danny'!M12)</f>
        <v>182.95</v>
      </c>
    </row>
    <row r="30" spans="2:7" x14ac:dyDescent="0.25">
      <c r="B30" s="16">
        <v>29</v>
      </c>
      <c r="C30" s="16" t="s">
        <v>3</v>
      </c>
      <c r="D30" s="19" t="s">
        <v>20</v>
      </c>
      <c r="E30" s="18">
        <f>SUM('Greenway, Tony'!K25)</f>
        <v>86</v>
      </c>
      <c r="F30" s="18">
        <f>SUM('Greenway, Tony'!L25)</f>
        <v>15589</v>
      </c>
      <c r="G30" s="184">
        <f>SUM('Greenway, Tony'!M25)</f>
        <v>181.26744186046511</v>
      </c>
    </row>
    <row r="31" spans="2:7" x14ac:dyDescent="0.25">
      <c r="B31" s="16">
        <v>30</v>
      </c>
      <c r="C31" s="16" t="s">
        <v>3</v>
      </c>
      <c r="D31" s="29" t="s">
        <v>93</v>
      </c>
      <c r="E31" s="18">
        <f>SUM('Kennedy, Patrick'!K9)</f>
        <v>26</v>
      </c>
      <c r="F31" s="18">
        <f>SUM('Kennedy, Patrick'!L9)</f>
        <v>4669</v>
      </c>
      <c r="G31" s="184">
        <f>SUM('Kennedy, Patrick'!M9)</f>
        <v>179.57692307692307</v>
      </c>
    </row>
    <row r="32" spans="2:7" x14ac:dyDescent="0.25">
      <c r="B32" s="16">
        <v>31</v>
      </c>
      <c r="C32" s="16" t="s">
        <v>3</v>
      </c>
      <c r="D32" s="20" t="s">
        <v>184</v>
      </c>
      <c r="E32" s="18">
        <f>SUM('Ashlock, Jill'!K9)</f>
        <v>21</v>
      </c>
      <c r="F32" s="18">
        <f>SUM('Ashlock, Jill'!L9)</f>
        <v>3750</v>
      </c>
      <c r="G32" s="184">
        <f>SUM('Ashlock, Jill'!M9)</f>
        <v>178.57142857142858</v>
      </c>
    </row>
    <row r="33" spans="2:7" x14ac:dyDescent="0.25">
      <c r="B33" s="16">
        <v>32</v>
      </c>
      <c r="C33" s="16" t="s">
        <v>3</v>
      </c>
      <c r="D33" s="217" t="s">
        <v>261</v>
      </c>
      <c r="E33" s="18">
        <f>SUM('Dave Eisenschmied'!K9)</f>
        <v>26</v>
      </c>
      <c r="F33" s="18">
        <f>SUM('Dave Eisenschmied'!L9)</f>
        <v>4571</v>
      </c>
      <c r="G33" s="184">
        <f>SUM('Dave Eisenschmied'!M9)</f>
        <v>175.80769230769232</v>
      </c>
    </row>
    <row r="34" spans="2:7" x14ac:dyDescent="0.25">
      <c r="B34" s="16">
        <v>33</v>
      </c>
      <c r="C34" s="16" t="s">
        <v>3</v>
      </c>
      <c r="D34" s="20" t="s">
        <v>130</v>
      </c>
      <c r="E34" s="18">
        <f>SUM('Umstead, Charles'!K8)</f>
        <v>22</v>
      </c>
      <c r="F34" s="18">
        <f>SUM('Umstead, Charles'!L8)</f>
        <v>3410</v>
      </c>
      <c r="G34" s="184">
        <f>SUM('Umstead, Charles'!M8)</f>
        <v>155</v>
      </c>
    </row>
    <row r="35" spans="2:7" x14ac:dyDescent="0.25">
      <c r="B35" s="64"/>
      <c r="C35" s="64"/>
      <c r="D35" s="208"/>
      <c r="E35" s="65"/>
      <c r="F35" s="65"/>
      <c r="G35" s="185"/>
    </row>
    <row r="36" spans="2:7" x14ac:dyDescent="0.25">
      <c r="B36" s="16">
        <v>34</v>
      </c>
      <c r="C36" s="16" t="s">
        <v>3</v>
      </c>
      <c r="D36" s="20" t="s">
        <v>197</v>
      </c>
      <c r="E36" s="18">
        <f>SUM('Radwanski, Jake'!K4)</f>
        <v>6</v>
      </c>
      <c r="F36" s="18">
        <f>SUM('Radwanski, Jake'!L4)</f>
        <v>1158</v>
      </c>
      <c r="G36" s="184">
        <f>SUM('Radwanski, Jake'!M4)</f>
        <v>193</v>
      </c>
    </row>
    <row r="37" spans="2:7" x14ac:dyDescent="0.25">
      <c r="B37" s="16">
        <v>35</v>
      </c>
      <c r="C37" s="16" t="s">
        <v>3</v>
      </c>
      <c r="D37" s="20" t="s">
        <v>139</v>
      </c>
      <c r="E37" s="18">
        <f>SUM('Pennington, Ethan'!K4)</f>
        <v>4</v>
      </c>
      <c r="F37" s="18">
        <f>SUM('Pennington, Ethan'!L4)</f>
        <v>772</v>
      </c>
      <c r="G37" s="184">
        <f>SUM('Pennington, Ethan'!M4)</f>
        <v>193</v>
      </c>
    </row>
    <row r="38" spans="2:7" x14ac:dyDescent="0.25">
      <c r="B38" s="16">
        <v>36</v>
      </c>
      <c r="C38" s="16" t="s">
        <v>3</v>
      </c>
      <c r="D38" s="20" t="s">
        <v>250</v>
      </c>
      <c r="E38" s="18">
        <f>SUM('Burns, Mark'!K4)</f>
        <v>4</v>
      </c>
      <c r="F38" s="18">
        <f>SUM('Burns, Mark'!L4)</f>
        <v>770</v>
      </c>
      <c r="G38" s="184">
        <f>SUM('Burns, Mark'!M4)</f>
        <v>192.5</v>
      </c>
    </row>
    <row r="39" spans="2:7" x14ac:dyDescent="0.25">
      <c r="B39" s="16">
        <v>37</v>
      </c>
      <c r="C39" s="16" t="s">
        <v>3</v>
      </c>
      <c r="D39" s="29" t="s">
        <v>241</v>
      </c>
      <c r="E39" s="18">
        <f>SUM('Griffin, Mike'!K4)</f>
        <v>6</v>
      </c>
      <c r="F39" s="18">
        <f>SUM('Griffin, Mike'!L4)</f>
        <v>1151</v>
      </c>
      <c r="G39" s="184">
        <f>SUM('Griffin, Mike'!M4)</f>
        <v>191.83333333333334</v>
      </c>
    </row>
    <row r="40" spans="2:7" x14ac:dyDescent="0.25">
      <c r="B40" s="16">
        <v>38</v>
      </c>
      <c r="C40" s="16" t="s">
        <v>3</v>
      </c>
      <c r="D40" s="20" t="s">
        <v>221</v>
      </c>
      <c r="E40" s="18">
        <f>SUM('Leitao, Joe'!K4)</f>
        <v>6</v>
      </c>
      <c r="F40" s="18">
        <f>SUM('Leitao, Joe'!L4)</f>
        <v>1146</v>
      </c>
      <c r="G40" s="184">
        <f>SUM('Leitao, Joe'!M4)</f>
        <v>191</v>
      </c>
    </row>
    <row r="41" spans="2:7" x14ac:dyDescent="0.25">
      <c r="B41" s="16">
        <v>39</v>
      </c>
      <c r="C41" s="16" t="s">
        <v>3</v>
      </c>
      <c r="D41" s="29" t="s">
        <v>175</v>
      </c>
      <c r="E41" s="18">
        <f>SUM('Collins, Brian'!K4)</f>
        <v>3</v>
      </c>
      <c r="F41" s="18">
        <f>SUM('Collins, Brian'!L4)</f>
        <v>571</v>
      </c>
      <c r="G41" s="184">
        <f>SUM('Collins, Brian'!M4)</f>
        <v>190.33333333333334</v>
      </c>
    </row>
    <row r="42" spans="2:7" x14ac:dyDescent="0.25">
      <c r="B42" s="16">
        <v>40</v>
      </c>
      <c r="C42" s="16" t="s">
        <v>3</v>
      </c>
      <c r="D42" s="20" t="s">
        <v>217</v>
      </c>
      <c r="E42" s="18">
        <f>SUM('Sears,Fred'!K4)</f>
        <v>6</v>
      </c>
      <c r="F42" s="18">
        <f>SUM('Sears,Fred'!L4)</f>
        <v>1138</v>
      </c>
      <c r="G42" s="184">
        <f>SUM('Sears,Fred'!M4)</f>
        <v>189.66666666666666</v>
      </c>
    </row>
    <row r="43" spans="2:7" x14ac:dyDescent="0.25">
      <c r="B43" s="16">
        <v>41</v>
      </c>
      <c r="C43" s="16" t="s">
        <v>3</v>
      </c>
      <c r="D43" s="20" t="s">
        <v>183</v>
      </c>
      <c r="E43" s="18">
        <f>SUM('Gates, Doug'!K5)</f>
        <v>12</v>
      </c>
      <c r="F43" s="18">
        <f>SUM('Gates, Doug'!L5)</f>
        <v>2275.0010000000002</v>
      </c>
      <c r="G43" s="184">
        <f>SUM('Gates, Doug'!M5)</f>
        <v>189.58341666666669</v>
      </c>
    </row>
    <row r="44" spans="2:7" x14ac:dyDescent="0.25">
      <c r="B44" s="16">
        <v>42</v>
      </c>
      <c r="C44" s="16" t="s">
        <v>3</v>
      </c>
      <c r="D44" s="29" t="s">
        <v>44</v>
      </c>
      <c r="E44" s="18">
        <f>SUM('Restivo, Luke'!K6)</f>
        <v>14</v>
      </c>
      <c r="F44" s="18">
        <f>SUM('Restivo, Luke'!L6)</f>
        <v>2649</v>
      </c>
      <c r="G44" s="184">
        <f>SUM('Restivo, Luke'!M6)</f>
        <v>189.21428571428572</v>
      </c>
    </row>
    <row r="45" spans="2:7" x14ac:dyDescent="0.25">
      <c r="B45" s="16">
        <v>43</v>
      </c>
      <c r="C45" s="16" t="s">
        <v>3</v>
      </c>
      <c r="D45" s="20" t="s">
        <v>238</v>
      </c>
      <c r="E45" s="18">
        <f>SUM('Jolley, Brad'!K4)</f>
        <v>6</v>
      </c>
      <c r="F45" s="18">
        <f>SUM('Jolley, Brad'!L4)</f>
        <v>1135</v>
      </c>
      <c r="G45" s="184">
        <f>SUM('Jolley, Brad'!M4)</f>
        <v>189.16666666666666</v>
      </c>
    </row>
    <row r="46" spans="2:7" x14ac:dyDescent="0.25">
      <c r="B46" s="16">
        <v>44</v>
      </c>
      <c r="C46" s="16" t="s">
        <v>3</v>
      </c>
      <c r="D46" s="20" t="s">
        <v>113</v>
      </c>
      <c r="E46" s="18">
        <f>SUM('Grove, Gary'!K6)</f>
        <v>12</v>
      </c>
      <c r="F46" s="18">
        <f>SUM('Grove, Gary'!L6)</f>
        <v>2270</v>
      </c>
      <c r="G46" s="184">
        <f>SUM('Grove, Gary'!M6)</f>
        <v>189.16666666666666</v>
      </c>
    </row>
    <row r="47" spans="2:7" x14ac:dyDescent="0.25">
      <c r="B47" s="16">
        <v>45</v>
      </c>
      <c r="C47" s="16" t="s">
        <v>3</v>
      </c>
      <c r="D47" s="20" t="s">
        <v>199</v>
      </c>
      <c r="E47" s="18">
        <f>SUM('Gates, Pam'!K4)</f>
        <v>6</v>
      </c>
      <c r="F47" s="18">
        <f>SUM('Gates, Pam'!L4)</f>
        <v>1135</v>
      </c>
      <c r="G47" s="184">
        <f>SUM('Gates, Pam'!M4)</f>
        <v>189.16666666666666</v>
      </c>
    </row>
    <row r="48" spans="2:7" x14ac:dyDescent="0.25">
      <c r="B48" s="16">
        <v>46</v>
      </c>
      <c r="C48" s="16" t="s">
        <v>3</v>
      </c>
      <c r="D48" s="20" t="s">
        <v>201</v>
      </c>
      <c r="E48" s="18">
        <f>SUM('Purdy, Tony'!K4)</f>
        <v>6</v>
      </c>
      <c r="F48" s="18">
        <f>SUM('Purdy, Tony'!L4)</f>
        <v>1134</v>
      </c>
      <c r="G48" s="184">
        <f>SUM('Purdy, Tony'!M4)</f>
        <v>189</v>
      </c>
    </row>
    <row r="49" spans="2:7 16382:16382" x14ac:dyDescent="0.25">
      <c r="B49" s="16">
        <v>47</v>
      </c>
      <c r="C49" s="16" t="s">
        <v>3</v>
      </c>
      <c r="D49" s="29" t="s">
        <v>47</v>
      </c>
      <c r="E49" s="18">
        <f>SUM('Jamison, Fred'!K5)</f>
        <v>8</v>
      </c>
      <c r="F49" s="18">
        <f>SUM('Jamison, Fred'!L5)</f>
        <v>1509</v>
      </c>
      <c r="G49" s="184">
        <f>SUM('Jamison, Fred'!M5)</f>
        <v>188.625</v>
      </c>
    </row>
    <row r="50" spans="2:7 16382:16382" x14ac:dyDescent="0.25">
      <c r="B50" s="16">
        <v>48</v>
      </c>
      <c r="C50" s="16" t="s">
        <v>3</v>
      </c>
      <c r="D50" s="20" t="s">
        <v>204</v>
      </c>
      <c r="E50" s="18">
        <f>SUM('McGill, Larry'!K6)</f>
        <v>16</v>
      </c>
      <c r="F50" s="18">
        <f>SUM('McGill, Larry'!L6)</f>
        <v>2995</v>
      </c>
      <c r="G50" s="184">
        <f>SUM('McGill, Larry'!M6)</f>
        <v>187.1875</v>
      </c>
    </row>
    <row r="51" spans="2:7 16382:16382" x14ac:dyDescent="0.25">
      <c r="B51" s="16">
        <v>49</v>
      </c>
      <c r="C51" s="16" t="s">
        <v>3</v>
      </c>
      <c r="D51" s="20" t="s">
        <v>165</v>
      </c>
      <c r="E51" s="18">
        <f>SUM('Stampien, Mike'!K4)</f>
        <v>6</v>
      </c>
      <c r="F51" s="18">
        <f>SUM('Stampien, Mike'!L4)</f>
        <v>1117</v>
      </c>
      <c r="G51" s="184">
        <f>SUM('Stampien, Mike'!M4)</f>
        <v>186.16666666666666</v>
      </c>
    </row>
    <row r="52" spans="2:7 16382:16382" x14ac:dyDescent="0.25">
      <c r="B52" s="16">
        <v>50</v>
      </c>
      <c r="C52" s="16" t="s">
        <v>3</v>
      </c>
      <c r="D52" s="29" t="s">
        <v>50</v>
      </c>
      <c r="E52" s="18">
        <f>SUM('Disharoon, Mel'!K4)</f>
        <v>4</v>
      </c>
      <c r="F52" s="18">
        <f>SUM('Disharoon, Mel'!L4)</f>
        <v>744</v>
      </c>
      <c r="G52" s="184">
        <f>SUM('Disharoon, Mel'!M4)</f>
        <v>186</v>
      </c>
    </row>
    <row r="53" spans="2:7 16382:16382" x14ac:dyDescent="0.25">
      <c r="B53" s="16">
        <v>51</v>
      </c>
      <c r="C53" s="16" t="s">
        <v>3</v>
      </c>
      <c r="D53" s="20" t="s">
        <v>136</v>
      </c>
      <c r="E53" s="18">
        <f>SUM('Pennington, Steve'!K7)</f>
        <v>18</v>
      </c>
      <c r="F53" s="18">
        <f>SUM('Pennington, Steve'!L7)</f>
        <v>3335</v>
      </c>
      <c r="G53" s="184">
        <f>SUM('Pennington, Steve'!M7)</f>
        <v>185.27777777777777</v>
      </c>
    </row>
    <row r="54" spans="2:7 16382:16382" x14ac:dyDescent="0.25">
      <c r="B54" s="16">
        <v>52</v>
      </c>
      <c r="C54" s="16" t="s">
        <v>3</v>
      </c>
      <c r="D54" s="29" t="s">
        <v>53</v>
      </c>
      <c r="E54" s="18">
        <f>SUM('Pennington, Cliff'!K4)</f>
        <v>4</v>
      </c>
      <c r="F54" s="18">
        <f>SUM('Pennington, Cliff'!L4)</f>
        <v>739</v>
      </c>
      <c r="G54" s="184">
        <f>SUM('Pennington, Cliff'!M4)</f>
        <v>184.75</v>
      </c>
    </row>
    <row r="55" spans="2:7 16382:16382" x14ac:dyDescent="0.25">
      <c r="B55" s="16">
        <v>53</v>
      </c>
      <c r="C55" s="16" t="s">
        <v>3</v>
      </c>
      <c r="D55" s="20" t="s">
        <v>163</v>
      </c>
      <c r="E55" s="18">
        <f>SUM('Kittle, Ron'!K6)</f>
        <v>14</v>
      </c>
      <c r="F55" s="18">
        <f>SUM('Kittle, Ron'!L6)</f>
        <v>2577</v>
      </c>
      <c r="G55" s="184">
        <f>SUM('Kittle, Ron'!M6)</f>
        <v>184.07142857142858</v>
      </c>
    </row>
    <row r="56" spans="2:7 16382:16382" x14ac:dyDescent="0.25">
      <c r="B56" s="16">
        <v>54</v>
      </c>
      <c r="C56" s="16" t="s">
        <v>3</v>
      </c>
      <c r="D56" s="29" t="s">
        <v>92</v>
      </c>
      <c r="E56" s="18">
        <f>SUM('Cook, Dale'!K7)</f>
        <v>18</v>
      </c>
      <c r="F56" s="18">
        <f>SUM('Cook, Dale'!L7)</f>
        <v>3311</v>
      </c>
      <c r="G56" s="184">
        <f>SUM('Cook, Dale'!M7)</f>
        <v>183.94444444444446</v>
      </c>
    </row>
    <row r="57" spans="2:7 16382:16382" x14ac:dyDescent="0.25">
      <c r="B57" s="16">
        <v>55</v>
      </c>
      <c r="C57" s="16" t="s">
        <v>3</v>
      </c>
      <c r="D57" s="20" t="s">
        <v>206</v>
      </c>
      <c r="E57" s="18">
        <f>SUM('Tomlinson, Dave'!K4)</f>
        <v>6</v>
      </c>
      <c r="F57" s="18">
        <f>SUM('Tomlinson, Dave'!L4)</f>
        <v>1099</v>
      </c>
      <c r="G57" s="184">
        <f>SUM('Tomlinson, Dave'!M4)</f>
        <v>183.16666666666666</v>
      </c>
    </row>
    <row r="58" spans="2:7 16382:16382" x14ac:dyDescent="0.25">
      <c r="B58" s="16">
        <v>56</v>
      </c>
      <c r="C58" s="16" t="s">
        <v>3</v>
      </c>
      <c r="D58" s="20" t="s">
        <v>207</v>
      </c>
      <c r="E58" s="18">
        <f>SUM('Tignor, Courtney'!K4)</f>
        <v>6</v>
      </c>
      <c r="F58" s="18">
        <f>SUM('Tignor, Courtney'!L4)</f>
        <v>1098</v>
      </c>
      <c r="G58" s="184">
        <f>SUM('Tignor, Courtney'!M4)</f>
        <v>183</v>
      </c>
    </row>
    <row r="59" spans="2:7 16382:16382" x14ac:dyDescent="0.25">
      <c r="B59" s="16">
        <v>57</v>
      </c>
      <c r="C59" s="16" t="s">
        <v>3</v>
      </c>
      <c r="D59" s="29" t="s">
        <v>65</v>
      </c>
      <c r="E59" s="18">
        <f>SUM('Cormier Joey'!K4)</f>
        <v>3</v>
      </c>
      <c r="F59" s="18">
        <f>SUM('Cormier Joey'!L4)</f>
        <v>549</v>
      </c>
      <c r="G59" s="184">
        <f>SUM('Cormier Joey'!M4)</f>
        <v>183</v>
      </c>
    </row>
    <row r="60" spans="2:7 16382:16382" x14ac:dyDescent="0.25">
      <c r="B60" s="16">
        <v>58</v>
      </c>
      <c r="C60" s="16" t="s">
        <v>3</v>
      </c>
      <c r="D60" s="29" t="s">
        <v>133</v>
      </c>
      <c r="E60" s="18">
        <f>SUM('Matoy, Shannon'!K4)</f>
        <v>6</v>
      </c>
      <c r="F60" s="18">
        <f>SUM('Matoy, Shannon'!L4)</f>
        <v>1096</v>
      </c>
      <c r="G60" s="184">
        <f>SUM('Matoy, Shannon'!M4)</f>
        <v>182.66666666666666</v>
      </c>
    </row>
    <row r="61" spans="2:7 16382:16382" x14ac:dyDescent="0.25">
      <c r="B61" s="16">
        <v>59</v>
      </c>
      <c r="C61" s="16" t="s">
        <v>3</v>
      </c>
      <c r="D61" s="20" t="s">
        <v>223</v>
      </c>
      <c r="E61" s="18">
        <f>SUM('Mower, Andrew'!K4)</f>
        <v>6</v>
      </c>
      <c r="F61" s="18">
        <f>SUM('Mower, Andrew'!L4)</f>
        <v>1083</v>
      </c>
      <c r="G61" s="184">
        <f>SUM('Mower, Andrew'!M4)</f>
        <v>180.5</v>
      </c>
    </row>
    <row r="62" spans="2:7 16382:16382" x14ac:dyDescent="0.25">
      <c r="B62" s="16">
        <v>60</v>
      </c>
      <c r="C62" s="16" t="s">
        <v>3</v>
      </c>
      <c r="D62" s="29" t="s">
        <v>55</v>
      </c>
      <c r="E62" s="18">
        <f>SUM('Russell, David'!K5)</f>
        <v>8</v>
      </c>
      <c r="F62" s="18">
        <f>SUM('Russell, David'!L5)</f>
        <v>1443</v>
      </c>
      <c r="G62" s="184">
        <f>SUM('Russell, David'!M5)</f>
        <v>180.375</v>
      </c>
      <c r="XFB62" s="18"/>
    </row>
    <row r="63" spans="2:7 16382:16382" x14ac:dyDescent="0.25">
      <c r="B63" s="16">
        <v>61</v>
      </c>
      <c r="C63" s="16" t="s">
        <v>3</v>
      </c>
      <c r="D63" s="29" t="s">
        <v>168</v>
      </c>
      <c r="E63" s="18">
        <f>SUM('Middlebrook. Bill'!K6)</f>
        <v>12</v>
      </c>
      <c r="F63" s="18">
        <f>SUM('Middlebrook. Bill'!L6)</f>
        <v>2164</v>
      </c>
      <c r="G63" s="184">
        <f>SUM('Middlebrook. Bill'!M6)</f>
        <v>180.33333333333334</v>
      </c>
    </row>
    <row r="64" spans="2:7 16382:16382" x14ac:dyDescent="0.25">
      <c r="B64" s="16">
        <v>62</v>
      </c>
      <c r="C64" s="16" t="s">
        <v>3</v>
      </c>
      <c r="D64" s="20" t="s">
        <v>228</v>
      </c>
      <c r="E64" s="18">
        <f>SUM('Plummer, Adam'!K5)</f>
        <v>6</v>
      </c>
      <c r="F64" s="18">
        <f>SUM('Plummer, Adam'!L5)</f>
        <v>1081</v>
      </c>
      <c r="G64" s="184">
        <f>SUM('Plummer, Adam'!M5)</f>
        <v>180.16666666666666</v>
      </c>
    </row>
    <row r="65" spans="2:7 16382:16382" x14ac:dyDescent="0.25">
      <c r="B65" s="16">
        <v>63</v>
      </c>
      <c r="C65" s="16" t="s">
        <v>3</v>
      </c>
      <c r="D65" s="29" t="s">
        <v>159</v>
      </c>
      <c r="E65" s="18">
        <f>SUM('Payne, Dan'!K6)</f>
        <v>14</v>
      </c>
      <c r="F65" s="18">
        <f>SUM('Payne, Dan'!L6)</f>
        <v>2522</v>
      </c>
      <c r="G65" s="184">
        <f>SUM('Payne, Dan'!M6)</f>
        <v>180.14285714285714</v>
      </c>
    </row>
    <row r="66" spans="2:7 16382:16382" x14ac:dyDescent="0.25">
      <c r="B66" s="16">
        <v>64</v>
      </c>
      <c r="C66" s="16" t="s">
        <v>3</v>
      </c>
      <c r="D66" s="29" t="s">
        <v>149</v>
      </c>
      <c r="E66" s="18">
        <f>SUM('Moreo, Fred'!K5)</f>
        <v>8</v>
      </c>
      <c r="F66" s="18">
        <f>SUM('Moreo, Fred'!L5)</f>
        <v>1441</v>
      </c>
      <c r="G66" s="184">
        <f>SUM('Moreo, Fred'!M5)</f>
        <v>180.125</v>
      </c>
    </row>
    <row r="67" spans="2:7 16382:16382" x14ac:dyDescent="0.25">
      <c r="B67" s="16">
        <v>65</v>
      </c>
      <c r="C67" s="16" t="s">
        <v>3</v>
      </c>
      <c r="D67" s="29" t="s">
        <v>70</v>
      </c>
      <c r="E67" s="18">
        <f>SUM('Swaringin, Jim'!K5)</f>
        <v>8</v>
      </c>
      <c r="F67" s="18">
        <f>SUM('Swaringin, Jim'!L5)</f>
        <v>1440</v>
      </c>
      <c r="G67" s="184">
        <f>SUM('Swaringin, Jim'!M5)</f>
        <v>180</v>
      </c>
    </row>
    <row r="68" spans="2:7 16382:16382" x14ac:dyDescent="0.25">
      <c r="B68" s="16">
        <v>66</v>
      </c>
      <c r="C68" s="16" t="s">
        <v>3</v>
      </c>
      <c r="D68" s="20" t="s">
        <v>212</v>
      </c>
      <c r="E68" s="18">
        <f>SUM('Shazlosky, Matt'!K4)</f>
        <v>4</v>
      </c>
      <c r="F68" s="18">
        <f>SUM('Shazlosky, Matt'!L4)</f>
        <v>720</v>
      </c>
      <c r="G68" s="184">
        <f>SUM('Shazlosky, Matt'!M4)</f>
        <v>180</v>
      </c>
      <c r="XFB68" s="18"/>
    </row>
    <row r="69" spans="2:7 16382:16382" x14ac:dyDescent="0.25">
      <c r="B69" s="16">
        <v>67</v>
      </c>
      <c r="C69" s="16" t="s">
        <v>3</v>
      </c>
      <c r="D69" s="20" t="s">
        <v>233</v>
      </c>
      <c r="E69" s="18">
        <f>SUM('Fitch, Stan'!K5)</f>
        <v>7</v>
      </c>
      <c r="F69" s="18">
        <f>SUM('Fitch, Stan'!L5)</f>
        <v>1258.01</v>
      </c>
      <c r="G69" s="184">
        <f>SUM('Fitch, Stan'!M5)</f>
        <v>179.71571428571428</v>
      </c>
    </row>
    <row r="70" spans="2:7 16382:16382" x14ac:dyDescent="0.25">
      <c r="B70" s="16">
        <v>68</v>
      </c>
      <c r="C70" s="16" t="s">
        <v>3</v>
      </c>
      <c r="D70" s="20" t="s">
        <v>141</v>
      </c>
      <c r="E70" s="18">
        <f>SUM('Vicars, Jeff'!K4)</f>
        <v>4</v>
      </c>
      <c r="F70" s="18">
        <f>SUM('Vicars, Jeff'!L4)</f>
        <v>718</v>
      </c>
      <c r="G70" s="184">
        <f>SUM('Vicars, Jeff'!M4)</f>
        <v>179.5</v>
      </c>
    </row>
    <row r="71" spans="2:7 16382:16382" x14ac:dyDescent="0.25">
      <c r="B71" s="16">
        <v>69</v>
      </c>
      <c r="C71" s="16" t="s">
        <v>3</v>
      </c>
      <c r="D71" s="20" t="s">
        <v>138</v>
      </c>
      <c r="E71" s="18">
        <f>SUM('Pennington, Claude'!K4)</f>
        <v>4</v>
      </c>
      <c r="F71" s="18">
        <f>SUM('Pennington, Claude'!L4)</f>
        <v>717</v>
      </c>
      <c r="G71" s="184">
        <f>SUM('Pennington, Claude'!M4)</f>
        <v>179.25</v>
      </c>
    </row>
    <row r="72" spans="2:7 16382:16382" x14ac:dyDescent="0.25">
      <c r="B72" s="16">
        <v>70</v>
      </c>
      <c r="C72" s="16" t="s">
        <v>3</v>
      </c>
      <c r="D72" s="20" t="s">
        <v>235</v>
      </c>
      <c r="E72" s="18">
        <f>SUM('Trevino, Andy'!K4)</f>
        <v>3</v>
      </c>
      <c r="F72" s="18">
        <f>SUM('Trevino, Andy'!L4)</f>
        <v>534</v>
      </c>
      <c r="G72" s="184">
        <f>SUM('Trevino, Andy'!M4)</f>
        <v>178</v>
      </c>
    </row>
    <row r="73" spans="2:7 16382:16382" x14ac:dyDescent="0.25">
      <c r="B73" s="16">
        <v>71</v>
      </c>
      <c r="C73" s="16" t="s">
        <v>3</v>
      </c>
      <c r="D73" s="20" t="s">
        <v>229</v>
      </c>
      <c r="E73" s="18">
        <f>SUM('Plummer, John'!K5)</f>
        <v>6</v>
      </c>
      <c r="F73" s="18">
        <f>SUM('Plummer, John'!L5)</f>
        <v>1067</v>
      </c>
      <c r="G73" s="184">
        <f>SUM('Plummer, John'!M5)</f>
        <v>177.83333333333334</v>
      </c>
    </row>
    <row r="74" spans="2:7 16382:16382" x14ac:dyDescent="0.25">
      <c r="B74" s="16">
        <v>72</v>
      </c>
      <c r="C74" s="16" t="s">
        <v>3</v>
      </c>
      <c r="D74" s="20" t="s">
        <v>120</v>
      </c>
      <c r="E74" s="18">
        <f>SUM('Hovan, John'!K6)</f>
        <v>12</v>
      </c>
      <c r="F74" s="18">
        <f>SUM('Hovan, John'!L6)</f>
        <v>2129</v>
      </c>
      <c r="G74" s="184">
        <f>SUM('Hovan, John'!M6)</f>
        <v>177.41666666666666</v>
      </c>
    </row>
    <row r="75" spans="2:7 16382:16382" x14ac:dyDescent="0.25">
      <c r="B75" s="16">
        <v>73</v>
      </c>
      <c r="C75" s="16" t="s">
        <v>3</v>
      </c>
      <c r="D75" s="29" t="s">
        <v>150</v>
      </c>
      <c r="E75" s="18">
        <f>SUM('Taylor, Dan'!K4)</f>
        <v>4</v>
      </c>
      <c r="F75" s="18">
        <f>SUM('Taylor, Dan'!L4)</f>
        <v>707</v>
      </c>
      <c r="G75" s="184">
        <f>SUM('Taylor, Dan'!M4)</f>
        <v>176.75</v>
      </c>
    </row>
    <row r="76" spans="2:7 16382:16382" x14ac:dyDescent="0.25">
      <c r="B76" s="16">
        <v>74</v>
      </c>
      <c r="C76" s="16" t="s">
        <v>3</v>
      </c>
      <c r="D76" s="20" t="s">
        <v>27</v>
      </c>
      <c r="E76" s="18">
        <f>SUM('Hartlage, Jim Bob'!K5)</f>
        <v>8</v>
      </c>
      <c r="F76" s="18">
        <f>SUM('Hartlage, Jim Bob'!L5)</f>
        <v>1411</v>
      </c>
      <c r="G76" s="184">
        <f>SUM('Hartlage, Jim Bob'!M5)</f>
        <v>176.375</v>
      </c>
    </row>
    <row r="77" spans="2:7 16382:16382" x14ac:dyDescent="0.25">
      <c r="B77" s="16">
        <v>75</v>
      </c>
      <c r="C77" s="16" t="s">
        <v>3</v>
      </c>
      <c r="D77" s="20" t="s">
        <v>180</v>
      </c>
      <c r="E77" s="18">
        <f>SUM('Hensley, Charles'!K4)</f>
        <v>4</v>
      </c>
      <c r="F77" s="18">
        <f>SUM('Hensley, Charles'!L4)</f>
        <v>705</v>
      </c>
      <c r="G77" s="184">
        <f>SUM('Hensley, Charles'!M4)</f>
        <v>176.25</v>
      </c>
    </row>
    <row r="78" spans="2:7 16382:16382" x14ac:dyDescent="0.25">
      <c r="B78" s="16">
        <v>76</v>
      </c>
      <c r="C78" s="16" t="s">
        <v>3</v>
      </c>
      <c r="D78" s="20" t="s">
        <v>234</v>
      </c>
      <c r="E78" s="18">
        <f>SUM('Trevino, Roxy'!K4)</f>
        <v>3</v>
      </c>
      <c r="F78" s="18">
        <f>SUM('Trevino, Roxy'!L4)</f>
        <v>528</v>
      </c>
      <c r="G78" s="184">
        <f>SUM('Trevino, Roxy'!M4)</f>
        <v>176</v>
      </c>
    </row>
    <row r="79" spans="2:7 16382:16382" x14ac:dyDescent="0.25">
      <c r="B79" s="16">
        <v>77</v>
      </c>
      <c r="C79" s="16" t="s">
        <v>3</v>
      </c>
      <c r="D79" s="20" t="s">
        <v>255</v>
      </c>
      <c r="E79" s="18">
        <f>SUM('Philbert, Kenny'!K4)</f>
        <v>3</v>
      </c>
      <c r="F79" s="18">
        <f>SUM('Philbert, Kenny'!L4)</f>
        <v>526</v>
      </c>
      <c r="G79" s="184">
        <f>SUM('Philbert, Kenny'!M4)</f>
        <v>175.33333333333334</v>
      </c>
    </row>
    <row r="80" spans="2:7 16382:16382" x14ac:dyDescent="0.25">
      <c r="B80" s="16">
        <v>78</v>
      </c>
      <c r="C80" s="16" t="s">
        <v>3</v>
      </c>
      <c r="D80" s="29" t="s">
        <v>157</v>
      </c>
      <c r="E80" s="18">
        <f>SUM('Cox, David'!K4)</f>
        <v>3</v>
      </c>
      <c r="F80" s="18">
        <f>SUM('Cox, David'!L4)</f>
        <v>519</v>
      </c>
      <c r="G80" s="184">
        <f>SUM('Cox, David'!M4)</f>
        <v>173</v>
      </c>
    </row>
    <row r="81" spans="2:7" x14ac:dyDescent="0.25">
      <c r="B81" s="16">
        <v>79</v>
      </c>
      <c r="C81" s="16" t="s">
        <v>3</v>
      </c>
      <c r="D81" s="20" t="s">
        <v>104</v>
      </c>
      <c r="E81" s="18">
        <f>SUM('Schuster, Chris'!K4)</f>
        <v>3</v>
      </c>
      <c r="F81" s="18">
        <f>SUM('Schuster, Chris'!L4)</f>
        <v>515</v>
      </c>
      <c r="G81" s="184">
        <f>SUM('Schuster, Chris'!M4)</f>
        <v>171.66666666666666</v>
      </c>
    </row>
    <row r="82" spans="2:7" x14ac:dyDescent="0.25">
      <c r="B82" s="16">
        <v>80</v>
      </c>
      <c r="C82" s="16" t="s">
        <v>3</v>
      </c>
      <c r="D82" s="29" t="s">
        <v>132</v>
      </c>
      <c r="E82" s="18">
        <f>SUM('Greenway, Mike'!K4)</f>
        <v>6</v>
      </c>
      <c r="F82" s="18">
        <f>SUM('Greenway, Mike'!L4)</f>
        <v>1028</v>
      </c>
      <c r="G82" s="184">
        <f>SUM('Greenway, Mike'!M4)</f>
        <v>171.33333333333334</v>
      </c>
    </row>
    <row r="83" spans="2:7" x14ac:dyDescent="0.25">
      <c r="B83" s="16">
        <v>81</v>
      </c>
      <c r="C83" s="16" t="s">
        <v>3</v>
      </c>
      <c r="D83" s="20" t="s">
        <v>122</v>
      </c>
      <c r="E83" s="18">
        <f>SUM('Cvammen. Robert'!K5)</f>
        <v>8</v>
      </c>
      <c r="F83" s="18">
        <f>SUM('Cvammen. Robert'!L5)</f>
        <v>1365</v>
      </c>
      <c r="G83" s="184">
        <f>SUM('Cvammen. Robert'!M5)</f>
        <v>170.625</v>
      </c>
    </row>
    <row r="84" spans="2:7" x14ac:dyDescent="0.25">
      <c r="B84" s="16">
        <v>82</v>
      </c>
      <c r="C84" s="16" t="s">
        <v>3</v>
      </c>
      <c r="D84" s="29" t="s">
        <v>160</v>
      </c>
      <c r="E84" s="18">
        <f>SUM('Stromme, Eric'!K5)</f>
        <v>8</v>
      </c>
      <c r="F84" s="18">
        <f>SUM('Stromme, Eric'!L5)</f>
        <v>1365</v>
      </c>
      <c r="G84" s="184">
        <f>SUM('Stromme, Eric'!M5)</f>
        <v>170.625</v>
      </c>
    </row>
    <row r="85" spans="2:7" x14ac:dyDescent="0.25">
      <c r="B85" s="16">
        <v>83</v>
      </c>
      <c r="C85" s="16" t="s">
        <v>3</v>
      </c>
      <c r="D85" s="29" t="s">
        <v>144</v>
      </c>
      <c r="E85" s="18">
        <f>SUM('Niederhauser, Gary'!K5)</f>
        <v>10</v>
      </c>
      <c r="F85" s="18">
        <f>SUM('Niederhauser, Gary'!L5)</f>
        <v>1705</v>
      </c>
      <c r="G85" s="184">
        <f>SUM('Niederhauser, Gary'!M5)</f>
        <v>170.5</v>
      </c>
    </row>
    <row r="86" spans="2:7" x14ac:dyDescent="0.25">
      <c r="B86" s="16">
        <v>84</v>
      </c>
      <c r="C86" s="16" t="s">
        <v>3</v>
      </c>
      <c r="D86" s="20" t="s">
        <v>259</v>
      </c>
      <c r="E86" s="18">
        <f>SUM('Fogg, Bonnie'!K4)</f>
        <v>4</v>
      </c>
      <c r="F86" s="18">
        <f>SUM('Fogg, Bonnie'!L4)</f>
        <v>673</v>
      </c>
      <c r="G86" s="184">
        <f>SUM('Fogg, Bonnie'!M4)</f>
        <v>168.25</v>
      </c>
    </row>
    <row r="87" spans="2:7" x14ac:dyDescent="0.25">
      <c r="B87" s="16">
        <v>85</v>
      </c>
      <c r="C87" s="16" t="s">
        <v>3</v>
      </c>
      <c r="D87" s="29" t="s">
        <v>155</v>
      </c>
      <c r="E87" s="18">
        <f>SUM('Petzoldt, Eric'!K6)</f>
        <v>12</v>
      </c>
      <c r="F87" s="18">
        <f>SUM('Petzoldt, Eric'!L6)</f>
        <v>2017</v>
      </c>
      <c r="G87" s="184">
        <f>SUM('Petzoldt, Eric'!M6)</f>
        <v>168.08333333333334</v>
      </c>
    </row>
    <row r="88" spans="2:7" x14ac:dyDescent="0.25">
      <c r="B88" s="16">
        <v>86</v>
      </c>
      <c r="C88" s="16" t="s">
        <v>3</v>
      </c>
      <c r="D88" s="20" t="s">
        <v>76</v>
      </c>
      <c r="E88" s="18">
        <f>SUM('Beckett, Bob'!K4)</f>
        <v>2</v>
      </c>
      <c r="F88" s="18">
        <f>SUM('Beckett, Bob'!L4)</f>
        <v>335</v>
      </c>
      <c r="G88" s="184">
        <f>SUM('Beckett, Bob'!M4)</f>
        <v>167.5</v>
      </c>
    </row>
    <row r="89" spans="2:7" x14ac:dyDescent="0.25">
      <c r="B89" s="16">
        <v>87</v>
      </c>
      <c r="C89" s="16" t="s">
        <v>3</v>
      </c>
      <c r="D89" s="20" t="s">
        <v>209</v>
      </c>
      <c r="E89" s="18">
        <f>SUM('Rorer, Michael'!K4)</f>
        <v>6</v>
      </c>
      <c r="F89" s="18">
        <f>SUM('Rorer, Michael'!L4)</f>
        <v>992</v>
      </c>
      <c r="G89" s="184">
        <f>SUM('Rorer, Michael'!M4)</f>
        <v>165.33333333333334</v>
      </c>
    </row>
    <row r="90" spans="2:7" x14ac:dyDescent="0.25">
      <c r="B90" s="16">
        <v>88</v>
      </c>
      <c r="C90" s="16" t="s">
        <v>3</v>
      </c>
      <c r="D90" s="20" t="s">
        <v>189</v>
      </c>
      <c r="E90" s="18">
        <f>SUM('Turnberg, Dina'!K5)</f>
        <v>6</v>
      </c>
      <c r="F90" s="18">
        <f>SUM('Turnberg, Dina'!L5)</f>
        <v>988</v>
      </c>
      <c r="G90" s="184">
        <f>SUM('Turnberg, Dina'!M5)</f>
        <v>164.66666666666666</v>
      </c>
    </row>
    <row r="91" spans="2:7" x14ac:dyDescent="0.25">
      <c r="B91" s="16">
        <v>89</v>
      </c>
      <c r="C91" s="16" t="s">
        <v>3</v>
      </c>
      <c r="D91" s="29" t="s">
        <v>178</v>
      </c>
      <c r="E91" s="18">
        <f>SUM('Bright, Kurt'!K5)</f>
        <v>8</v>
      </c>
      <c r="F91" s="18">
        <f>SUM('Bright, Kurt'!L5)</f>
        <v>1308</v>
      </c>
      <c r="G91" s="184">
        <f>SUM('Bright, Kurt'!M5)</f>
        <v>163.5</v>
      </c>
    </row>
    <row r="92" spans="2:7" x14ac:dyDescent="0.25">
      <c r="B92" s="16">
        <v>90</v>
      </c>
      <c r="C92" s="16" t="s">
        <v>3</v>
      </c>
      <c r="D92" s="29" t="s">
        <v>59</v>
      </c>
      <c r="E92" s="18">
        <f>SUM('Parkhurst, Reid'!K4)</f>
        <v>4</v>
      </c>
      <c r="F92" s="18">
        <f>SUM('Parkhurst, Reid'!L4)</f>
        <v>649</v>
      </c>
      <c r="G92" s="184">
        <f>SUM('Parkhurst, Reid'!M4)</f>
        <v>162.25</v>
      </c>
    </row>
    <row r="93" spans="2:7" x14ac:dyDescent="0.25">
      <c r="B93" s="16">
        <v>91</v>
      </c>
      <c r="C93" s="16" t="s">
        <v>3</v>
      </c>
      <c r="D93" s="20" t="s">
        <v>247</v>
      </c>
      <c r="E93" s="18">
        <f>SUM('Merryman, Jim'!K4)</f>
        <v>6</v>
      </c>
      <c r="F93" s="18">
        <f>SUM('Merryman, Jim'!L4)</f>
        <v>955</v>
      </c>
      <c r="G93" s="184">
        <f>SUM('Merryman, Jim'!M4)</f>
        <v>159.16666666666666</v>
      </c>
    </row>
    <row r="94" spans="2:7" x14ac:dyDescent="0.25">
      <c r="B94" s="16">
        <v>92</v>
      </c>
      <c r="C94" s="16" t="s">
        <v>3</v>
      </c>
      <c r="D94" s="20" t="s">
        <v>219</v>
      </c>
      <c r="E94" s="18">
        <f>SUM('Dunegan, Cody'!K4)</f>
        <v>6</v>
      </c>
      <c r="F94" s="18">
        <f>SUM('Dunegan, Cody'!L4)</f>
        <v>910</v>
      </c>
      <c r="G94" s="184">
        <f>SUM('Dunegan, Cody'!M4)</f>
        <v>151.66666666666666</v>
      </c>
    </row>
  </sheetData>
  <sortState xmlns:xlrd2="http://schemas.microsoft.com/office/spreadsheetml/2017/richdata2" ref="D36:G94">
    <sortCondition descending="1" ref="G2:G94"/>
  </sortState>
  <hyperlinks>
    <hyperlink ref="D30" location="'Greenway, Tony'!A1" display="Greenway, Tony" xr:uid="{FE2CC00E-4982-49C5-9CA3-1FA9076D2CEB}"/>
    <hyperlink ref="D3" location="'Haley, Ricky'!A1" display="Haley, Ricky" xr:uid="{5C71560B-37A9-4A72-A393-EDD49BFC4707}"/>
    <hyperlink ref="D14" location="'Haley, Jim'!A1" display="Haley, Jim" xr:uid="{A76F09B1-ABEC-4561-A0AB-1AC64937BE3D}"/>
    <hyperlink ref="D10" location="'Davis, Travis'!A1" display="Davis, Travis" xr:uid="{FE7DBE18-7071-48A8-809A-C5FE3B96E64C}"/>
    <hyperlink ref="D13" location="'Matoy, Benji'!A1" display="Matoy, Benji" xr:uid="{263BA37A-1F32-4DBE-AC3B-A013B2F92595}"/>
    <hyperlink ref="D76" location="'Hartlage, Jim Bob'!A1" display="Hartlage, Jim Bob" xr:uid="{88B0F5C1-8B42-4A5C-9F9D-EE356D8A04BA}"/>
    <hyperlink ref="D2" location="'McDonald, Evelio'!A1" display="McDonald, Evelio" xr:uid="{A9291256-AC9B-4FCD-99BB-6BB0301F3B2F}"/>
    <hyperlink ref="D5" location="'Williams, Les'!A1" display="Williams, Les" xr:uid="{37C4AB2B-F767-461C-BA64-E1D7BA8E5D67}"/>
    <hyperlink ref="D18" location="'Taylor, Allen'!A1" display="Taylor, Allen" xr:uid="{A4AB2BC7-E780-4635-BABC-7721871DF271}"/>
    <hyperlink ref="D6" location="'Demarest, Mark'!A1" display="Demarest, Mark" xr:uid="{2A6E4CAE-0C78-4286-B256-2AADB1B3F663}"/>
    <hyperlink ref="D4" location="'Chacon, Joe'!A1" display="Chacon, Joe" xr:uid="{4CF6DF4A-032D-429E-ACDB-1B94D1C8B803}"/>
    <hyperlink ref="D44" location="'Restivo, Luke'!A1" display="Restivo, Luke" xr:uid="{11F93461-D0CC-4288-9B86-164F3AC44402}"/>
    <hyperlink ref="D49" location="'Jamison, Fred'!A1" display="Jamison, Fred" xr:uid="{8FE00D33-9C3A-4902-AC87-606486DCB790}"/>
    <hyperlink ref="D15" location="'Chacon, Lisa'!A1" display="Chacon, Lisa" xr:uid="{80FD69FB-328B-4A53-9D83-13327D47AE3A}"/>
    <hyperlink ref="D52" location="'Disharoon, Mel'!A1" display="Disharoon, Mel" xr:uid="{6543C8DC-52A7-4404-BE30-2BB58773C79F}"/>
    <hyperlink ref="D54" location="'Pennington, Cliff'!A1" display="Pennington, Cliff" xr:uid="{6D37C85F-CEEE-456B-BC44-7954D0E4F273}"/>
    <hyperlink ref="D62" location="'Russell, David'!A1" display="Russell, David" xr:uid="{B7766A31-DF9F-46E2-BFBA-36D511F3C9A5}"/>
    <hyperlink ref="D20" location="'Dyer, Paul'!A1" display="Dyer, Paul" xr:uid="{F29A041C-EF13-4A3C-B4A0-3B3F495F765D}"/>
    <hyperlink ref="D92" location="'Parkhurst, Reid'!A1" display="Parkhurst, Reid" xr:uid="{8385C3CA-320B-49FB-961B-55D8D04C62CD}"/>
    <hyperlink ref="D19" location="'Robertson, Eddie'!A1" display="Robertson, Eddie" xr:uid="{676770C2-65CE-4BC4-8EF1-60F11B8CDCB6}"/>
    <hyperlink ref="D59" location="'Cormier Joey'!A1" display="Cormier, Joey" xr:uid="{41F45AE5-78D2-4EFD-9E57-40EFEE7E2227}"/>
    <hyperlink ref="D23" location="'Eaton, Robert'!A1" display="Eaton, Robert" xr:uid="{944DD746-EC6D-4CD8-8CB8-2F5F3CCC9D49}"/>
    <hyperlink ref="D25" location="'Krumwiede, Darren'!A1" display="Krumwiede, Darren" xr:uid="{ED1CC349-3E98-4B5E-AE56-3B2941AA040D}"/>
    <hyperlink ref="D67" location="'Swaringin, Jim'!A1" display="Swaringin, Jim" xr:uid="{1A2ED49C-2920-4D24-93C1-6322858E2A68}"/>
    <hyperlink ref="D22" location="'Argence, Wayne'!A1" display="Argence, Wayne" xr:uid="{8405044F-506B-4CF8-9392-F27DBC0E6615}"/>
    <hyperlink ref="D88" location="'Beckett, Bob'!A1" display="Beckett, Bob" xr:uid="{6D378A5B-136C-4331-8091-10FB7A15F5C2}"/>
    <hyperlink ref="D29" location="'Sissom, Danny'!A1" display="Sissom, Danny" xr:uid="{38FB5FD4-C23E-4A91-97D1-C6838DE45F3F}"/>
    <hyperlink ref="D16" location="'Huff, David'!A1" display="Huff, David" xr:uid="{47BA6AB3-A4FE-4377-BB73-AD5FDEB0CFB7}"/>
    <hyperlink ref="D12" location="'Tignor, Matt'!A1" display="Tignor, Matt" xr:uid="{C8D5DF6E-6FE6-456C-B106-E466C35C85E3}"/>
    <hyperlink ref="D17" location="'Tignor, Tom'!A1" display="Tignor, Tom" xr:uid="{C5F6A587-BAA0-44BC-8EDC-A0A6CD69FE8C}"/>
    <hyperlink ref="D11" location="'Depweg, Doug'!A1" display="Depweg, Doug" xr:uid="{CE13EE87-BF17-4DCC-8974-E91D92D23D2A}"/>
    <hyperlink ref="D56" location="'Cook, Dale'!A1" display="Cook, dale" xr:uid="{AF4A15CC-5868-45D7-A23E-173B49A71EEA}"/>
    <hyperlink ref="D31" location="'Kennedy, Patrick'!A1" display="Kennedy, Patrick" xr:uid="{BAB2A873-262B-4C52-BD0E-201AC28FC3D8}"/>
    <hyperlink ref="D28" location="'Drummond, Mike'!A1" display="Drummond, Mike" xr:uid="{EF01ACCB-BF60-4E3B-A7C0-661BB9BFCE98}"/>
    <hyperlink ref="D8" location="'DuVall, Steve'!A1" display="DuVall, Steve" xr:uid="{A0235495-6625-452C-A5AC-9E4D5D44643A}"/>
    <hyperlink ref="D21" location="'Blackard, Micheal'!A1" display="Blackard, Michael" xr:uid="{C84660CB-E85C-42E2-8A69-59319E2C902E}"/>
    <hyperlink ref="D24" location="'Irtz, Tao'!A1" display="Irtz, Tao" xr:uid="{30EF3F44-1FE9-4199-9598-F724ECB8E82A}"/>
    <hyperlink ref="D27" location="'Tucker, Ann'!A1" display="Tucker. Ann" xr:uid="{9AE0A803-F1DA-4D95-8C2F-19C707038367}"/>
    <hyperlink ref="D81" location="'Schuster, Chris'!A1" display="Schuster, Chris" xr:uid="{EBC2EDB3-A742-42B4-887F-93493A009A37}"/>
    <hyperlink ref="D46" location="'Grove, Gary'!A1" display="Grove, Gary" xr:uid="{64D6BE48-B691-4C7B-AFCC-6DAEE6ADD81C}"/>
    <hyperlink ref="D26" location="'Nicholas, Steven'!A1" display="Nicholas, Steven" xr:uid="{D4043869-5F4E-4D38-AEF8-1E6F9DDB423F}"/>
    <hyperlink ref="D74" location="'Hovan, John'!A1" display="Hovan, John" xr:uid="{D94306BD-3C92-4EFE-9E2E-7E5E7D2207F0}"/>
    <hyperlink ref="D83" location="'Cvammen. Robert'!A1" display="Cvammen, Robert" xr:uid="{965AFB46-C51F-4BBA-B659-B8DEBC750704}"/>
    <hyperlink ref="D7" location="'Goodloe, Allen'!A1" display="Goodloe, Allen" xr:uid="{9694B022-174F-400F-BD93-F0842E81D666}"/>
    <hyperlink ref="D34" location="'Umstead, Charles'!A1" display="Umstead, Charles" xr:uid="{68EE0E43-420D-4E0D-B222-E1CD9EC5D2A9}"/>
    <hyperlink ref="D60" location="'Matoy, Shannon'!A1" display="Matoy, Shannon" xr:uid="{E699ED8D-E031-4777-82B4-2EF03C8D4DF7}"/>
    <hyperlink ref="D82" location="'Greenway, Mike'!A1" display="Greenway, Mike" xr:uid="{377EEF88-E57B-4467-8138-529C2D2C5AF1}"/>
    <hyperlink ref="D53" location="'Pennington, Steve'!A1" display="Pennington, Steve" xr:uid="{AE83CDAD-DBF9-44DD-AF65-2BF454B16855}"/>
    <hyperlink ref="D71" location="'Pennington, Claude'!A1" display="Pennington, Claude" xr:uid="{5C3A442B-FE15-49A0-A59B-FB6A49F18648}"/>
    <hyperlink ref="D37" location="'Pennington, Ethan'!A1" display="Pennington, Ethan" xr:uid="{94DFCCEB-D85B-4261-9C42-02D83F809DA3}"/>
    <hyperlink ref="D70" location="'Vicars, Jeff'!A1" display="Vicars, Jeff" xr:uid="{F4987C94-82D7-4E31-894E-E16ADFC43B86}"/>
    <hyperlink ref="D85" location="'Niederhauser, Gary'!A1" display="Niederhauser, Gary" xr:uid="{72D62D4C-8F47-4DEF-95F4-4280ACBB8546}"/>
    <hyperlink ref="D9" location="'Starr, Jim'!A1" display="Starr, Jim" xr:uid="{CE4285DF-5B1A-4591-99BB-EEF7D253CB9A}"/>
    <hyperlink ref="D66" location="'Moreo, Fred'!A1" display="Moreo, Fred" xr:uid="{EBEE706F-F2AD-412F-A785-AB0867903B23}"/>
    <hyperlink ref="D75" location="'Taylor, Dan'!A1" display="Taylor, Dan" xr:uid="{B72ADED2-ABC8-4A13-8A58-E61B3C5CF2B3}"/>
    <hyperlink ref="D87" location="'Petzoldt, Eric'!A1" display="Petzoldt, Eric" xr:uid="{CEEFF078-1CA5-4B08-8495-D3B78D571419}"/>
    <hyperlink ref="D80" location="'Cox, David'!A1" display="Cox, David" xr:uid="{11461543-9DFC-49D1-BECC-D919B9A5AF34}"/>
    <hyperlink ref="D65" location="'Payne, Dan'!A1" display="Payne, Dan" xr:uid="{DAFD0E2F-CCC4-4AE0-8544-5013B5478B00}"/>
    <hyperlink ref="D84" location="'Stromme, Eric'!A1" display="Stromme, Eric" xr:uid="{85B0B448-A241-4A46-B2CC-511EF28F8F78}"/>
    <hyperlink ref="D55" location="'Kittle, Ron'!A1" display="Kittle, Ron" xr:uid="{90165C70-ACA8-4B7A-9B73-422FCF1F996F}"/>
    <hyperlink ref="D51" location="'Stampien, Mike'!A1" display="Stampien, Mike" xr:uid="{7711D751-77CB-47AA-A443-49C1B9D10BE3}"/>
    <hyperlink ref="D63" location="'Middlebrook. Bill'!A1" display="Middlebook, Bill" xr:uid="{56E6B8DD-42F8-42C2-8EBF-B5CEC227C24E}"/>
    <hyperlink ref="D41" location="'Collins, Brian'!A1" display="Collins, Brian" xr:uid="{85D4ECCD-34EE-4483-8113-332C08BB237C}"/>
    <hyperlink ref="D91" location="'Bright, Kurt'!A1" display="Bright, Kurt" xr:uid="{A46A6EE6-853E-4A11-9F98-04FDF0E049B1}"/>
    <hyperlink ref="D77" location="'Hensley, Charles'!A1" display="Hensley, Charles" xr:uid="{01481F47-47D4-4D03-BFC3-61123F7C1B45}"/>
    <hyperlink ref="D43" location="'Gates, Doug'!A1" display="Gates, Doug" xr:uid="{CF33B6AA-911E-4345-8E7D-F0130334F1D3}"/>
    <hyperlink ref="D32" location="'Ashlock, Jill'!A1" display="Ashlock, Jill" xr:uid="{DCB33797-0C7B-46E4-8A14-BC62FB84BE90}"/>
    <hyperlink ref="D90" location="'Turnberg, Dina'!A1" display="Turnberg, Dina" xr:uid="{199A82A7-0395-4B1D-AC11-DA328FB16BB3}"/>
    <hyperlink ref="D36" location="'Radwanski, Jake'!A1" display="Radwanski, Jake" xr:uid="{A4315243-B8F1-4A13-B2A0-09CDB30A3B2D}"/>
    <hyperlink ref="D47" location="'Gates, Pam'!A1" display="Gates, Pam" xr:uid="{833797AE-CADE-4D1F-8E35-E1E023C2E493}"/>
    <hyperlink ref="D48" location="'Purdy, Tony'!A1" display="Purdy, Tony" xr:uid="{247EAA45-24C5-4836-BDED-92674AAB8BAB}"/>
    <hyperlink ref="D50" location="'McGill, Larry'!A1" display="McGill, Lary" xr:uid="{BB9365C1-9417-4471-B797-78AF4CB438C8}"/>
    <hyperlink ref="D57" location="'Tomlinson, Dave'!A1" display="Tomlinson, Dave" xr:uid="{5C380937-2D37-4CAF-BCE9-4349CD07FB7B}"/>
    <hyperlink ref="D58" location="'Tignor, Courtney'!A1" display="Tignor, Courtney" xr:uid="{7B6556F6-8F96-4B7B-83AA-9BC827CE0E10}"/>
    <hyperlink ref="D89" location="'Rorer, Michael'!A1" display="Rorer, Michael" xr:uid="{531E6F50-8142-4FE2-BA64-A3CACC675B48}"/>
    <hyperlink ref="D68" location="'Shazlosky, Matt'!A1" display="Shazlosky, Matt" xr:uid="{A6C13C18-2FAB-4D9C-8519-FD71E30361FD}"/>
    <hyperlink ref="D42" location="'Sears,Fred'!A1" display="Sears, Fred" xr:uid="{B98DDF8B-F2CE-4A5E-8350-30F99B2E3259}"/>
    <hyperlink ref="D94" location="'Dunegan, Cody'!A1" display="Dunegan, Cody" xr:uid="{48640F06-88EA-48CA-AEAE-202DC943AB3F}"/>
    <hyperlink ref="D40" location="'Leitao, Joe'!A1" display="Leitao, Joe" xr:uid="{2C865FC7-5A47-4F61-A31F-B0169500C7DE}"/>
    <hyperlink ref="D61" location="'Mower, Andrew'!A1" display="Mower, Andrew" xr:uid="{258EEC57-D945-4E0C-8287-AC43678D0934}"/>
    <hyperlink ref="D64" location="'Plummer, Adam'!A1" display="Plummer, Adam" xr:uid="{B0B34DC1-2686-4FD3-BF82-58CF238FF516}"/>
    <hyperlink ref="D73" location="'Plummer, John'!A1" display="Plummer, John" xr:uid="{EA808467-5875-4F3F-AF33-AD293D427B7A}"/>
    <hyperlink ref="D69" location="'Fitch, Stan'!A1" display="Fitch, Stan" xr:uid="{39942E12-A4AE-4FBC-B5E2-05EEE78E84BF}"/>
    <hyperlink ref="D78" location="'Trevino, Roxy'!A1" display="Trevino, Roxy" xr:uid="{18FCB4CB-8049-4648-A315-F77E80B2C973}"/>
    <hyperlink ref="D72" location="'Trevino, Andy'!A1" display="Trevio, Andy" xr:uid="{9C5041EB-B26C-4A79-AFA2-87BE8AD29663}"/>
    <hyperlink ref="D45" location="'Jolley, Brad'!A1" display="Jolley, Brad" xr:uid="{33BB156D-EF90-4C0A-8567-9609F6D16EBF}"/>
    <hyperlink ref="D39" location="'Griffin, Mike'!A1" display="Griffin, Mike" xr:uid="{B90466D5-0723-466C-84BF-5795CB65E266}"/>
    <hyperlink ref="D93" location="'Merryman, Jim'!A1" display="Merryman, Jim" xr:uid="{24C0DF49-8D7D-4E6B-BE58-CAD88B94B379}"/>
    <hyperlink ref="D38" location="'Burns, Mark'!A1" display="Burns, Mark" xr:uid="{5559AD01-5F45-489C-89A2-FA25ECB2CD48}"/>
    <hyperlink ref="D79" location="'Philbert, Kenny'!A1" display="Philbert, Kenny" xr:uid="{ADE9F76B-5455-443E-BF22-35E1AE88D66F}"/>
    <hyperlink ref="D86" location="'Fogg, Bonnie'!A1" display="Fogg, Bonnie" xr:uid="{6B57283B-3FFF-4D15-ABEC-D888862746B3}"/>
    <hyperlink ref="D33" location="'Dave Eisenschmied'!A1" display="Eisenschmied, Dave" xr:uid="{9AD44CB6-E6B6-47D4-A2F9-BAD6E263127C}"/>
  </hyperlinks>
  <printOptions gridLines="1"/>
  <pageMargins left="0.25" right="0.25" top="0.75" bottom="0.75" header="0.3" footer="0.3"/>
  <pageSetup orientation="landscape" r:id="rId1"/>
  <headerFooter>
    <oddHeader xml:space="preserve">&amp;L&amp;"Book Antiqua,Bold"&amp;12Unlimited Ranking&amp;C&amp;"Book Antiqua,Bold"&amp;12National
&amp;R&amp;"Book Antiqua,Bold"&amp;12 2019
</oddHeader>
    <oddFooter>&amp;L01/20/2019</oddFooter>
  </headerFooter>
  <cellWatches>
    <cellWatch r="A2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B761D-B63C-4EDD-9020-9C0F8437A0DA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30" x14ac:dyDescent="0.3">
      <c r="A2" s="51" t="s">
        <v>115</v>
      </c>
      <c r="B2" s="52" t="s">
        <v>173</v>
      </c>
      <c r="C2" s="53">
        <v>43680</v>
      </c>
      <c r="D2" s="66" t="s">
        <v>174</v>
      </c>
      <c r="E2" s="55">
        <v>189</v>
      </c>
      <c r="F2" s="55">
        <v>192</v>
      </c>
      <c r="G2" s="55">
        <v>190</v>
      </c>
      <c r="H2" s="55"/>
      <c r="I2" s="55"/>
      <c r="J2" s="55"/>
      <c r="K2" s="56">
        <v>3</v>
      </c>
      <c r="L2" s="56">
        <f>SUM(E2:J2)</f>
        <v>571</v>
      </c>
      <c r="M2" s="57">
        <f>SUM(L2/K2)</f>
        <v>190.33333333333334</v>
      </c>
      <c r="N2" s="52">
        <v>5</v>
      </c>
      <c r="O2" s="58">
        <f>SUM(M2+N2)</f>
        <v>195.33333333333334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3</v>
      </c>
      <c r="L4" s="2">
        <f>SUM(L2:L3)</f>
        <v>571</v>
      </c>
      <c r="M4" s="1">
        <f>SUM(L4/K4)</f>
        <v>190.33333333333334</v>
      </c>
      <c r="N4" s="2">
        <f>SUM(N2:N3)</f>
        <v>5</v>
      </c>
      <c r="O4" s="1">
        <f>SUM(M4+N4)</f>
        <v>195.33333333333334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2"/>
  </protectedRanges>
  <conditionalFormatting sqref="E1">
    <cfRule type="top10" priority="41" bottom="1" rank="1"/>
    <cfRule type="top10" dxfId="3473" priority="42" rank="1"/>
  </conditionalFormatting>
  <conditionalFormatting sqref="F1">
    <cfRule type="top10" priority="39" bottom="1" rank="1"/>
    <cfRule type="top10" dxfId="3472" priority="40" rank="1"/>
  </conditionalFormatting>
  <conditionalFormatting sqref="G1">
    <cfRule type="top10" priority="37" bottom="1" rank="1"/>
    <cfRule type="top10" dxfId="3471" priority="38" rank="1"/>
  </conditionalFormatting>
  <conditionalFormatting sqref="H1">
    <cfRule type="top10" priority="35" bottom="1" rank="1"/>
    <cfRule type="top10" dxfId="3470" priority="36" rank="1"/>
  </conditionalFormatting>
  <conditionalFormatting sqref="I1">
    <cfRule type="top10" priority="33" bottom="1" rank="1"/>
    <cfRule type="top10" dxfId="3469" priority="34" rank="1"/>
  </conditionalFormatting>
  <conditionalFormatting sqref="J1">
    <cfRule type="top10" priority="31" bottom="1" rank="1"/>
    <cfRule type="top10" dxfId="3468" priority="32" rank="1"/>
  </conditionalFormatting>
  <conditionalFormatting sqref="E3">
    <cfRule type="top10" priority="29" bottom="1" rank="1"/>
    <cfRule type="top10" dxfId="3467" priority="30" rank="1"/>
  </conditionalFormatting>
  <conditionalFormatting sqref="F3">
    <cfRule type="top10" priority="27" bottom="1" rank="1"/>
    <cfRule type="top10" dxfId="3466" priority="28" rank="1"/>
  </conditionalFormatting>
  <conditionalFormatting sqref="G3">
    <cfRule type="top10" priority="25" bottom="1" rank="1"/>
    <cfRule type="top10" dxfId="3465" priority="26" rank="1"/>
  </conditionalFormatting>
  <conditionalFormatting sqref="H3">
    <cfRule type="top10" priority="23" bottom="1" rank="1"/>
    <cfRule type="top10" dxfId="3464" priority="24" rank="1"/>
  </conditionalFormatting>
  <conditionalFormatting sqref="I3">
    <cfRule type="top10" priority="21" bottom="1" rank="1"/>
    <cfRule type="top10" dxfId="3463" priority="22" rank="1"/>
  </conditionalFormatting>
  <conditionalFormatting sqref="J3">
    <cfRule type="top10" priority="19" bottom="1" rank="1"/>
    <cfRule type="top10" dxfId="3462" priority="20" rank="1"/>
  </conditionalFormatting>
  <conditionalFormatting sqref="E2">
    <cfRule type="top10" dxfId="3461" priority="6" rank="1"/>
  </conditionalFormatting>
  <conditionalFormatting sqref="F2">
    <cfRule type="top10" dxfId="3460" priority="5" rank="1"/>
  </conditionalFormatting>
  <conditionalFormatting sqref="G2">
    <cfRule type="top10" dxfId="3459" priority="4" rank="1"/>
  </conditionalFormatting>
  <conditionalFormatting sqref="H2">
    <cfRule type="top10" dxfId="3458" priority="3" rank="1"/>
  </conditionalFormatting>
  <conditionalFormatting sqref="I2">
    <cfRule type="top10" dxfId="3457" priority="2" rank="1"/>
  </conditionalFormatting>
  <conditionalFormatting sqref="J2">
    <cfRule type="top10" dxfId="3456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1FCC5B6-3241-487A-A73C-B8BDF12679B6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CE180592-C775-4C44-87D0-FB54B1E1CF3C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EA00A-E41C-409B-9307-8335F36BB287}">
  <sheetPr codeName="Sheet36"/>
  <dimension ref="A1:O7"/>
  <sheetViews>
    <sheetView workbookViewId="0">
      <selection activeCell="A2" sqref="A2:O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96</v>
      </c>
      <c r="C2" s="7">
        <v>43569</v>
      </c>
      <c r="D2" s="8" t="s">
        <v>95</v>
      </c>
      <c r="E2" s="6">
        <v>183</v>
      </c>
      <c r="F2" s="6">
        <v>181</v>
      </c>
      <c r="G2" s="6">
        <v>183</v>
      </c>
      <c r="H2" s="6">
        <v>182</v>
      </c>
      <c r="I2" s="6"/>
      <c r="J2" s="6"/>
      <c r="K2" s="9">
        <v>4</v>
      </c>
      <c r="L2" s="9">
        <v>729</v>
      </c>
      <c r="M2" s="10">
        <v>182.25</v>
      </c>
      <c r="N2" s="9">
        <v>4</v>
      </c>
      <c r="O2" s="10">
        <v>186.25</v>
      </c>
    </row>
    <row r="3" spans="1:15" x14ac:dyDescent="0.3">
      <c r="A3" s="6" t="s">
        <v>3</v>
      </c>
      <c r="B3" s="6" t="s">
        <v>127</v>
      </c>
      <c r="C3" s="7">
        <v>43597</v>
      </c>
      <c r="D3" s="8" t="s">
        <v>126</v>
      </c>
      <c r="E3" s="6">
        <v>182</v>
      </c>
      <c r="F3" s="6">
        <v>180</v>
      </c>
      <c r="G3" s="6">
        <v>187</v>
      </c>
      <c r="H3" s="6">
        <v>183</v>
      </c>
      <c r="I3" s="6"/>
      <c r="J3" s="6"/>
      <c r="K3" s="9">
        <v>4</v>
      </c>
      <c r="L3" s="9">
        <v>732</v>
      </c>
      <c r="M3" s="10">
        <v>183</v>
      </c>
      <c r="N3" s="9">
        <v>3</v>
      </c>
      <c r="O3" s="10">
        <v>186</v>
      </c>
    </row>
    <row r="4" spans="1:15" ht="30" x14ac:dyDescent="0.3">
      <c r="A4" s="51" t="s">
        <v>115</v>
      </c>
      <c r="B4" s="52" t="s">
        <v>127</v>
      </c>
      <c r="C4" s="53">
        <v>43625</v>
      </c>
      <c r="D4" s="54" t="s">
        <v>147</v>
      </c>
      <c r="E4" s="55">
        <v>190</v>
      </c>
      <c r="F4" s="55">
        <v>187</v>
      </c>
      <c r="G4" s="55">
        <v>184</v>
      </c>
      <c r="H4" s="55">
        <v>184</v>
      </c>
      <c r="I4" s="55"/>
      <c r="J4" s="55"/>
      <c r="K4" s="56">
        <f>COUNT(E4:J4)</f>
        <v>4</v>
      </c>
      <c r="L4" s="56">
        <f>SUM(E4:J4)</f>
        <v>745</v>
      </c>
      <c r="M4" s="57">
        <f>SUM(L4/K4)</f>
        <v>186.25</v>
      </c>
      <c r="N4" s="52">
        <v>3</v>
      </c>
      <c r="O4" s="58">
        <f>SUM(M4+N4)</f>
        <v>189.25</v>
      </c>
    </row>
    <row r="5" spans="1:15" ht="30" x14ac:dyDescent="0.3">
      <c r="A5" s="51" t="s">
        <v>115</v>
      </c>
      <c r="B5" s="93" t="s">
        <v>96</v>
      </c>
      <c r="C5" s="53">
        <f>'[26]START TAB'!$D$2</f>
        <v>43652</v>
      </c>
      <c r="D5" s="54" t="str">
        <f>'[26]START TAB'!$B$2</f>
        <v>Osseo, MI</v>
      </c>
      <c r="E5" s="94">
        <v>190</v>
      </c>
      <c r="F5" s="94">
        <v>186</v>
      </c>
      <c r="G5" s="94">
        <v>183</v>
      </c>
      <c r="H5" s="94">
        <v>179</v>
      </c>
      <c r="I5" s="94">
        <v>183</v>
      </c>
      <c r="J5" s="94">
        <v>184</v>
      </c>
      <c r="K5" s="56">
        <f t="shared" ref="K5" si="0">COUNT(E5:J5)</f>
        <v>6</v>
      </c>
      <c r="L5" s="56">
        <f t="shared" ref="L5" si="1">SUM(E5:J5)</f>
        <v>1105</v>
      </c>
      <c r="M5" s="57">
        <f t="shared" ref="M5" si="2">SUM(L5/K5)</f>
        <v>184.16666666666666</v>
      </c>
      <c r="N5" s="93">
        <v>4</v>
      </c>
      <c r="O5" s="58">
        <f t="shared" ref="O5" si="3">SUM(M5+N5)</f>
        <v>188.16666666666666</v>
      </c>
    </row>
    <row r="6" spans="1:15" x14ac:dyDescent="0.3">
      <c r="A6" s="11"/>
      <c r="B6" s="11"/>
      <c r="C6" s="12"/>
      <c r="D6" s="13"/>
      <c r="E6" s="11"/>
      <c r="F6" s="11"/>
      <c r="G6" s="11"/>
      <c r="H6" s="11"/>
      <c r="I6" s="11"/>
      <c r="J6" s="11"/>
      <c r="K6" s="14"/>
      <c r="L6" s="14"/>
      <c r="M6" s="15"/>
      <c r="N6" s="14"/>
      <c r="O6" s="15"/>
    </row>
    <row r="7" spans="1:15" x14ac:dyDescent="0.3">
      <c r="K7" s="2">
        <f>SUM(K2:K6)</f>
        <v>18</v>
      </c>
      <c r="L7" s="2">
        <f>SUM(L2:L6)</f>
        <v>3311</v>
      </c>
      <c r="M7" s="1">
        <f>SUM(L7/K7)</f>
        <v>183.94444444444446</v>
      </c>
      <c r="N7" s="2">
        <f>SUM(N2:N6)</f>
        <v>14</v>
      </c>
      <c r="O7" s="1">
        <f>SUM(M7+N7)</f>
        <v>197.94444444444446</v>
      </c>
    </row>
  </sheetData>
  <protectedRanges>
    <protectedRange algorithmName="SHA-512" hashValue="FG7sbUW81RLTrqZOgRQY3WT58Fmv2wpczdNtHSivDYpua2f0csBbi4PHtU2Z8RiB+M2w+jl67Do94rJCq0Ck5Q==" saltValue="84WXeaapoYvzxj0ZBNU3eQ==" spinCount="100000" sqref="L4:M4 O4" name="Range1"/>
    <protectedRange algorithmName="SHA-512" hashValue="FG7sbUW81RLTrqZOgRQY3WT58Fmv2wpczdNtHSivDYpua2f0csBbi4PHtU2Z8RiB+M2w+jl67Do94rJCq0Ck5Q==" saltValue="84WXeaapoYvzxj0ZBNU3eQ==" spinCount="100000" sqref="O5 L5:M5" name="Range1_1"/>
  </protectedRanges>
  <conditionalFormatting sqref="E1">
    <cfRule type="top10" priority="83" bottom="1" rank="1"/>
    <cfRule type="top10" dxfId="3455" priority="84" rank="1"/>
  </conditionalFormatting>
  <conditionalFormatting sqref="F1">
    <cfRule type="top10" priority="81" bottom="1" rank="1"/>
    <cfRule type="top10" dxfId="3454" priority="82" rank="1"/>
  </conditionalFormatting>
  <conditionalFormatting sqref="G1">
    <cfRule type="top10" priority="79" bottom="1" rank="1"/>
    <cfRule type="top10" dxfId="3453" priority="80" rank="1"/>
  </conditionalFormatting>
  <conditionalFormatting sqref="H1">
    <cfRule type="top10" priority="77" bottom="1" rank="1"/>
    <cfRule type="top10" dxfId="3452" priority="78" rank="1"/>
  </conditionalFormatting>
  <conditionalFormatting sqref="I1">
    <cfRule type="top10" priority="75" bottom="1" rank="1"/>
    <cfRule type="top10" dxfId="3451" priority="76" rank="1"/>
  </conditionalFormatting>
  <conditionalFormatting sqref="J1">
    <cfRule type="top10" priority="73" bottom="1" rank="1"/>
    <cfRule type="top10" dxfId="3450" priority="74" rank="1"/>
  </conditionalFormatting>
  <conditionalFormatting sqref="E6">
    <cfRule type="top10" priority="71" bottom="1" rank="1"/>
    <cfRule type="top10" dxfId="3449" priority="72" rank="1"/>
  </conditionalFormatting>
  <conditionalFormatting sqref="F6">
    <cfRule type="top10" priority="69" bottom="1" rank="1"/>
    <cfRule type="top10" dxfId="3448" priority="70" rank="1"/>
  </conditionalFormatting>
  <conditionalFormatting sqref="G6">
    <cfRule type="top10" priority="67" bottom="1" rank="1"/>
    <cfRule type="top10" dxfId="3447" priority="68" rank="1"/>
  </conditionalFormatting>
  <conditionalFormatting sqref="H6">
    <cfRule type="top10" priority="65" bottom="1" rank="1"/>
    <cfRule type="top10" dxfId="3446" priority="66" rank="1"/>
  </conditionalFormatting>
  <conditionalFormatting sqref="I6">
    <cfRule type="top10" priority="63" bottom="1" rank="1"/>
    <cfRule type="top10" dxfId="3445" priority="64" rank="1"/>
  </conditionalFormatting>
  <conditionalFormatting sqref="J6">
    <cfRule type="top10" priority="61" bottom="1" rank="1"/>
    <cfRule type="top10" dxfId="3444" priority="62" rank="1"/>
  </conditionalFormatting>
  <conditionalFormatting sqref="E2">
    <cfRule type="top10" priority="25" bottom="1" rank="1"/>
    <cfRule type="top10" dxfId="3443" priority="26" rank="1"/>
  </conditionalFormatting>
  <conditionalFormatting sqref="F2">
    <cfRule type="top10" priority="27" bottom="1" rank="1"/>
    <cfRule type="top10" dxfId="3442" priority="28" rank="1"/>
  </conditionalFormatting>
  <conditionalFormatting sqref="G2">
    <cfRule type="top10" priority="29" bottom="1" rank="1"/>
    <cfRule type="top10" dxfId="3441" priority="30" rank="1"/>
  </conditionalFormatting>
  <conditionalFormatting sqref="H2">
    <cfRule type="top10" priority="31" bottom="1" rank="1"/>
    <cfRule type="top10" dxfId="3440" priority="32" rank="1"/>
  </conditionalFormatting>
  <conditionalFormatting sqref="I2">
    <cfRule type="top10" priority="33" bottom="1" rank="1"/>
    <cfRule type="top10" dxfId="3439" priority="34" rank="1"/>
  </conditionalFormatting>
  <conditionalFormatting sqref="J2">
    <cfRule type="top10" priority="35" bottom="1" rank="1"/>
    <cfRule type="top10" dxfId="3438" priority="36" rank="1"/>
  </conditionalFormatting>
  <conditionalFormatting sqref="E3">
    <cfRule type="top10" priority="23" bottom="1" rank="1"/>
    <cfRule type="top10" dxfId="3437" priority="24" rank="1"/>
  </conditionalFormatting>
  <conditionalFormatting sqref="F3">
    <cfRule type="top10" priority="21" bottom="1" rank="1"/>
    <cfRule type="top10" dxfId="3436" priority="22" rank="1"/>
  </conditionalFormatting>
  <conditionalFormatting sqref="G3">
    <cfRule type="top10" priority="19" bottom="1" rank="1"/>
    <cfRule type="top10" dxfId="3435" priority="20" rank="1"/>
  </conditionalFormatting>
  <conditionalFormatting sqref="H3">
    <cfRule type="top10" priority="17" bottom="1" rank="1"/>
    <cfRule type="top10" dxfId="3434" priority="18" rank="1"/>
  </conditionalFormatting>
  <conditionalFormatting sqref="I3">
    <cfRule type="top10" priority="15" bottom="1" rank="1"/>
    <cfRule type="top10" dxfId="3433" priority="16" rank="1"/>
  </conditionalFormatting>
  <conditionalFormatting sqref="J3">
    <cfRule type="top10" priority="13" bottom="1" rank="1"/>
    <cfRule type="top10" dxfId="3432" priority="14" rank="1"/>
  </conditionalFormatting>
  <conditionalFormatting sqref="E4">
    <cfRule type="top10" dxfId="3431" priority="12" rank="1"/>
  </conditionalFormatting>
  <conditionalFormatting sqref="F4">
    <cfRule type="top10" dxfId="3430" priority="11" rank="1"/>
  </conditionalFormatting>
  <conditionalFormatting sqref="G4">
    <cfRule type="top10" dxfId="3429" priority="10" rank="1"/>
  </conditionalFormatting>
  <conditionalFormatting sqref="H4">
    <cfRule type="top10" dxfId="3428" priority="9" rank="1"/>
  </conditionalFormatting>
  <conditionalFormatting sqref="I4">
    <cfRule type="top10" dxfId="3427" priority="8" rank="1"/>
  </conditionalFormatting>
  <conditionalFormatting sqref="J4">
    <cfRule type="top10" dxfId="3426" priority="7" rank="1"/>
  </conditionalFormatting>
  <conditionalFormatting sqref="E5">
    <cfRule type="top10" dxfId="3425" priority="1" rank="1"/>
  </conditionalFormatting>
  <conditionalFormatting sqref="F5">
    <cfRule type="top10" dxfId="3424" priority="2" rank="1"/>
  </conditionalFormatting>
  <conditionalFormatting sqref="G5">
    <cfRule type="top10" dxfId="3423" priority="3" rank="1"/>
  </conditionalFormatting>
  <conditionalFormatting sqref="H5">
    <cfRule type="top10" dxfId="3422" priority="4" rank="1"/>
  </conditionalFormatting>
  <conditionalFormatting sqref="I5">
    <cfRule type="top10" dxfId="3421" priority="5" rank="1"/>
  </conditionalFormatting>
  <conditionalFormatting sqref="J5">
    <cfRule type="top10" dxfId="3420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197E3F2-8C80-4BA5-8928-33E946432495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5FC82F62-68FC-49CB-B23C-956F38F4C48F}">
          <x14:formula1>
            <xm:f>'C:\Users\abra2\AppData\Local\Packages\Microsoft.MicrosoftEdge_8wekyb3d8bbwe\TempState\Downloads\[ABRA April 2019 (3).xlsm]Data'!#REF!</xm:f>
          </x14:formula1>
          <xm:sqref>B2</xm:sqref>
        </x14:dataValidation>
        <x14:dataValidation type="list" allowBlank="1" showInputMessage="1" showErrorMessage="1" xr:uid="{E8D4CEEE-1F18-4E0A-B855-35D2ECBE8339}">
          <x14:formula1>
            <xm:f>'C:\Users\abra2\AppData\Local\Packages\Microsoft.MicrosoftEdge_8wekyb3d8bbwe\TempState\Downloads\[May 12 ABRA (1).xlsm]Data'!#REF!</xm:f>
          </x14:formula1>
          <xm:sqref>B3</xm:sqref>
        </x14:dataValidation>
        <x14:dataValidation type="list" allowBlank="1" showInputMessage="1" showErrorMessage="1" xr:uid="{667B202F-2B56-4746-B380-D13A39F26913}">
          <x14:formula1>
            <xm:f>'C:\Users\abra2\AppData\Local\Packages\Microsoft.MicrosoftEdge_8wekyb3d8bbwe\TempState\Downloads\[ABRA OHIO 2019 June (1).xlsx]DATA SHEET'!#REF!</xm:f>
          </x14:formula1>
          <xm:sqref>B4</xm:sqref>
        </x14:dataValidation>
        <x14:dataValidation type="list" allowBlank="1" showInputMessage="1" showErrorMessage="1" xr:uid="{10747E64-32D1-4DBA-AB5D-45C7276B458D}">
          <x14:formula1>
            <xm:f>'C:\Users\abra2\AppData\Local\Packages\Microsoft.MicrosoftEdge_8wekyb3d8bbwe\TempState\Downloads\[ABRA.7.6.19.hillsdale.rifle.club (3).xlsx]DATA SHEET'!#REF!</xm:f>
          </x14:formula1>
          <xm:sqref>B5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2B4A3-110E-43C6-9E41-C4AA666E5BE7}">
  <sheetPr codeName="Sheet6"/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64</v>
      </c>
      <c r="C2" s="7">
        <v>43540</v>
      </c>
      <c r="D2" s="8" t="s">
        <v>62</v>
      </c>
      <c r="E2" s="39">
        <v>189</v>
      </c>
      <c r="F2" s="41">
        <v>181</v>
      </c>
      <c r="G2" s="39">
        <v>179</v>
      </c>
      <c r="H2" s="6"/>
      <c r="I2" s="6"/>
      <c r="J2" s="6"/>
      <c r="K2" s="9">
        <v>3</v>
      </c>
      <c r="L2" s="9">
        <v>549</v>
      </c>
      <c r="M2" s="10">
        <v>183</v>
      </c>
      <c r="N2" s="9">
        <v>4</v>
      </c>
      <c r="O2" s="10">
        <v>187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3</v>
      </c>
      <c r="L4" s="2">
        <f>SUM(L2:L3)</f>
        <v>549</v>
      </c>
      <c r="M4" s="1">
        <f>SUM(L4/K4)</f>
        <v>183</v>
      </c>
      <c r="N4" s="2">
        <f>SUM(N2:N3)</f>
        <v>4</v>
      </c>
      <c r="O4" s="1">
        <f>SUM(M4+N4)</f>
        <v>187</v>
      </c>
    </row>
  </sheetData>
  <conditionalFormatting sqref="E1">
    <cfRule type="top10" priority="47" bottom="1" rank="1"/>
    <cfRule type="top10" dxfId="3419" priority="48" rank="1"/>
  </conditionalFormatting>
  <conditionalFormatting sqref="F1">
    <cfRule type="top10" priority="45" bottom="1" rank="1"/>
    <cfRule type="top10" dxfId="3418" priority="46" rank="1"/>
  </conditionalFormatting>
  <conditionalFormatting sqref="G1">
    <cfRule type="top10" priority="43" bottom="1" rank="1"/>
    <cfRule type="top10" dxfId="3417" priority="44" rank="1"/>
  </conditionalFormatting>
  <conditionalFormatting sqref="H1">
    <cfRule type="top10" priority="41" bottom="1" rank="1"/>
    <cfRule type="top10" dxfId="3416" priority="42" rank="1"/>
  </conditionalFormatting>
  <conditionalFormatting sqref="I1">
    <cfRule type="top10" priority="39" bottom="1" rank="1"/>
    <cfRule type="top10" dxfId="3415" priority="40" rank="1"/>
  </conditionalFormatting>
  <conditionalFormatting sqref="J1">
    <cfRule type="top10" priority="37" bottom="1" rank="1"/>
    <cfRule type="top10" dxfId="3414" priority="38" rank="1"/>
  </conditionalFormatting>
  <conditionalFormatting sqref="E3">
    <cfRule type="top10" priority="35" bottom="1" rank="1"/>
    <cfRule type="top10" dxfId="3413" priority="36" rank="1"/>
  </conditionalFormatting>
  <conditionalFormatting sqref="F3">
    <cfRule type="top10" priority="33" bottom="1" rank="1"/>
    <cfRule type="top10" dxfId="3412" priority="34" rank="1"/>
  </conditionalFormatting>
  <conditionalFormatting sqref="G3">
    <cfRule type="top10" priority="31" bottom="1" rank="1"/>
    <cfRule type="top10" dxfId="3411" priority="32" rank="1"/>
  </conditionalFormatting>
  <conditionalFormatting sqref="H3">
    <cfRule type="top10" priority="29" bottom="1" rank="1"/>
    <cfRule type="top10" dxfId="3410" priority="30" rank="1"/>
  </conditionalFormatting>
  <conditionalFormatting sqref="I3">
    <cfRule type="top10" priority="27" bottom="1" rank="1"/>
    <cfRule type="top10" dxfId="3409" priority="28" rank="1"/>
  </conditionalFormatting>
  <conditionalFormatting sqref="J3">
    <cfRule type="top10" priority="25" bottom="1" rank="1"/>
    <cfRule type="top10" dxfId="3408" priority="26" rank="1"/>
  </conditionalFormatting>
  <conditionalFormatting sqref="E2">
    <cfRule type="top10" priority="11" bottom="1" rank="1"/>
    <cfRule type="top10" dxfId="3407" priority="12" rank="1"/>
  </conditionalFormatting>
  <conditionalFormatting sqref="F2">
    <cfRule type="top10" priority="9" bottom="1" rank="1"/>
    <cfRule type="top10" dxfId="3406" priority="10" rank="1"/>
  </conditionalFormatting>
  <conditionalFormatting sqref="G2">
    <cfRule type="top10" priority="7" bottom="1" rank="1"/>
    <cfRule type="top10" dxfId="3405" priority="8" rank="1"/>
  </conditionalFormatting>
  <conditionalFormatting sqref="H2">
    <cfRule type="top10" priority="5" bottom="1" rank="1"/>
    <cfRule type="top10" dxfId="3404" priority="6" rank="1"/>
  </conditionalFormatting>
  <conditionalFormatting sqref="I2">
    <cfRule type="top10" priority="3" bottom="1" rank="1"/>
    <cfRule type="top10" dxfId="3403" priority="4" rank="1"/>
  </conditionalFormatting>
  <conditionalFormatting sqref="J2">
    <cfRule type="top10" priority="1" bottom="1" rank="1"/>
    <cfRule type="top10" dxfId="340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BB2A2AF-A7FA-4811-B437-D6AFBD65D8FB}">
          <x14:formula1>
            <xm:f>'C:\Users\Ronald\Documents\2016 ABRA\ABRA Scoring Programs\[ABRA2019.xlsm]Data'!#REF!</xm:f>
          </x14:formula1>
          <xm:sqref>B2</xm:sqref>
        </x14:dataValidation>
        <x14:dataValidation type="list" allowBlank="1" showInputMessage="1" showErrorMessage="1" xr:uid="{C31F0721-AD12-4ADA-82F3-F24CEDC77044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2ED52-F4F3-4184-9FC6-F892ED88ECBF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156</v>
      </c>
      <c r="C2" s="7">
        <v>43638</v>
      </c>
      <c r="D2" s="8" t="s">
        <v>62</v>
      </c>
      <c r="E2" s="6">
        <v>180</v>
      </c>
      <c r="F2" s="6">
        <v>187</v>
      </c>
      <c r="G2" s="6">
        <v>152</v>
      </c>
      <c r="H2" s="6"/>
      <c r="I2" s="6"/>
      <c r="J2" s="6"/>
      <c r="K2" s="9">
        <v>3</v>
      </c>
      <c r="L2" s="9">
        <v>519</v>
      </c>
      <c r="M2" s="10">
        <v>173</v>
      </c>
      <c r="N2" s="9">
        <v>8</v>
      </c>
      <c r="O2" s="10">
        <v>181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3</v>
      </c>
      <c r="L4" s="2">
        <f>SUM(L2:L3)</f>
        <v>519</v>
      </c>
      <c r="M4" s="1">
        <f>SUM(L4/K4)</f>
        <v>173</v>
      </c>
      <c r="N4" s="2">
        <f>SUM(N2:N3)</f>
        <v>8</v>
      </c>
      <c r="O4" s="1">
        <f>SUM(M4+N4)</f>
        <v>181</v>
      </c>
    </row>
  </sheetData>
  <conditionalFormatting sqref="E1">
    <cfRule type="top10" priority="47" bottom="1" rank="1"/>
    <cfRule type="top10" dxfId="3401" priority="48" rank="1"/>
  </conditionalFormatting>
  <conditionalFormatting sqref="F1">
    <cfRule type="top10" priority="45" bottom="1" rank="1"/>
    <cfRule type="top10" dxfId="3400" priority="46" rank="1"/>
  </conditionalFormatting>
  <conditionalFormatting sqref="G1">
    <cfRule type="top10" priority="43" bottom="1" rank="1"/>
    <cfRule type="top10" dxfId="3399" priority="44" rank="1"/>
  </conditionalFormatting>
  <conditionalFormatting sqref="H1">
    <cfRule type="top10" priority="41" bottom="1" rank="1"/>
    <cfRule type="top10" dxfId="3398" priority="42" rank="1"/>
  </conditionalFormatting>
  <conditionalFormatting sqref="I1">
    <cfRule type="top10" priority="39" bottom="1" rank="1"/>
    <cfRule type="top10" dxfId="3397" priority="40" rank="1"/>
  </conditionalFormatting>
  <conditionalFormatting sqref="J1">
    <cfRule type="top10" priority="37" bottom="1" rank="1"/>
    <cfRule type="top10" dxfId="3396" priority="38" rank="1"/>
  </conditionalFormatting>
  <conditionalFormatting sqref="E3">
    <cfRule type="top10" priority="35" bottom="1" rank="1"/>
    <cfRule type="top10" dxfId="3395" priority="36" rank="1"/>
  </conditionalFormatting>
  <conditionalFormatting sqref="F3">
    <cfRule type="top10" priority="33" bottom="1" rank="1"/>
    <cfRule type="top10" dxfId="3394" priority="34" rank="1"/>
  </conditionalFormatting>
  <conditionalFormatting sqref="G3">
    <cfRule type="top10" priority="31" bottom="1" rank="1"/>
    <cfRule type="top10" dxfId="3393" priority="32" rank="1"/>
  </conditionalFormatting>
  <conditionalFormatting sqref="H3">
    <cfRule type="top10" priority="29" bottom="1" rank="1"/>
    <cfRule type="top10" dxfId="3392" priority="30" rank="1"/>
  </conditionalFormatting>
  <conditionalFormatting sqref="I3">
    <cfRule type="top10" priority="27" bottom="1" rank="1"/>
    <cfRule type="top10" dxfId="3391" priority="28" rank="1"/>
  </conditionalFormatting>
  <conditionalFormatting sqref="J3">
    <cfRule type="top10" priority="25" bottom="1" rank="1"/>
    <cfRule type="top10" dxfId="3390" priority="26" rank="1"/>
  </conditionalFormatting>
  <conditionalFormatting sqref="E2">
    <cfRule type="top10" priority="11" bottom="1" rank="1"/>
    <cfRule type="top10" dxfId="3389" priority="12" rank="1"/>
  </conditionalFormatting>
  <conditionalFormatting sqref="F2">
    <cfRule type="top10" priority="9" bottom="1" rank="1"/>
    <cfRule type="top10" dxfId="3388" priority="10" rank="1"/>
  </conditionalFormatting>
  <conditionalFormatting sqref="G2">
    <cfRule type="top10" priority="7" bottom="1" rank="1"/>
    <cfRule type="top10" dxfId="3387" priority="8" rank="1"/>
  </conditionalFormatting>
  <conditionalFormatting sqref="H2">
    <cfRule type="top10" priority="5" bottom="1" rank="1"/>
    <cfRule type="top10" dxfId="3386" priority="6" rank="1"/>
  </conditionalFormatting>
  <conditionalFormatting sqref="I2">
    <cfRule type="top10" priority="3" bottom="1" rank="1"/>
    <cfRule type="top10" dxfId="3385" priority="4" rank="1"/>
  </conditionalFormatting>
  <conditionalFormatting sqref="J2">
    <cfRule type="top10" priority="1" bottom="1" rank="1"/>
    <cfRule type="top10" dxfId="338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D9EBCB-8E69-4A8C-AA4B-F1EF58926ABC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986785C5-F969-4882-AC24-07CE0CDEEEA0}">
          <x14:formula1>
            <xm:f>'C:\Users\abra2\Desktop\[ABRA2019.xlsm]Data'!#REF!</xm:f>
          </x14:formula1>
          <xm:sqref>B2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94D7C-58A0-4B86-AD97-0A8EB3C8C6CD}">
  <dimension ref="A1:O5"/>
  <sheetViews>
    <sheetView workbookViewId="0">
      <selection activeCell="A2" sqref="A2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30" x14ac:dyDescent="0.3">
      <c r="A2" s="51" t="s">
        <v>115</v>
      </c>
      <c r="B2" s="52" t="s">
        <v>121</v>
      </c>
      <c r="C2" s="53">
        <v>43589</v>
      </c>
      <c r="D2" s="54" t="s">
        <v>117</v>
      </c>
      <c r="E2" s="55">
        <v>164</v>
      </c>
      <c r="F2" s="55">
        <v>156</v>
      </c>
      <c r="G2" s="55">
        <v>166</v>
      </c>
      <c r="H2" s="55">
        <v>182</v>
      </c>
      <c r="I2" s="55"/>
      <c r="J2" s="55"/>
      <c r="K2" s="56">
        <f>COUNT(E2:J2)</f>
        <v>4</v>
      </c>
      <c r="L2" s="56">
        <f>SUM(E2:J2)</f>
        <v>668</v>
      </c>
      <c r="M2" s="57">
        <f>SUM(L2/K2)</f>
        <v>167</v>
      </c>
      <c r="N2" s="52">
        <v>4</v>
      </c>
      <c r="O2" s="58">
        <f>SUM(M2+N2)</f>
        <v>171</v>
      </c>
    </row>
    <row r="3" spans="1:15" x14ac:dyDescent="0.3">
      <c r="A3" s="6" t="s">
        <v>3</v>
      </c>
      <c r="B3" s="6" t="s">
        <v>121</v>
      </c>
      <c r="C3" s="7">
        <v>43617</v>
      </c>
      <c r="D3" s="8" t="s">
        <v>143</v>
      </c>
      <c r="E3" s="6">
        <v>171</v>
      </c>
      <c r="F3" s="6">
        <v>171</v>
      </c>
      <c r="G3" s="6">
        <v>173</v>
      </c>
      <c r="H3" s="6">
        <v>182</v>
      </c>
      <c r="I3" s="6"/>
      <c r="J3" s="6"/>
      <c r="K3" s="9">
        <v>4</v>
      </c>
      <c r="L3" s="9">
        <v>697</v>
      </c>
      <c r="M3" s="10">
        <v>174.25</v>
      </c>
      <c r="N3" s="9">
        <v>3</v>
      </c>
      <c r="O3" s="10">
        <v>177.25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8</v>
      </c>
      <c r="L5" s="2">
        <f>SUM(L2:L4)</f>
        <v>1365</v>
      </c>
      <c r="M5" s="1">
        <f>SUM(L5/K5)</f>
        <v>170.625</v>
      </c>
      <c r="N5" s="2">
        <f>SUM(N2:N4)</f>
        <v>7</v>
      </c>
      <c r="O5" s="1">
        <f>SUM(M5+N5)</f>
        <v>177.625</v>
      </c>
    </row>
  </sheetData>
  <protectedRanges>
    <protectedRange algorithmName="SHA-512" hashValue="FG7sbUW81RLTrqZOgRQY3WT58Fmv2wpczdNtHSivDYpua2f0csBbi4PHtU2Z8RiB+M2w+jl67Do94rJCq0Ck5Q==" saltValue="84WXeaapoYvzxj0ZBNU3eQ==" spinCount="100000" sqref="L2:M2 O2 O3 L3:M3" name="Range1_1"/>
  </protectedRanges>
  <conditionalFormatting sqref="E1">
    <cfRule type="top10" priority="53" bottom="1" rank="1"/>
    <cfRule type="top10" dxfId="3383" priority="54" rank="1"/>
  </conditionalFormatting>
  <conditionalFormatting sqref="F1">
    <cfRule type="top10" priority="51" bottom="1" rank="1"/>
    <cfRule type="top10" dxfId="3382" priority="52" rank="1"/>
  </conditionalFormatting>
  <conditionalFormatting sqref="G1">
    <cfRule type="top10" priority="49" bottom="1" rank="1"/>
    <cfRule type="top10" dxfId="3381" priority="50" rank="1"/>
  </conditionalFormatting>
  <conditionalFormatting sqref="H1">
    <cfRule type="top10" priority="47" bottom="1" rank="1"/>
    <cfRule type="top10" dxfId="3380" priority="48" rank="1"/>
  </conditionalFormatting>
  <conditionalFormatting sqref="I1">
    <cfRule type="top10" priority="45" bottom="1" rank="1"/>
    <cfRule type="top10" dxfId="3379" priority="46" rank="1"/>
  </conditionalFormatting>
  <conditionalFormatting sqref="J1">
    <cfRule type="top10" priority="43" bottom="1" rank="1"/>
    <cfRule type="top10" dxfId="3378" priority="44" rank="1"/>
  </conditionalFormatting>
  <conditionalFormatting sqref="E4">
    <cfRule type="top10" priority="41" bottom="1" rank="1"/>
    <cfRule type="top10" dxfId="3377" priority="42" rank="1"/>
  </conditionalFormatting>
  <conditionalFormatting sqref="F4">
    <cfRule type="top10" priority="39" bottom="1" rank="1"/>
    <cfRule type="top10" dxfId="3376" priority="40" rank="1"/>
  </conditionalFormatting>
  <conditionalFormatting sqref="G4">
    <cfRule type="top10" priority="37" bottom="1" rank="1"/>
    <cfRule type="top10" dxfId="3375" priority="38" rank="1"/>
  </conditionalFormatting>
  <conditionalFormatting sqref="H4">
    <cfRule type="top10" priority="35" bottom="1" rank="1"/>
    <cfRule type="top10" dxfId="3374" priority="36" rank="1"/>
  </conditionalFormatting>
  <conditionalFormatting sqref="I4">
    <cfRule type="top10" priority="33" bottom="1" rank="1"/>
    <cfRule type="top10" dxfId="3373" priority="34" rank="1"/>
  </conditionalFormatting>
  <conditionalFormatting sqref="J4">
    <cfRule type="top10" priority="31" bottom="1" rank="1"/>
    <cfRule type="top10" dxfId="3372" priority="32" rank="1"/>
  </conditionalFormatting>
  <conditionalFormatting sqref="E2">
    <cfRule type="top10" dxfId="3371" priority="18" rank="1"/>
  </conditionalFormatting>
  <conditionalFormatting sqref="F2">
    <cfRule type="top10" dxfId="3370" priority="17" rank="1"/>
  </conditionalFormatting>
  <conditionalFormatting sqref="G2">
    <cfRule type="top10" dxfId="3369" priority="16" rank="1"/>
  </conditionalFormatting>
  <conditionalFormatting sqref="H2">
    <cfRule type="top10" dxfId="3368" priority="15" rank="1"/>
  </conditionalFormatting>
  <conditionalFormatting sqref="I2">
    <cfRule type="top10" dxfId="3367" priority="14" rank="1"/>
  </conditionalFormatting>
  <conditionalFormatting sqref="J2">
    <cfRule type="top10" dxfId="3366" priority="13" rank="1"/>
  </conditionalFormatting>
  <conditionalFormatting sqref="E3">
    <cfRule type="top10" priority="11" bottom="1" rank="1"/>
    <cfRule type="top10" dxfId="3365" priority="12" rank="1"/>
  </conditionalFormatting>
  <conditionalFormatting sqref="F3">
    <cfRule type="top10" priority="9" bottom="1" rank="1"/>
    <cfRule type="top10" dxfId="3364" priority="10" rank="1"/>
  </conditionalFormatting>
  <conditionalFormatting sqref="G3">
    <cfRule type="top10" priority="7" bottom="1" rank="1"/>
    <cfRule type="top10" dxfId="3363" priority="8" rank="1"/>
  </conditionalFormatting>
  <conditionalFormatting sqref="H3">
    <cfRule type="top10" priority="5" bottom="1" rank="1"/>
    <cfRule type="top10" dxfId="3362" priority="6" rank="1"/>
  </conditionalFormatting>
  <conditionalFormatting sqref="I3">
    <cfRule type="top10" priority="3" bottom="1" rank="1"/>
    <cfRule type="top10" dxfId="3361" priority="4" rank="1"/>
  </conditionalFormatting>
  <conditionalFormatting sqref="J3">
    <cfRule type="top10" priority="1" bottom="1" rank="1"/>
    <cfRule type="top10" dxfId="3360" priority="2" rank="1"/>
  </conditionalFormatting>
  <dataValidations count="1">
    <dataValidation type="list" allowBlank="1" showInputMessage="1" showErrorMessage="1" sqref="B2" xr:uid="{A43B417C-CB70-4C00-8B96-C2D4DCA9EA27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1BBC78B-3A08-4EF8-91D4-9C11CA4E036F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684CE109-6619-47F9-B493-0706EC31CADD}">
          <x14:formula1>
            <xm:f>'C:\Users\abra2\Desktop\[ABRA2019.xlsm]Data'!#REF!</xm:f>
          </x14:formula1>
          <xm:sqref>B3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F575-D146-4EAE-B10B-94894D282A42}">
  <sheetPr codeName="Sheet7"/>
  <dimension ref="A1:O17"/>
  <sheetViews>
    <sheetView workbookViewId="0">
      <selection activeCell="A15" sqref="A15:O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thickBot="1" x14ac:dyDescent="0.35">
      <c r="A2" s="6" t="s">
        <v>3</v>
      </c>
      <c r="B2" s="6" t="s">
        <v>30</v>
      </c>
      <c r="C2" s="7">
        <v>43513</v>
      </c>
      <c r="D2" s="8" t="s">
        <v>22</v>
      </c>
      <c r="E2" s="6">
        <v>188</v>
      </c>
      <c r="F2" s="6">
        <v>188</v>
      </c>
      <c r="G2" s="6">
        <v>190</v>
      </c>
      <c r="H2" s="6">
        <v>191</v>
      </c>
      <c r="I2" s="6"/>
      <c r="J2" s="6"/>
      <c r="K2" s="9">
        <v>4</v>
      </c>
      <c r="L2" s="9">
        <v>757</v>
      </c>
      <c r="M2" s="10">
        <v>189.25</v>
      </c>
      <c r="N2" s="9">
        <v>3</v>
      </c>
      <c r="O2" s="10">
        <v>192.25</v>
      </c>
    </row>
    <row r="3" spans="1:15" ht="15.75" thickBot="1" x14ac:dyDescent="0.35">
      <c r="A3" s="6" t="s">
        <v>3</v>
      </c>
      <c r="B3" s="6" t="s">
        <v>30</v>
      </c>
      <c r="C3" s="7">
        <v>43604</v>
      </c>
      <c r="D3" s="8" t="s">
        <v>22</v>
      </c>
      <c r="E3" s="6">
        <v>193</v>
      </c>
      <c r="F3" s="41">
        <v>192</v>
      </c>
      <c r="G3" s="6">
        <v>193</v>
      </c>
      <c r="H3" s="42">
        <v>195</v>
      </c>
      <c r="I3" s="35">
        <v>195</v>
      </c>
      <c r="J3" s="33">
        <v>191</v>
      </c>
      <c r="K3" s="9">
        <v>6</v>
      </c>
      <c r="L3" s="9">
        <v>1159</v>
      </c>
      <c r="M3" s="10">
        <v>193.16666666666666</v>
      </c>
      <c r="N3" s="9">
        <v>14</v>
      </c>
      <c r="O3" s="10">
        <v>207.16666666666666</v>
      </c>
    </row>
    <row r="4" spans="1:15" x14ac:dyDescent="0.3">
      <c r="A4" s="6" t="s">
        <v>3</v>
      </c>
      <c r="B4" s="6" t="s">
        <v>30</v>
      </c>
      <c r="C4" s="7">
        <v>43617</v>
      </c>
      <c r="D4" s="8" t="s">
        <v>87</v>
      </c>
      <c r="E4" s="6">
        <v>192</v>
      </c>
      <c r="F4" s="6">
        <v>193</v>
      </c>
      <c r="G4" s="6">
        <v>192</v>
      </c>
      <c r="H4" s="6">
        <v>193</v>
      </c>
      <c r="I4" s="6"/>
      <c r="J4" s="6"/>
      <c r="K4" s="9">
        <v>4</v>
      </c>
      <c r="L4" s="9">
        <v>770</v>
      </c>
      <c r="M4" s="10">
        <v>192.5</v>
      </c>
      <c r="N4" s="9">
        <v>3</v>
      </c>
      <c r="O4" s="10">
        <v>195.5</v>
      </c>
    </row>
    <row r="5" spans="1:15" x14ac:dyDescent="0.3">
      <c r="A5" s="6" t="s">
        <v>3</v>
      </c>
      <c r="B5" s="6" t="s">
        <v>30</v>
      </c>
      <c r="C5" s="7">
        <v>43638</v>
      </c>
      <c r="D5" s="8" t="s">
        <v>78</v>
      </c>
      <c r="E5" s="6">
        <v>194</v>
      </c>
      <c r="F5" s="6">
        <v>191</v>
      </c>
      <c r="G5" s="39">
        <v>186</v>
      </c>
      <c r="H5" s="6">
        <v>190</v>
      </c>
      <c r="I5" s="6">
        <v>189</v>
      </c>
      <c r="J5" s="39">
        <v>193</v>
      </c>
      <c r="K5" s="9">
        <v>6</v>
      </c>
      <c r="L5" s="9">
        <v>1143</v>
      </c>
      <c r="M5" s="10">
        <v>190.5</v>
      </c>
      <c r="N5" s="9">
        <v>4</v>
      </c>
      <c r="O5" s="10">
        <v>194.5</v>
      </c>
    </row>
    <row r="6" spans="1:15" x14ac:dyDescent="0.3">
      <c r="A6" s="6" t="s">
        <v>3</v>
      </c>
      <c r="B6" s="6" t="s">
        <v>30</v>
      </c>
      <c r="C6" s="7">
        <v>43639</v>
      </c>
      <c r="D6" s="8" t="s">
        <v>78</v>
      </c>
      <c r="E6" s="6">
        <v>194</v>
      </c>
      <c r="F6" s="6">
        <v>195</v>
      </c>
      <c r="G6" s="6">
        <v>189</v>
      </c>
      <c r="H6" s="6">
        <v>191</v>
      </c>
      <c r="I6" s="6"/>
      <c r="J6" s="6"/>
      <c r="K6" s="9">
        <v>4</v>
      </c>
      <c r="L6" s="9">
        <v>769</v>
      </c>
      <c r="M6" s="10">
        <v>192.25</v>
      </c>
      <c r="N6" s="9">
        <v>3</v>
      </c>
      <c r="O6" s="10">
        <v>195.25</v>
      </c>
    </row>
    <row r="7" spans="1:15" ht="15.75" x14ac:dyDescent="0.3">
      <c r="A7" s="6" t="s">
        <v>3</v>
      </c>
      <c r="B7" s="52" t="s">
        <v>30</v>
      </c>
      <c r="C7" s="53">
        <v>43680</v>
      </c>
      <c r="D7" s="66" t="s">
        <v>78</v>
      </c>
      <c r="E7" s="107">
        <v>192</v>
      </c>
      <c r="F7" s="55">
        <v>184</v>
      </c>
      <c r="G7" s="55">
        <v>189</v>
      </c>
      <c r="H7" s="55">
        <v>191</v>
      </c>
      <c r="I7" s="55"/>
      <c r="J7" s="55"/>
      <c r="K7" s="56">
        <f t="shared" ref="K7" si="0">COUNT(E7:J7)</f>
        <v>4</v>
      </c>
      <c r="L7" s="56">
        <f t="shared" ref="L7" si="1">SUM(E7:J7)</f>
        <v>756</v>
      </c>
      <c r="M7" s="57">
        <f t="shared" ref="M7" si="2">SUM(L7/K7)</f>
        <v>189</v>
      </c>
      <c r="N7" s="52">
        <v>6</v>
      </c>
      <c r="O7" s="58">
        <f t="shared" ref="O7" si="3">SUM(M7+N7)</f>
        <v>195</v>
      </c>
    </row>
    <row r="8" spans="1:15" ht="15.75" x14ac:dyDescent="0.3">
      <c r="A8" s="6" t="s">
        <v>3</v>
      </c>
      <c r="B8" s="52" t="s">
        <v>30</v>
      </c>
      <c r="C8" s="53">
        <v>43681</v>
      </c>
      <c r="D8" s="66" t="s">
        <v>78</v>
      </c>
      <c r="E8" s="55">
        <v>195</v>
      </c>
      <c r="F8" s="107">
        <v>191</v>
      </c>
      <c r="G8" s="55">
        <v>194</v>
      </c>
      <c r="H8" s="55">
        <v>193</v>
      </c>
      <c r="I8" s="55"/>
      <c r="J8" s="55"/>
      <c r="K8" s="56">
        <f>COUNT(E8:J8)</f>
        <v>4</v>
      </c>
      <c r="L8" s="56">
        <f>SUM(E8:J8)</f>
        <v>773</v>
      </c>
      <c r="M8" s="57">
        <f>SUM(L8/K8)</f>
        <v>193.25</v>
      </c>
      <c r="N8" s="52">
        <v>11</v>
      </c>
      <c r="O8" s="58">
        <f>SUM(M8+N8)</f>
        <v>204.25</v>
      </c>
    </row>
    <row r="9" spans="1:15" x14ac:dyDescent="0.3">
      <c r="A9" s="173" t="s">
        <v>193</v>
      </c>
      <c r="B9" s="150" t="s">
        <v>30</v>
      </c>
      <c r="C9" s="151">
        <v>43708</v>
      </c>
      <c r="D9" s="152" t="s">
        <v>192</v>
      </c>
      <c r="E9" s="153">
        <v>194</v>
      </c>
      <c r="F9" s="153">
        <v>196</v>
      </c>
      <c r="G9" s="153">
        <v>196</v>
      </c>
      <c r="H9" s="153">
        <v>192</v>
      </c>
      <c r="I9" s="153">
        <v>183</v>
      </c>
      <c r="J9" s="153">
        <v>192</v>
      </c>
      <c r="K9" s="154">
        <f t="shared" ref="K9" si="4">COUNT(E9:J9)</f>
        <v>6</v>
      </c>
      <c r="L9" s="154">
        <f t="shared" ref="L9" si="5">SUM(E9:J9)</f>
        <v>1153</v>
      </c>
      <c r="M9" s="155">
        <f t="shared" ref="M9" si="6">SUM(L9/K9)</f>
        <v>192.16666666666666</v>
      </c>
      <c r="N9" s="150">
        <v>4</v>
      </c>
      <c r="O9" s="156">
        <f t="shared" ref="O9" si="7">SUM(M9+N9)</f>
        <v>196.16666666666666</v>
      </c>
    </row>
    <row r="10" spans="1:15" x14ac:dyDescent="0.3">
      <c r="A10" s="6" t="s">
        <v>3</v>
      </c>
      <c r="B10" s="6" t="s">
        <v>30</v>
      </c>
      <c r="C10" s="7">
        <v>43723</v>
      </c>
      <c r="D10" s="8" t="s">
        <v>22</v>
      </c>
      <c r="E10" s="6">
        <v>187</v>
      </c>
      <c r="F10" s="6">
        <v>194</v>
      </c>
      <c r="G10" s="6">
        <v>196</v>
      </c>
      <c r="H10" s="6">
        <v>196</v>
      </c>
      <c r="I10" s="6">
        <v>188</v>
      </c>
      <c r="J10" s="6">
        <v>197</v>
      </c>
      <c r="K10" s="9">
        <v>6</v>
      </c>
      <c r="L10" s="9">
        <v>1158</v>
      </c>
      <c r="M10" s="10">
        <v>193</v>
      </c>
      <c r="N10" s="9">
        <v>16</v>
      </c>
      <c r="O10" s="10">
        <v>209</v>
      </c>
    </row>
    <row r="11" spans="1:15" ht="15.75" x14ac:dyDescent="0.3">
      <c r="A11" s="51" t="s">
        <v>193</v>
      </c>
      <c r="B11" s="52" t="s">
        <v>30</v>
      </c>
      <c r="C11" s="53">
        <v>43743</v>
      </c>
      <c r="D11" s="66" t="s">
        <v>240</v>
      </c>
      <c r="E11" s="55">
        <v>187</v>
      </c>
      <c r="F11" s="55">
        <v>191.01</v>
      </c>
      <c r="G11" s="55">
        <v>187</v>
      </c>
      <c r="H11" s="55">
        <v>194</v>
      </c>
      <c r="I11" s="55">
        <v>192</v>
      </c>
      <c r="J11" s="55">
        <v>188</v>
      </c>
      <c r="K11" s="56">
        <f>COUNT(E11:J11)</f>
        <v>6</v>
      </c>
      <c r="L11" s="56">
        <f>SUM(E11:J11)</f>
        <v>1139.01</v>
      </c>
      <c r="M11" s="57">
        <f>SUM(L11/K11)</f>
        <v>189.83500000000001</v>
      </c>
      <c r="N11" s="52">
        <v>18</v>
      </c>
      <c r="O11" s="58">
        <f>SUM(M11+N11)</f>
        <v>207.83500000000001</v>
      </c>
    </row>
    <row r="12" spans="1:15" ht="15.75" x14ac:dyDescent="0.3">
      <c r="A12" s="51" t="s">
        <v>3</v>
      </c>
      <c r="B12" s="52" t="s">
        <v>30</v>
      </c>
      <c r="C12" s="53">
        <v>43751</v>
      </c>
      <c r="D12" s="66" t="s">
        <v>243</v>
      </c>
      <c r="E12" s="55">
        <v>190</v>
      </c>
      <c r="F12" s="55">
        <v>190</v>
      </c>
      <c r="G12" s="55">
        <v>195</v>
      </c>
      <c r="H12" s="55">
        <v>186</v>
      </c>
      <c r="I12" s="55"/>
      <c r="J12" s="55"/>
      <c r="K12" s="56">
        <f>COUNT(E12:J12)</f>
        <v>4</v>
      </c>
      <c r="L12" s="56">
        <f>SUM(E12:J12)</f>
        <v>761</v>
      </c>
      <c r="M12" s="57">
        <f>SUM(L12/K12)</f>
        <v>190.25</v>
      </c>
      <c r="N12" s="52">
        <v>5</v>
      </c>
      <c r="O12" s="58">
        <f>SUM(M12+N12)</f>
        <v>195.25</v>
      </c>
    </row>
    <row r="13" spans="1:15" ht="15.75" x14ac:dyDescent="0.3">
      <c r="A13" s="51" t="s">
        <v>3</v>
      </c>
      <c r="B13" s="52" t="s">
        <v>30</v>
      </c>
      <c r="C13" s="53">
        <v>43757</v>
      </c>
      <c r="D13" s="66" t="s">
        <v>78</v>
      </c>
      <c r="E13" s="55">
        <v>190</v>
      </c>
      <c r="F13" s="55">
        <v>176</v>
      </c>
      <c r="G13" s="55">
        <v>186</v>
      </c>
      <c r="H13" s="55">
        <v>190</v>
      </c>
      <c r="I13" s="55"/>
      <c r="J13" s="55"/>
      <c r="K13" s="56">
        <f t="shared" ref="K13" si="8">COUNT(E13:J13)</f>
        <v>4</v>
      </c>
      <c r="L13" s="56">
        <f t="shared" ref="L13" si="9">SUM(E13:J13)</f>
        <v>742</v>
      </c>
      <c r="M13" s="57">
        <f t="shared" ref="M13" si="10">SUM(L13/K13)</f>
        <v>185.5</v>
      </c>
      <c r="N13" s="52">
        <v>11</v>
      </c>
      <c r="O13" s="58">
        <f t="shared" ref="O13" si="11">SUM(M13+N13)</f>
        <v>196.5</v>
      </c>
    </row>
    <row r="14" spans="1:15" ht="15.75" x14ac:dyDescent="0.3">
      <c r="A14" s="51" t="s">
        <v>3</v>
      </c>
      <c r="B14" s="52" t="s">
        <v>30</v>
      </c>
      <c r="C14" s="53">
        <v>43764</v>
      </c>
      <c r="D14" s="66" t="s">
        <v>78</v>
      </c>
      <c r="E14" s="55">
        <v>188</v>
      </c>
      <c r="F14" s="55">
        <v>190</v>
      </c>
      <c r="G14" s="55">
        <v>190</v>
      </c>
      <c r="H14" s="55">
        <v>190</v>
      </c>
      <c r="I14" s="55"/>
      <c r="J14" s="55"/>
      <c r="K14" s="56">
        <f>COUNT(E14:J14)</f>
        <v>4</v>
      </c>
      <c r="L14" s="56">
        <f>SUM(E14:J14)</f>
        <v>758</v>
      </c>
      <c r="M14" s="57">
        <f>SUM(L14/K14)</f>
        <v>189.5</v>
      </c>
      <c r="N14" s="52">
        <v>4</v>
      </c>
      <c r="O14" s="58">
        <f>SUM(M14+N14)</f>
        <v>193.5</v>
      </c>
    </row>
    <row r="15" spans="1:15" ht="15.75" x14ac:dyDescent="0.3">
      <c r="A15" s="51" t="s">
        <v>3</v>
      </c>
      <c r="B15" s="52" t="s">
        <v>30</v>
      </c>
      <c r="C15" s="53">
        <v>43765</v>
      </c>
      <c r="D15" s="66" t="s">
        <v>78</v>
      </c>
      <c r="E15" s="55">
        <v>189</v>
      </c>
      <c r="F15" s="55">
        <v>196</v>
      </c>
      <c r="G15" s="55">
        <v>196</v>
      </c>
      <c r="H15" s="55">
        <v>191</v>
      </c>
      <c r="I15" s="55"/>
      <c r="J15" s="55"/>
      <c r="K15" s="56">
        <v>4</v>
      </c>
      <c r="L15" s="56">
        <v>772</v>
      </c>
      <c r="M15" s="57">
        <v>193</v>
      </c>
      <c r="N15" s="52">
        <v>11</v>
      </c>
      <c r="O15" s="58">
        <v>204</v>
      </c>
    </row>
    <row r="16" spans="1:15" x14ac:dyDescent="0.3">
      <c r="A16" s="11"/>
      <c r="B16" s="11"/>
      <c r="C16" s="12"/>
      <c r="D16" s="13"/>
      <c r="E16" s="11"/>
      <c r="F16" s="11"/>
      <c r="G16" s="11"/>
      <c r="H16" s="11"/>
      <c r="I16" s="11"/>
      <c r="J16" s="11"/>
      <c r="K16" s="14"/>
      <c r="L16" s="14"/>
      <c r="M16" s="15"/>
      <c r="N16" s="14"/>
      <c r="O16" s="15"/>
    </row>
    <row r="17" spans="11:15" x14ac:dyDescent="0.3">
      <c r="K17" s="2">
        <f>SUM(K2:K16)</f>
        <v>66</v>
      </c>
      <c r="L17" s="2">
        <f>SUM(L2:L16)</f>
        <v>12610.01</v>
      </c>
      <c r="M17" s="1">
        <f>SUM(L17/K17)</f>
        <v>191.06075757575758</v>
      </c>
      <c r="N17" s="2">
        <f>SUM(N2:N16)</f>
        <v>113</v>
      </c>
      <c r="O17" s="1">
        <f>SUM(M17+N17)</f>
        <v>304.06075757575758</v>
      </c>
    </row>
  </sheetData>
  <protectedRanges>
    <protectedRange algorithmName="SHA-512" hashValue="ON39YdpmFHfN9f47KpiRvqrKx0V9+erV1CNkpWzYhW/Qyc6aT8rEyCrvauWSYGZK2ia3o7vd3akF07acHAFpOA==" saltValue="yVW9XmDwTqEnmpSGai0KYg==" spinCount="100000" sqref="E7:J7 B7:C7" name="Range1_7"/>
    <protectedRange algorithmName="SHA-512" hashValue="ON39YdpmFHfN9f47KpiRvqrKx0V9+erV1CNkpWzYhW/Qyc6aT8rEyCrvauWSYGZK2ia3o7vd3akF07acHAFpOA==" saltValue="yVW9XmDwTqEnmpSGai0KYg==" spinCount="100000" sqref="D7" name="Range1_1_4"/>
    <protectedRange algorithmName="SHA-512" hashValue="ON39YdpmFHfN9f47KpiRvqrKx0V9+erV1CNkpWzYhW/Qyc6aT8rEyCrvauWSYGZK2ia3o7vd3akF07acHAFpOA==" saltValue="yVW9XmDwTqEnmpSGai0KYg==" spinCount="100000" sqref="B8 E8:J8" name="Range1_2"/>
    <protectedRange algorithmName="SHA-512" hashValue="ON39YdpmFHfN9f47KpiRvqrKx0V9+erV1CNkpWzYhW/Qyc6aT8rEyCrvauWSYGZK2ia3o7vd3akF07acHAFpOA==" saltValue="yVW9XmDwTqEnmpSGai0KYg==" spinCount="100000" sqref="C8:D8" name="Range1_1_1"/>
    <protectedRange algorithmName="SHA-512" hashValue="FG7sbUW81RLTrqZOgRQY3WT58Fmv2wpczdNtHSivDYpua2f0csBbi4PHtU2Z8RiB+M2w+jl67Do94rJCq0Ck5Q==" saltValue="84WXeaapoYvzxj0ZBNU3eQ==" spinCount="100000" sqref="L9:M10 O9:O10" name="Range1_2_1"/>
    <protectedRange algorithmName="SHA-512" hashValue="eHHGZp1QU9slQwrV1rkPvmLyM6CvgknQHPIOO3TeudOjFVA47YoNedor8sB5AS16YCEzg6rnk1SW7Qh1UBWa3g==" saltValue="NnJayuyCuLyzeiA6G0urAA==" spinCount="100000" sqref="N11" name="Range3"/>
    <protectedRange algorithmName="SHA-512" hashValue="eHHGZp1QU9slQwrV1rkPvmLyM6CvgknQHPIOO3TeudOjFVA47YoNedor8sB5AS16YCEzg6rnk1SW7Qh1UBWa3g==" saltValue="NnJayuyCuLyzeiA6G0urAA==" spinCount="100000" sqref="N12" name="Range3_1"/>
    <protectedRange algorithmName="SHA-512" hashValue="ON39YdpmFHfN9f47KpiRvqrKx0V9+erV1CNkpWzYhW/Qyc6aT8rEyCrvauWSYGZK2ia3o7vd3akF07acHAFpOA==" saltValue="yVW9XmDwTqEnmpSGai0KYg==" spinCount="100000" sqref="B12:J12" name="Range1"/>
    <protectedRange algorithmName="SHA-512" hashValue="ON39YdpmFHfN9f47KpiRvqrKx0V9+erV1CNkpWzYhW/Qyc6aT8rEyCrvauWSYGZK2ia3o7vd3akF07acHAFpOA==" saltValue="yVW9XmDwTqEnmpSGai0KYg==" spinCount="100000" sqref="B13:J13" name="Range1_1"/>
    <protectedRange algorithmName="SHA-512" hashValue="ON39YdpmFHfN9f47KpiRvqrKx0V9+erV1CNkpWzYhW/Qyc6aT8rEyCrvauWSYGZK2ia3o7vd3akF07acHAFpOA==" saltValue="yVW9XmDwTqEnmpSGai0KYg==" spinCount="100000" sqref="B14:C14 E14:J14" name="Range1_3"/>
    <protectedRange algorithmName="SHA-512" hashValue="ON39YdpmFHfN9f47KpiRvqrKx0V9+erV1CNkpWzYhW/Qyc6aT8rEyCrvauWSYGZK2ia3o7vd3akF07acHAFpOA==" saltValue="yVW9XmDwTqEnmpSGai0KYg==" spinCount="100000" sqref="B15:J15" name="Range1_2_2"/>
  </protectedRanges>
  <conditionalFormatting sqref="E1">
    <cfRule type="top10" priority="155" bottom="1" rank="1"/>
    <cfRule type="top10" dxfId="3359" priority="156" rank="1"/>
  </conditionalFormatting>
  <conditionalFormatting sqref="F1">
    <cfRule type="top10" priority="153" bottom="1" rank="1"/>
    <cfRule type="top10" dxfId="3358" priority="154" rank="1"/>
  </conditionalFormatting>
  <conditionalFormatting sqref="G1">
    <cfRule type="top10" priority="151" bottom="1" rank="1"/>
    <cfRule type="top10" dxfId="3357" priority="152" rank="1"/>
  </conditionalFormatting>
  <conditionalFormatting sqref="H1">
    <cfRule type="top10" priority="149" bottom="1" rank="1"/>
    <cfRule type="top10" dxfId="3356" priority="150" rank="1"/>
  </conditionalFormatting>
  <conditionalFormatting sqref="I1">
    <cfRule type="top10" priority="147" bottom="1" rank="1"/>
    <cfRule type="top10" dxfId="3355" priority="148" rank="1"/>
  </conditionalFormatting>
  <conditionalFormatting sqref="J1">
    <cfRule type="top10" priority="145" bottom="1" rank="1"/>
    <cfRule type="top10" dxfId="3354" priority="146" rank="1"/>
  </conditionalFormatting>
  <conditionalFormatting sqref="E16">
    <cfRule type="top10" priority="143" bottom="1" rank="1"/>
    <cfRule type="top10" dxfId="3353" priority="144" rank="1"/>
  </conditionalFormatting>
  <conditionalFormatting sqref="F16">
    <cfRule type="top10" priority="141" bottom="1" rank="1"/>
    <cfRule type="top10" dxfId="3352" priority="142" rank="1"/>
  </conditionalFormatting>
  <conditionalFormatting sqref="G16">
    <cfRule type="top10" priority="139" bottom="1" rank="1"/>
    <cfRule type="top10" dxfId="3351" priority="140" rank="1"/>
  </conditionalFormatting>
  <conditionalFormatting sqref="H16">
    <cfRule type="top10" priority="137" bottom="1" rank="1"/>
    <cfRule type="top10" dxfId="3350" priority="138" rank="1"/>
  </conditionalFormatting>
  <conditionalFormatting sqref="I16">
    <cfRule type="top10" priority="135" bottom="1" rank="1"/>
    <cfRule type="top10" dxfId="3349" priority="136" rank="1"/>
  </conditionalFormatting>
  <conditionalFormatting sqref="J16">
    <cfRule type="top10" priority="133" bottom="1" rank="1"/>
    <cfRule type="top10" dxfId="3348" priority="134" rank="1"/>
  </conditionalFormatting>
  <conditionalFormatting sqref="E2">
    <cfRule type="top10" priority="119" bottom="1" rank="1"/>
    <cfRule type="top10" dxfId="3347" priority="120" rank="1"/>
  </conditionalFormatting>
  <conditionalFormatting sqref="F2">
    <cfRule type="top10" priority="117" bottom="1" rank="1"/>
    <cfRule type="top10" dxfId="3346" priority="118" rank="1"/>
  </conditionalFormatting>
  <conditionalFormatting sqref="G2">
    <cfRule type="top10" priority="115" bottom="1" rank="1"/>
    <cfRule type="top10" dxfId="3345" priority="116" rank="1"/>
  </conditionalFormatting>
  <conditionalFormatting sqref="H2">
    <cfRule type="top10" priority="113" bottom="1" rank="1"/>
    <cfRule type="top10" dxfId="3344" priority="114" rank="1"/>
  </conditionalFormatting>
  <conditionalFormatting sqref="I2">
    <cfRule type="top10" priority="111" bottom="1" rank="1"/>
    <cfRule type="top10" dxfId="3343" priority="112" rank="1"/>
  </conditionalFormatting>
  <conditionalFormatting sqref="J2">
    <cfRule type="top10" priority="109" bottom="1" rank="1"/>
    <cfRule type="top10" dxfId="3342" priority="110" rank="1"/>
  </conditionalFormatting>
  <conditionalFormatting sqref="E3">
    <cfRule type="top10" priority="107" bottom="1" rank="1"/>
    <cfRule type="top10" dxfId="3341" priority="108" rank="1"/>
  </conditionalFormatting>
  <conditionalFormatting sqref="F3">
    <cfRule type="top10" priority="105" bottom="1" rank="1"/>
    <cfRule type="top10" dxfId="3340" priority="106" rank="1"/>
  </conditionalFormatting>
  <conditionalFormatting sqref="G3">
    <cfRule type="top10" priority="103" bottom="1" rank="1"/>
    <cfRule type="top10" dxfId="3339" priority="104" rank="1"/>
  </conditionalFormatting>
  <conditionalFormatting sqref="H3">
    <cfRule type="top10" priority="101" bottom="1" rank="1"/>
    <cfRule type="top10" dxfId="3338" priority="102" rank="1"/>
  </conditionalFormatting>
  <conditionalFormatting sqref="I3">
    <cfRule type="top10" priority="99" bottom="1" rank="1"/>
    <cfRule type="top10" dxfId="3337" priority="100" rank="1"/>
  </conditionalFormatting>
  <conditionalFormatting sqref="J3">
    <cfRule type="top10" priority="97" bottom="1" rank="1"/>
    <cfRule type="top10" dxfId="3336" priority="98" rank="1"/>
  </conditionalFormatting>
  <conditionalFormatting sqref="E4">
    <cfRule type="top10" priority="85" bottom="1" rank="1"/>
    <cfRule type="top10" dxfId="3335" priority="86" rank="1"/>
  </conditionalFormatting>
  <conditionalFormatting sqref="F4">
    <cfRule type="top10" priority="87" bottom="1" rank="1"/>
    <cfRule type="top10" dxfId="3334" priority="88" rank="1"/>
  </conditionalFormatting>
  <conditionalFormatting sqref="G4">
    <cfRule type="top10" priority="89" bottom="1" rank="1"/>
    <cfRule type="top10" dxfId="3333" priority="90" rank="1"/>
  </conditionalFormatting>
  <conditionalFormatting sqref="H4">
    <cfRule type="top10" priority="91" bottom="1" rank="1"/>
    <cfRule type="top10" dxfId="3332" priority="92" rank="1"/>
  </conditionalFormatting>
  <conditionalFormatting sqref="I4">
    <cfRule type="top10" priority="93" bottom="1" rank="1"/>
    <cfRule type="top10" dxfId="3331" priority="94" rank="1"/>
  </conditionalFormatting>
  <conditionalFormatting sqref="J4">
    <cfRule type="top10" priority="95" bottom="1" rank="1"/>
    <cfRule type="top10" dxfId="3330" priority="96" rank="1"/>
  </conditionalFormatting>
  <conditionalFormatting sqref="E5">
    <cfRule type="top10" priority="83" bottom="1" rank="1"/>
    <cfRule type="top10" dxfId="3329" priority="84" rank="1"/>
  </conditionalFormatting>
  <conditionalFormatting sqref="F5">
    <cfRule type="top10" priority="81" bottom="1" rank="1"/>
    <cfRule type="top10" dxfId="3328" priority="82" rank="1"/>
  </conditionalFormatting>
  <conditionalFormatting sqref="G5">
    <cfRule type="top10" priority="79" bottom="1" rank="1"/>
    <cfRule type="top10" dxfId="3327" priority="80" rank="1"/>
  </conditionalFormatting>
  <conditionalFormatting sqref="H5">
    <cfRule type="top10" priority="77" bottom="1" rank="1"/>
    <cfRule type="top10" dxfId="3326" priority="78" rank="1"/>
  </conditionalFormatting>
  <conditionalFormatting sqref="I5">
    <cfRule type="top10" priority="75" bottom="1" rank="1"/>
    <cfRule type="top10" dxfId="3325" priority="76" rank="1"/>
  </conditionalFormatting>
  <conditionalFormatting sqref="J5">
    <cfRule type="top10" priority="73" bottom="1" rank="1"/>
    <cfRule type="top10" dxfId="3324" priority="74" rank="1"/>
  </conditionalFormatting>
  <conditionalFormatting sqref="E6">
    <cfRule type="top10" priority="71" bottom="1" rank="1"/>
    <cfRule type="top10" dxfId="3323" priority="72" rank="1"/>
  </conditionalFormatting>
  <conditionalFormatting sqref="F6">
    <cfRule type="top10" priority="69" bottom="1" rank="1"/>
    <cfRule type="top10" dxfId="3322" priority="70" rank="1"/>
  </conditionalFormatting>
  <conditionalFormatting sqref="G6">
    <cfRule type="top10" priority="67" bottom="1" rank="1"/>
    <cfRule type="top10" dxfId="3321" priority="68" rank="1"/>
  </conditionalFormatting>
  <conditionalFormatting sqref="H6">
    <cfRule type="top10" priority="65" bottom="1" rank="1"/>
    <cfRule type="top10" dxfId="3320" priority="66" rank="1"/>
  </conditionalFormatting>
  <conditionalFormatting sqref="I6">
    <cfRule type="top10" priority="63" bottom="1" rank="1"/>
    <cfRule type="top10" dxfId="3319" priority="64" rank="1"/>
  </conditionalFormatting>
  <conditionalFormatting sqref="J6">
    <cfRule type="top10" priority="61" bottom="1" rank="1"/>
    <cfRule type="top10" dxfId="3318" priority="62" rank="1"/>
  </conditionalFormatting>
  <conditionalFormatting sqref="E7">
    <cfRule type="top10" dxfId="3317" priority="60" rank="1"/>
  </conditionalFormatting>
  <conditionalFormatting sqref="F7">
    <cfRule type="top10" dxfId="3316" priority="59" rank="1"/>
  </conditionalFormatting>
  <conditionalFormatting sqref="G7">
    <cfRule type="top10" dxfId="3315" priority="58" rank="1"/>
  </conditionalFormatting>
  <conditionalFormatting sqref="H7">
    <cfRule type="top10" dxfId="3314" priority="57" rank="1"/>
  </conditionalFormatting>
  <conditionalFormatting sqref="I7">
    <cfRule type="top10" dxfId="3313" priority="56" rank="1"/>
  </conditionalFormatting>
  <conditionalFormatting sqref="J7">
    <cfRule type="top10" dxfId="3312" priority="55" rank="1"/>
  </conditionalFormatting>
  <conditionalFormatting sqref="E8">
    <cfRule type="top10" dxfId="3311" priority="54" rank="1"/>
  </conditionalFormatting>
  <conditionalFormatting sqref="F8">
    <cfRule type="top10" dxfId="3310" priority="53" rank="1"/>
  </conditionalFormatting>
  <conditionalFormatting sqref="G8">
    <cfRule type="top10" dxfId="3309" priority="52" rank="1"/>
  </conditionalFormatting>
  <conditionalFormatting sqref="H8">
    <cfRule type="top10" dxfId="3308" priority="51" rank="1"/>
  </conditionalFormatting>
  <conditionalFormatting sqref="I8">
    <cfRule type="top10" dxfId="3307" priority="50" rank="1"/>
  </conditionalFormatting>
  <conditionalFormatting sqref="J8">
    <cfRule type="top10" dxfId="3306" priority="49" rank="1"/>
  </conditionalFormatting>
  <conditionalFormatting sqref="E9">
    <cfRule type="top10" dxfId="3305" priority="43" rank="1"/>
  </conditionalFormatting>
  <conditionalFormatting sqref="F9">
    <cfRule type="top10" dxfId="3304" priority="44" rank="1"/>
  </conditionalFormatting>
  <conditionalFormatting sqref="G9">
    <cfRule type="top10" dxfId="3303" priority="45" rank="1"/>
  </conditionalFormatting>
  <conditionalFormatting sqref="H9">
    <cfRule type="top10" dxfId="3302" priority="46" rank="1"/>
  </conditionalFormatting>
  <conditionalFormatting sqref="I9">
    <cfRule type="top10" dxfId="3301" priority="47" rank="1"/>
  </conditionalFormatting>
  <conditionalFormatting sqref="J9">
    <cfRule type="top10" dxfId="3300" priority="48" rank="1"/>
  </conditionalFormatting>
  <conditionalFormatting sqref="E10">
    <cfRule type="top10" priority="41" bottom="1" rank="1"/>
    <cfRule type="top10" dxfId="3299" priority="42" rank="1"/>
  </conditionalFormatting>
  <conditionalFormatting sqref="F10">
    <cfRule type="top10" priority="39" bottom="1" rank="1"/>
    <cfRule type="top10" dxfId="3298" priority="40" rank="1"/>
  </conditionalFormatting>
  <conditionalFormatting sqref="G10">
    <cfRule type="top10" priority="37" bottom="1" rank="1"/>
    <cfRule type="top10" dxfId="3297" priority="38" rank="1"/>
  </conditionalFormatting>
  <conditionalFormatting sqref="H10">
    <cfRule type="top10" priority="35" bottom="1" rank="1"/>
    <cfRule type="top10" dxfId="3296" priority="36" rank="1"/>
  </conditionalFormatting>
  <conditionalFormatting sqref="I10">
    <cfRule type="top10" priority="33" bottom="1" rank="1"/>
    <cfRule type="top10" dxfId="3295" priority="34" rank="1"/>
  </conditionalFormatting>
  <conditionalFormatting sqref="J10">
    <cfRule type="top10" priority="31" bottom="1" rank="1"/>
    <cfRule type="top10" dxfId="3294" priority="32" rank="1"/>
  </conditionalFormatting>
  <conditionalFormatting sqref="E11">
    <cfRule type="top10" dxfId="3293" priority="25" rank="1"/>
  </conditionalFormatting>
  <conditionalFormatting sqref="F11">
    <cfRule type="top10" dxfId="3292" priority="26" rank="1"/>
  </conditionalFormatting>
  <conditionalFormatting sqref="G11">
    <cfRule type="top10" dxfId="3291" priority="27" rank="1"/>
  </conditionalFormatting>
  <conditionalFormatting sqref="H11">
    <cfRule type="top10" dxfId="3290" priority="28" rank="1"/>
  </conditionalFormatting>
  <conditionalFormatting sqref="I11">
    <cfRule type="top10" dxfId="3289" priority="29" rank="1"/>
  </conditionalFormatting>
  <conditionalFormatting sqref="J11">
    <cfRule type="top10" dxfId="3288" priority="30" rank="1"/>
  </conditionalFormatting>
  <conditionalFormatting sqref="E12">
    <cfRule type="top10" dxfId="3287" priority="24" rank="1"/>
  </conditionalFormatting>
  <conditionalFormatting sqref="F12">
    <cfRule type="top10" dxfId="3286" priority="23" rank="1"/>
  </conditionalFormatting>
  <conditionalFormatting sqref="G12">
    <cfRule type="top10" dxfId="3285" priority="22" rank="1"/>
  </conditionalFormatting>
  <conditionalFormatting sqref="H12">
    <cfRule type="top10" dxfId="3284" priority="21" rank="1"/>
  </conditionalFormatting>
  <conditionalFormatting sqref="I12">
    <cfRule type="top10" dxfId="3283" priority="20" rank="1"/>
  </conditionalFormatting>
  <conditionalFormatting sqref="J12">
    <cfRule type="top10" dxfId="3282" priority="19" rank="1"/>
  </conditionalFormatting>
  <conditionalFormatting sqref="E13">
    <cfRule type="top10" dxfId="3281" priority="18" rank="1"/>
  </conditionalFormatting>
  <conditionalFormatting sqref="F13">
    <cfRule type="top10" dxfId="3280" priority="17" rank="1"/>
  </conditionalFormatting>
  <conditionalFormatting sqref="G13">
    <cfRule type="top10" dxfId="3279" priority="16" rank="1"/>
  </conditionalFormatting>
  <conditionalFormatting sqref="H13">
    <cfRule type="top10" dxfId="3278" priority="15" rank="1"/>
  </conditionalFormatting>
  <conditionalFormatting sqref="I13">
    <cfRule type="top10" dxfId="3277" priority="14" rank="1"/>
  </conditionalFormatting>
  <conditionalFormatting sqref="J13">
    <cfRule type="top10" dxfId="3276" priority="13" rank="1"/>
  </conditionalFormatting>
  <conditionalFormatting sqref="E14">
    <cfRule type="top10" dxfId="3275" priority="7" rank="1"/>
  </conditionalFormatting>
  <conditionalFormatting sqref="F14">
    <cfRule type="top10" dxfId="3274" priority="8" rank="1"/>
  </conditionalFormatting>
  <conditionalFormatting sqref="G14">
    <cfRule type="top10" dxfId="3273" priority="9" rank="1"/>
  </conditionalFormatting>
  <conditionalFormatting sqref="H14">
    <cfRule type="top10" dxfId="3272" priority="10" rank="1"/>
  </conditionalFormatting>
  <conditionalFormatting sqref="I14">
    <cfRule type="top10" dxfId="3271" priority="11" rank="1"/>
  </conditionalFormatting>
  <conditionalFormatting sqref="J14">
    <cfRule type="top10" dxfId="3270" priority="12" rank="1"/>
  </conditionalFormatting>
  <conditionalFormatting sqref="E15">
    <cfRule type="top10" dxfId="3269" priority="6" rank="1"/>
  </conditionalFormatting>
  <conditionalFormatting sqref="F15">
    <cfRule type="top10" dxfId="3268" priority="5" rank="1"/>
  </conditionalFormatting>
  <conditionalFormatting sqref="G15">
    <cfRule type="top10" dxfId="3267" priority="4" rank="1"/>
  </conditionalFormatting>
  <conditionalFormatting sqref="H15">
    <cfRule type="top10" dxfId="3266" priority="3" rank="1"/>
  </conditionalFormatting>
  <conditionalFormatting sqref="I15">
    <cfRule type="top10" dxfId="3265" priority="2" rank="1"/>
  </conditionalFormatting>
  <conditionalFormatting sqref="J15">
    <cfRule type="top10" dxfId="3264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BB76E038-3F85-4B83-9E31-35D75A56FA7E}">
          <x14:formula1>
            <xm:f>'C:\Users\abra2\AppData\Local\Packages\Microsoft.MicrosoftEdge_8wekyb3d8bbwe\TempState\Downloads\[ABRA Club Shoot 2182018 (1).xlsm]Data'!#REF!</xm:f>
          </x14:formula1>
          <xm:sqref>B16</xm:sqref>
        </x14:dataValidation>
        <x14:dataValidation type="list" allowBlank="1" showInputMessage="1" showErrorMessage="1" xr:uid="{43236616-9A17-4AF8-B305-D4B98E882AF6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BCF39563-4C61-4543-BA9E-7784D43DDE37}">
          <x14:formula1>
            <xm:f>'C:\Users\abra2\AppData\Local\Packages\Microsoft.MicrosoftEdge_8wekyb3d8bbwe\TempState\Downloads\[ABRA Club Tournament 5192019 (2).xlsm]Data'!#REF!</xm:f>
          </x14:formula1>
          <xm:sqref>B3</xm:sqref>
        </x14:dataValidation>
        <x14:dataValidation type="list" allowBlank="1" showInputMessage="1" showErrorMessage="1" xr:uid="{F44DC469-3294-423C-898C-68D1FC22254F}">
          <x14:formula1>
            <xm:f>'C:\Users\abra2\Desktop\[ABRA2019.xlsm]Data'!#REF!</xm:f>
          </x14:formula1>
          <xm:sqref>B4:B6</xm:sqref>
        </x14:dataValidation>
        <x14:dataValidation type="list" allowBlank="1" showInputMessage="1" showErrorMessage="1" xr:uid="{DA555054-BC26-4B13-95A9-3DDFD62A5223}">
          <x14:formula1>
            <xm:f>'C:\Users\abra2\Desktop\ABRA Files and More\AUTO BENCH REST ASSOCIATION FILE\ABRA 2019\Tennessee\[ABRA TN SCORING PROGRAM.xlsx]DATA SHEET'!#REF!</xm:f>
          </x14:formula1>
          <xm:sqref>B7:B8 B11:B12</xm:sqref>
        </x14:dataValidation>
        <x14:dataValidation type="list" allowBlank="1" showInputMessage="1" showErrorMessage="1" xr:uid="{3F8B4DDA-7525-4FFC-870E-7D6DAA4874E8}">
          <x14:formula1>
            <xm:f>'E:\[abra state va.xlsx]DATA SHEET'!#REF!</xm:f>
          </x14:formula1>
          <xm:sqref>B9</xm:sqref>
        </x14:dataValidation>
        <x14:dataValidation type="list" allowBlank="1" showInputMessage="1" showErrorMessage="1" xr:uid="{17908E19-5B31-4FCF-9040-2B0D8C198EA1}">
          <x14:formula1>
            <xm:f>'C:\Users\abra2\AppData\Local\Packages\Microsoft.MicrosoftEdge_8wekyb3d8bbwe\TempState\Downloads\[ABRA GA State Tournament 9152019 (3).xlsm]Data'!#REF!</xm:f>
          </x14:formula1>
          <xm:sqref>B10</xm:sqref>
        </x14:dataValidation>
        <x14:dataValidation type="list" allowBlank="1" showInputMessage="1" showErrorMessage="1" xr:uid="{68AF0319-5396-4040-AA2F-49EEA428A39B}">
          <x14:formula1>
            <xm:f>'C:\Users\abra2\Desktop\ABRA Files and More\AUTO BENCH REST ASSOCIATION FILE\ABRA 2019\Tennessee\[ABRA TN SCORING PROGRAM 2.xlsx]DATA SHEET'!#REF!</xm:f>
          </x14:formula1>
          <xm:sqref>B13:B15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6E8CB-25F7-4842-965D-36890602BB62}">
  <sheetPr codeName="Sheet37"/>
  <dimension ref="A1:O13"/>
  <sheetViews>
    <sheetView workbookViewId="0">
      <selection activeCell="C20" sqref="C2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3" width="9.28515625" style="148" bestFit="1" customWidth="1"/>
    <col min="14" max="14" width="9.28515625" style="1" bestFit="1" customWidth="1"/>
    <col min="15" max="15" width="13.85546875" style="148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149" t="s">
        <v>7</v>
      </c>
      <c r="N1" s="5" t="s">
        <v>19</v>
      </c>
      <c r="O1" s="145" t="s">
        <v>5</v>
      </c>
    </row>
    <row r="2" spans="1:15" x14ac:dyDescent="0.3">
      <c r="A2" s="6" t="s">
        <v>3</v>
      </c>
      <c r="B2" s="6" t="s">
        <v>94</v>
      </c>
      <c r="C2" s="7">
        <v>43569</v>
      </c>
      <c r="D2" s="8" t="s">
        <v>194</v>
      </c>
      <c r="E2" s="6">
        <v>186</v>
      </c>
      <c r="F2" s="6">
        <v>185</v>
      </c>
      <c r="G2" s="6">
        <v>186</v>
      </c>
      <c r="H2" s="6">
        <v>186</v>
      </c>
      <c r="I2" s="6"/>
      <c r="J2" s="6"/>
      <c r="K2" s="9">
        <v>4</v>
      </c>
      <c r="L2" s="9">
        <v>743</v>
      </c>
      <c r="M2" s="146">
        <v>185.75</v>
      </c>
      <c r="N2" s="9">
        <v>13</v>
      </c>
      <c r="O2" s="146">
        <v>198.75</v>
      </c>
    </row>
    <row r="3" spans="1:15" x14ac:dyDescent="0.3">
      <c r="A3" s="6" t="s">
        <v>3</v>
      </c>
      <c r="B3" s="6" t="s">
        <v>125</v>
      </c>
      <c r="C3" s="7">
        <v>43597</v>
      </c>
      <c r="D3" s="8" t="s">
        <v>194</v>
      </c>
      <c r="E3" s="6">
        <v>193</v>
      </c>
      <c r="F3" s="6">
        <v>193</v>
      </c>
      <c r="G3" s="6">
        <v>188</v>
      </c>
      <c r="H3" s="6">
        <v>193</v>
      </c>
      <c r="I3" s="6"/>
      <c r="J3" s="6"/>
      <c r="K3" s="9">
        <v>4</v>
      </c>
      <c r="L3" s="9">
        <v>767</v>
      </c>
      <c r="M3" s="146">
        <v>191.75</v>
      </c>
      <c r="N3" s="9">
        <v>13</v>
      </c>
      <c r="O3" s="146">
        <v>204.75</v>
      </c>
    </row>
    <row r="4" spans="1:15" x14ac:dyDescent="0.3">
      <c r="A4" s="6" t="s">
        <v>3</v>
      </c>
      <c r="B4" s="52" t="s">
        <v>125</v>
      </c>
      <c r="C4" s="53">
        <v>43625</v>
      </c>
      <c r="D4" s="54" t="s">
        <v>194</v>
      </c>
      <c r="E4" s="55">
        <v>194</v>
      </c>
      <c r="F4" s="55">
        <v>195</v>
      </c>
      <c r="G4" s="55">
        <v>193</v>
      </c>
      <c r="H4" s="55">
        <v>195</v>
      </c>
      <c r="I4" s="55"/>
      <c r="J4" s="55"/>
      <c r="K4" s="56">
        <f>COUNT(E4:J4)</f>
        <v>4</v>
      </c>
      <c r="L4" s="56">
        <f>SUM(E4:J4)</f>
        <v>777</v>
      </c>
      <c r="M4" s="57">
        <f>SUM(L4/K4)</f>
        <v>194.25</v>
      </c>
      <c r="N4" s="52">
        <v>11</v>
      </c>
      <c r="O4" s="58">
        <f>SUM(M4+N4)</f>
        <v>205.25</v>
      </c>
    </row>
    <row r="5" spans="1:15" x14ac:dyDescent="0.3">
      <c r="A5" s="6" t="s">
        <v>3</v>
      </c>
      <c r="B5" s="93" t="s">
        <v>94</v>
      </c>
      <c r="C5" s="53">
        <f>'[26]START TAB'!$D$2</f>
        <v>43652</v>
      </c>
      <c r="D5" s="54" t="str">
        <f>'[26]START TAB'!$B$2</f>
        <v>Osseo, MI</v>
      </c>
      <c r="E5" s="94">
        <v>192</v>
      </c>
      <c r="F5" s="94">
        <v>189</v>
      </c>
      <c r="G5" s="94">
        <v>191</v>
      </c>
      <c r="H5" s="94">
        <v>188</v>
      </c>
      <c r="I5" s="94">
        <v>197</v>
      </c>
      <c r="J5" s="94">
        <v>195</v>
      </c>
      <c r="K5" s="56">
        <f t="shared" ref="K5" si="0">COUNT(E5:J5)</f>
        <v>6</v>
      </c>
      <c r="L5" s="56">
        <f t="shared" ref="L5" si="1">SUM(E5:J5)</f>
        <v>1152</v>
      </c>
      <c r="M5" s="57">
        <f t="shared" ref="M5" si="2">SUM(L5/K5)</f>
        <v>192</v>
      </c>
      <c r="N5" s="93">
        <v>12</v>
      </c>
      <c r="O5" s="58">
        <f t="shared" ref="O5" si="3">SUM(M5+N5)</f>
        <v>204</v>
      </c>
    </row>
    <row r="6" spans="1:15" x14ac:dyDescent="0.3">
      <c r="A6" s="6" t="s">
        <v>3</v>
      </c>
      <c r="B6" s="6" t="s">
        <v>94</v>
      </c>
      <c r="C6" s="7">
        <v>43660</v>
      </c>
      <c r="D6" s="8" t="s">
        <v>194</v>
      </c>
      <c r="E6" s="6">
        <v>195</v>
      </c>
      <c r="F6" s="6">
        <v>193</v>
      </c>
      <c r="G6" s="6">
        <v>187</v>
      </c>
      <c r="H6" s="6">
        <v>192</v>
      </c>
      <c r="I6" s="6"/>
      <c r="J6" s="6"/>
      <c r="K6" s="9">
        <v>4</v>
      </c>
      <c r="L6" s="9">
        <v>767</v>
      </c>
      <c r="M6" s="146">
        <v>191.75</v>
      </c>
      <c r="N6" s="9">
        <v>9</v>
      </c>
      <c r="O6" s="146">
        <f>SUM(M6+N6)</f>
        <v>200.75</v>
      </c>
    </row>
    <row r="7" spans="1:15" x14ac:dyDescent="0.3">
      <c r="A7" s="6" t="s">
        <v>3</v>
      </c>
      <c r="B7" s="52" t="s">
        <v>94</v>
      </c>
      <c r="C7" s="53">
        <v>43688</v>
      </c>
      <c r="D7" s="54" t="s">
        <v>194</v>
      </c>
      <c r="E7" s="55">
        <v>190</v>
      </c>
      <c r="F7" s="55">
        <v>191.001</v>
      </c>
      <c r="G7" s="55">
        <v>187</v>
      </c>
      <c r="H7" s="55">
        <v>197</v>
      </c>
      <c r="I7" s="55">
        <v>193</v>
      </c>
      <c r="J7" s="55">
        <v>188</v>
      </c>
      <c r="K7" s="56">
        <f>COUNT(E7:J7)</f>
        <v>6</v>
      </c>
      <c r="L7" s="56">
        <f>SUM(E7:J7)</f>
        <v>1146.001</v>
      </c>
      <c r="M7" s="57">
        <f>SUM(L7/K7)</f>
        <v>191.00016666666667</v>
      </c>
      <c r="N7" s="52">
        <v>22</v>
      </c>
      <c r="O7" s="58">
        <f>SUM(M7+N7)</f>
        <v>213.00016666666667</v>
      </c>
    </row>
    <row r="8" spans="1:15" x14ac:dyDescent="0.3">
      <c r="A8" s="41" t="s">
        <v>3</v>
      </c>
      <c r="B8" s="150" t="s">
        <v>94</v>
      </c>
      <c r="C8" s="151">
        <v>43708</v>
      </c>
      <c r="D8" s="152" t="s">
        <v>192</v>
      </c>
      <c r="E8" s="153">
        <v>192</v>
      </c>
      <c r="F8" s="153">
        <v>190</v>
      </c>
      <c r="G8" s="153">
        <v>189</v>
      </c>
      <c r="H8" s="153">
        <v>187</v>
      </c>
      <c r="I8" s="153">
        <v>192</v>
      </c>
      <c r="J8" s="153">
        <v>190</v>
      </c>
      <c r="K8" s="154">
        <f t="shared" ref="K8" si="4">COUNT(E8:J8)</f>
        <v>6</v>
      </c>
      <c r="L8" s="154">
        <f t="shared" ref="L8" si="5">SUM(E8:J8)</f>
        <v>1140</v>
      </c>
      <c r="M8" s="155">
        <f t="shared" ref="M8" si="6">SUM(L8/K8)</f>
        <v>190</v>
      </c>
      <c r="N8" s="150">
        <v>4</v>
      </c>
      <c r="O8" s="156">
        <f t="shared" ref="O8" si="7">SUM(M8+N8)</f>
        <v>194</v>
      </c>
    </row>
    <row r="9" spans="1:15" x14ac:dyDescent="0.3">
      <c r="A9" s="6" t="s">
        <v>3</v>
      </c>
      <c r="B9" s="52" t="s">
        <v>94</v>
      </c>
      <c r="C9" s="53">
        <v>43716</v>
      </c>
      <c r="D9" s="54" t="s">
        <v>194</v>
      </c>
      <c r="E9" s="55">
        <v>194</v>
      </c>
      <c r="F9" s="55">
        <v>198</v>
      </c>
      <c r="G9" s="55">
        <v>195</v>
      </c>
      <c r="H9" s="55">
        <v>186</v>
      </c>
      <c r="I9" s="55">
        <v>192</v>
      </c>
      <c r="J9" s="55">
        <v>188</v>
      </c>
      <c r="K9" s="56">
        <f>COUNT(E9:J9)</f>
        <v>6</v>
      </c>
      <c r="L9" s="56">
        <f>SUM(E9:J9)</f>
        <v>1153</v>
      </c>
      <c r="M9" s="57">
        <f>SUM(L9/K9)</f>
        <v>192.16666666666666</v>
      </c>
      <c r="N9" s="52">
        <v>16</v>
      </c>
      <c r="O9" s="58">
        <f>SUM(M9+N9)</f>
        <v>208.16666666666666</v>
      </c>
    </row>
    <row r="10" spans="1:15" x14ac:dyDescent="0.3">
      <c r="A10" s="51" t="s">
        <v>3</v>
      </c>
      <c r="B10" s="52" t="s">
        <v>94</v>
      </c>
      <c r="C10" s="53">
        <v>43751</v>
      </c>
      <c r="D10" s="54" t="s">
        <v>194</v>
      </c>
      <c r="E10" s="55">
        <v>184</v>
      </c>
      <c r="F10" s="55">
        <v>191</v>
      </c>
      <c r="G10" s="55">
        <v>187.1</v>
      </c>
      <c r="H10" s="55">
        <v>184</v>
      </c>
      <c r="I10" s="55"/>
      <c r="J10" s="55"/>
      <c r="K10" s="56">
        <f>COUNT(E10:J10)</f>
        <v>4</v>
      </c>
      <c r="L10" s="56">
        <f>SUM(E10:J10)</f>
        <v>746.1</v>
      </c>
      <c r="M10" s="57">
        <f>SUM(L10/K10)</f>
        <v>186.52500000000001</v>
      </c>
      <c r="N10" s="52">
        <v>11</v>
      </c>
      <c r="O10" s="58">
        <f>SUM(M10+N10)</f>
        <v>197.52500000000001</v>
      </c>
    </row>
    <row r="11" spans="1:15" ht="30" x14ac:dyDescent="0.3">
      <c r="A11" s="67" t="s">
        <v>115</v>
      </c>
      <c r="B11" s="68" t="s">
        <v>94</v>
      </c>
      <c r="C11" s="69">
        <v>43779</v>
      </c>
      <c r="D11" s="70" t="s">
        <v>251</v>
      </c>
      <c r="E11" s="71">
        <v>193</v>
      </c>
      <c r="F11" s="71">
        <v>193</v>
      </c>
      <c r="G11" s="71">
        <v>196</v>
      </c>
      <c r="H11" s="71">
        <v>195</v>
      </c>
      <c r="I11" s="71"/>
      <c r="J11" s="71"/>
      <c r="K11" s="72">
        <f>COUNT(E11:J11)</f>
        <v>4</v>
      </c>
      <c r="L11" s="72">
        <f>SUM(E11:J11)</f>
        <v>777</v>
      </c>
      <c r="M11" s="73">
        <f>SUM(L11/K11)</f>
        <v>194.25</v>
      </c>
      <c r="N11" s="68">
        <v>9</v>
      </c>
      <c r="O11" s="74">
        <f>SUM(M11+N11)</f>
        <v>203.25</v>
      </c>
    </row>
    <row r="12" spans="1:15" x14ac:dyDescent="0.3">
      <c r="A12" s="11"/>
      <c r="B12" s="11"/>
      <c r="C12" s="12"/>
      <c r="D12" s="13"/>
      <c r="E12" s="11"/>
      <c r="F12" s="11"/>
      <c r="G12" s="11"/>
      <c r="H12" s="11"/>
      <c r="I12" s="11"/>
      <c r="J12" s="11"/>
      <c r="K12" s="14"/>
      <c r="L12" s="14"/>
      <c r="M12" s="147"/>
      <c r="N12" s="14"/>
      <c r="O12" s="147"/>
    </row>
    <row r="13" spans="1:15" x14ac:dyDescent="0.3">
      <c r="K13" s="2">
        <f>SUM(K2:K12)</f>
        <v>48</v>
      </c>
      <c r="L13" s="2">
        <f>SUM(L2:L12)</f>
        <v>9168.1010000000006</v>
      </c>
      <c r="M13" s="148">
        <f>SUM(L13/K13)</f>
        <v>191.00210416666667</v>
      </c>
      <c r="N13" s="2">
        <f>SUM(N2:N12)</f>
        <v>120</v>
      </c>
      <c r="O13" s="148">
        <f>SUM(M13+N13)</f>
        <v>311.00210416666664</v>
      </c>
    </row>
  </sheetData>
  <protectedRanges>
    <protectedRange algorithmName="SHA-512" hashValue="FG7sbUW81RLTrqZOgRQY3WT58Fmv2wpczdNtHSivDYpua2f0csBbi4PHtU2Z8RiB+M2w+jl67Do94rJCq0Ck5Q==" saltValue="84WXeaapoYvzxj0ZBNU3eQ==" spinCount="100000" sqref="L5:M6 O5:O6" name="Range1_1"/>
    <protectedRange algorithmName="SHA-512" hashValue="FG7sbUW81RLTrqZOgRQY3WT58Fmv2wpczdNtHSivDYpua2f0csBbi4PHtU2Z8RiB+M2w+jl67Do94rJCq0Ck5Q==" saltValue="84WXeaapoYvzxj0ZBNU3eQ==" spinCount="100000" sqref="O8 L8:M8" name="Range1_2"/>
    <protectedRange algorithmName="SHA-512" hashValue="FG7sbUW81RLTrqZOgRQY3WT58Fmv2wpczdNtHSivDYpua2f0csBbi4PHtU2Z8RiB+M2w+jl67Do94rJCq0Ck5Q==" saltValue="84WXeaapoYvzxj0ZBNU3eQ==" spinCount="100000" sqref="L7:M7 O7" name="Range1"/>
    <protectedRange algorithmName="SHA-512" hashValue="FG7sbUW81RLTrqZOgRQY3WT58Fmv2wpczdNtHSivDYpua2f0csBbi4PHtU2Z8RiB+M2w+jl67Do94rJCq0Ck5Q==" saltValue="84WXeaapoYvzxj0ZBNU3eQ==" spinCount="100000" sqref="O9 L9:M9" name="Range1_3"/>
    <protectedRange algorithmName="SHA-512" hashValue="FG7sbUW81RLTrqZOgRQY3WT58Fmv2wpczdNtHSivDYpua2f0csBbi4PHtU2Z8RiB+M2w+jl67Do94rJCq0Ck5Q==" saltValue="84WXeaapoYvzxj0ZBNU3eQ==" spinCount="100000" sqref="L10:M10 O10" name="Range1_1_1"/>
    <protectedRange algorithmName="SHA-512" hashValue="FG7sbUW81RLTrqZOgRQY3WT58Fmv2wpczdNtHSivDYpua2f0csBbi4PHtU2Z8RiB+M2w+jl67Do94rJCq0Ck5Q==" saltValue="84WXeaapoYvzxj0ZBNU3eQ==" spinCount="100000" sqref="O11 L11:M11" name="Range1_4"/>
  </protectedRanges>
  <conditionalFormatting sqref="E1">
    <cfRule type="top10" priority="131" bottom="1" rank="1"/>
    <cfRule type="top10" dxfId="3263" priority="132" rank="1"/>
  </conditionalFormatting>
  <conditionalFormatting sqref="F1">
    <cfRule type="top10" priority="129" bottom="1" rank="1"/>
    <cfRule type="top10" dxfId="3262" priority="130" rank="1"/>
  </conditionalFormatting>
  <conditionalFormatting sqref="G1">
    <cfRule type="top10" priority="127" bottom="1" rank="1"/>
    <cfRule type="top10" dxfId="3261" priority="128" rank="1"/>
  </conditionalFormatting>
  <conditionalFormatting sqref="H1">
    <cfRule type="top10" priority="125" bottom="1" rank="1"/>
    <cfRule type="top10" dxfId="3260" priority="126" rank="1"/>
  </conditionalFormatting>
  <conditionalFormatting sqref="I1">
    <cfRule type="top10" priority="123" bottom="1" rank="1"/>
    <cfRule type="top10" dxfId="3259" priority="124" rank="1"/>
  </conditionalFormatting>
  <conditionalFormatting sqref="J1">
    <cfRule type="top10" priority="121" bottom="1" rank="1"/>
    <cfRule type="top10" dxfId="3258" priority="122" rank="1"/>
  </conditionalFormatting>
  <conditionalFormatting sqref="E12">
    <cfRule type="top10" priority="119" bottom="1" rank="1"/>
    <cfRule type="top10" dxfId="3257" priority="120" rank="1"/>
  </conditionalFormatting>
  <conditionalFormatting sqref="F12">
    <cfRule type="top10" priority="117" bottom="1" rank="1"/>
    <cfRule type="top10" dxfId="3256" priority="118" rank="1"/>
  </conditionalFormatting>
  <conditionalFormatting sqref="G12">
    <cfRule type="top10" priority="115" bottom="1" rank="1"/>
    <cfRule type="top10" dxfId="3255" priority="116" rank="1"/>
  </conditionalFormatting>
  <conditionalFormatting sqref="H12">
    <cfRule type="top10" priority="113" bottom="1" rank="1"/>
    <cfRule type="top10" dxfId="3254" priority="114" rank="1"/>
  </conditionalFormatting>
  <conditionalFormatting sqref="I12">
    <cfRule type="top10" priority="111" bottom="1" rank="1"/>
    <cfRule type="top10" dxfId="3253" priority="112" rank="1"/>
  </conditionalFormatting>
  <conditionalFormatting sqref="J12">
    <cfRule type="top10" priority="109" bottom="1" rank="1"/>
    <cfRule type="top10" dxfId="3252" priority="110" rank="1"/>
  </conditionalFormatting>
  <conditionalFormatting sqref="E2">
    <cfRule type="top10" priority="73" bottom="1" rank="1"/>
    <cfRule type="top10" dxfId="3251" priority="74" rank="1"/>
  </conditionalFormatting>
  <conditionalFormatting sqref="F2">
    <cfRule type="top10" priority="75" bottom="1" rank="1"/>
    <cfRule type="top10" dxfId="3250" priority="76" rank="1"/>
  </conditionalFormatting>
  <conditionalFormatting sqref="G2">
    <cfRule type="top10" priority="77" bottom="1" rank="1"/>
    <cfRule type="top10" dxfId="3249" priority="78" rank="1"/>
  </conditionalFormatting>
  <conditionalFormatting sqref="H2">
    <cfRule type="top10" priority="79" bottom="1" rank="1"/>
    <cfRule type="top10" dxfId="3248" priority="80" rank="1"/>
  </conditionalFormatting>
  <conditionalFormatting sqref="I2">
    <cfRule type="top10" priority="81" bottom="1" rank="1"/>
    <cfRule type="top10" dxfId="3247" priority="82" rank="1"/>
  </conditionalFormatting>
  <conditionalFormatting sqref="J2">
    <cfRule type="top10" priority="83" bottom="1" rank="1"/>
    <cfRule type="top10" dxfId="3246" priority="84" rank="1"/>
  </conditionalFormatting>
  <conditionalFormatting sqref="E3">
    <cfRule type="top10" priority="71" bottom="1" rank="1"/>
    <cfRule type="top10" dxfId="3245" priority="72" rank="1"/>
  </conditionalFormatting>
  <conditionalFormatting sqref="F3">
    <cfRule type="top10" priority="69" bottom="1" rank="1"/>
    <cfRule type="top10" dxfId="3244" priority="70" rank="1"/>
  </conditionalFormatting>
  <conditionalFormatting sqref="G3">
    <cfRule type="top10" priority="67" bottom="1" rank="1"/>
    <cfRule type="top10" dxfId="3243" priority="68" rank="1"/>
  </conditionalFormatting>
  <conditionalFormatting sqref="H3">
    <cfRule type="top10" priority="65" bottom="1" rank="1"/>
    <cfRule type="top10" dxfId="3242" priority="66" rank="1"/>
  </conditionalFormatting>
  <conditionalFormatting sqref="I3">
    <cfRule type="top10" priority="63" bottom="1" rank="1"/>
    <cfRule type="top10" dxfId="3241" priority="64" rank="1"/>
  </conditionalFormatting>
  <conditionalFormatting sqref="J3">
    <cfRule type="top10" priority="61" bottom="1" rank="1"/>
    <cfRule type="top10" dxfId="3240" priority="62" rank="1"/>
  </conditionalFormatting>
  <conditionalFormatting sqref="E4">
    <cfRule type="top10" dxfId="3239" priority="60" rank="1"/>
  </conditionalFormatting>
  <conditionalFormatting sqref="F4">
    <cfRule type="top10" dxfId="3238" priority="59" rank="1"/>
  </conditionalFormatting>
  <conditionalFormatting sqref="G4">
    <cfRule type="top10" dxfId="3237" priority="58" rank="1"/>
  </conditionalFormatting>
  <conditionalFormatting sqref="H4">
    <cfRule type="top10" dxfId="3236" priority="57" rank="1"/>
  </conditionalFormatting>
  <conditionalFormatting sqref="I4">
    <cfRule type="top10" dxfId="3235" priority="56" rank="1"/>
  </conditionalFormatting>
  <conditionalFormatting sqref="J4">
    <cfRule type="top10" dxfId="3234" priority="55" rank="1"/>
  </conditionalFormatting>
  <conditionalFormatting sqref="E5">
    <cfRule type="top10" dxfId="3233" priority="49" rank="1"/>
  </conditionalFormatting>
  <conditionalFormatting sqref="F5">
    <cfRule type="top10" dxfId="3232" priority="50" rank="1"/>
  </conditionalFormatting>
  <conditionalFormatting sqref="G5">
    <cfRule type="top10" dxfId="3231" priority="51" rank="1"/>
  </conditionalFormatting>
  <conditionalFormatting sqref="H5">
    <cfRule type="top10" dxfId="3230" priority="52" rank="1"/>
  </conditionalFormatting>
  <conditionalFormatting sqref="I5">
    <cfRule type="top10" dxfId="3229" priority="53" rank="1"/>
  </conditionalFormatting>
  <conditionalFormatting sqref="J5">
    <cfRule type="top10" dxfId="3228" priority="54" rank="1"/>
  </conditionalFormatting>
  <conditionalFormatting sqref="E6">
    <cfRule type="top10" priority="47" bottom="1" rank="1"/>
    <cfRule type="top10" dxfId="3227" priority="48" rank="1"/>
  </conditionalFormatting>
  <conditionalFormatting sqref="F6">
    <cfRule type="top10" priority="45" bottom="1" rank="1"/>
    <cfRule type="top10" dxfId="3226" priority="46" rank="1"/>
  </conditionalFormatting>
  <conditionalFormatting sqref="G6">
    <cfRule type="top10" priority="43" bottom="1" rank="1"/>
    <cfRule type="top10" dxfId="3225" priority="44" rank="1"/>
  </conditionalFormatting>
  <conditionalFormatting sqref="H6">
    <cfRule type="top10" priority="41" bottom="1" rank="1"/>
    <cfRule type="top10" dxfId="3224" priority="42" rank="1"/>
  </conditionalFormatting>
  <conditionalFormatting sqref="I6">
    <cfRule type="top10" priority="39" bottom="1" rank="1"/>
    <cfRule type="top10" dxfId="3223" priority="40" rank="1"/>
  </conditionalFormatting>
  <conditionalFormatting sqref="J6">
    <cfRule type="top10" priority="37" bottom="1" rank="1"/>
    <cfRule type="top10" dxfId="3222" priority="38" rank="1"/>
  </conditionalFormatting>
  <conditionalFormatting sqref="E8">
    <cfRule type="top10" dxfId="3221" priority="25" rank="1"/>
  </conditionalFormatting>
  <conditionalFormatting sqref="F8">
    <cfRule type="top10" dxfId="3220" priority="26" rank="1"/>
  </conditionalFormatting>
  <conditionalFormatting sqref="G8">
    <cfRule type="top10" dxfId="3219" priority="27" rank="1"/>
  </conditionalFormatting>
  <conditionalFormatting sqref="H8">
    <cfRule type="top10" dxfId="3218" priority="28" rank="1"/>
  </conditionalFormatting>
  <conditionalFormatting sqref="I8">
    <cfRule type="top10" dxfId="3217" priority="29" rank="1"/>
  </conditionalFormatting>
  <conditionalFormatting sqref="J8">
    <cfRule type="top10" dxfId="3216" priority="30" rank="1"/>
  </conditionalFormatting>
  <conditionalFormatting sqref="E7">
    <cfRule type="top10" dxfId="3215" priority="19" rank="1"/>
  </conditionalFormatting>
  <conditionalFormatting sqref="F7">
    <cfRule type="top10" dxfId="3214" priority="20" rank="1"/>
  </conditionalFormatting>
  <conditionalFormatting sqref="G7">
    <cfRule type="top10" dxfId="3213" priority="21" rank="1"/>
  </conditionalFormatting>
  <conditionalFormatting sqref="H7">
    <cfRule type="top10" dxfId="3212" priority="22" rank="1"/>
  </conditionalFormatting>
  <conditionalFormatting sqref="I7">
    <cfRule type="top10" dxfId="3211" priority="23" rank="1"/>
  </conditionalFormatting>
  <conditionalFormatting sqref="J7">
    <cfRule type="top10" dxfId="3210" priority="24" rank="1"/>
  </conditionalFormatting>
  <conditionalFormatting sqref="E9">
    <cfRule type="top10" dxfId="3209" priority="13" rank="1"/>
  </conditionalFormatting>
  <conditionalFormatting sqref="F9">
    <cfRule type="top10" dxfId="3208" priority="14" rank="1"/>
  </conditionalFormatting>
  <conditionalFormatting sqref="G9">
    <cfRule type="top10" dxfId="3207" priority="15" rank="1"/>
  </conditionalFormatting>
  <conditionalFormatting sqref="H9">
    <cfRule type="top10" dxfId="3206" priority="16" rank="1"/>
  </conditionalFormatting>
  <conditionalFormatting sqref="I9">
    <cfRule type="top10" dxfId="3205" priority="17" rank="1"/>
  </conditionalFormatting>
  <conditionalFormatting sqref="J9">
    <cfRule type="top10" dxfId="3204" priority="18" rank="1"/>
  </conditionalFormatting>
  <conditionalFormatting sqref="E10">
    <cfRule type="top10" dxfId="3203" priority="12" rank="1"/>
  </conditionalFormatting>
  <conditionalFormatting sqref="F10">
    <cfRule type="top10" dxfId="3202" priority="11" rank="1"/>
  </conditionalFormatting>
  <conditionalFormatting sqref="G10">
    <cfRule type="top10" dxfId="3201" priority="10" rank="1"/>
  </conditionalFormatting>
  <conditionalFormatting sqref="H10">
    <cfRule type="top10" dxfId="3200" priority="9" rank="1"/>
  </conditionalFormatting>
  <conditionalFormatting sqref="I10">
    <cfRule type="top10" dxfId="3199" priority="8" rank="1"/>
  </conditionalFormatting>
  <conditionalFormatting sqref="J10">
    <cfRule type="top10" dxfId="3198" priority="7" rank="1"/>
  </conditionalFormatting>
  <conditionalFormatting sqref="E11">
    <cfRule type="top10" dxfId="3197" priority="1" rank="1"/>
  </conditionalFormatting>
  <conditionalFormatting sqref="F11">
    <cfRule type="top10" dxfId="3196" priority="2" rank="1"/>
  </conditionalFormatting>
  <conditionalFormatting sqref="G11">
    <cfRule type="top10" dxfId="3195" priority="3" rank="1"/>
  </conditionalFormatting>
  <conditionalFormatting sqref="H11">
    <cfRule type="top10" dxfId="3194" priority="4" rank="1"/>
  </conditionalFormatting>
  <conditionalFormatting sqref="I11">
    <cfRule type="top10" dxfId="3193" priority="5" rank="1"/>
  </conditionalFormatting>
  <conditionalFormatting sqref="J11">
    <cfRule type="top10" dxfId="3192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8A42787B-0985-4AC2-9D7D-FC87922B1489}">
          <x14:formula1>
            <xm:f>'C:\Users\abra2\AppData\Local\Packages\Microsoft.MicrosoftEdge_8wekyb3d8bbwe\TempState\Downloads\[ABRA Club Shoot 2182018 (1).xlsm]Data'!#REF!</xm:f>
          </x14:formula1>
          <xm:sqref>B12</xm:sqref>
        </x14:dataValidation>
        <x14:dataValidation type="list" allowBlank="1" showInputMessage="1" showErrorMessage="1" xr:uid="{4D6DE177-9FF6-4B92-A0EF-011456E8EFE7}">
          <x14:formula1>
            <xm:f>'C:\Users\abra2\AppData\Local\Packages\Microsoft.MicrosoftEdge_8wekyb3d8bbwe\TempState\Downloads\[ABRA April 2019 (3).xlsm]Data'!#REF!</xm:f>
          </x14:formula1>
          <xm:sqref>B2</xm:sqref>
        </x14:dataValidation>
        <x14:dataValidation type="list" allowBlank="1" showInputMessage="1" showErrorMessage="1" xr:uid="{64232435-D320-434F-BADB-9E8458956BCD}">
          <x14:formula1>
            <xm:f>'C:\Users\abra2\AppData\Local\Packages\Microsoft.MicrosoftEdge_8wekyb3d8bbwe\TempState\Downloads\[May 12 ABRA (1).xlsm]Data'!#REF!</xm:f>
          </x14:formula1>
          <xm:sqref>B3</xm:sqref>
        </x14:dataValidation>
        <x14:dataValidation type="list" allowBlank="1" showInputMessage="1" showErrorMessage="1" xr:uid="{DF2340E8-E3CF-4D24-B315-D74B285265DF}">
          <x14:formula1>
            <xm:f>'C:\Users\abra2\AppData\Local\Packages\Microsoft.MicrosoftEdge_8wekyb3d8bbwe\TempState\Downloads\[ABRA OHIO 2019 June (1).xlsx]DATA SHEET'!#REF!</xm:f>
          </x14:formula1>
          <xm:sqref>B4</xm:sqref>
        </x14:dataValidation>
        <x14:dataValidation type="list" allowBlank="1" showInputMessage="1" showErrorMessage="1" xr:uid="{0BDE7C8F-B508-483F-A8DF-A055A3E9F751}">
          <x14:formula1>
            <xm:f>'C:\Users\abra2\AppData\Local\Packages\Microsoft.MicrosoftEdge_8wekyb3d8bbwe\TempState\Downloads\[ABRA.7.6.19.hillsdale.rifle.club (3).xlsx]DATA SHEET'!#REF!</xm:f>
          </x14:formula1>
          <xm:sqref>B5</xm:sqref>
        </x14:dataValidation>
        <x14:dataValidation type="list" allowBlank="1" showInputMessage="1" showErrorMessage="1" xr:uid="{89E37AD2-EF9A-43BD-B6BC-3EB6B328314E}">
          <x14:formula1>
            <xm:f>'C:\Users\abra2\AppData\Local\Packages\Microsoft.MicrosoftEdge_8wekyb3d8bbwe\TempState\Downloads\[ABRA2019 July 14 19 (2).xlsm]Data'!#REF!</xm:f>
          </x14:formula1>
          <xm:sqref>B6</xm:sqref>
        </x14:dataValidation>
        <x14:dataValidation type="list" allowBlank="1" showInputMessage="1" showErrorMessage="1" xr:uid="{57A9A95C-5D3D-4B5A-8377-A5394159C325}">
          <x14:formula1>
            <xm:f>'E:\[abra state va.xlsx]DATA SHEET'!#REF!</xm:f>
          </x14:formula1>
          <xm:sqref>B8</xm:sqref>
        </x14:dataValidation>
        <x14:dataValidation type="list" allowBlank="1" showInputMessage="1" showErrorMessage="1" xr:uid="{D64E1DBA-531D-4BEB-8454-B3D4F46FF166}">
          <x14:formula1>
            <xm:f>'C:\Users\abra2\AppData\Local\Packages\Microsoft.MicrosoftEdge_8wekyb3d8bbwe\TempState\Downloads\[ABRA OHIO State Tournament   2019 (1).xlsx]DATA SHEET'!#REF!</xm:f>
          </x14:formula1>
          <xm:sqref>B7</xm:sqref>
        </x14:dataValidation>
        <x14:dataValidation type="list" allowBlank="1" showInputMessage="1" showErrorMessage="1" xr:uid="{88AFF8E9-78F6-4A6A-8DAC-F129FA00DFA4}">
          <x14:formula1>
            <xm:f>'C:\Users\abra2\Desktop\ABRA Files and More\AUTO BENCH REST ASSOCIATION FILE\ABRA 2019\Ohio\[ABRA OHIO 2019 September club match (3).xlsx]DATA SHEET'!#REF!</xm:f>
          </x14:formula1>
          <xm:sqref>B9</xm:sqref>
        </x14:dataValidation>
        <x14:dataValidation type="list" allowBlank="1" showInputMessage="1" showErrorMessage="1" xr:uid="{F8528CC2-AF92-4FD0-8BF6-163D3F1C9F93}">
          <x14:formula1>
            <xm:f>'C:\Users\abra2\Desktop\ABRA Files and More\AUTO BENCH REST ASSOCIATION FILE\ABRA 2019\Ohio\[OHIO Results.xlsx]DATA SHEET'!#REF!</xm:f>
          </x14:formula1>
          <xm:sqref>B10</xm:sqref>
        </x14:dataValidation>
        <x14:dataValidation type="list" allowBlank="1" showInputMessage="1" showErrorMessage="1" xr:uid="{314C5734-B5A0-44C1-A2D5-3BD9079710E6}">
          <x14:formula1>
            <xm:f>'C:\Users\abra2\AppData\Local\Packages\Microsoft.MicrosoftEdge_8wekyb3d8bbwe\TempState\Downloads\[ABRA OHIO Novemeber 2019 (1).xlsx]DATA SHEET'!#REF!</xm:f>
          </x14:formula1>
          <xm:sqref>B11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44902-CB67-495B-95D1-B26329C4C30B}">
  <sheetPr codeName="Sheet8"/>
  <dimension ref="A1:O9"/>
  <sheetViews>
    <sheetView workbookViewId="0">
      <selection activeCell="C17" sqref="C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21" t="s">
        <v>3</v>
      </c>
      <c r="B2" s="21" t="s">
        <v>40</v>
      </c>
      <c r="C2" s="22">
        <v>43520</v>
      </c>
      <c r="D2" s="23" t="s">
        <v>187</v>
      </c>
      <c r="E2" s="21">
        <v>188</v>
      </c>
      <c r="F2" s="21">
        <v>193</v>
      </c>
      <c r="G2" s="21">
        <v>192</v>
      </c>
      <c r="H2" s="21">
        <v>191</v>
      </c>
      <c r="I2" s="21"/>
      <c r="J2" s="21"/>
      <c r="K2" s="25">
        <v>4</v>
      </c>
      <c r="L2" s="25">
        <v>764</v>
      </c>
      <c r="M2" s="26">
        <v>191</v>
      </c>
      <c r="N2" s="25">
        <v>2</v>
      </c>
      <c r="O2" s="26">
        <v>193</v>
      </c>
    </row>
    <row r="3" spans="1:15" ht="15.75" x14ac:dyDescent="0.3">
      <c r="A3" s="21" t="s">
        <v>3</v>
      </c>
      <c r="B3" s="101" t="s">
        <v>40</v>
      </c>
      <c r="C3" s="102">
        <v>43674</v>
      </c>
      <c r="D3" s="101" t="s">
        <v>187</v>
      </c>
      <c r="E3" s="101">
        <v>192</v>
      </c>
      <c r="F3" s="101">
        <v>194</v>
      </c>
      <c r="G3" s="101">
        <v>194</v>
      </c>
      <c r="H3" s="101">
        <v>199</v>
      </c>
      <c r="I3" s="101"/>
      <c r="J3" s="101"/>
      <c r="K3" s="101">
        <v>4</v>
      </c>
      <c r="L3" s="101">
        <f>SUM(E3:J3)</f>
        <v>779</v>
      </c>
      <c r="M3" s="101">
        <f>SUM(L3/K3)</f>
        <v>194.75</v>
      </c>
      <c r="N3" s="101">
        <v>4</v>
      </c>
      <c r="O3" s="101">
        <f>SUM(M3+N3)</f>
        <v>198.75</v>
      </c>
    </row>
    <row r="4" spans="1:15" x14ac:dyDescent="0.3">
      <c r="A4" s="21" t="s">
        <v>3</v>
      </c>
      <c r="B4" s="138" t="s">
        <v>40</v>
      </c>
      <c r="C4" s="139">
        <v>43708</v>
      </c>
      <c r="D4" s="140" t="s">
        <v>192</v>
      </c>
      <c r="E4" s="141">
        <v>192</v>
      </c>
      <c r="F4" s="141">
        <v>196</v>
      </c>
      <c r="G4" s="141">
        <v>193</v>
      </c>
      <c r="H4" s="141">
        <v>196</v>
      </c>
      <c r="I4" s="141">
        <v>192</v>
      </c>
      <c r="J4" s="141">
        <v>193</v>
      </c>
      <c r="K4" s="142">
        <f t="shared" ref="K4" si="0">COUNT(E4:J4)</f>
        <v>6</v>
      </c>
      <c r="L4" s="142">
        <f t="shared" ref="L4" si="1">SUM(E4:J4)</f>
        <v>1162</v>
      </c>
      <c r="M4" s="143">
        <f t="shared" ref="M4" si="2">SUM(L4/K4)</f>
        <v>193.66666666666666</v>
      </c>
      <c r="N4" s="138">
        <v>12</v>
      </c>
      <c r="O4" s="144">
        <f t="shared" ref="O4" si="3">SUM(M4+N4)</f>
        <v>205.66666666666666</v>
      </c>
    </row>
    <row r="5" spans="1:15" ht="30" x14ac:dyDescent="0.3">
      <c r="A5" s="67" t="s">
        <v>115</v>
      </c>
      <c r="B5" s="68" t="s">
        <v>40</v>
      </c>
      <c r="C5" s="69">
        <v>43722</v>
      </c>
      <c r="D5" s="159" t="s">
        <v>215</v>
      </c>
      <c r="E5" s="71">
        <v>194</v>
      </c>
      <c r="F5" s="71">
        <v>189</v>
      </c>
      <c r="G5" s="71">
        <v>193</v>
      </c>
      <c r="H5" s="71">
        <v>194.1</v>
      </c>
      <c r="I5" s="71">
        <v>194</v>
      </c>
      <c r="J5" s="71">
        <v>195</v>
      </c>
      <c r="K5" s="72">
        <f>COUNT(E5:J5)</f>
        <v>6</v>
      </c>
      <c r="L5" s="72">
        <f>SUM(E5:J5)</f>
        <v>1159.0999999999999</v>
      </c>
      <c r="M5" s="73">
        <f>SUM(L5/K5)</f>
        <v>193.18333333333331</v>
      </c>
      <c r="N5" s="68">
        <v>16</v>
      </c>
      <c r="O5" s="74">
        <f>SUM(M5+N5)</f>
        <v>209.18333333333331</v>
      </c>
    </row>
    <row r="6" spans="1:15" x14ac:dyDescent="0.3">
      <c r="A6" s="21" t="s">
        <v>3</v>
      </c>
      <c r="B6" s="21" t="s">
        <v>40</v>
      </c>
      <c r="C6" s="22">
        <v>43750</v>
      </c>
      <c r="D6" s="23" t="s">
        <v>34</v>
      </c>
      <c r="E6" s="204">
        <v>185</v>
      </c>
      <c r="F6" s="25">
        <v>187</v>
      </c>
      <c r="G6" s="204">
        <v>195</v>
      </c>
      <c r="H6" s="204">
        <v>193</v>
      </c>
      <c r="I6" s="25">
        <v>193</v>
      </c>
      <c r="J6" s="25">
        <v>192.1</v>
      </c>
      <c r="K6" s="25">
        <v>6</v>
      </c>
      <c r="L6" s="25">
        <v>1145.0999999999999</v>
      </c>
      <c r="M6" s="26">
        <v>190.85</v>
      </c>
      <c r="N6" s="25">
        <v>16</v>
      </c>
      <c r="O6" s="26">
        <v>206.85</v>
      </c>
    </row>
    <row r="7" spans="1:15" x14ac:dyDescent="0.3">
      <c r="A7" s="6" t="s">
        <v>3</v>
      </c>
      <c r="B7" s="6" t="s">
        <v>40</v>
      </c>
      <c r="C7" s="7">
        <v>43778</v>
      </c>
      <c r="D7" s="8" t="s">
        <v>58</v>
      </c>
      <c r="E7" s="6">
        <v>188</v>
      </c>
      <c r="F7" s="6">
        <v>189</v>
      </c>
      <c r="G7" s="6">
        <v>193</v>
      </c>
      <c r="H7" s="6">
        <v>188</v>
      </c>
      <c r="I7" s="6">
        <v>193</v>
      </c>
      <c r="J7" s="6">
        <v>189</v>
      </c>
      <c r="K7" s="9">
        <v>6</v>
      </c>
      <c r="L7" s="9">
        <v>1140</v>
      </c>
      <c r="M7" s="10">
        <v>190</v>
      </c>
      <c r="N7" s="9">
        <v>10</v>
      </c>
      <c r="O7" s="10">
        <v>200</v>
      </c>
    </row>
    <row r="8" spans="1:15" x14ac:dyDescent="0.3">
      <c r="A8" s="11"/>
      <c r="B8" s="11"/>
      <c r="C8" s="12"/>
      <c r="D8" s="13"/>
      <c r="E8" s="11"/>
      <c r="F8" s="11"/>
      <c r="G8" s="11"/>
      <c r="H8" s="11"/>
      <c r="I8" s="11"/>
      <c r="J8" s="11"/>
      <c r="K8" s="14"/>
      <c r="L8" s="14"/>
      <c r="M8" s="15"/>
      <c r="N8" s="14"/>
      <c r="O8" s="15"/>
    </row>
    <row r="9" spans="1:15" x14ac:dyDescent="0.3">
      <c r="K9" s="2">
        <f>SUM(K2:K8)</f>
        <v>32</v>
      </c>
      <c r="L9" s="2">
        <f>SUM(L2:L8)</f>
        <v>6149.2</v>
      </c>
      <c r="M9" s="1">
        <f>SUM(L9/K9)</f>
        <v>192.16249999999999</v>
      </c>
      <c r="N9" s="2">
        <f>SUM(N2:N8)</f>
        <v>60</v>
      </c>
      <c r="O9" s="1">
        <f>SUM(M9+N9)</f>
        <v>252.16249999999999</v>
      </c>
    </row>
  </sheetData>
  <protectedRanges>
    <protectedRange algorithmName="SHA-512" hashValue="FG7sbUW81RLTrqZOgRQY3WT58Fmv2wpczdNtHSivDYpua2f0csBbi4PHtU2Z8RiB+M2w+jl67Do94rJCq0Ck5Q==" saltValue="84WXeaapoYvzxj0ZBNU3eQ==" spinCount="100000" sqref="O4 L4:M4" name="Range1_2"/>
    <protectedRange algorithmName="SHA-512" hashValue="FG7sbUW81RLTrqZOgRQY3WT58Fmv2wpczdNtHSivDYpua2f0csBbi4PHtU2Z8RiB+M2w+jl67Do94rJCq0Ck5Q==" saltValue="84WXeaapoYvzxj0ZBNU3eQ==" spinCount="100000" sqref="O5 L5:M5 L6:M6 O6 O7 L7:M7" name="Range1"/>
  </protectedRanges>
  <conditionalFormatting sqref="E1">
    <cfRule type="top10" priority="83" bottom="1" rank="1"/>
    <cfRule type="top10" dxfId="3191" priority="84" rank="1"/>
  </conditionalFormatting>
  <conditionalFormatting sqref="F1">
    <cfRule type="top10" priority="81" bottom="1" rank="1"/>
    <cfRule type="top10" dxfId="3190" priority="82" rank="1"/>
  </conditionalFormatting>
  <conditionalFormatting sqref="G1">
    <cfRule type="top10" priority="79" bottom="1" rank="1"/>
    <cfRule type="top10" dxfId="3189" priority="80" rank="1"/>
  </conditionalFormatting>
  <conditionalFormatting sqref="H1">
    <cfRule type="top10" priority="77" bottom="1" rank="1"/>
    <cfRule type="top10" dxfId="3188" priority="78" rank="1"/>
  </conditionalFormatting>
  <conditionalFormatting sqref="I1">
    <cfRule type="top10" priority="75" bottom="1" rank="1"/>
    <cfRule type="top10" dxfId="3187" priority="76" rank="1"/>
  </conditionalFormatting>
  <conditionalFormatting sqref="J1">
    <cfRule type="top10" priority="73" bottom="1" rank="1"/>
    <cfRule type="top10" dxfId="3186" priority="74" rank="1"/>
  </conditionalFormatting>
  <conditionalFormatting sqref="E8">
    <cfRule type="top10" priority="71" bottom="1" rank="1"/>
    <cfRule type="top10" dxfId="3185" priority="72" rank="1"/>
  </conditionalFormatting>
  <conditionalFormatting sqref="F8">
    <cfRule type="top10" priority="69" bottom="1" rank="1"/>
    <cfRule type="top10" dxfId="3184" priority="70" rank="1"/>
  </conditionalFormatting>
  <conditionalFormatting sqref="G8">
    <cfRule type="top10" priority="67" bottom="1" rank="1"/>
    <cfRule type="top10" dxfId="3183" priority="68" rank="1"/>
  </conditionalFormatting>
  <conditionalFormatting sqref="H8">
    <cfRule type="top10" priority="65" bottom="1" rank="1"/>
    <cfRule type="top10" dxfId="3182" priority="66" rank="1"/>
  </conditionalFormatting>
  <conditionalFormatting sqref="I8">
    <cfRule type="top10" priority="63" bottom="1" rank="1"/>
    <cfRule type="top10" dxfId="3181" priority="64" rank="1"/>
  </conditionalFormatting>
  <conditionalFormatting sqref="J8">
    <cfRule type="top10" priority="61" bottom="1" rank="1"/>
    <cfRule type="top10" dxfId="3180" priority="62" rank="1"/>
  </conditionalFormatting>
  <conditionalFormatting sqref="E2">
    <cfRule type="top10" priority="37" bottom="1" rank="1"/>
    <cfRule type="top10" dxfId="3179" priority="38" rank="1"/>
  </conditionalFormatting>
  <conditionalFormatting sqref="F2">
    <cfRule type="top10" priority="39" bottom="1" rank="1"/>
    <cfRule type="top10" dxfId="3178" priority="40" rank="1"/>
  </conditionalFormatting>
  <conditionalFormatting sqref="G2">
    <cfRule type="top10" priority="41" bottom="1" rank="1"/>
    <cfRule type="top10" dxfId="3177" priority="42" rank="1"/>
  </conditionalFormatting>
  <conditionalFormatting sqref="H2">
    <cfRule type="top10" priority="43" bottom="1" rank="1"/>
    <cfRule type="top10" dxfId="3176" priority="44" rank="1"/>
  </conditionalFormatting>
  <conditionalFormatting sqref="I2">
    <cfRule type="top10" priority="45" bottom="1" rank="1"/>
    <cfRule type="top10" dxfId="3175" priority="46" rank="1"/>
  </conditionalFormatting>
  <conditionalFormatting sqref="J2">
    <cfRule type="top10" priority="47" bottom="1" rank="1"/>
    <cfRule type="top10" dxfId="3174" priority="48" rank="1"/>
  </conditionalFormatting>
  <conditionalFormatting sqref="E4">
    <cfRule type="top10" dxfId="3173" priority="31" rank="1"/>
  </conditionalFormatting>
  <conditionalFormatting sqref="F4">
    <cfRule type="top10" dxfId="3172" priority="32" rank="1"/>
  </conditionalFormatting>
  <conditionalFormatting sqref="G4">
    <cfRule type="top10" dxfId="3171" priority="33" rank="1"/>
  </conditionalFormatting>
  <conditionalFormatting sqref="H4">
    <cfRule type="top10" dxfId="3170" priority="34" rank="1"/>
  </conditionalFormatting>
  <conditionalFormatting sqref="I4">
    <cfRule type="top10" dxfId="3169" priority="35" rank="1"/>
  </conditionalFormatting>
  <conditionalFormatting sqref="J4">
    <cfRule type="top10" dxfId="3168" priority="36" rank="1"/>
  </conditionalFormatting>
  <conditionalFormatting sqref="E5">
    <cfRule type="top10" dxfId="3167" priority="25" rank="1"/>
  </conditionalFormatting>
  <conditionalFormatting sqref="F5">
    <cfRule type="top10" dxfId="3166" priority="26" rank="1"/>
  </conditionalFormatting>
  <conditionalFormatting sqref="G5">
    <cfRule type="top10" dxfId="3165" priority="27" rank="1"/>
  </conditionalFormatting>
  <conditionalFormatting sqref="H5">
    <cfRule type="top10" dxfId="3164" priority="28" rank="1"/>
  </conditionalFormatting>
  <conditionalFormatting sqref="I5">
    <cfRule type="top10" dxfId="3163" priority="29" rank="1"/>
  </conditionalFormatting>
  <conditionalFormatting sqref="J5">
    <cfRule type="top10" dxfId="3162" priority="30" rank="1"/>
  </conditionalFormatting>
  <conditionalFormatting sqref="E6">
    <cfRule type="top10" priority="23" bottom="1" rank="1"/>
    <cfRule type="top10" dxfId="3161" priority="24" rank="1"/>
  </conditionalFormatting>
  <conditionalFormatting sqref="F6">
    <cfRule type="top10" priority="21" bottom="1" rank="1"/>
    <cfRule type="top10" dxfId="3160" priority="22" rank="1"/>
  </conditionalFormatting>
  <conditionalFormatting sqref="G6">
    <cfRule type="top10" priority="19" bottom="1" rank="1"/>
    <cfRule type="top10" dxfId="3159" priority="20" rank="1"/>
  </conditionalFormatting>
  <conditionalFormatting sqref="H6">
    <cfRule type="top10" priority="17" bottom="1" rank="1"/>
    <cfRule type="top10" dxfId="3158" priority="18" rank="1"/>
  </conditionalFormatting>
  <conditionalFormatting sqref="I6">
    <cfRule type="top10" priority="15" bottom="1" rank="1"/>
    <cfRule type="top10" dxfId="3157" priority="16" rank="1"/>
  </conditionalFormatting>
  <conditionalFormatting sqref="J6">
    <cfRule type="top10" priority="13" bottom="1" rank="1"/>
    <cfRule type="top10" dxfId="3156" priority="14" rank="1"/>
  </conditionalFormatting>
  <conditionalFormatting sqref="E7">
    <cfRule type="top10" priority="11" bottom="1" rank="1"/>
    <cfRule type="top10" dxfId="3155" priority="12" rank="1"/>
  </conditionalFormatting>
  <conditionalFormatting sqref="F7">
    <cfRule type="top10" priority="9" bottom="1" rank="1"/>
    <cfRule type="top10" dxfId="3154" priority="10" rank="1"/>
  </conditionalFormatting>
  <conditionalFormatting sqref="G7">
    <cfRule type="top10" priority="7" bottom="1" rank="1"/>
    <cfRule type="top10" dxfId="3153" priority="8" rank="1"/>
  </conditionalFormatting>
  <conditionalFormatting sqref="H7">
    <cfRule type="top10" priority="5" bottom="1" rank="1"/>
    <cfRule type="top10" dxfId="3152" priority="6" rank="1"/>
  </conditionalFormatting>
  <conditionalFormatting sqref="I7">
    <cfRule type="top10" priority="3" bottom="1" rank="1"/>
    <cfRule type="top10" dxfId="3151" priority="4" rank="1"/>
  </conditionalFormatting>
  <conditionalFormatting sqref="J7">
    <cfRule type="top10" priority="1" bottom="1" rank="1"/>
    <cfRule type="top10" dxfId="3150" priority="2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D699B42-ACD2-4271-BD1A-DB3EA7907BB1}">
          <x14:formula1>
            <xm:f>'C:\Users\abra2\AppData\Local\Packages\Microsoft.MicrosoftEdge_8wekyb3d8bbwe\TempState\Downloads\[ABRA Cklub Shoot 2172019 (2).xlsm]Data'!#REF!</xm:f>
          </x14:formula1>
          <xm:sqref>B2:B3</xm:sqref>
        </x14:dataValidation>
        <x14:dataValidation type="list" allowBlank="1" showInputMessage="1" showErrorMessage="1" xr:uid="{9286D461-75A3-4172-BFE0-7757BB571F18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954ABB79-BCB0-4255-BDC7-97FB4F8C47D9}">
          <x14:formula1>
            <xm:f>'E:\[abra state va.xlsx]DATA SHEET'!#REF!</xm:f>
          </x14:formula1>
          <xm:sqref>B4</xm:sqref>
        </x14:dataValidation>
        <x14:dataValidation type="list" allowBlank="1" showInputMessage="1" showErrorMessage="1" xr:uid="{9569E0DB-9BEB-4F71-910A-C347ED791D20}">
          <x14:formula1>
            <xm:f>'C:\Users\abra2\Desktop\ABRA Files and More\AUTO BENCH REST ASSOCIATION FILE\ABRA 2019\Arkansas\[ABRA ARKANSAS Scoring Program.xlsx]DATA SHEET'!#REF!</xm:f>
          </x14:formula1>
          <xm:sqref>B5:B6</xm:sqref>
        </x14:dataValidation>
        <x14:dataValidation type="list" allowBlank="1" showInputMessage="1" showErrorMessage="1" xr:uid="{C0F7DF90-78A4-4D7C-9B83-C0B017AEA970}">
          <x14:formula1>
            <xm:f>'C:\Users\gih93\Documents\[ABRA2019.xlsm]Data'!#REF!</xm:f>
          </x14:formula1>
          <xm:sqref>B7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E31E1-CAF9-4B67-B180-E6A4277FD635}">
  <sheetPr codeName="Sheet9"/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21" t="s">
        <v>3</v>
      </c>
      <c r="B2" s="21" t="s">
        <v>51</v>
      </c>
      <c r="C2" s="22">
        <v>43520</v>
      </c>
      <c r="D2" s="23" t="s">
        <v>34</v>
      </c>
      <c r="E2" s="21">
        <v>187</v>
      </c>
      <c r="F2" s="21">
        <v>190</v>
      </c>
      <c r="G2" s="21">
        <v>180</v>
      </c>
      <c r="H2" s="21">
        <v>187</v>
      </c>
      <c r="I2" s="21"/>
      <c r="J2" s="21"/>
      <c r="K2" s="25">
        <v>4</v>
      </c>
      <c r="L2" s="25">
        <v>744</v>
      </c>
      <c r="M2" s="26">
        <v>186</v>
      </c>
      <c r="N2" s="25">
        <v>2</v>
      </c>
      <c r="O2" s="26">
        <v>188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744</v>
      </c>
      <c r="M4" s="1">
        <f>SUM(L4/K4)</f>
        <v>186</v>
      </c>
      <c r="N4" s="2">
        <f>SUM(N2:N3)</f>
        <v>2</v>
      </c>
      <c r="O4" s="1">
        <f>SUM(M4+N4)</f>
        <v>188</v>
      </c>
    </row>
  </sheetData>
  <conditionalFormatting sqref="E1">
    <cfRule type="top10" priority="47" bottom="1" rank="1"/>
    <cfRule type="top10" dxfId="3149" priority="48" rank="1"/>
  </conditionalFormatting>
  <conditionalFormatting sqref="F1">
    <cfRule type="top10" priority="45" bottom="1" rank="1"/>
    <cfRule type="top10" dxfId="3148" priority="46" rank="1"/>
  </conditionalFormatting>
  <conditionalFormatting sqref="G1">
    <cfRule type="top10" priority="43" bottom="1" rank="1"/>
    <cfRule type="top10" dxfId="3147" priority="44" rank="1"/>
  </conditionalFormatting>
  <conditionalFormatting sqref="H1">
    <cfRule type="top10" priority="41" bottom="1" rank="1"/>
    <cfRule type="top10" dxfId="3146" priority="42" rank="1"/>
  </conditionalFormatting>
  <conditionalFormatting sqref="I1">
    <cfRule type="top10" priority="39" bottom="1" rank="1"/>
    <cfRule type="top10" dxfId="3145" priority="40" rank="1"/>
  </conditionalFormatting>
  <conditionalFormatting sqref="J1">
    <cfRule type="top10" priority="37" bottom="1" rank="1"/>
    <cfRule type="top10" dxfId="3144" priority="38" rank="1"/>
  </conditionalFormatting>
  <conditionalFormatting sqref="E3">
    <cfRule type="top10" priority="35" bottom="1" rank="1"/>
    <cfRule type="top10" dxfId="3143" priority="36" rank="1"/>
  </conditionalFormatting>
  <conditionalFormatting sqref="F3">
    <cfRule type="top10" priority="33" bottom="1" rank="1"/>
    <cfRule type="top10" dxfId="3142" priority="34" rank="1"/>
  </conditionalFormatting>
  <conditionalFormatting sqref="G3">
    <cfRule type="top10" priority="31" bottom="1" rank="1"/>
    <cfRule type="top10" dxfId="3141" priority="32" rank="1"/>
  </conditionalFormatting>
  <conditionalFormatting sqref="H3">
    <cfRule type="top10" priority="29" bottom="1" rank="1"/>
    <cfRule type="top10" dxfId="3140" priority="30" rank="1"/>
  </conditionalFormatting>
  <conditionalFormatting sqref="I3">
    <cfRule type="top10" priority="27" bottom="1" rank="1"/>
    <cfRule type="top10" dxfId="3139" priority="28" rank="1"/>
  </conditionalFormatting>
  <conditionalFormatting sqref="J3">
    <cfRule type="top10" priority="25" bottom="1" rank="1"/>
    <cfRule type="top10" dxfId="3138" priority="26" rank="1"/>
  </conditionalFormatting>
  <conditionalFormatting sqref="E2">
    <cfRule type="top10" priority="1" bottom="1" rank="1"/>
    <cfRule type="top10" dxfId="3137" priority="2" rank="1"/>
  </conditionalFormatting>
  <conditionalFormatting sqref="F2">
    <cfRule type="top10" priority="3" bottom="1" rank="1"/>
    <cfRule type="top10" dxfId="3136" priority="4" rank="1"/>
  </conditionalFormatting>
  <conditionalFormatting sqref="G2">
    <cfRule type="top10" priority="5" bottom="1" rank="1"/>
    <cfRule type="top10" dxfId="3135" priority="6" rank="1"/>
  </conditionalFormatting>
  <conditionalFormatting sqref="H2">
    <cfRule type="top10" priority="7" bottom="1" rank="1"/>
    <cfRule type="top10" dxfId="3134" priority="8" rank="1"/>
  </conditionalFormatting>
  <conditionalFormatting sqref="I2">
    <cfRule type="top10" priority="9" bottom="1" rank="1"/>
    <cfRule type="top10" dxfId="3133" priority="10" rank="1"/>
  </conditionalFormatting>
  <conditionalFormatting sqref="J2">
    <cfRule type="top10" priority="11" bottom="1" rank="1"/>
    <cfRule type="top10" dxfId="313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553673B-4ADA-490F-AE49-DE4D6253204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F0E04C3A-765C-403A-9E9A-02D835C2F6D8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588BA-6CDF-4189-A90D-B5BC13F44BAA}">
  <sheetPr codeName="Sheet38"/>
  <dimension ref="A1:O11"/>
  <sheetViews>
    <sheetView workbookViewId="0">
      <selection activeCell="C19" sqref="C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99</v>
      </c>
      <c r="C2" s="7">
        <v>43575</v>
      </c>
      <c r="D2" s="8" t="s">
        <v>62</v>
      </c>
      <c r="E2" s="6">
        <v>181</v>
      </c>
      <c r="F2" s="6">
        <v>184</v>
      </c>
      <c r="G2" s="6">
        <v>187</v>
      </c>
      <c r="H2" s="6"/>
      <c r="I2" s="6"/>
      <c r="J2" s="6"/>
      <c r="K2" s="9">
        <v>3</v>
      </c>
      <c r="L2" s="9">
        <v>552</v>
      </c>
      <c r="M2" s="10">
        <v>184</v>
      </c>
      <c r="N2" s="9">
        <v>3</v>
      </c>
      <c r="O2" s="10">
        <v>187</v>
      </c>
    </row>
    <row r="3" spans="1:15" x14ac:dyDescent="0.3">
      <c r="A3" s="6" t="s">
        <v>3</v>
      </c>
      <c r="B3" s="6" t="s">
        <v>99</v>
      </c>
      <c r="C3" s="7">
        <v>42501</v>
      </c>
      <c r="D3" s="8" t="s">
        <v>62</v>
      </c>
      <c r="E3" s="6">
        <v>186</v>
      </c>
      <c r="F3" s="6">
        <v>185</v>
      </c>
      <c r="G3" s="6">
        <v>181</v>
      </c>
      <c r="H3" s="6">
        <v>196</v>
      </c>
      <c r="I3" s="6">
        <v>186</v>
      </c>
      <c r="J3" s="6">
        <v>182</v>
      </c>
      <c r="K3" s="9">
        <v>6</v>
      </c>
      <c r="L3" s="9">
        <v>1116</v>
      </c>
      <c r="M3" s="10">
        <v>186</v>
      </c>
      <c r="N3" s="9">
        <v>8</v>
      </c>
      <c r="O3" s="10">
        <v>194</v>
      </c>
    </row>
    <row r="4" spans="1:15" x14ac:dyDescent="0.3">
      <c r="A4" s="6" t="s">
        <v>3</v>
      </c>
      <c r="B4" s="6" t="s">
        <v>99</v>
      </c>
      <c r="C4" s="7">
        <v>43638</v>
      </c>
      <c r="D4" s="8" t="s">
        <v>62</v>
      </c>
      <c r="E4" s="6">
        <v>173</v>
      </c>
      <c r="F4" s="6">
        <v>183</v>
      </c>
      <c r="G4" s="6">
        <v>180</v>
      </c>
      <c r="H4" s="6"/>
      <c r="I4" s="6"/>
      <c r="J4" s="6"/>
      <c r="K4" s="9">
        <v>3</v>
      </c>
      <c r="L4" s="9">
        <v>536</v>
      </c>
      <c r="M4" s="10">
        <v>178.66666666666666</v>
      </c>
      <c r="N4" s="9">
        <v>7</v>
      </c>
      <c r="O4" s="10">
        <v>185.66666666666666</v>
      </c>
    </row>
    <row r="5" spans="1:15" x14ac:dyDescent="0.3">
      <c r="A5" s="6" t="s">
        <v>3</v>
      </c>
      <c r="B5" s="6" t="s">
        <v>99</v>
      </c>
      <c r="C5" s="7">
        <v>43666</v>
      </c>
      <c r="D5" s="8" t="s">
        <v>62</v>
      </c>
      <c r="E5" s="6">
        <v>183</v>
      </c>
      <c r="F5" s="6">
        <v>177</v>
      </c>
      <c r="G5" s="6">
        <v>185</v>
      </c>
      <c r="H5" s="6"/>
      <c r="I5" s="6"/>
      <c r="J5" s="6"/>
      <c r="K5" s="9">
        <v>3</v>
      </c>
      <c r="L5" s="9">
        <v>545</v>
      </c>
      <c r="M5" s="10">
        <v>181.66666666666666</v>
      </c>
      <c r="N5" s="9">
        <v>3</v>
      </c>
      <c r="O5" s="10">
        <v>184.66666666666666</v>
      </c>
    </row>
    <row r="6" spans="1:15" x14ac:dyDescent="0.3">
      <c r="A6" s="6" t="s">
        <v>3</v>
      </c>
      <c r="B6" s="6" t="s">
        <v>99</v>
      </c>
      <c r="C6" s="7">
        <v>43694</v>
      </c>
      <c r="D6" s="8" t="s">
        <v>62</v>
      </c>
      <c r="E6" s="6">
        <v>188</v>
      </c>
      <c r="F6" s="6">
        <v>185</v>
      </c>
      <c r="G6" s="6">
        <v>183</v>
      </c>
      <c r="H6" s="6"/>
      <c r="I6" s="6"/>
      <c r="J6" s="6"/>
      <c r="K6" s="9">
        <v>3</v>
      </c>
      <c r="L6" s="9">
        <f>SUM(E6:J6)</f>
        <v>556</v>
      </c>
      <c r="M6" s="10">
        <f>SUM(L6/K6)</f>
        <v>185.33333333333334</v>
      </c>
      <c r="N6" s="9">
        <v>3</v>
      </c>
      <c r="O6" s="10">
        <f>SUM(M6+N6)</f>
        <v>188.33333333333334</v>
      </c>
    </row>
    <row r="7" spans="1:15" x14ac:dyDescent="0.3">
      <c r="A7" s="6" t="s">
        <v>3</v>
      </c>
      <c r="B7" s="6" t="s">
        <v>99</v>
      </c>
      <c r="C7" s="7">
        <v>43729</v>
      </c>
      <c r="D7" s="8" t="s">
        <v>62</v>
      </c>
      <c r="E7" s="6">
        <v>179</v>
      </c>
      <c r="F7" s="6">
        <v>179</v>
      </c>
      <c r="G7" s="6">
        <v>177</v>
      </c>
      <c r="H7" s="6"/>
      <c r="I7" s="6"/>
      <c r="J7" s="6"/>
      <c r="K7" s="9">
        <v>3</v>
      </c>
      <c r="L7" s="9">
        <f>SUM(E7:J7)</f>
        <v>535</v>
      </c>
      <c r="M7" s="10">
        <f>SUM(L7/K7)</f>
        <v>178.33333333333334</v>
      </c>
      <c r="N7" s="9">
        <v>3</v>
      </c>
      <c r="O7" s="10">
        <f>SUM(M7+N7)</f>
        <v>181.33333333333334</v>
      </c>
    </row>
    <row r="8" spans="1:15" x14ac:dyDescent="0.3">
      <c r="A8" s="6" t="s">
        <v>3</v>
      </c>
      <c r="B8" s="6" t="s">
        <v>99</v>
      </c>
      <c r="C8" s="7">
        <v>43757</v>
      </c>
      <c r="D8" s="8" t="s">
        <v>62</v>
      </c>
      <c r="E8" s="6">
        <v>173</v>
      </c>
      <c r="F8" s="6">
        <v>191</v>
      </c>
      <c r="G8" s="6">
        <v>181</v>
      </c>
      <c r="H8" s="6">
        <v>180</v>
      </c>
      <c r="I8" s="6">
        <v>184</v>
      </c>
      <c r="J8" s="9">
        <v>185</v>
      </c>
      <c r="K8" s="9">
        <v>6</v>
      </c>
      <c r="L8" s="9">
        <v>1094</v>
      </c>
      <c r="M8" s="10">
        <v>182.33333333333334</v>
      </c>
      <c r="N8" s="9">
        <v>4</v>
      </c>
      <c r="O8" s="10">
        <v>186.33333333333334</v>
      </c>
    </row>
    <row r="9" spans="1:15" x14ac:dyDescent="0.3">
      <c r="A9" s="11" t="s">
        <v>3</v>
      </c>
      <c r="B9" s="11" t="s">
        <v>99</v>
      </c>
      <c r="C9" s="12">
        <v>43785</v>
      </c>
      <c r="D9" s="13" t="s">
        <v>62</v>
      </c>
      <c r="E9" s="11">
        <v>188</v>
      </c>
      <c r="F9" s="11">
        <v>185</v>
      </c>
      <c r="G9" s="11">
        <v>183</v>
      </c>
      <c r="H9" s="11"/>
      <c r="I9" s="11"/>
      <c r="J9" s="11"/>
      <c r="K9" s="14">
        <v>3</v>
      </c>
      <c r="L9" s="14">
        <v>556</v>
      </c>
      <c r="M9" s="15">
        <v>185.33333333333334</v>
      </c>
      <c r="N9" s="14">
        <v>8</v>
      </c>
      <c r="O9" s="15">
        <v>193.33333333333334</v>
      </c>
    </row>
    <row r="10" spans="1:15" x14ac:dyDescent="0.3">
      <c r="A10" s="11"/>
      <c r="B10" s="11"/>
      <c r="C10" s="12"/>
      <c r="D10" s="13"/>
      <c r="E10" s="11"/>
      <c r="F10" s="11"/>
      <c r="G10" s="11"/>
      <c r="H10" s="11"/>
      <c r="I10" s="11"/>
      <c r="J10" s="11"/>
      <c r="K10" s="14"/>
      <c r="L10" s="14"/>
      <c r="M10" s="15"/>
      <c r="N10" s="14"/>
      <c r="O10" s="15"/>
    </row>
    <row r="11" spans="1:15" x14ac:dyDescent="0.3">
      <c r="K11" s="2">
        <f>SUM(K2:K10)</f>
        <v>30</v>
      </c>
      <c r="L11" s="2">
        <f>SUM(L2:L10)</f>
        <v>5490</v>
      </c>
      <c r="M11" s="1">
        <f>SUM(L11/K11)</f>
        <v>183</v>
      </c>
      <c r="N11" s="2">
        <f>SUM(N2:N10)</f>
        <v>39</v>
      </c>
      <c r="O11" s="1">
        <f>SUM(M11+N11)</f>
        <v>222</v>
      </c>
    </row>
  </sheetData>
  <conditionalFormatting sqref="E1">
    <cfRule type="top10" priority="143" bottom="1" rank="1"/>
    <cfRule type="top10" dxfId="3131" priority="144" rank="1"/>
  </conditionalFormatting>
  <conditionalFormatting sqref="F1">
    <cfRule type="top10" priority="141" bottom="1" rank="1"/>
    <cfRule type="top10" dxfId="3130" priority="142" rank="1"/>
  </conditionalFormatting>
  <conditionalFormatting sqref="G1">
    <cfRule type="top10" priority="139" bottom="1" rank="1"/>
    <cfRule type="top10" dxfId="3129" priority="140" rank="1"/>
  </conditionalFormatting>
  <conditionalFormatting sqref="H1">
    <cfRule type="top10" priority="137" bottom="1" rank="1"/>
    <cfRule type="top10" dxfId="3128" priority="138" rank="1"/>
  </conditionalFormatting>
  <conditionalFormatting sqref="I1">
    <cfRule type="top10" priority="135" bottom="1" rank="1"/>
    <cfRule type="top10" dxfId="3127" priority="136" rank="1"/>
  </conditionalFormatting>
  <conditionalFormatting sqref="J1">
    <cfRule type="top10" priority="133" bottom="1" rank="1"/>
    <cfRule type="top10" dxfId="3126" priority="134" rank="1"/>
  </conditionalFormatting>
  <conditionalFormatting sqref="E10">
    <cfRule type="top10" priority="131" bottom="1" rank="1"/>
    <cfRule type="top10" dxfId="3125" priority="132" rank="1"/>
  </conditionalFormatting>
  <conditionalFormatting sqref="F10">
    <cfRule type="top10" priority="129" bottom="1" rank="1"/>
    <cfRule type="top10" dxfId="3124" priority="130" rank="1"/>
  </conditionalFormatting>
  <conditionalFormatting sqref="G10">
    <cfRule type="top10" priority="127" bottom="1" rank="1"/>
    <cfRule type="top10" dxfId="3123" priority="128" rank="1"/>
  </conditionalFormatting>
  <conditionalFormatting sqref="H10">
    <cfRule type="top10" priority="125" bottom="1" rank="1"/>
    <cfRule type="top10" dxfId="3122" priority="126" rank="1"/>
  </conditionalFormatting>
  <conditionalFormatting sqref="I10">
    <cfRule type="top10" priority="123" bottom="1" rank="1"/>
    <cfRule type="top10" dxfId="3121" priority="124" rank="1"/>
  </conditionalFormatting>
  <conditionalFormatting sqref="J10">
    <cfRule type="top10" priority="121" bottom="1" rank="1"/>
    <cfRule type="top10" dxfId="3120" priority="122" rank="1"/>
  </conditionalFormatting>
  <conditionalFormatting sqref="E2">
    <cfRule type="top10" priority="95" bottom="1" rank="1"/>
    <cfRule type="top10" dxfId="3119" priority="96" rank="1"/>
  </conditionalFormatting>
  <conditionalFormatting sqref="F2">
    <cfRule type="top10" priority="93" bottom="1" rank="1"/>
    <cfRule type="top10" dxfId="3118" priority="94" rank="1"/>
  </conditionalFormatting>
  <conditionalFormatting sqref="G2">
    <cfRule type="top10" priority="91" bottom="1" rank="1"/>
    <cfRule type="top10" dxfId="3117" priority="92" rank="1"/>
  </conditionalFormatting>
  <conditionalFormatting sqref="H2">
    <cfRule type="top10" priority="89" bottom="1" rank="1"/>
    <cfRule type="top10" dxfId="3116" priority="90" rank="1"/>
  </conditionalFormatting>
  <conditionalFormatting sqref="I2">
    <cfRule type="top10" priority="87" bottom="1" rank="1"/>
    <cfRule type="top10" dxfId="3115" priority="88" rank="1"/>
  </conditionalFormatting>
  <conditionalFormatting sqref="J2">
    <cfRule type="top10" priority="85" bottom="1" rank="1"/>
    <cfRule type="top10" dxfId="3114" priority="86" rank="1"/>
  </conditionalFormatting>
  <conditionalFormatting sqref="E3">
    <cfRule type="top10" priority="83" bottom="1" rank="1"/>
    <cfRule type="top10" dxfId="3113" priority="84" rank="1"/>
  </conditionalFormatting>
  <conditionalFormatting sqref="F3">
    <cfRule type="top10" priority="81" bottom="1" rank="1"/>
    <cfRule type="top10" dxfId="3112" priority="82" rank="1"/>
  </conditionalFormatting>
  <conditionalFormatting sqref="G3">
    <cfRule type="top10" priority="79" bottom="1" rank="1"/>
    <cfRule type="top10" dxfId="3111" priority="80" rank="1"/>
  </conditionalFormatting>
  <conditionalFormatting sqref="H3">
    <cfRule type="top10" priority="77" bottom="1" rank="1"/>
    <cfRule type="top10" dxfId="3110" priority="78" rank="1"/>
  </conditionalFormatting>
  <conditionalFormatting sqref="I3">
    <cfRule type="top10" priority="75" bottom="1" rank="1"/>
    <cfRule type="top10" dxfId="3109" priority="76" rank="1"/>
  </conditionalFormatting>
  <conditionalFormatting sqref="J3">
    <cfRule type="top10" priority="73" bottom="1" rank="1"/>
    <cfRule type="top10" dxfId="3108" priority="74" rank="1"/>
  </conditionalFormatting>
  <conditionalFormatting sqref="E4">
    <cfRule type="top10" priority="71" bottom="1" rank="1"/>
    <cfRule type="top10" dxfId="3107" priority="72" rank="1"/>
  </conditionalFormatting>
  <conditionalFormatting sqref="F4">
    <cfRule type="top10" priority="69" bottom="1" rank="1"/>
    <cfRule type="top10" dxfId="3106" priority="70" rank="1"/>
  </conditionalFormatting>
  <conditionalFormatting sqref="G4">
    <cfRule type="top10" priority="67" bottom="1" rank="1"/>
    <cfRule type="top10" dxfId="3105" priority="68" rank="1"/>
  </conditionalFormatting>
  <conditionalFormatting sqref="H4">
    <cfRule type="top10" priority="65" bottom="1" rank="1"/>
    <cfRule type="top10" dxfId="3104" priority="66" rank="1"/>
  </conditionalFormatting>
  <conditionalFormatting sqref="I4">
    <cfRule type="top10" priority="63" bottom="1" rank="1"/>
    <cfRule type="top10" dxfId="3103" priority="64" rank="1"/>
  </conditionalFormatting>
  <conditionalFormatting sqref="J4">
    <cfRule type="top10" priority="61" bottom="1" rank="1"/>
    <cfRule type="top10" dxfId="3102" priority="62" rank="1"/>
  </conditionalFormatting>
  <conditionalFormatting sqref="E5">
    <cfRule type="top10" priority="59" bottom="1" rank="1"/>
    <cfRule type="top10" dxfId="3101" priority="60" rank="1"/>
  </conditionalFormatting>
  <conditionalFormatting sqref="F5">
    <cfRule type="top10" priority="57" bottom="1" rank="1"/>
    <cfRule type="top10" dxfId="3100" priority="58" rank="1"/>
  </conditionalFormatting>
  <conditionalFormatting sqref="G5">
    <cfRule type="top10" priority="55" bottom="1" rank="1"/>
    <cfRule type="top10" dxfId="3099" priority="56" rank="1"/>
  </conditionalFormatting>
  <conditionalFormatting sqref="H5">
    <cfRule type="top10" priority="53" bottom="1" rank="1"/>
    <cfRule type="top10" dxfId="3098" priority="54" rank="1"/>
  </conditionalFormatting>
  <conditionalFormatting sqref="I5">
    <cfRule type="top10" priority="51" bottom="1" rank="1"/>
    <cfRule type="top10" dxfId="3097" priority="52" rank="1"/>
  </conditionalFormatting>
  <conditionalFormatting sqref="J5">
    <cfRule type="top10" priority="49" bottom="1" rank="1"/>
    <cfRule type="top10" dxfId="3096" priority="50" rank="1"/>
  </conditionalFormatting>
  <conditionalFormatting sqref="E6">
    <cfRule type="top10" priority="47" bottom="1" rank="1"/>
    <cfRule type="top10" dxfId="3095" priority="48" rank="1"/>
  </conditionalFormatting>
  <conditionalFormatting sqref="F6">
    <cfRule type="top10" priority="45" bottom="1" rank="1"/>
    <cfRule type="top10" dxfId="3094" priority="46" rank="1"/>
  </conditionalFormatting>
  <conditionalFormatting sqref="G6">
    <cfRule type="top10" priority="43" bottom="1" rank="1"/>
    <cfRule type="top10" dxfId="3093" priority="44" rank="1"/>
  </conditionalFormatting>
  <conditionalFormatting sqref="H6">
    <cfRule type="top10" priority="41" bottom="1" rank="1"/>
    <cfRule type="top10" dxfId="3092" priority="42" rank="1"/>
  </conditionalFormatting>
  <conditionalFormatting sqref="I6">
    <cfRule type="top10" priority="39" bottom="1" rank="1"/>
    <cfRule type="top10" dxfId="3091" priority="40" rank="1"/>
  </conditionalFormatting>
  <conditionalFormatting sqref="J6">
    <cfRule type="top10" priority="37" bottom="1" rank="1"/>
    <cfRule type="top10" dxfId="3090" priority="38" rank="1"/>
  </conditionalFormatting>
  <conditionalFormatting sqref="E7">
    <cfRule type="top10" priority="35" bottom="1" rank="1"/>
    <cfRule type="top10" dxfId="3089" priority="36" rank="1"/>
  </conditionalFormatting>
  <conditionalFormatting sqref="F7">
    <cfRule type="top10" priority="33" bottom="1" rank="1"/>
    <cfRule type="top10" dxfId="3088" priority="34" rank="1"/>
  </conditionalFormatting>
  <conditionalFormatting sqref="G7">
    <cfRule type="top10" priority="31" bottom="1" rank="1"/>
    <cfRule type="top10" dxfId="3087" priority="32" rank="1"/>
  </conditionalFormatting>
  <conditionalFormatting sqref="H7">
    <cfRule type="top10" priority="29" bottom="1" rank="1"/>
    <cfRule type="top10" dxfId="3086" priority="30" rank="1"/>
  </conditionalFormatting>
  <conditionalFormatting sqref="I7">
    <cfRule type="top10" priority="27" bottom="1" rank="1"/>
    <cfRule type="top10" dxfId="3085" priority="28" rank="1"/>
  </conditionalFormatting>
  <conditionalFormatting sqref="J7">
    <cfRule type="top10" priority="25" bottom="1" rank="1"/>
    <cfRule type="top10" dxfId="3084" priority="26" rank="1"/>
  </conditionalFormatting>
  <conditionalFormatting sqref="E8">
    <cfRule type="top10" priority="23" bottom="1" rank="1"/>
    <cfRule type="top10" dxfId="3083" priority="24" rank="1"/>
  </conditionalFormatting>
  <conditionalFormatting sqref="F8">
    <cfRule type="top10" priority="21" bottom="1" rank="1"/>
    <cfRule type="top10" dxfId="3082" priority="22" rank="1"/>
  </conditionalFormatting>
  <conditionalFormatting sqref="G8">
    <cfRule type="top10" priority="19" bottom="1" rank="1"/>
    <cfRule type="top10" dxfId="3081" priority="20" rank="1"/>
  </conditionalFormatting>
  <conditionalFormatting sqref="H8">
    <cfRule type="top10" priority="17" bottom="1" rank="1"/>
    <cfRule type="top10" dxfId="3080" priority="18" rank="1"/>
  </conditionalFormatting>
  <conditionalFormatting sqref="I8">
    <cfRule type="top10" priority="15" bottom="1" rank="1"/>
    <cfRule type="top10" dxfId="3079" priority="16" rank="1"/>
  </conditionalFormatting>
  <conditionalFormatting sqref="J8">
    <cfRule type="top10" priority="13" bottom="1" rank="1"/>
    <cfRule type="top10" dxfId="3078" priority="14" rank="1"/>
  </conditionalFormatting>
  <conditionalFormatting sqref="E9">
    <cfRule type="top10" priority="1" bottom="1" rank="1"/>
    <cfRule type="top10" dxfId="3077" priority="2" rank="1"/>
  </conditionalFormatting>
  <conditionalFormatting sqref="F9">
    <cfRule type="top10" priority="3" bottom="1" rank="1"/>
    <cfRule type="top10" dxfId="3076" priority="4" rank="1"/>
  </conditionalFormatting>
  <conditionalFormatting sqref="G9">
    <cfRule type="top10" priority="5" bottom="1" rank="1"/>
    <cfRule type="top10" dxfId="3075" priority="6" rank="1"/>
  </conditionalFormatting>
  <conditionalFormatting sqref="H9">
    <cfRule type="top10" priority="7" bottom="1" rank="1"/>
    <cfRule type="top10" dxfId="3074" priority="8" rank="1"/>
  </conditionalFormatting>
  <conditionalFormatting sqref="I9">
    <cfRule type="top10" priority="9" bottom="1" rank="1"/>
    <cfRule type="top10" dxfId="3073" priority="10" rank="1"/>
  </conditionalFormatting>
  <conditionalFormatting sqref="J9">
    <cfRule type="top10" priority="11" bottom="1" rank="1"/>
    <cfRule type="top10" dxfId="307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4344F94-61EA-461C-B320-B2A9AF82FA29}">
          <x14:formula1>
            <xm:f>'C:\Users\abra2\AppData\Local\Packages\Microsoft.MicrosoftEdge_8wekyb3d8bbwe\TempState\Downloads\[ABRA Club Shoot 2182018 (1).xlsm]Data'!#REF!</xm:f>
          </x14:formula1>
          <xm:sqref>B10</xm:sqref>
        </x14:dataValidation>
        <x14:dataValidation type="list" allowBlank="1" showInputMessage="1" showErrorMessage="1" xr:uid="{2D51C372-B1E1-4A89-BB5A-6373BC8269C8}">
          <x14:formula1>
            <xm:f>'C:\Users\Ronald\Documents\2016 ABRA\ABRA Scoring Programs\[ABRA2019.xlsm]Data'!#REF!</xm:f>
          </x14:formula1>
          <xm:sqref>B2:B3</xm:sqref>
        </x14:dataValidation>
        <x14:dataValidation type="list" allowBlank="1" showInputMessage="1" showErrorMessage="1" xr:uid="{0B558EBA-42DE-4680-9AC8-2F659440C832}">
          <x14:formula1>
            <xm:f>'C:\Users\abra2\Desktop\[ABRA2019.xlsm]Data'!#REF!</xm:f>
          </x14:formula1>
          <xm:sqref>B4:B9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E8093-5553-4704-B01D-B67B13A0EA7B}">
  <sheetPr codeName="Sheet2"/>
  <dimension ref="A1:O10"/>
  <sheetViews>
    <sheetView workbookViewId="0">
      <selection activeCell="A8" sqref="A8:O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20" t="s">
        <v>3</v>
      </c>
      <c r="B2" s="120" t="s">
        <v>73</v>
      </c>
      <c r="C2" s="121">
        <v>43550</v>
      </c>
      <c r="D2" s="122" t="s">
        <v>72</v>
      </c>
      <c r="E2" s="120">
        <v>179</v>
      </c>
      <c r="F2" s="120">
        <v>186</v>
      </c>
      <c r="G2" s="120"/>
      <c r="H2" s="120"/>
      <c r="I2" s="120"/>
      <c r="J2" s="120"/>
      <c r="K2" s="123">
        <v>2</v>
      </c>
      <c r="L2" s="123">
        <v>365</v>
      </c>
      <c r="M2" s="124">
        <v>182.5</v>
      </c>
      <c r="N2" s="123">
        <v>3</v>
      </c>
      <c r="O2" s="124">
        <v>185.5</v>
      </c>
    </row>
    <row r="3" spans="1:15" x14ac:dyDescent="0.3">
      <c r="A3" s="120" t="s">
        <v>3</v>
      </c>
      <c r="B3" s="120" t="s">
        <v>73</v>
      </c>
      <c r="C3" s="121">
        <v>43555</v>
      </c>
      <c r="D3" s="122" t="s">
        <v>72</v>
      </c>
      <c r="E3" s="120">
        <v>184</v>
      </c>
      <c r="F3" s="120">
        <v>183</v>
      </c>
      <c r="G3" s="120">
        <v>184</v>
      </c>
      <c r="H3" s="120">
        <v>182</v>
      </c>
      <c r="I3" s="120"/>
      <c r="J3" s="120"/>
      <c r="K3" s="123">
        <v>4</v>
      </c>
      <c r="L3" s="123">
        <v>733</v>
      </c>
      <c r="M3" s="124">
        <v>183.25</v>
      </c>
      <c r="N3" s="123">
        <v>2</v>
      </c>
      <c r="O3" s="124">
        <v>185.25</v>
      </c>
    </row>
    <row r="4" spans="1:15" x14ac:dyDescent="0.3">
      <c r="A4" s="120" t="s">
        <v>3</v>
      </c>
      <c r="B4" s="120" t="s">
        <v>73</v>
      </c>
      <c r="C4" s="121">
        <v>43583</v>
      </c>
      <c r="D4" s="122" t="s">
        <v>72</v>
      </c>
      <c r="E4" s="120">
        <v>194</v>
      </c>
      <c r="F4" s="120">
        <v>191</v>
      </c>
      <c r="G4" s="120">
        <v>190</v>
      </c>
      <c r="H4" s="120">
        <v>184</v>
      </c>
      <c r="I4" s="120"/>
      <c r="J4" s="120"/>
      <c r="K4" s="123">
        <v>4</v>
      </c>
      <c r="L4" s="123">
        <v>759</v>
      </c>
      <c r="M4" s="124">
        <v>189.75</v>
      </c>
      <c r="N4" s="123">
        <v>2</v>
      </c>
      <c r="O4" s="124">
        <v>191.75</v>
      </c>
    </row>
    <row r="5" spans="1:15" x14ac:dyDescent="0.3">
      <c r="A5" s="120" t="s">
        <v>3</v>
      </c>
      <c r="B5" s="120" t="s">
        <v>73</v>
      </c>
      <c r="C5" s="121">
        <v>43611</v>
      </c>
      <c r="D5" s="122" t="s">
        <v>72</v>
      </c>
      <c r="E5" s="120">
        <v>177</v>
      </c>
      <c r="F5" s="120">
        <v>192</v>
      </c>
      <c r="G5" s="120">
        <v>194</v>
      </c>
      <c r="H5" s="120">
        <v>192</v>
      </c>
      <c r="I5" s="120"/>
      <c r="J5" s="120"/>
      <c r="K5" s="123">
        <v>4</v>
      </c>
      <c r="L5" s="123">
        <v>755</v>
      </c>
      <c r="M5" s="124">
        <v>188.75</v>
      </c>
      <c r="N5" s="123">
        <v>6</v>
      </c>
      <c r="O5" s="124">
        <v>194.75</v>
      </c>
    </row>
    <row r="6" spans="1:15" x14ac:dyDescent="0.3">
      <c r="A6" s="120" t="s">
        <v>3</v>
      </c>
      <c r="B6" s="120" t="s">
        <v>73</v>
      </c>
      <c r="C6" s="121">
        <v>43613</v>
      </c>
      <c r="D6" s="122" t="s">
        <v>72</v>
      </c>
      <c r="E6" s="120">
        <v>181</v>
      </c>
      <c r="F6" s="120">
        <v>186</v>
      </c>
      <c r="G6" s="120"/>
      <c r="H6" s="120"/>
      <c r="I6" s="120"/>
      <c r="J6" s="120"/>
      <c r="K6" s="123">
        <v>2</v>
      </c>
      <c r="L6" s="123">
        <v>367</v>
      </c>
      <c r="M6" s="124">
        <v>183.5</v>
      </c>
      <c r="N6" s="123">
        <v>3</v>
      </c>
      <c r="O6" s="124">
        <v>186.5</v>
      </c>
    </row>
    <row r="7" spans="1:15" x14ac:dyDescent="0.3">
      <c r="A7" s="51" t="s">
        <v>193</v>
      </c>
      <c r="B7" s="138" t="s">
        <v>73</v>
      </c>
      <c r="C7" s="139">
        <v>43708</v>
      </c>
      <c r="D7" s="140" t="s">
        <v>192</v>
      </c>
      <c r="E7" s="141">
        <v>186</v>
      </c>
      <c r="F7" s="141">
        <v>189</v>
      </c>
      <c r="G7" s="141">
        <v>186</v>
      </c>
      <c r="H7" s="141">
        <v>183</v>
      </c>
      <c r="I7" s="141">
        <v>184</v>
      </c>
      <c r="J7" s="141">
        <v>188</v>
      </c>
      <c r="K7" s="142">
        <f t="shared" ref="K7" si="0">COUNT(E7:J7)</f>
        <v>6</v>
      </c>
      <c r="L7" s="142">
        <f t="shared" ref="L7" si="1">SUM(E7:J7)</f>
        <v>1116</v>
      </c>
      <c r="M7" s="143">
        <f t="shared" ref="M7" si="2">SUM(L7/K7)</f>
        <v>186</v>
      </c>
      <c r="N7" s="138">
        <v>4</v>
      </c>
      <c r="O7" s="144">
        <f t="shared" ref="O7" si="3">SUM(M7+N7)</f>
        <v>190</v>
      </c>
    </row>
    <row r="8" spans="1:15" x14ac:dyDescent="0.3">
      <c r="A8" s="194" t="s">
        <v>193</v>
      </c>
      <c r="B8" s="195" t="s">
        <v>73</v>
      </c>
      <c r="C8" s="196">
        <v>43765</v>
      </c>
      <c r="D8" s="209" t="s">
        <v>231</v>
      </c>
      <c r="E8" s="198">
        <v>193</v>
      </c>
      <c r="F8" s="198">
        <v>190.1</v>
      </c>
      <c r="G8" s="198">
        <v>193</v>
      </c>
      <c r="H8" s="198">
        <v>192</v>
      </c>
      <c r="I8" s="198"/>
      <c r="J8" s="198"/>
      <c r="K8" s="199">
        <f>COUNT(E8:J8)</f>
        <v>4</v>
      </c>
      <c r="L8" s="199">
        <f>SUM(E8:J8)</f>
        <v>768.1</v>
      </c>
      <c r="M8" s="200">
        <f>SUM(L8/K8)</f>
        <v>192.02500000000001</v>
      </c>
      <c r="N8" s="195">
        <v>6</v>
      </c>
      <c r="O8" s="201">
        <f>SUM(M8+N8)</f>
        <v>198.02500000000001</v>
      </c>
    </row>
    <row r="9" spans="1:15" x14ac:dyDescent="0.3">
      <c r="A9" s="117"/>
      <c r="B9" s="117"/>
      <c r="C9" s="130"/>
      <c r="D9" s="131"/>
      <c r="E9" s="117"/>
      <c r="F9" s="117"/>
      <c r="G9" s="117"/>
      <c r="H9" s="117"/>
      <c r="I9" s="117"/>
      <c r="J9" s="117"/>
      <c r="K9" s="119"/>
      <c r="L9" s="119"/>
      <c r="M9" s="132"/>
      <c r="N9" s="119"/>
      <c r="O9" s="132"/>
    </row>
    <row r="10" spans="1:15" x14ac:dyDescent="0.3">
      <c r="K10" s="2">
        <f>SUM(K2:K9)</f>
        <v>26</v>
      </c>
      <c r="L10" s="2">
        <f>SUM(L2:L9)</f>
        <v>4863.1000000000004</v>
      </c>
      <c r="M10" s="1">
        <f>SUM(L10/K10)</f>
        <v>187.0423076923077</v>
      </c>
      <c r="N10" s="2">
        <f>SUM(N2:N9)</f>
        <v>26</v>
      </c>
      <c r="O10" s="1">
        <f>SUM(M10+N10)</f>
        <v>213.0423076923077</v>
      </c>
    </row>
  </sheetData>
  <protectedRanges>
    <protectedRange algorithmName="SHA-512" hashValue="FG7sbUW81RLTrqZOgRQY3WT58Fmv2wpczdNtHSivDYpua2f0csBbi4PHtU2Z8RiB+M2w+jl67Do94rJCq0Ck5Q==" saltValue="84WXeaapoYvzxj0ZBNU3eQ==" spinCount="100000" sqref="O7 L7:M7" name="Range1_2"/>
    <protectedRange sqref="L8:M8 O8" name="Range1"/>
  </protectedRanges>
  <conditionalFormatting sqref="E1">
    <cfRule type="top10" priority="101" bottom="1" rank="1"/>
    <cfRule type="top10" dxfId="3911" priority="102" rank="1"/>
  </conditionalFormatting>
  <conditionalFormatting sqref="F1">
    <cfRule type="top10" priority="99" bottom="1" rank="1"/>
    <cfRule type="top10" dxfId="3910" priority="100" rank="1"/>
  </conditionalFormatting>
  <conditionalFormatting sqref="G1">
    <cfRule type="top10" priority="97" bottom="1" rank="1"/>
    <cfRule type="top10" dxfId="3909" priority="98" rank="1"/>
  </conditionalFormatting>
  <conditionalFormatting sqref="H1">
    <cfRule type="top10" priority="95" bottom="1" rank="1"/>
    <cfRule type="top10" dxfId="3908" priority="96" rank="1"/>
  </conditionalFormatting>
  <conditionalFormatting sqref="I1">
    <cfRule type="top10" priority="93" bottom="1" rank="1"/>
    <cfRule type="top10" dxfId="3907" priority="94" rank="1"/>
  </conditionalFormatting>
  <conditionalFormatting sqref="J1">
    <cfRule type="top10" priority="91" bottom="1" rank="1"/>
    <cfRule type="top10" dxfId="3906" priority="92" rank="1"/>
  </conditionalFormatting>
  <conditionalFormatting sqref="E9">
    <cfRule type="top10" priority="89" bottom="1" rank="1"/>
    <cfRule type="top10" dxfId="3905" priority="90" rank="1"/>
  </conditionalFormatting>
  <conditionalFormatting sqref="F9">
    <cfRule type="top10" priority="87" bottom="1" rank="1"/>
    <cfRule type="top10" dxfId="3904" priority="88" rank="1"/>
  </conditionalFormatting>
  <conditionalFormatting sqref="G9">
    <cfRule type="top10" priority="85" bottom="1" rank="1"/>
    <cfRule type="top10" dxfId="3903" priority="86" rank="1"/>
  </conditionalFormatting>
  <conditionalFormatting sqref="H9">
    <cfRule type="top10" priority="83" bottom="1" rank="1"/>
    <cfRule type="top10" dxfId="3902" priority="84" rank="1"/>
  </conditionalFormatting>
  <conditionalFormatting sqref="I9">
    <cfRule type="top10" priority="81" bottom="1" rank="1"/>
    <cfRule type="top10" dxfId="3901" priority="82" rank="1"/>
  </conditionalFormatting>
  <conditionalFormatting sqref="J9">
    <cfRule type="top10" priority="79" bottom="1" rank="1"/>
    <cfRule type="top10" dxfId="3900" priority="80" rank="1"/>
  </conditionalFormatting>
  <conditionalFormatting sqref="E2">
    <cfRule type="top10" priority="55" bottom="1" rank="1"/>
    <cfRule type="top10" dxfId="3899" priority="56" rank="1"/>
  </conditionalFormatting>
  <conditionalFormatting sqref="F2">
    <cfRule type="top10" priority="57" bottom="1" rank="1"/>
    <cfRule type="top10" dxfId="3898" priority="58" rank="1"/>
  </conditionalFormatting>
  <conditionalFormatting sqref="G2">
    <cfRule type="top10" priority="59" bottom="1" rank="1"/>
    <cfRule type="top10" dxfId="3897" priority="60" rank="1"/>
  </conditionalFormatting>
  <conditionalFormatting sqref="H2">
    <cfRule type="top10" priority="61" bottom="1" rank="1"/>
    <cfRule type="top10" dxfId="3896" priority="62" rank="1"/>
  </conditionalFormatting>
  <conditionalFormatting sqref="I2">
    <cfRule type="top10" priority="63" bottom="1" rank="1"/>
    <cfRule type="top10" dxfId="3895" priority="64" rank="1"/>
  </conditionalFormatting>
  <conditionalFormatting sqref="J2">
    <cfRule type="top10" priority="65" bottom="1" rank="1"/>
    <cfRule type="top10" dxfId="3894" priority="66" rank="1"/>
  </conditionalFormatting>
  <conditionalFormatting sqref="E3">
    <cfRule type="top10" priority="43" bottom="1" rank="1"/>
    <cfRule type="top10" dxfId="3893" priority="44" rank="1"/>
  </conditionalFormatting>
  <conditionalFormatting sqref="F3">
    <cfRule type="top10" priority="45" bottom="1" rank="1"/>
    <cfRule type="top10" dxfId="3892" priority="46" rank="1"/>
  </conditionalFormatting>
  <conditionalFormatting sqref="G3">
    <cfRule type="top10" priority="47" bottom="1" rank="1"/>
    <cfRule type="top10" dxfId="3891" priority="48" rank="1"/>
  </conditionalFormatting>
  <conditionalFormatting sqref="H3">
    <cfRule type="top10" priority="49" bottom="1" rank="1"/>
    <cfRule type="top10" dxfId="3890" priority="50" rank="1"/>
  </conditionalFormatting>
  <conditionalFormatting sqref="I3">
    <cfRule type="top10" priority="51" bottom="1" rank="1"/>
    <cfRule type="top10" dxfId="3889" priority="52" rank="1"/>
  </conditionalFormatting>
  <conditionalFormatting sqref="J3">
    <cfRule type="top10" priority="53" bottom="1" rank="1"/>
    <cfRule type="top10" dxfId="3888" priority="54" rank="1"/>
  </conditionalFormatting>
  <conditionalFormatting sqref="E4">
    <cfRule type="top10" priority="41" bottom="1" rank="1"/>
    <cfRule type="top10" dxfId="3887" priority="42" rank="1"/>
  </conditionalFormatting>
  <conditionalFormatting sqref="F4">
    <cfRule type="top10" priority="39" bottom="1" rank="1"/>
    <cfRule type="top10" dxfId="3886" priority="40" rank="1"/>
  </conditionalFormatting>
  <conditionalFormatting sqref="G4">
    <cfRule type="top10" priority="37" bottom="1" rank="1"/>
    <cfRule type="top10" dxfId="3885" priority="38" rank="1"/>
  </conditionalFormatting>
  <conditionalFormatting sqref="H4">
    <cfRule type="top10" priority="35" bottom="1" rank="1"/>
    <cfRule type="top10" dxfId="3884" priority="36" rank="1"/>
  </conditionalFormatting>
  <conditionalFormatting sqref="I4">
    <cfRule type="top10" priority="33" bottom="1" rank="1"/>
    <cfRule type="top10" dxfId="3883" priority="34" rank="1"/>
  </conditionalFormatting>
  <conditionalFormatting sqref="J4">
    <cfRule type="top10" priority="31" bottom="1" rank="1"/>
    <cfRule type="top10" dxfId="3882" priority="32" rank="1"/>
  </conditionalFormatting>
  <conditionalFormatting sqref="E5">
    <cfRule type="top10" priority="19" bottom="1" rank="1"/>
    <cfRule type="top10" dxfId="3881" priority="20" rank="1"/>
  </conditionalFormatting>
  <conditionalFormatting sqref="F5">
    <cfRule type="top10" priority="21" bottom="1" rank="1"/>
    <cfRule type="top10" dxfId="3880" priority="22" rank="1"/>
  </conditionalFormatting>
  <conditionalFormatting sqref="G5">
    <cfRule type="top10" priority="23" bottom="1" rank="1"/>
    <cfRule type="top10" dxfId="3879" priority="24" rank="1"/>
  </conditionalFormatting>
  <conditionalFormatting sqref="H5">
    <cfRule type="top10" priority="25" bottom="1" rank="1"/>
    <cfRule type="top10" dxfId="3878" priority="26" rank="1"/>
  </conditionalFormatting>
  <conditionalFormatting sqref="I5">
    <cfRule type="top10" priority="27" bottom="1" rank="1"/>
    <cfRule type="top10" dxfId="3877" priority="28" rank="1"/>
  </conditionalFormatting>
  <conditionalFormatting sqref="J5">
    <cfRule type="top10" priority="29" bottom="1" rank="1"/>
    <cfRule type="top10" dxfId="3876" priority="30" rank="1"/>
  </conditionalFormatting>
  <conditionalFormatting sqref="E6">
    <cfRule type="top10" priority="17" bottom="1" rank="1"/>
    <cfRule type="top10" dxfId="3875" priority="18" rank="1"/>
  </conditionalFormatting>
  <conditionalFormatting sqref="F6">
    <cfRule type="top10" priority="15" bottom="1" rank="1"/>
    <cfRule type="top10" dxfId="3874" priority="16" rank="1"/>
  </conditionalFormatting>
  <conditionalFormatting sqref="G6">
    <cfRule type="top10" priority="13" bottom="1" rank="1"/>
    <cfRule type="top10" dxfId="3873" priority="14" rank="1"/>
  </conditionalFormatting>
  <conditionalFormatting sqref="H6">
    <cfRule type="top10" priority="11" bottom="1" rank="1"/>
    <cfRule type="top10" dxfId="3872" priority="12" rank="1"/>
  </conditionalFormatting>
  <conditionalFormatting sqref="I6">
    <cfRule type="top10" priority="9" bottom="1" rank="1"/>
    <cfRule type="top10" dxfId="3871" priority="10" rank="1"/>
  </conditionalFormatting>
  <conditionalFormatting sqref="J6">
    <cfRule type="top10" priority="7" bottom="1" rank="1"/>
    <cfRule type="top10" dxfId="3870" priority="8" rank="1"/>
  </conditionalFormatting>
  <conditionalFormatting sqref="E8">
    <cfRule type="expression" dxfId="3869" priority="1" stopIfTrue="1">
      <formula>LARGE(($H$34:$H$46),MIN( 1,COUNT($H$34:$H$46)))&lt;=E8</formula>
    </cfRule>
  </conditionalFormatting>
  <conditionalFormatting sqref="F8">
    <cfRule type="expression" dxfId="3868" priority="2" stopIfTrue="1">
      <formula>LARGE(($I$34:$I$46),MIN( 1,COUNT($I$34:$I$46)))&lt;=F8</formula>
    </cfRule>
  </conditionalFormatting>
  <conditionalFormatting sqref="G8">
    <cfRule type="expression" dxfId="3867" priority="3" stopIfTrue="1">
      <formula>LARGE(($J$34:$J$46),MIN( 1,COUNT($J$34:$J$46)))&lt;=G8</formula>
    </cfRule>
  </conditionalFormatting>
  <conditionalFormatting sqref="H8">
    <cfRule type="expression" dxfId="3866" priority="4" stopIfTrue="1">
      <formula>LARGE(($K$34:$K$46),MIN( 1,COUNT($K$34:$K$46)))&lt;=H8</formula>
    </cfRule>
  </conditionalFormatting>
  <conditionalFormatting sqref="I8">
    <cfRule type="expression" dxfId="3865" priority="5" stopIfTrue="1">
      <formula>LARGE(($L$34:$L$46),MIN( 1,COUNT($L$34:$L$46)))&lt;=I8</formula>
    </cfRule>
  </conditionalFormatting>
  <conditionalFormatting sqref="J8">
    <cfRule type="expression" dxfId="3864" priority="6" stopIfTrue="1">
      <formula>LARGE(($M$34:$M$46),MIN( 1,COUNT($M$34:$M$46)))&lt;=J8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E9A3E43-B686-4034-8B52-B085F6798F48}">
          <x14:formula1>
            <xm:f>'C:\Users\abra2\AppData\Local\Packages\Microsoft.MicrosoftEdge_8wekyb3d8bbwe\TempState\Downloads\[ABRA Cklub Shoot 2172019 (2).xlsm]Data'!#REF!</xm:f>
          </x14:formula1>
          <xm:sqref>B2:B6</xm:sqref>
        </x14:dataValidation>
        <x14:dataValidation type="list" allowBlank="1" showInputMessage="1" showErrorMessage="1" xr:uid="{8AC6A459-9C82-423F-B8AE-76AEF8732D36}">
          <x14:formula1>
            <xm:f>'C:\Users\abra2\AppData\Local\Packages\Microsoft.MicrosoftEdge_8wekyb3d8bbwe\TempState\Downloads\[ABRA Club Shoot 2182018 (1).xlsm]Data'!#REF!</xm:f>
          </x14:formula1>
          <xm:sqref>B9</xm:sqref>
        </x14:dataValidation>
        <x14:dataValidation type="list" allowBlank="1" showInputMessage="1" showErrorMessage="1" xr:uid="{D7C4BB6E-EA11-402F-8AA7-DD4A6EF1EECC}">
          <x14:formula1>
            <xm:f>'E:\[abra state va.xlsx]DATA SHEET'!#REF!</xm:f>
          </x14:formula1>
          <xm:sqref>B7:B8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3978B-DE52-49FC-BEE0-3498657ECAD3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30" x14ac:dyDescent="0.3">
      <c r="A2" s="51" t="s">
        <v>115</v>
      </c>
      <c r="B2" s="52" t="s">
        <v>218</v>
      </c>
      <c r="C2" s="53">
        <v>43722</v>
      </c>
      <c r="D2" s="66" t="s">
        <v>215</v>
      </c>
      <c r="E2" s="55">
        <v>134</v>
      </c>
      <c r="F2" s="55">
        <v>168</v>
      </c>
      <c r="G2" s="55">
        <v>158</v>
      </c>
      <c r="H2" s="55">
        <v>146</v>
      </c>
      <c r="I2" s="55">
        <v>156</v>
      </c>
      <c r="J2" s="55">
        <v>148</v>
      </c>
      <c r="K2" s="56">
        <f t="shared" ref="K2" si="0">COUNT(E2:J2)</f>
        <v>6</v>
      </c>
      <c r="L2" s="56">
        <f t="shared" ref="L2" si="1">SUM(E2:J2)</f>
        <v>910</v>
      </c>
      <c r="M2" s="57">
        <f t="shared" ref="M2" si="2">SUM(L2/K2)</f>
        <v>151.66666666666666</v>
      </c>
      <c r="N2" s="52">
        <v>4</v>
      </c>
      <c r="O2" s="58">
        <f t="shared" ref="O2" si="3">SUM(M2+N2)</f>
        <v>155.66666666666666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910</v>
      </c>
      <c r="M4" s="1">
        <f>SUM(L4/K4)</f>
        <v>151.66666666666666</v>
      </c>
      <c r="N4" s="2">
        <f>SUM(N2:N3)</f>
        <v>4</v>
      </c>
      <c r="O4" s="1">
        <f>SUM(M4+N4)</f>
        <v>155.66666666666666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"/>
  </protectedRanges>
  <conditionalFormatting sqref="E1">
    <cfRule type="top10" priority="41" bottom="1" rank="1"/>
    <cfRule type="top10" dxfId="3071" priority="42" rank="1"/>
  </conditionalFormatting>
  <conditionalFormatting sqref="F1">
    <cfRule type="top10" priority="39" bottom="1" rank="1"/>
    <cfRule type="top10" dxfId="3070" priority="40" rank="1"/>
  </conditionalFormatting>
  <conditionalFormatting sqref="G1">
    <cfRule type="top10" priority="37" bottom="1" rank="1"/>
    <cfRule type="top10" dxfId="3069" priority="38" rank="1"/>
  </conditionalFormatting>
  <conditionalFormatting sqref="H1">
    <cfRule type="top10" priority="35" bottom="1" rank="1"/>
    <cfRule type="top10" dxfId="3068" priority="36" rank="1"/>
  </conditionalFormatting>
  <conditionalFormatting sqref="I1">
    <cfRule type="top10" priority="33" bottom="1" rank="1"/>
    <cfRule type="top10" dxfId="3067" priority="34" rank="1"/>
  </conditionalFormatting>
  <conditionalFormatting sqref="J1">
    <cfRule type="top10" priority="31" bottom="1" rank="1"/>
    <cfRule type="top10" dxfId="3066" priority="32" rank="1"/>
  </conditionalFormatting>
  <conditionalFormatting sqref="E3">
    <cfRule type="top10" priority="29" bottom="1" rank="1"/>
    <cfRule type="top10" dxfId="3065" priority="30" rank="1"/>
  </conditionalFormatting>
  <conditionalFormatting sqref="F3">
    <cfRule type="top10" priority="27" bottom="1" rank="1"/>
    <cfRule type="top10" dxfId="3064" priority="28" rank="1"/>
  </conditionalFormatting>
  <conditionalFormatting sqref="G3">
    <cfRule type="top10" priority="25" bottom="1" rank="1"/>
    <cfRule type="top10" dxfId="3063" priority="26" rank="1"/>
  </conditionalFormatting>
  <conditionalFormatting sqref="H3">
    <cfRule type="top10" priority="23" bottom="1" rank="1"/>
    <cfRule type="top10" dxfId="3062" priority="24" rank="1"/>
  </conditionalFormatting>
  <conditionalFormatting sqref="I3">
    <cfRule type="top10" priority="21" bottom="1" rank="1"/>
    <cfRule type="top10" dxfId="3061" priority="22" rank="1"/>
  </conditionalFormatting>
  <conditionalFormatting sqref="J3">
    <cfRule type="top10" priority="19" bottom="1" rank="1"/>
    <cfRule type="top10" dxfId="3060" priority="20" rank="1"/>
  </conditionalFormatting>
  <conditionalFormatting sqref="E2">
    <cfRule type="top10" dxfId="3059" priority="1" rank="1"/>
  </conditionalFormatting>
  <conditionalFormatting sqref="F2">
    <cfRule type="top10" dxfId="3058" priority="2" rank="1"/>
  </conditionalFormatting>
  <conditionalFormatting sqref="G2">
    <cfRule type="top10" dxfId="3057" priority="3" rank="1"/>
  </conditionalFormatting>
  <conditionalFormatting sqref="H2">
    <cfRule type="top10" dxfId="3056" priority="4" rank="1"/>
  </conditionalFormatting>
  <conditionalFormatting sqref="I2">
    <cfRule type="top10" dxfId="3055" priority="5" rank="1"/>
  </conditionalFormatting>
  <conditionalFormatting sqref="J2">
    <cfRule type="top10" dxfId="305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16DB488-2FDD-404C-93E2-EE2FB581930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47B87AA2-B087-443A-81CF-4D3DEC33EEEB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8FA1E-D064-4014-8916-C561846FA312}">
  <sheetPr codeName="Sheet40"/>
  <dimension ref="A1:O31"/>
  <sheetViews>
    <sheetView workbookViewId="0">
      <selection activeCell="C29" sqref="C2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45" t="s">
        <v>3</v>
      </c>
      <c r="B2" s="6" t="s">
        <v>105</v>
      </c>
      <c r="C2" s="46">
        <v>43579</v>
      </c>
      <c r="D2" s="47" t="s">
        <v>106</v>
      </c>
      <c r="E2" s="45">
        <v>193</v>
      </c>
      <c r="F2" s="45">
        <v>185</v>
      </c>
      <c r="G2" s="48">
        <v>192</v>
      </c>
      <c r="H2" s="45"/>
      <c r="I2" s="45"/>
      <c r="J2" s="45"/>
      <c r="K2" s="49">
        <v>3</v>
      </c>
      <c r="L2" s="49">
        <v>570</v>
      </c>
      <c r="M2" s="50">
        <v>190</v>
      </c>
      <c r="N2" s="49">
        <v>9</v>
      </c>
      <c r="O2" s="50">
        <v>199</v>
      </c>
    </row>
    <row r="3" spans="1:15" ht="15.75" thickBot="1" x14ac:dyDescent="0.35">
      <c r="A3" s="59" t="s">
        <v>3</v>
      </c>
      <c r="B3" s="6" t="s">
        <v>105</v>
      </c>
      <c r="C3" s="7">
        <v>43597</v>
      </c>
      <c r="D3" s="8" t="s">
        <v>106</v>
      </c>
      <c r="E3" s="6">
        <v>193</v>
      </c>
      <c r="F3" s="6">
        <v>195</v>
      </c>
      <c r="G3" s="6">
        <v>192</v>
      </c>
      <c r="H3" s="6">
        <v>196</v>
      </c>
      <c r="I3" s="6"/>
      <c r="J3" s="6"/>
      <c r="K3" s="9">
        <v>4</v>
      </c>
      <c r="L3" s="9">
        <v>776</v>
      </c>
      <c r="M3" s="10">
        <v>194</v>
      </c>
      <c r="N3" s="9">
        <v>11</v>
      </c>
      <c r="O3" s="10">
        <v>205</v>
      </c>
    </row>
    <row r="4" spans="1:15" x14ac:dyDescent="0.3">
      <c r="A4" s="41" t="s">
        <v>3</v>
      </c>
      <c r="B4" s="41" t="s">
        <v>105</v>
      </c>
      <c r="C4" s="79">
        <v>43604</v>
      </c>
      <c r="D4" s="80" t="s">
        <v>22</v>
      </c>
      <c r="E4" s="41">
        <v>190</v>
      </c>
      <c r="F4" s="81">
        <v>192</v>
      </c>
      <c r="G4" s="82">
        <v>193</v>
      </c>
      <c r="H4" s="82">
        <v>196</v>
      </c>
      <c r="I4" s="33">
        <v>191</v>
      </c>
      <c r="J4" s="83">
        <v>187</v>
      </c>
      <c r="K4" s="84">
        <v>6</v>
      </c>
      <c r="L4" s="84">
        <v>1149</v>
      </c>
      <c r="M4" s="85">
        <v>191.5</v>
      </c>
      <c r="N4" s="84">
        <v>14</v>
      </c>
      <c r="O4" s="85">
        <v>205.5</v>
      </c>
    </row>
    <row r="5" spans="1:15" x14ac:dyDescent="0.3">
      <c r="A5" s="6" t="s">
        <v>3</v>
      </c>
      <c r="B5" s="6" t="s">
        <v>105</v>
      </c>
      <c r="C5" s="7">
        <v>43614</v>
      </c>
      <c r="D5" s="8" t="s">
        <v>106</v>
      </c>
      <c r="E5" s="6">
        <v>191</v>
      </c>
      <c r="F5" s="6">
        <v>195</v>
      </c>
      <c r="G5" s="6">
        <v>196</v>
      </c>
      <c r="H5" s="6">
        <v>193</v>
      </c>
      <c r="I5" s="6"/>
      <c r="J5" s="6"/>
      <c r="K5" s="9">
        <v>4</v>
      </c>
      <c r="L5" s="9">
        <v>775</v>
      </c>
      <c r="M5" s="10">
        <v>193.75</v>
      </c>
      <c r="N5" s="9">
        <v>9</v>
      </c>
      <c r="O5" s="10">
        <v>202.75</v>
      </c>
    </row>
    <row r="6" spans="1:15" x14ac:dyDescent="0.3">
      <c r="A6" s="6" t="s">
        <v>3</v>
      </c>
      <c r="B6" s="6" t="s">
        <v>105</v>
      </c>
      <c r="C6" s="7">
        <v>43625</v>
      </c>
      <c r="D6" s="8" t="s">
        <v>106</v>
      </c>
      <c r="E6" s="6">
        <v>191</v>
      </c>
      <c r="F6" s="6">
        <v>194</v>
      </c>
      <c r="G6" s="6">
        <v>188</v>
      </c>
      <c r="H6" s="6">
        <v>197</v>
      </c>
      <c r="I6" s="6">
        <v>189</v>
      </c>
      <c r="J6" s="6">
        <v>193</v>
      </c>
      <c r="K6" s="9">
        <v>6</v>
      </c>
      <c r="L6" s="9">
        <v>1152</v>
      </c>
      <c r="M6" s="10">
        <v>192</v>
      </c>
      <c r="N6" s="9">
        <v>26</v>
      </c>
      <c r="O6" s="10">
        <v>218</v>
      </c>
    </row>
    <row r="7" spans="1:15" ht="15.75" thickBot="1" x14ac:dyDescent="0.35">
      <c r="A7" s="39" t="s">
        <v>3</v>
      </c>
      <c r="B7" s="39" t="s">
        <v>105</v>
      </c>
      <c r="C7" s="86">
        <v>43638</v>
      </c>
      <c r="D7" s="87" t="s">
        <v>78</v>
      </c>
      <c r="E7" s="78">
        <v>194</v>
      </c>
      <c r="F7" s="88">
        <v>190</v>
      </c>
      <c r="G7" s="78">
        <v>191</v>
      </c>
      <c r="H7" s="81">
        <v>192</v>
      </c>
      <c r="I7" s="89">
        <v>195</v>
      </c>
      <c r="J7" s="36">
        <v>189</v>
      </c>
      <c r="K7" s="90">
        <v>6</v>
      </c>
      <c r="L7" s="90">
        <v>1151</v>
      </c>
      <c r="M7" s="91">
        <v>191.83333333333334</v>
      </c>
      <c r="N7" s="90">
        <v>12</v>
      </c>
      <c r="O7" s="91">
        <v>203.83333333333334</v>
      </c>
    </row>
    <row r="8" spans="1:15" x14ac:dyDescent="0.3">
      <c r="A8" s="41" t="s">
        <v>3</v>
      </c>
      <c r="B8" s="41" t="s">
        <v>105</v>
      </c>
      <c r="C8" s="79">
        <v>43642</v>
      </c>
      <c r="D8" s="80" t="s">
        <v>106</v>
      </c>
      <c r="E8" s="41">
        <v>195</v>
      </c>
      <c r="F8" s="41">
        <v>194</v>
      </c>
      <c r="G8" s="30">
        <v>194</v>
      </c>
      <c r="H8" s="95">
        <v>194</v>
      </c>
      <c r="I8" s="33"/>
      <c r="J8" s="41"/>
      <c r="K8" s="84">
        <v>4</v>
      </c>
      <c r="L8" s="84">
        <v>777</v>
      </c>
      <c r="M8" s="85">
        <v>194.25</v>
      </c>
      <c r="N8" s="84">
        <v>9</v>
      </c>
      <c r="O8" s="85">
        <v>203.25</v>
      </c>
    </row>
    <row r="9" spans="1:15" x14ac:dyDescent="0.3">
      <c r="A9" s="41" t="s">
        <v>3</v>
      </c>
      <c r="B9" s="93" t="s">
        <v>105</v>
      </c>
      <c r="C9" s="53">
        <f>'[26]START TAB'!$D$2</f>
        <v>43652</v>
      </c>
      <c r="D9" s="54" t="str">
        <f>'[26]START TAB'!$B$2</f>
        <v>Osseo, MI</v>
      </c>
      <c r="E9" s="94">
        <v>188</v>
      </c>
      <c r="F9" s="94">
        <v>192</v>
      </c>
      <c r="G9" s="94">
        <v>192</v>
      </c>
      <c r="H9" s="94">
        <v>192</v>
      </c>
      <c r="I9" s="94">
        <v>191</v>
      </c>
      <c r="J9" s="94">
        <v>190</v>
      </c>
      <c r="K9" s="56">
        <f t="shared" ref="K9" si="0">COUNT(E9:J9)</f>
        <v>6</v>
      </c>
      <c r="L9" s="56">
        <f t="shared" ref="L9" si="1">SUM(E9:J9)</f>
        <v>1145</v>
      </c>
      <c r="M9" s="57">
        <f t="shared" ref="M9" si="2">SUM(L9/K9)</f>
        <v>190.83333333333334</v>
      </c>
      <c r="N9" s="93">
        <v>10</v>
      </c>
      <c r="O9" s="58">
        <f t="shared" ref="O9" si="3">SUM(M9+N9)</f>
        <v>200.83333333333334</v>
      </c>
    </row>
    <row r="10" spans="1:15" x14ac:dyDescent="0.3">
      <c r="A10" s="11" t="s">
        <v>3</v>
      </c>
      <c r="B10" s="11" t="s">
        <v>105</v>
      </c>
      <c r="C10" s="12">
        <v>43670</v>
      </c>
      <c r="D10" s="13" t="s">
        <v>106</v>
      </c>
      <c r="E10" s="11">
        <v>196</v>
      </c>
      <c r="F10" s="11">
        <v>192</v>
      </c>
      <c r="G10" s="11">
        <v>195</v>
      </c>
      <c r="H10" s="11">
        <v>191</v>
      </c>
      <c r="I10" s="11"/>
      <c r="J10" s="11"/>
      <c r="K10" s="14">
        <v>4</v>
      </c>
      <c r="L10" s="14">
        <v>774</v>
      </c>
      <c r="M10" s="15">
        <v>193.5</v>
      </c>
      <c r="N10" s="14">
        <v>8</v>
      </c>
      <c r="O10" s="15">
        <v>201.5</v>
      </c>
    </row>
    <row r="11" spans="1:15" ht="15.75" x14ac:dyDescent="0.3">
      <c r="A11" s="11" t="s">
        <v>3</v>
      </c>
      <c r="B11" s="52" t="s">
        <v>105</v>
      </c>
      <c r="C11" s="53">
        <v>43680</v>
      </c>
      <c r="D11" s="66" t="s">
        <v>78</v>
      </c>
      <c r="E11" s="55">
        <v>189</v>
      </c>
      <c r="F11" s="55">
        <v>190</v>
      </c>
      <c r="G11" s="55">
        <v>189</v>
      </c>
      <c r="H11" s="55">
        <v>188</v>
      </c>
      <c r="I11" s="55"/>
      <c r="J11" s="55"/>
      <c r="K11" s="56">
        <f t="shared" ref="K11" si="4">COUNT(E11:J11)</f>
        <v>4</v>
      </c>
      <c r="L11" s="56">
        <f t="shared" ref="L11" si="5">SUM(E11:J11)</f>
        <v>756</v>
      </c>
      <c r="M11" s="57">
        <f t="shared" ref="M11" si="6">SUM(L11/K11)</f>
        <v>189</v>
      </c>
      <c r="N11" s="52">
        <v>3</v>
      </c>
      <c r="O11" s="58">
        <f t="shared" ref="O11" si="7">SUM(M11+N11)</f>
        <v>192</v>
      </c>
    </row>
    <row r="12" spans="1:15" ht="15.75" x14ac:dyDescent="0.3">
      <c r="A12" s="11" t="s">
        <v>3</v>
      </c>
      <c r="B12" s="52" t="s">
        <v>105</v>
      </c>
      <c r="C12" s="53">
        <v>43681</v>
      </c>
      <c r="D12" s="66" t="s">
        <v>78</v>
      </c>
      <c r="E12" s="55">
        <v>191</v>
      </c>
      <c r="F12" s="55">
        <v>191</v>
      </c>
      <c r="G12" s="107">
        <v>194</v>
      </c>
      <c r="H12" s="55">
        <v>189</v>
      </c>
      <c r="I12" s="55"/>
      <c r="J12" s="55"/>
      <c r="K12" s="56">
        <f>COUNT(E12:J12)</f>
        <v>4</v>
      </c>
      <c r="L12" s="56">
        <f>SUM(E12:J12)</f>
        <v>765</v>
      </c>
      <c r="M12" s="57">
        <f>SUM(L12/K12)</f>
        <v>191.25</v>
      </c>
      <c r="N12" s="52">
        <v>6</v>
      </c>
      <c r="O12" s="58">
        <f>SUM(M12+N12)</f>
        <v>197.25</v>
      </c>
    </row>
    <row r="13" spans="1:15" x14ac:dyDescent="0.3">
      <c r="A13" s="6" t="s">
        <v>3</v>
      </c>
      <c r="B13" s="6" t="s">
        <v>105</v>
      </c>
      <c r="C13" s="7">
        <v>43688</v>
      </c>
      <c r="D13" s="8" t="s">
        <v>106</v>
      </c>
      <c r="E13" s="6">
        <v>193</v>
      </c>
      <c r="F13" s="6">
        <v>192</v>
      </c>
      <c r="G13" s="6">
        <v>195</v>
      </c>
      <c r="H13" s="6">
        <v>191</v>
      </c>
      <c r="I13" s="6"/>
      <c r="J13" s="6"/>
      <c r="K13" s="9">
        <v>4</v>
      </c>
      <c r="L13" s="9">
        <v>771</v>
      </c>
      <c r="M13" s="10">
        <v>192.75</v>
      </c>
      <c r="N13" s="9">
        <v>6</v>
      </c>
      <c r="O13" s="10">
        <v>198.75</v>
      </c>
    </row>
    <row r="14" spans="1:15" x14ac:dyDescent="0.3">
      <c r="A14" s="6" t="s">
        <v>3</v>
      </c>
      <c r="B14" s="6" t="s">
        <v>105</v>
      </c>
      <c r="C14" s="7">
        <v>43694</v>
      </c>
      <c r="D14" s="8" t="s">
        <v>186</v>
      </c>
      <c r="E14" s="6">
        <v>191</v>
      </c>
      <c r="F14" s="6">
        <v>195</v>
      </c>
      <c r="G14" s="6">
        <v>190</v>
      </c>
      <c r="H14" s="6"/>
      <c r="I14" s="6"/>
      <c r="J14" s="6"/>
      <c r="K14" s="9">
        <v>3</v>
      </c>
      <c r="L14" s="9">
        <v>576</v>
      </c>
      <c r="M14" s="10">
        <v>192</v>
      </c>
      <c r="N14" s="9">
        <v>11</v>
      </c>
      <c r="O14" s="10">
        <v>203</v>
      </c>
    </row>
    <row r="15" spans="1:15" x14ac:dyDescent="0.3">
      <c r="A15" s="6" t="s">
        <v>3</v>
      </c>
      <c r="B15" s="6" t="s">
        <v>105</v>
      </c>
      <c r="C15" s="7">
        <v>43698</v>
      </c>
      <c r="D15" s="8" t="s">
        <v>106</v>
      </c>
      <c r="E15" s="6">
        <v>195</v>
      </c>
      <c r="F15" s="6">
        <v>195</v>
      </c>
      <c r="G15" s="6">
        <v>194</v>
      </c>
      <c r="H15" s="6">
        <v>195</v>
      </c>
      <c r="I15" s="6"/>
      <c r="J15" s="6"/>
      <c r="K15" s="9">
        <v>4</v>
      </c>
      <c r="L15" s="9">
        <v>779</v>
      </c>
      <c r="M15" s="10">
        <v>194.75</v>
      </c>
      <c r="N15" s="9">
        <v>7</v>
      </c>
      <c r="O15" s="10">
        <v>201.75</v>
      </c>
    </row>
    <row r="16" spans="1:15" x14ac:dyDescent="0.3">
      <c r="A16" s="51" t="s">
        <v>193</v>
      </c>
      <c r="B16" s="138" t="s">
        <v>105</v>
      </c>
      <c r="C16" s="139">
        <v>43708</v>
      </c>
      <c r="D16" s="140" t="s">
        <v>192</v>
      </c>
      <c r="E16" s="141">
        <v>188</v>
      </c>
      <c r="F16" s="141">
        <v>190</v>
      </c>
      <c r="G16" s="141">
        <v>190</v>
      </c>
      <c r="H16" s="141">
        <v>192</v>
      </c>
      <c r="I16" s="141">
        <v>195</v>
      </c>
      <c r="J16" s="141">
        <v>191</v>
      </c>
      <c r="K16" s="142">
        <f t="shared" ref="K16" si="8">COUNT(E16:J16)</f>
        <v>6</v>
      </c>
      <c r="L16" s="142">
        <f t="shared" ref="L16" si="9">SUM(E16:J16)</f>
        <v>1146</v>
      </c>
      <c r="M16" s="143">
        <f t="shared" ref="M16" si="10">SUM(L16/K16)</f>
        <v>191</v>
      </c>
      <c r="N16" s="138">
        <v>4</v>
      </c>
      <c r="O16" s="144">
        <f t="shared" ref="O16" si="11">SUM(M16+N16)</f>
        <v>195</v>
      </c>
    </row>
    <row r="17" spans="1:15" x14ac:dyDescent="0.3">
      <c r="A17" s="11" t="s">
        <v>3</v>
      </c>
      <c r="B17" s="11" t="s">
        <v>105</v>
      </c>
      <c r="C17" s="12">
        <v>43716</v>
      </c>
      <c r="D17" s="13" t="s">
        <v>106</v>
      </c>
      <c r="E17" s="11">
        <v>194</v>
      </c>
      <c r="F17" s="96">
        <v>194</v>
      </c>
      <c r="G17" s="11">
        <v>194</v>
      </c>
      <c r="H17" s="11">
        <v>196</v>
      </c>
      <c r="I17" s="11"/>
      <c r="J17" s="11"/>
      <c r="K17" s="14">
        <v>4</v>
      </c>
      <c r="L17" s="14">
        <v>778</v>
      </c>
      <c r="M17" s="15">
        <v>194.5</v>
      </c>
      <c r="N17" s="14">
        <v>6</v>
      </c>
      <c r="O17" s="15">
        <v>200.5</v>
      </c>
    </row>
    <row r="18" spans="1:15" x14ac:dyDescent="0.3">
      <c r="A18" s="6" t="s">
        <v>3</v>
      </c>
      <c r="B18" s="6" t="s">
        <v>105</v>
      </c>
      <c r="C18" s="7">
        <v>43723</v>
      </c>
      <c r="D18" s="8" t="s">
        <v>22</v>
      </c>
      <c r="E18" s="6">
        <v>196</v>
      </c>
      <c r="F18" s="6">
        <v>192</v>
      </c>
      <c r="G18" s="6">
        <v>190</v>
      </c>
      <c r="H18" s="6">
        <v>190</v>
      </c>
      <c r="I18" s="6">
        <v>191</v>
      </c>
      <c r="J18" s="6">
        <v>194</v>
      </c>
      <c r="K18" s="9">
        <v>6</v>
      </c>
      <c r="L18" s="9">
        <v>1153</v>
      </c>
      <c r="M18" s="10">
        <v>192.16666666666666</v>
      </c>
      <c r="N18" s="9">
        <v>10</v>
      </c>
      <c r="O18" s="10">
        <v>202.16666666666666</v>
      </c>
    </row>
    <row r="19" spans="1:15" x14ac:dyDescent="0.3">
      <c r="A19" s="176" t="s">
        <v>3</v>
      </c>
      <c r="B19" s="176" t="s">
        <v>224</v>
      </c>
      <c r="C19" s="177">
        <v>43729</v>
      </c>
      <c r="D19" s="178" t="s">
        <v>225</v>
      </c>
      <c r="E19" s="179">
        <v>187</v>
      </c>
      <c r="F19" s="180">
        <v>187</v>
      </c>
      <c r="G19" s="180">
        <v>194</v>
      </c>
      <c r="H19" s="176"/>
      <c r="I19" s="176"/>
      <c r="J19" s="176"/>
      <c r="K19" s="181">
        <v>3</v>
      </c>
      <c r="L19" s="181">
        <v>568</v>
      </c>
      <c r="M19" s="182">
        <v>189.333333333333</v>
      </c>
      <c r="N19" s="181">
        <v>9</v>
      </c>
      <c r="O19" s="182">
        <v>198.333333333333</v>
      </c>
    </row>
    <row r="20" spans="1:15" x14ac:dyDescent="0.3">
      <c r="A20" s="6" t="s">
        <v>3</v>
      </c>
      <c r="B20" s="6" t="s">
        <v>105</v>
      </c>
      <c r="C20" s="7">
        <v>43733</v>
      </c>
      <c r="D20" s="8" t="s">
        <v>106</v>
      </c>
      <c r="E20" s="6">
        <v>188</v>
      </c>
      <c r="F20" s="6">
        <v>191</v>
      </c>
      <c r="G20" s="6">
        <v>192</v>
      </c>
      <c r="H20" s="6">
        <v>198</v>
      </c>
      <c r="I20" s="6"/>
      <c r="J20" s="6"/>
      <c r="K20" s="9">
        <v>4</v>
      </c>
      <c r="L20" s="9">
        <v>769</v>
      </c>
      <c r="M20" s="10">
        <v>192.25</v>
      </c>
      <c r="N20" s="9">
        <v>6</v>
      </c>
      <c r="O20" s="10">
        <v>198.25</v>
      </c>
    </row>
    <row r="21" spans="1:15" ht="15.75" x14ac:dyDescent="0.3">
      <c r="A21" s="67" t="s">
        <v>193</v>
      </c>
      <c r="B21" s="68" t="s">
        <v>105</v>
      </c>
      <c r="C21" s="69">
        <v>43743</v>
      </c>
      <c r="D21" s="159" t="s">
        <v>240</v>
      </c>
      <c r="E21" s="71">
        <v>188</v>
      </c>
      <c r="F21" s="71">
        <v>187</v>
      </c>
      <c r="G21" s="71">
        <v>187</v>
      </c>
      <c r="H21" s="71">
        <v>184</v>
      </c>
      <c r="I21" s="71">
        <v>191</v>
      </c>
      <c r="J21" s="71">
        <v>189</v>
      </c>
      <c r="K21" s="72">
        <f>COUNT(E21:J21)</f>
        <v>6</v>
      </c>
      <c r="L21" s="72">
        <f>SUM(E21:J21)</f>
        <v>1126</v>
      </c>
      <c r="M21" s="73">
        <f>SUM(L21/K21)</f>
        <v>187.66666666666666</v>
      </c>
      <c r="N21" s="68">
        <v>8</v>
      </c>
      <c r="O21" s="74">
        <f>SUM(M21+N21)</f>
        <v>195.66666666666666</v>
      </c>
    </row>
    <row r="22" spans="1:15" x14ac:dyDescent="0.3">
      <c r="A22" s="6" t="s">
        <v>3</v>
      </c>
      <c r="B22" s="6" t="s">
        <v>105</v>
      </c>
      <c r="C22" s="7">
        <v>43751</v>
      </c>
      <c r="D22" s="8" t="s">
        <v>106</v>
      </c>
      <c r="E22" s="6">
        <v>186</v>
      </c>
      <c r="F22" s="205">
        <v>191</v>
      </c>
      <c r="G22" s="6">
        <v>188</v>
      </c>
      <c r="H22" s="6">
        <v>190</v>
      </c>
      <c r="I22" s="6">
        <v>193</v>
      </c>
      <c r="J22" s="6">
        <v>191</v>
      </c>
      <c r="K22" s="9">
        <v>6</v>
      </c>
      <c r="L22" s="9">
        <v>1139</v>
      </c>
      <c r="M22" s="10">
        <v>189.83333333333334</v>
      </c>
      <c r="N22" s="9">
        <v>16</v>
      </c>
      <c r="O22" s="10">
        <v>205.83333333333334</v>
      </c>
    </row>
    <row r="23" spans="1:15" x14ac:dyDescent="0.3">
      <c r="A23" s="51" t="s">
        <v>3</v>
      </c>
      <c r="B23" s="93" t="s">
        <v>105</v>
      </c>
      <c r="C23" s="53">
        <f>'[4]START TAB'!$D$2</f>
        <v>43748</v>
      </c>
      <c r="D23" s="54" t="str">
        <f>'[4]START TAB'!$B$2</f>
        <v>New Haven, KY</v>
      </c>
      <c r="E23" s="94">
        <v>196</v>
      </c>
      <c r="F23" s="94">
        <v>194</v>
      </c>
      <c r="G23" s="94">
        <v>191</v>
      </c>
      <c r="H23" s="94"/>
      <c r="I23" s="94"/>
      <c r="J23" s="94"/>
      <c r="K23" s="56">
        <f>COUNT(E23:J23)</f>
        <v>3</v>
      </c>
      <c r="L23" s="56">
        <f>SUM(E23:J23)</f>
        <v>581</v>
      </c>
      <c r="M23" s="57">
        <f>SUM(L23/K23)</f>
        <v>193.66666666666666</v>
      </c>
      <c r="N23" s="93">
        <v>11</v>
      </c>
      <c r="O23" s="58">
        <f>SUM(M23+N23)</f>
        <v>204.66666666666666</v>
      </c>
    </row>
    <row r="24" spans="1:15" x14ac:dyDescent="0.3">
      <c r="A24" s="176" t="s">
        <v>3</v>
      </c>
      <c r="B24" s="176" t="s">
        <v>224</v>
      </c>
      <c r="C24" s="177">
        <v>43757</v>
      </c>
      <c r="D24" s="206" t="s">
        <v>244</v>
      </c>
      <c r="E24" s="180">
        <v>188</v>
      </c>
      <c r="F24" s="180">
        <v>188</v>
      </c>
      <c r="G24" s="180">
        <v>190</v>
      </c>
      <c r="H24" s="176"/>
      <c r="I24" s="176"/>
      <c r="J24" s="176"/>
      <c r="K24" s="181">
        <f>COUNT(E24:J24)</f>
        <v>3</v>
      </c>
      <c r="L24" s="181">
        <f>SUM(E24:J24)</f>
        <v>566</v>
      </c>
      <c r="M24" s="182">
        <f>AVERAGE(E24:J24)</f>
        <v>188.66666666666666</v>
      </c>
      <c r="N24" s="181">
        <v>11</v>
      </c>
      <c r="O24" s="182">
        <f>SUM(M24,N24)</f>
        <v>199.66666666666666</v>
      </c>
    </row>
    <row r="25" spans="1:15" x14ac:dyDescent="0.3">
      <c r="A25" s="6" t="s">
        <v>3</v>
      </c>
      <c r="B25" s="6" t="s">
        <v>105</v>
      </c>
      <c r="C25" s="7">
        <v>43761</v>
      </c>
      <c r="D25" s="8" t="s">
        <v>106</v>
      </c>
      <c r="E25" s="6">
        <v>193</v>
      </c>
      <c r="F25" s="6">
        <v>191</v>
      </c>
      <c r="G25" s="9">
        <v>189</v>
      </c>
      <c r="H25" s="6">
        <v>183</v>
      </c>
      <c r="I25" s="6"/>
      <c r="J25" s="6"/>
      <c r="K25" s="9">
        <v>4</v>
      </c>
      <c r="L25" s="9">
        <v>756</v>
      </c>
      <c r="M25" s="10">
        <v>189</v>
      </c>
      <c r="N25" s="9">
        <v>6</v>
      </c>
      <c r="O25" s="10">
        <v>195</v>
      </c>
    </row>
    <row r="26" spans="1:15" ht="15.75" x14ac:dyDescent="0.3">
      <c r="A26" s="51" t="s">
        <v>3</v>
      </c>
      <c r="B26" s="52" t="s">
        <v>105</v>
      </c>
      <c r="C26" s="53">
        <v>43764</v>
      </c>
      <c r="D26" s="66" t="s">
        <v>78</v>
      </c>
      <c r="E26" s="55">
        <v>189</v>
      </c>
      <c r="F26" s="55">
        <v>194</v>
      </c>
      <c r="G26" s="55">
        <v>191</v>
      </c>
      <c r="H26" s="55">
        <v>194</v>
      </c>
      <c r="I26" s="55"/>
      <c r="J26" s="55"/>
      <c r="K26" s="56">
        <f>COUNT(E26:J26)</f>
        <v>4</v>
      </c>
      <c r="L26" s="56">
        <f>SUM(E26:J26)</f>
        <v>768</v>
      </c>
      <c r="M26" s="57">
        <f>SUM(L26/K26)</f>
        <v>192</v>
      </c>
      <c r="N26" s="52">
        <v>13</v>
      </c>
      <c r="O26" s="58">
        <f>SUM(M26+N26)</f>
        <v>205</v>
      </c>
    </row>
    <row r="27" spans="1:15" ht="15.75" x14ac:dyDescent="0.3">
      <c r="A27" s="51" t="s">
        <v>3</v>
      </c>
      <c r="B27" s="52" t="s">
        <v>105</v>
      </c>
      <c r="C27" s="53">
        <v>43765</v>
      </c>
      <c r="D27" s="66" t="s">
        <v>78</v>
      </c>
      <c r="E27" s="55">
        <v>192</v>
      </c>
      <c r="F27" s="55">
        <v>191</v>
      </c>
      <c r="G27" s="55">
        <v>194</v>
      </c>
      <c r="H27" s="55">
        <v>188</v>
      </c>
      <c r="I27" s="55"/>
      <c r="J27" s="55"/>
      <c r="K27" s="56">
        <v>4</v>
      </c>
      <c r="L27" s="56">
        <v>765</v>
      </c>
      <c r="M27" s="57">
        <v>191.25</v>
      </c>
      <c r="N27" s="52">
        <v>6</v>
      </c>
      <c r="O27" s="58">
        <v>197.25</v>
      </c>
    </row>
    <row r="28" spans="1:15" ht="30" x14ac:dyDescent="0.3">
      <c r="A28" s="67" t="s">
        <v>115</v>
      </c>
      <c r="B28" s="210" t="s">
        <v>105</v>
      </c>
      <c r="C28" s="69">
        <v>43772</v>
      </c>
      <c r="D28" s="159" t="s">
        <v>248</v>
      </c>
      <c r="E28" s="211">
        <v>193</v>
      </c>
      <c r="F28" s="211">
        <v>195</v>
      </c>
      <c r="G28" s="211">
        <v>195</v>
      </c>
      <c r="H28" s="211">
        <v>193.01</v>
      </c>
      <c r="I28" s="211"/>
      <c r="J28" s="211"/>
      <c r="K28" s="72">
        <f t="shared" ref="K28" si="12">COUNT(E28:J28)</f>
        <v>4</v>
      </c>
      <c r="L28" s="72">
        <f t="shared" ref="L28" si="13">SUM(E28:J28)</f>
        <v>776.01</v>
      </c>
      <c r="M28" s="73">
        <f t="shared" ref="M28" si="14">SUM(L28/K28)</f>
        <v>194.0025</v>
      </c>
      <c r="N28" s="71">
        <v>9</v>
      </c>
      <c r="O28" s="74">
        <f t="shared" ref="O28" si="15">SUM(M28+N28)</f>
        <v>203.0025</v>
      </c>
    </row>
    <row r="29" spans="1:15" ht="30" x14ac:dyDescent="0.3">
      <c r="A29" s="67" t="s">
        <v>115</v>
      </c>
      <c r="B29" s="68" t="s">
        <v>252</v>
      </c>
      <c r="C29" s="69">
        <v>43779</v>
      </c>
      <c r="D29" s="70" t="s">
        <v>251</v>
      </c>
      <c r="E29" s="71">
        <v>191</v>
      </c>
      <c r="F29" s="71">
        <v>196</v>
      </c>
      <c r="G29" s="71">
        <v>193</v>
      </c>
      <c r="H29" s="71">
        <v>194</v>
      </c>
      <c r="I29" s="71"/>
      <c r="J29" s="71"/>
      <c r="K29" s="72">
        <f>COUNT(E29:J29)</f>
        <v>4</v>
      </c>
      <c r="L29" s="72">
        <f>SUM(E29:J29)</f>
        <v>774</v>
      </c>
      <c r="M29" s="73">
        <f>SUM(L29/K29)</f>
        <v>193.5</v>
      </c>
      <c r="N29" s="68">
        <v>6</v>
      </c>
      <c r="O29" s="74">
        <f>SUM(M29+N29)</f>
        <v>199.5</v>
      </c>
    </row>
    <row r="30" spans="1:15" x14ac:dyDescent="0.3">
      <c r="A30" s="11"/>
      <c r="B30" s="11"/>
      <c r="C30" s="12"/>
      <c r="D30" s="13"/>
      <c r="E30" s="11"/>
      <c r="F30" s="11"/>
      <c r="G30" s="11"/>
      <c r="H30" s="11"/>
      <c r="I30" s="11"/>
      <c r="J30" s="11"/>
      <c r="K30" s="14"/>
      <c r="L30" s="14"/>
      <c r="M30" s="15"/>
      <c r="N30" s="14"/>
      <c r="O30" s="15"/>
    </row>
    <row r="31" spans="1:15" x14ac:dyDescent="0.3">
      <c r="K31" s="2">
        <f>SUM(K2:K30)</f>
        <v>123</v>
      </c>
      <c r="L31" s="2">
        <f>SUM(L2:L30)</f>
        <v>23581.01</v>
      </c>
      <c r="M31" s="1">
        <f>SUM(L31/K31)</f>
        <v>191.71552845528453</v>
      </c>
      <c r="N31" s="2">
        <f>SUM(N2:N30)</f>
        <v>262</v>
      </c>
      <c r="O31" s="1">
        <f>SUM(M31+N31)</f>
        <v>453.71552845528453</v>
      </c>
    </row>
  </sheetData>
  <protectedRanges>
    <protectedRange algorithmName="SHA-512" hashValue="FG7sbUW81RLTrqZOgRQY3WT58Fmv2wpczdNtHSivDYpua2f0csBbi4PHtU2Z8RiB+M2w+jl67Do94rJCq0Ck5Q==" saltValue="84WXeaapoYvzxj0ZBNU3eQ==" spinCount="100000" sqref="L9:M10 O9:O10" name="Range1"/>
    <protectedRange algorithmName="SHA-512" hashValue="ON39YdpmFHfN9f47KpiRvqrKx0V9+erV1CNkpWzYhW/Qyc6aT8rEyCrvauWSYGZK2ia3o7vd3akF07acHAFpOA==" saltValue="yVW9XmDwTqEnmpSGai0KYg==" spinCount="100000" sqref="E11:J11 B11:C11" name="Range1_7"/>
    <protectedRange algorithmName="SHA-512" hashValue="ON39YdpmFHfN9f47KpiRvqrKx0V9+erV1CNkpWzYhW/Qyc6aT8rEyCrvauWSYGZK2ia3o7vd3akF07acHAFpOA==" saltValue="yVW9XmDwTqEnmpSGai0KYg==" spinCount="100000" sqref="D11" name="Range1_1_4"/>
    <protectedRange algorithmName="SHA-512" hashValue="ON39YdpmFHfN9f47KpiRvqrKx0V9+erV1CNkpWzYhW/Qyc6aT8rEyCrvauWSYGZK2ia3o7vd3akF07acHAFpOA==" saltValue="yVW9XmDwTqEnmpSGai0KYg==" spinCount="100000" sqref="E12:J15 B12:B15" name="Range1_2"/>
    <protectedRange algorithmName="SHA-512" hashValue="ON39YdpmFHfN9f47KpiRvqrKx0V9+erV1CNkpWzYhW/Qyc6aT8rEyCrvauWSYGZK2ia3o7vd3akF07acHAFpOA==" saltValue="yVW9XmDwTqEnmpSGai0KYg==" spinCount="100000" sqref="C12:D15" name="Range1_1_1"/>
    <protectedRange algorithmName="SHA-512" hashValue="FG7sbUW81RLTrqZOgRQY3WT58Fmv2wpczdNtHSivDYpua2f0csBbi4PHtU2Z8RiB+M2w+jl67Do94rJCq0Ck5Q==" saltValue="84WXeaapoYvzxj0ZBNU3eQ==" spinCount="100000" sqref="O16 L16:M16 L17:M17 O17 O18 L18:M18 L19:M19 O19 O20 L20:M20" name="Range1_2_1"/>
    <protectedRange algorithmName="SHA-512" hashValue="eHHGZp1QU9slQwrV1rkPvmLyM6CvgknQHPIOO3TeudOjFVA47YoNedor8sB5AS16YCEzg6rnk1SW7Qh1UBWa3g==" saltValue="NnJayuyCuLyzeiA6G0urAA==" spinCount="100000" sqref="N21" name="Range3"/>
    <protectedRange algorithmName="SHA-512" hashValue="ON39YdpmFHfN9f47KpiRvqrKx0V9+erV1CNkpWzYhW/Qyc6aT8rEyCrvauWSYGZK2ia3o7vd3akF07acHAFpOA==" saltValue="yVW9XmDwTqEnmpSGai0KYg==" spinCount="100000" sqref="B26:J26" name="Range1_1"/>
    <protectedRange algorithmName="SHA-512" hashValue="ON39YdpmFHfN9f47KpiRvqrKx0V9+erV1CNkpWzYhW/Qyc6aT8rEyCrvauWSYGZK2ia3o7vd3akF07acHAFpOA==" saltValue="yVW9XmDwTqEnmpSGai0KYg==" spinCount="100000" sqref="E27:J27 B27:C27" name="Range1_2_2"/>
    <protectedRange algorithmName="SHA-512" hashValue="ON39YdpmFHfN9f47KpiRvqrKx0V9+erV1CNkpWzYhW/Qyc6aT8rEyCrvauWSYGZK2ia3o7vd3akF07acHAFpOA==" saltValue="yVW9XmDwTqEnmpSGai0KYg==" spinCount="100000" sqref="B28:J28" name="Range1_4"/>
    <protectedRange algorithmName="SHA-512" hashValue="FG7sbUW81RLTrqZOgRQY3WT58Fmv2wpczdNtHSivDYpua2f0csBbi4PHtU2Z8RiB+M2w+jl67Do94rJCq0Ck5Q==" saltValue="84WXeaapoYvzxj0ZBNU3eQ==" spinCount="100000" sqref="O29 L29:M29" name="Range1_3"/>
  </protectedRanges>
  <conditionalFormatting sqref="E1">
    <cfRule type="top10" priority="323" bottom="1" rank="1"/>
    <cfRule type="top10" dxfId="3053" priority="324" rank="1"/>
  </conditionalFormatting>
  <conditionalFormatting sqref="F1">
    <cfRule type="top10" priority="321" bottom="1" rank="1"/>
    <cfRule type="top10" dxfId="3052" priority="322" rank="1"/>
  </conditionalFormatting>
  <conditionalFormatting sqref="G1">
    <cfRule type="top10" priority="319" bottom="1" rank="1"/>
    <cfRule type="top10" dxfId="3051" priority="320" rank="1"/>
  </conditionalFormatting>
  <conditionalFormatting sqref="H1">
    <cfRule type="top10" priority="317" bottom="1" rank="1"/>
    <cfRule type="top10" dxfId="3050" priority="318" rank="1"/>
  </conditionalFormatting>
  <conditionalFormatting sqref="I1">
    <cfRule type="top10" priority="315" bottom="1" rank="1"/>
    <cfRule type="top10" dxfId="3049" priority="316" rank="1"/>
  </conditionalFormatting>
  <conditionalFormatting sqref="J1">
    <cfRule type="top10" priority="313" bottom="1" rank="1"/>
    <cfRule type="top10" dxfId="3048" priority="314" rank="1"/>
  </conditionalFormatting>
  <conditionalFormatting sqref="E30">
    <cfRule type="top10" priority="311" bottom="1" rank="1"/>
    <cfRule type="top10" dxfId="3047" priority="312" rank="1"/>
  </conditionalFormatting>
  <conditionalFormatting sqref="F30">
    <cfRule type="top10" priority="309" bottom="1" rank="1"/>
    <cfRule type="top10" dxfId="3046" priority="310" rank="1"/>
  </conditionalFormatting>
  <conditionalFormatting sqref="G30">
    <cfRule type="top10" priority="307" bottom="1" rank="1"/>
    <cfRule type="top10" dxfId="3045" priority="308" rank="1"/>
  </conditionalFormatting>
  <conditionalFormatting sqref="H30">
    <cfRule type="top10" priority="305" bottom="1" rank="1"/>
    <cfRule type="top10" dxfId="3044" priority="306" rank="1"/>
  </conditionalFormatting>
  <conditionalFormatting sqref="I30">
    <cfRule type="top10" priority="303" bottom="1" rank="1"/>
    <cfRule type="top10" dxfId="3043" priority="304" rank="1"/>
  </conditionalFormatting>
  <conditionalFormatting sqref="J30">
    <cfRule type="top10" priority="301" bottom="1" rank="1"/>
    <cfRule type="top10" dxfId="3042" priority="302" rank="1"/>
  </conditionalFormatting>
  <conditionalFormatting sqref="E2">
    <cfRule type="top10" priority="275" bottom="1" rank="1"/>
    <cfRule type="top10" dxfId="3041" priority="276" rank="1"/>
  </conditionalFormatting>
  <conditionalFormatting sqref="F2">
    <cfRule type="top10" priority="273" bottom="1" rank="1"/>
    <cfRule type="top10" dxfId="3040" priority="274" rank="1"/>
  </conditionalFormatting>
  <conditionalFormatting sqref="G2">
    <cfRule type="top10" priority="271" bottom="1" rank="1"/>
    <cfRule type="top10" dxfId="3039" priority="272" rank="1"/>
  </conditionalFormatting>
  <conditionalFormatting sqref="H2">
    <cfRule type="top10" priority="269" bottom="1" rank="1"/>
    <cfRule type="top10" dxfId="3038" priority="270" rank="1"/>
  </conditionalFormatting>
  <conditionalFormatting sqref="I2">
    <cfRule type="top10" priority="267" bottom="1" rank="1"/>
    <cfRule type="top10" dxfId="3037" priority="268" rank="1"/>
  </conditionalFormatting>
  <conditionalFormatting sqref="J2">
    <cfRule type="top10" priority="265" bottom="1" rank="1"/>
    <cfRule type="top10" dxfId="3036" priority="266" rank="1"/>
  </conditionalFormatting>
  <conditionalFormatting sqref="E3">
    <cfRule type="top10" priority="263" bottom="1" rank="1"/>
    <cfRule type="top10" dxfId="3035" priority="264" rank="1"/>
  </conditionalFormatting>
  <conditionalFormatting sqref="F3">
    <cfRule type="top10" priority="261" bottom="1" rank="1"/>
    <cfRule type="top10" dxfId="3034" priority="262" rank="1"/>
  </conditionalFormatting>
  <conditionalFormatting sqref="G3">
    <cfRule type="top10" priority="259" bottom="1" rank="1"/>
    <cfRule type="top10" dxfId="3033" priority="260" rank="1"/>
  </conditionalFormatting>
  <conditionalFormatting sqref="H3">
    <cfRule type="top10" priority="257" bottom="1" rank="1"/>
    <cfRule type="top10" dxfId="3032" priority="258" rank="1"/>
  </conditionalFormatting>
  <conditionalFormatting sqref="I3">
    <cfRule type="top10" priority="255" bottom="1" rank="1"/>
    <cfRule type="top10" dxfId="3031" priority="256" rank="1"/>
  </conditionalFormatting>
  <conditionalFormatting sqref="J3">
    <cfRule type="top10" priority="253" bottom="1" rank="1"/>
    <cfRule type="top10" dxfId="3030" priority="254" rank="1"/>
  </conditionalFormatting>
  <conditionalFormatting sqref="E4">
    <cfRule type="top10" priority="251" bottom="1" rank="1"/>
    <cfRule type="top10" dxfId="3029" priority="252" rank="1"/>
  </conditionalFormatting>
  <conditionalFormatting sqref="F4">
    <cfRule type="top10" priority="249" bottom="1" rank="1"/>
    <cfRule type="top10" dxfId="3028" priority="250" rank="1"/>
  </conditionalFormatting>
  <conditionalFormatting sqref="G4">
    <cfRule type="top10" priority="247" bottom="1" rank="1"/>
    <cfRule type="top10" dxfId="3027" priority="248" rank="1"/>
  </conditionalFormatting>
  <conditionalFormatting sqref="H4">
    <cfRule type="top10" priority="245" bottom="1" rank="1"/>
    <cfRule type="top10" dxfId="3026" priority="246" rank="1"/>
  </conditionalFormatting>
  <conditionalFormatting sqref="I4">
    <cfRule type="top10" priority="243" bottom="1" rank="1"/>
    <cfRule type="top10" dxfId="3025" priority="244" rank="1"/>
  </conditionalFormatting>
  <conditionalFormatting sqref="J4">
    <cfRule type="top10" priority="241" bottom="1" rank="1"/>
    <cfRule type="top10" dxfId="3024" priority="242" rank="1"/>
  </conditionalFormatting>
  <conditionalFormatting sqref="E5">
    <cfRule type="top10" priority="239" bottom="1" rank="1"/>
    <cfRule type="top10" dxfId="3023" priority="240" rank="1"/>
  </conditionalFormatting>
  <conditionalFormatting sqref="F5">
    <cfRule type="top10" priority="237" bottom="1" rank="1"/>
    <cfRule type="top10" dxfId="3022" priority="238" rank="1"/>
  </conditionalFormatting>
  <conditionalFormatting sqref="G5">
    <cfRule type="top10" priority="235" bottom="1" rank="1"/>
    <cfRule type="top10" dxfId="3021" priority="236" rank="1"/>
  </conditionalFormatting>
  <conditionalFormatting sqref="H5">
    <cfRule type="top10" priority="233" bottom="1" rank="1"/>
    <cfRule type="top10" dxfId="3020" priority="234" rank="1"/>
  </conditionalFormatting>
  <conditionalFormatting sqref="I5">
    <cfRule type="top10" priority="231" bottom="1" rank="1"/>
    <cfRule type="top10" dxfId="3019" priority="232" rank="1"/>
  </conditionalFormatting>
  <conditionalFormatting sqref="J5">
    <cfRule type="top10" priority="229" bottom="1" rank="1"/>
    <cfRule type="top10" dxfId="3018" priority="230" rank="1"/>
  </conditionalFormatting>
  <conditionalFormatting sqref="E6">
    <cfRule type="top10" priority="227" bottom="1" rank="1"/>
    <cfRule type="top10" dxfId="3017" priority="228" rank="1"/>
  </conditionalFormatting>
  <conditionalFormatting sqref="F6">
    <cfRule type="top10" priority="225" bottom="1" rank="1"/>
    <cfRule type="top10" dxfId="3016" priority="226" rank="1"/>
  </conditionalFormatting>
  <conditionalFormatting sqref="G6">
    <cfRule type="top10" priority="223" bottom="1" rank="1"/>
    <cfRule type="top10" dxfId="3015" priority="224" rank="1"/>
  </conditionalFormatting>
  <conditionalFormatting sqref="H6">
    <cfRule type="top10" priority="221" bottom="1" rank="1"/>
    <cfRule type="top10" dxfId="3014" priority="222" rank="1"/>
  </conditionalFormatting>
  <conditionalFormatting sqref="I6">
    <cfRule type="top10" priority="219" bottom="1" rank="1"/>
    <cfRule type="top10" dxfId="3013" priority="220" rank="1"/>
  </conditionalFormatting>
  <conditionalFormatting sqref="J6">
    <cfRule type="top10" priority="217" bottom="1" rank="1"/>
    <cfRule type="top10" dxfId="3012" priority="218" rank="1"/>
  </conditionalFormatting>
  <conditionalFormatting sqref="E7">
    <cfRule type="top10" priority="215" bottom="1" rank="1"/>
    <cfRule type="top10" dxfId="3011" priority="216" rank="1"/>
  </conditionalFormatting>
  <conditionalFormatting sqref="F7">
    <cfRule type="top10" priority="213" bottom="1" rank="1"/>
    <cfRule type="top10" dxfId="3010" priority="214" rank="1"/>
  </conditionalFormatting>
  <conditionalFormatting sqref="G7">
    <cfRule type="top10" priority="211" bottom="1" rank="1"/>
    <cfRule type="top10" dxfId="3009" priority="212" rank="1"/>
  </conditionalFormatting>
  <conditionalFormatting sqref="H7">
    <cfRule type="top10" priority="209" bottom="1" rank="1"/>
    <cfRule type="top10" dxfId="3008" priority="210" rank="1"/>
  </conditionalFormatting>
  <conditionalFormatting sqref="I7">
    <cfRule type="top10" priority="207" bottom="1" rank="1"/>
    <cfRule type="top10" dxfId="3007" priority="208" rank="1"/>
  </conditionalFormatting>
  <conditionalFormatting sqref="J7">
    <cfRule type="top10" priority="205" bottom="1" rank="1"/>
    <cfRule type="top10" dxfId="3006" priority="206" rank="1"/>
  </conditionalFormatting>
  <conditionalFormatting sqref="E8">
    <cfRule type="top10" priority="203" bottom="1" rank="1"/>
    <cfRule type="top10" dxfId="3005" priority="204" rank="1"/>
  </conditionalFormatting>
  <conditionalFormatting sqref="F8">
    <cfRule type="top10" priority="201" bottom="1" rank="1"/>
    <cfRule type="top10" dxfId="3004" priority="202" rank="1"/>
  </conditionalFormatting>
  <conditionalFormatting sqref="G8">
    <cfRule type="top10" priority="199" bottom="1" rank="1"/>
    <cfRule type="top10" dxfId="3003" priority="200" rank="1"/>
  </conditionalFormatting>
  <conditionalFormatting sqref="H8">
    <cfRule type="top10" priority="197" bottom="1" rank="1"/>
    <cfRule type="top10" dxfId="3002" priority="198" rank="1"/>
  </conditionalFormatting>
  <conditionalFormatting sqref="I8">
    <cfRule type="top10" priority="195" bottom="1" rank="1"/>
    <cfRule type="top10" dxfId="3001" priority="196" rank="1"/>
  </conditionalFormatting>
  <conditionalFormatting sqref="J8">
    <cfRule type="top10" priority="193" bottom="1" rank="1"/>
    <cfRule type="top10" dxfId="3000" priority="194" rank="1"/>
  </conditionalFormatting>
  <conditionalFormatting sqref="E9">
    <cfRule type="top10" dxfId="2999" priority="187" rank="1"/>
  </conditionalFormatting>
  <conditionalFormatting sqref="F9">
    <cfRule type="top10" dxfId="2998" priority="188" rank="1"/>
  </conditionalFormatting>
  <conditionalFormatting sqref="G9">
    <cfRule type="top10" dxfId="2997" priority="189" rank="1"/>
  </conditionalFormatting>
  <conditionalFormatting sqref="H9">
    <cfRule type="top10" dxfId="2996" priority="190" rank="1"/>
  </conditionalFormatting>
  <conditionalFormatting sqref="I9">
    <cfRule type="top10" dxfId="2995" priority="191" rank="1"/>
  </conditionalFormatting>
  <conditionalFormatting sqref="J9">
    <cfRule type="top10" dxfId="2994" priority="192" rank="1"/>
  </conditionalFormatting>
  <conditionalFormatting sqref="E10">
    <cfRule type="top10" priority="185" bottom="1" rank="1"/>
    <cfRule type="top10" dxfId="2993" priority="186" rank="1"/>
  </conditionalFormatting>
  <conditionalFormatting sqref="F10">
    <cfRule type="top10" priority="183" bottom="1" rank="1"/>
    <cfRule type="top10" dxfId="2992" priority="184" rank="1"/>
  </conditionalFormatting>
  <conditionalFormatting sqref="G10">
    <cfRule type="top10" priority="181" bottom="1" rank="1"/>
    <cfRule type="top10" dxfId="2991" priority="182" rank="1"/>
  </conditionalFormatting>
  <conditionalFormatting sqref="H10">
    <cfRule type="top10" priority="179" bottom="1" rank="1"/>
    <cfRule type="top10" dxfId="2990" priority="180" rank="1"/>
  </conditionalFormatting>
  <conditionalFormatting sqref="I10">
    <cfRule type="top10" priority="177" bottom="1" rank="1"/>
    <cfRule type="top10" dxfId="2989" priority="178" rank="1"/>
  </conditionalFormatting>
  <conditionalFormatting sqref="J10">
    <cfRule type="top10" priority="175" bottom="1" rank="1"/>
    <cfRule type="top10" dxfId="2988" priority="176" rank="1"/>
  </conditionalFormatting>
  <conditionalFormatting sqref="E11">
    <cfRule type="top10" dxfId="2987" priority="174" rank="1"/>
  </conditionalFormatting>
  <conditionalFormatting sqref="F11">
    <cfRule type="top10" dxfId="2986" priority="173" rank="1"/>
  </conditionalFormatting>
  <conditionalFormatting sqref="G11">
    <cfRule type="top10" dxfId="2985" priority="172" rank="1"/>
  </conditionalFormatting>
  <conditionalFormatting sqref="H11">
    <cfRule type="top10" dxfId="2984" priority="171" rank="1"/>
  </conditionalFormatting>
  <conditionalFormatting sqref="I11">
    <cfRule type="top10" dxfId="2983" priority="170" rank="1"/>
  </conditionalFormatting>
  <conditionalFormatting sqref="J11">
    <cfRule type="top10" dxfId="2982" priority="169" rank="1"/>
  </conditionalFormatting>
  <conditionalFormatting sqref="E12">
    <cfRule type="top10" dxfId="2981" priority="168" rank="1"/>
  </conditionalFormatting>
  <conditionalFormatting sqref="F12">
    <cfRule type="top10" dxfId="2980" priority="167" rank="1"/>
  </conditionalFormatting>
  <conditionalFormatting sqref="G12">
    <cfRule type="top10" dxfId="2979" priority="166" rank="1"/>
  </conditionalFormatting>
  <conditionalFormatting sqref="H12">
    <cfRule type="top10" dxfId="2978" priority="165" rank="1"/>
  </conditionalFormatting>
  <conditionalFormatting sqref="I12">
    <cfRule type="top10" dxfId="2977" priority="164" rank="1"/>
  </conditionalFormatting>
  <conditionalFormatting sqref="J12">
    <cfRule type="top10" dxfId="2976" priority="163" rank="1"/>
  </conditionalFormatting>
  <conditionalFormatting sqref="E13">
    <cfRule type="top10" priority="161" bottom="1" rank="1"/>
    <cfRule type="top10" dxfId="2975" priority="162" rank="1"/>
  </conditionalFormatting>
  <conditionalFormatting sqref="F13">
    <cfRule type="top10" priority="159" bottom="1" rank="1"/>
    <cfRule type="top10" dxfId="2974" priority="160" rank="1"/>
  </conditionalFormatting>
  <conditionalFormatting sqref="G13">
    <cfRule type="top10" priority="157" bottom="1" rank="1"/>
    <cfRule type="top10" dxfId="2973" priority="158" rank="1"/>
  </conditionalFormatting>
  <conditionalFormatting sqref="H13">
    <cfRule type="top10" priority="155" bottom="1" rank="1"/>
    <cfRule type="top10" dxfId="2972" priority="156" rank="1"/>
  </conditionalFormatting>
  <conditionalFormatting sqref="I13">
    <cfRule type="top10" priority="153" bottom="1" rank="1"/>
    <cfRule type="top10" dxfId="2971" priority="154" rank="1"/>
  </conditionalFormatting>
  <conditionalFormatting sqref="J13">
    <cfRule type="top10" priority="151" bottom="1" rank="1"/>
    <cfRule type="top10" dxfId="2970" priority="152" rank="1"/>
  </conditionalFormatting>
  <conditionalFormatting sqref="E14">
    <cfRule type="top10" priority="149" bottom="1" rank="1"/>
    <cfRule type="top10" dxfId="2969" priority="150" rank="1"/>
  </conditionalFormatting>
  <conditionalFormatting sqref="F14">
    <cfRule type="top10" priority="147" bottom="1" rank="1"/>
    <cfRule type="top10" dxfId="2968" priority="148" rank="1"/>
  </conditionalFormatting>
  <conditionalFormatting sqref="G14">
    <cfRule type="top10" priority="145" bottom="1" rank="1"/>
    <cfRule type="top10" dxfId="2967" priority="146" rank="1"/>
  </conditionalFormatting>
  <conditionalFormatting sqref="H14">
    <cfRule type="top10" priority="143" bottom="1" rank="1"/>
    <cfRule type="top10" dxfId="2966" priority="144" rank="1"/>
  </conditionalFormatting>
  <conditionalFormatting sqref="I14">
    <cfRule type="top10" priority="141" bottom="1" rank="1"/>
    <cfRule type="top10" dxfId="2965" priority="142" rank="1"/>
  </conditionalFormatting>
  <conditionalFormatting sqref="J14">
    <cfRule type="top10" priority="139" bottom="1" rank="1"/>
    <cfRule type="top10" dxfId="2964" priority="140" rank="1"/>
  </conditionalFormatting>
  <conditionalFormatting sqref="E15">
    <cfRule type="top10" priority="137" bottom="1" rank="1"/>
    <cfRule type="top10" dxfId="2963" priority="138" rank="1"/>
  </conditionalFormatting>
  <conditionalFormatting sqref="F15">
    <cfRule type="top10" priority="135" bottom="1" rank="1"/>
    <cfRule type="top10" dxfId="2962" priority="136" rank="1"/>
  </conditionalFormatting>
  <conditionalFormatting sqref="G15">
    <cfRule type="top10" priority="133" bottom="1" rank="1"/>
    <cfRule type="top10" dxfId="2961" priority="134" rank="1"/>
  </conditionalFormatting>
  <conditionalFormatting sqref="H15">
    <cfRule type="top10" priority="131" bottom="1" rank="1"/>
    <cfRule type="top10" dxfId="2960" priority="132" rank="1"/>
  </conditionalFormatting>
  <conditionalFormatting sqref="I15">
    <cfRule type="top10" priority="129" bottom="1" rank="1"/>
    <cfRule type="top10" dxfId="2959" priority="130" rank="1"/>
  </conditionalFormatting>
  <conditionalFormatting sqref="J15">
    <cfRule type="top10" priority="127" bottom="1" rank="1"/>
    <cfRule type="top10" dxfId="2958" priority="128" rank="1"/>
  </conditionalFormatting>
  <conditionalFormatting sqref="E16">
    <cfRule type="top10" dxfId="2957" priority="121" rank="1"/>
  </conditionalFormatting>
  <conditionalFormatting sqref="F16">
    <cfRule type="top10" dxfId="2956" priority="122" rank="1"/>
  </conditionalFormatting>
  <conditionalFormatting sqref="G16">
    <cfRule type="top10" dxfId="2955" priority="123" rank="1"/>
  </conditionalFormatting>
  <conditionalFormatting sqref="H16">
    <cfRule type="top10" dxfId="2954" priority="124" rank="1"/>
  </conditionalFormatting>
  <conditionalFormatting sqref="I16">
    <cfRule type="top10" dxfId="2953" priority="125" rank="1"/>
  </conditionalFormatting>
  <conditionalFormatting sqref="J16">
    <cfRule type="top10" dxfId="2952" priority="126" rank="1"/>
  </conditionalFormatting>
  <conditionalFormatting sqref="E17">
    <cfRule type="top10" priority="119" bottom="1" rank="1"/>
    <cfRule type="top10" dxfId="2951" priority="120" rank="1"/>
  </conditionalFormatting>
  <conditionalFormatting sqref="F17">
    <cfRule type="top10" priority="117" bottom="1" rank="1"/>
    <cfRule type="top10" dxfId="2950" priority="118" rank="1"/>
  </conditionalFormatting>
  <conditionalFormatting sqref="G17">
    <cfRule type="top10" priority="115" bottom="1" rank="1"/>
    <cfRule type="top10" dxfId="2949" priority="116" rank="1"/>
  </conditionalFormatting>
  <conditionalFormatting sqref="H17">
    <cfRule type="top10" priority="113" bottom="1" rank="1"/>
    <cfRule type="top10" dxfId="2948" priority="114" rank="1"/>
  </conditionalFormatting>
  <conditionalFormatting sqref="I17">
    <cfRule type="top10" priority="111" bottom="1" rank="1"/>
    <cfRule type="top10" dxfId="2947" priority="112" rank="1"/>
  </conditionalFormatting>
  <conditionalFormatting sqref="J17">
    <cfRule type="top10" priority="109" bottom="1" rank="1"/>
    <cfRule type="top10" dxfId="2946" priority="110" rank="1"/>
  </conditionalFormatting>
  <conditionalFormatting sqref="E18">
    <cfRule type="top10" priority="107" bottom="1" rank="1"/>
    <cfRule type="top10" dxfId="2945" priority="108" rank="1"/>
  </conditionalFormatting>
  <conditionalFormatting sqref="F18">
    <cfRule type="top10" priority="105" bottom="1" rank="1"/>
    <cfRule type="top10" dxfId="2944" priority="106" rank="1"/>
  </conditionalFormatting>
  <conditionalFormatting sqref="G18">
    <cfRule type="top10" priority="103" bottom="1" rank="1"/>
    <cfRule type="top10" dxfId="2943" priority="104" rank="1"/>
  </conditionalFormatting>
  <conditionalFormatting sqref="H18">
    <cfRule type="top10" priority="101" bottom="1" rank="1"/>
    <cfRule type="top10" dxfId="2942" priority="102" rank="1"/>
  </conditionalFormatting>
  <conditionalFormatting sqref="I18">
    <cfRule type="top10" priority="99" bottom="1" rank="1"/>
    <cfRule type="top10" dxfId="2941" priority="100" rank="1"/>
  </conditionalFormatting>
  <conditionalFormatting sqref="J18">
    <cfRule type="top10" priority="97" bottom="1" rank="1"/>
    <cfRule type="top10" dxfId="2940" priority="98" rank="1"/>
  </conditionalFormatting>
  <conditionalFormatting sqref="E19">
    <cfRule type="top10" priority="95" bottom="1" rank="1"/>
    <cfRule type="top10" dxfId="2939" priority="96" rank="1"/>
  </conditionalFormatting>
  <conditionalFormatting sqref="F19">
    <cfRule type="top10" priority="93" bottom="1" rank="1"/>
    <cfRule type="top10" dxfId="2938" priority="94" rank="1"/>
  </conditionalFormatting>
  <conditionalFormatting sqref="G19">
    <cfRule type="top10" priority="91" bottom="1" rank="1"/>
    <cfRule type="top10" dxfId="2937" priority="92" rank="1"/>
  </conditionalFormatting>
  <conditionalFormatting sqref="H19">
    <cfRule type="top10" priority="89" bottom="1" rank="1"/>
    <cfRule type="top10" dxfId="2936" priority="90" rank="1"/>
  </conditionalFormatting>
  <conditionalFormatting sqref="I19">
    <cfRule type="top10" priority="87" bottom="1" rank="1"/>
    <cfRule type="top10" dxfId="2935" priority="88" rank="1"/>
  </conditionalFormatting>
  <conditionalFormatting sqref="J19">
    <cfRule type="top10" priority="85" bottom="1" rank="1"/>
    <cfRule type="top10" dxfId="2934" priority="86" rank="1"/>
  </conditionalFormatting>
  <conditionalFormatting sqref="E20">
    <cfRule type="top10" priority="83" bottom="1" rank="1"/>
    <cfRule type="top10" dxfId="2933" priority="84" rank="1"/>
  </conditionalFormatting>
  <conditionalFormatting sqref="F20">
    <cfRule type="top10" priority="81" bottom="1" rank="1"/>
    <cfRule type="top10" dxfId="2932" priority="82" rank="1"/>
  </conditionalFormatting>
  <conditionalFormatting sqref="G20">
    <cfRule type="top10" priority="79" bottom="1" rank="1"/>
    <cfRule type="top10" dxfId="2931" priority="80" rank="1"/>
  </conditionalFormatting>
  <conditionalFormatting sqref="H20">
    <cfRule type="top10" priority="77" bottom="1" rank="1"/>
    <cfRule type="top10" dxfId="2930" priority="78" rank="1"/>
  </conditionalFormatting>
  <conditionalFormatting sqref="I20">
    <cfRule type="top10" priority="75" bottom="1" rank="1"/>
    <cfRule type="top10" dxfId="2929" priority="76" rank="1"/>
  </conditionalFormatting>
  <conditionalFormatting sqref="J20">
    <cfRule type="top10" priority="73" bottom="1" rank="1"/>
    <cfRule type="top10" dxfId="2928" priority="74" rank="1"/>
  </conditionalFormatting>
  <conditionalFormatting sqref="E21">
    <cfRule type="top10" dxfId="2927" priority="67" rank="1"/>
  </conditionalFormatting>
  <conditionalFormatting sqref="F21">
    <cfRule type="top10" dxfId="2926" priority="68" rank="1"/>
  </conditionalFormatting>
  <conditionalFormatting sqref="G21">
    <cfRule type="top10" dxfId="2925" priority="69" rank="1"/>
  </conditionalFormatting>
  <conditionalFormatting sqref="H21">
    <cfRule type="top10" dxfId="2924" priority="70" rank="1"/>
  </conditionalFormatting>
  <conditionalFormatting sqref="I21">
    <cfRule type="top10" dxfId="2923" priority="71" rank="1"/>
  </conditionalFormatting>
  <conditionalFormatting sqref="J21">
    <cfRule type="top10" dxfId="2922" priority="72" rank="1"/>
  </conditionalFormatting>
  <conditionalFormatting sqref="E22">
    <cfRule type="top10" priority="65" bottom="1" rank="1"/>
    <cfRule type="top10" dxfId="2921" priority="66" rank="1"/>
  </conditionalFormatting>
  <conditionalFormatting sqref="F22">
    <cfRule type="top10" priority="63" bottom="1" rank="1"/>
    <cfRule type="top10" dxfId="2920" priority="64" rank="1"/>
  </conditionalFormatting>
  <conditionalFormatting sqref="G22">
    <cfRule type="top10" priority="61" bottom="1" rank="1"/>
    <cfRule type="top10" dxfId="2919" priority="62" rank="1"/>
  </conditionalFormatting>
  <conditionalFormatting sqref="H22">
    <cfRule type="top10" priority="59" bottom="1" rank="1"/>
    <cfRule type="top10" dxfId="2918" priority="60" rank="1"/>
  </conditionalFormatting>
  <conditionalFormatting sqref="I22">
    <cfRule type="top10" priority="57" bottom="1" rank="1"/>
    <cfRule type="top10" dxfId="2917" priority="58" rank="1"/>
  </conditionalFormatting>
  <conditionalFormatting sqref="J22">
    <cfRule type="top10" priority="55" bottom="1" rank="1"/>
    <cfRule type="top10" dxfId="2916" priority="56" rank="1"/>
  </conditionalFormatting>
  <conditionalFormatting sqref="E23">
    <cfRule type="top10" dxfId="2915" priority="54" rank="1"/>
  </conditionalFormatting>
  <conditionalFormatting sqref="F23">
    <cfRule type="top10" dxfId="2914" priority="53" rank="1"/>
  </conditionalFormatting>
  <conditionalFormatting sqref="G23">
    <cfRule type="top10" dxfId="2913" priority="52" rank="1"/>
  </conditionalFormatting>
  <conditionalFormatting sqref="H23">
    <cfRule type="top10" dxfId="2912" priority="51" rank="1"/>
  </conditionalFormatting>
  <conditionalFormatting sqref="I23">
    <cfRule type="top10" dxfId="2911" priority="50" rank="1"/>
  </conditionalFormatting>
  <conditionalFormatting sqref="J23">
    <cfRule type="top10" dxfId="2910" priority="49" rank="1"/>
  </conditionalFormatting>
  <conditionalFormatting sqref="E24">
    <cfRule type="top10" priority="47" bottom="1" rank="1"/>
    <cfRule type="top10" dxfId="2909" priority="48" rank="1"/>
  </conditionalFormatting>
  <conditionalFormatting sqref="F24">
    <cfRule type="top10" priority="45" bottom="1" rank="1"/>
    <cfRule type="top10" dxfId="2908" priority="46" rank="1"/>
  </conditionalFormatting>
  <conditionalFormatting sqref="G24">
    <cfRule type="top10" priority="43" bottom="1" rank="1"/>
    <cfRule type="top10" dxfId="2907" priority="44" rank="1"/>
  </conditionalFormatting>
  <conditionalFormatting sqref="H24">
    <cfRule type="top10" priority="41" bottom="1" rank="1"/>
    <cfRule type="top10" dxfId="2906" priority="42" rank="1"/>
  </conditionalFormatting>
  <conditionalFormatting sqref="I24">
    <cfRule type="top10" priority="39" bottom="1" rank="1"/>
    <cfRule type="top10" dxfId="2905" priority="40" rank="1"/>
  </conditionalFormatting>
  <conditionalFormatting sqref="J24">
    <cfRule type="top10" priority="37" bottom="1" rank="1"/>
    <cfRule type="top10" dxfId="2904" priority="38" rank="1"/>
  </conditionalFormatting>
  <conditionalFormatting sqref="E25">
    <cfRule type="top10" priority="35" bottom="1" rank="1"/>
    <cfRule type="top10" dxfId="2903" priority="36" rank="1"/>
  </conditionalFormatting>
  <conditionalFormatting sqref="F25">
    <cfRule type="top10" priority="33" bottom="1" rank="1"/>
    <cfRule type="top10" dxfId="2902" priority="34" rank="1"/>
  </conditionalFormatting>
  <conditionalFormatting sqref="G25">
    <cfRule type="top10" priority="31" bottom="1" rank="1"/>
    <cfRule type="top10" dxfId="2901" priority="32" rank="1"/>
  </conditionalFormatting>
  <conditionalFormatting sqref="H25">
    <cfRule type="top10" priority="29" bottom="1" rank="1"/>
    <cfRule type="top10" dxfId="2900" priority="30" rank="1"/>
  </conditionalFormatting>
  <conditionalFormatting sqref="I25">
    <cfRule type="top10" priority="27" bottom="1" rank="1"/>
    <cfRule type="top10" dxfId="2899" priority="28" rank="1"/>
  </conditionalFormatting>
  <conditionalFormatting sqref="J25">
    <cfRule type="top10" priority="25" bottom="1" rank="1"/>
    <cfRule type="top10" dxfId="2898" priority="26" rank="1"/>
  </conditionalFormatting>
  <conditionalFormatting sqref="E26">
    <cfRule type="top10" dxfId="2897" priority="19" rank="1"/>
  </conditionalFormatting>
  <conditionalFormatting sqref="F26">
    <cfRule type="top10" dxfId="2896" priority="20" rank="1"/>
  </conditionalFormatting>
  <conditionalFormatting sqref="G26">
    <cfRule type="top10" dxfId="2895" priority="21" rank="1"/>
  </conditionalFormatting>
  <conditionalFormatting sqref="H26">
    <cfRule type="top10" dxfId="2894" priority="22" rank="1"/>
  </conditionalFormatting>
  <conditionalFormatting sqref="I26">
    <cfRule type="top10" dxfId="2893" priority="23" rank="1"/>
  </conditionalFormatting>
  <conditionalFormatting sqref="J26">
    <cfRule type="top10" dxfId="2892" priority="24" rank="1"/>
  </conditionalFormatting>
  <conditionalFormatting sqref="E27">
    <cfRule type="top10" dxfId="2891" priority="18" rank="1"/>
  </conditionalFormatting>
  <conditionalFormatting sqref="F27">
    <cfRule type="top10" dxfId="2890" priority="17" rank="1"/>
  </conditionalFormatting>
  <conditionalFormatting sqref="G27">
    <cfRule type="top10" dxfId="2889" priority="16" rank="1"/>
  </conditionalFormatting>
  <conditionalFormatting sqref="H27">
    <cfRule type="top10" dxfId="2888" priority="15" rank="1"/>
  </conditionalFormatting>
  <conditionalFormatting sqref="I27">
    <cfRule type="top10" dxfId="2887" priority="14" rank="1"/>
  </conditionalFormatting>
  <conditionalFormatting sqref="J27">
    <cfRule type="top10" dxfId="2886" priority="13" rank="1"/>
  </conditionalFormatting>
  <conditionalFormatting sqref="E28">
    <cfRule type="top10" dxfId="2885" priority="7" rank="1"/>
  </conditionalFormatting>
  <conditionalFormatting sqref="F28">
    <cfRule type="top10" dxfId="2884" priority="8" rank="1"/>
  </conditionalFormatting>
  <conditionalFormatting sqref="G28">
    <cfRule type="top10" dxfId="2883" priority="9" rank="1"/>
  </conditionalFormatting>
  <conditionalFormatting sqref="H28">
    <cfRule type="top10" dxfId="2882" priority="10" rank="1"/>
  </conditionalFormatting>
  <conditionalFormatting sqref="I28">
    <cfRule type="top10" dxfId="2881" priority="11" rank="1"/>
  </conditionalFormatting>
  <conditionalFormatting sqref="J28">
    <cfRule type="top10" dxfId="2880" priority="12" rank="1"/>
  </conditionalFormatting>
  <conditionalFormatting sqref="E29">
    <cfRule type="top10" dxfId="2879" priority="1" rank="1"/>
  </conditionalFormatting>
  <conditionalFormatting sqref="F29">
    <cfRule type="top10" dxfId="2878" priority="2" rank="1"/>
  </conditionalFormatting>
  <conditionalFormatting sqref="G29">
    <cfRule type="top10" dxfId="2877" priority="3" rank="1"/>
  </conditionalFormatting>
  <conditionalFormatting sqref="H29">
    <cfRule type="top10" dxfId="2876" priority="4" rank="1"/>
  </conditionalFormatting>
  <conditionalFormatting sqref="I29">
    <cfRule type="top10" dxfId="2875" priority="5" rank="1"/>
  </conditionalFormatting>
  <conditionalFormatting sqref="J29">
    <cfRule type="top10" dxfId="2874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6">
        <x14:dataValidation type="list" allowBlank="1" showInputMessage="1" showErrorMessage="1" xr:uid="{B7FD408E-046F-461E-98BF-E2CCFF537DFD}">
          <x14:formula1>
            <xm:f>'C:\Users\abra2\AppData\Local\Packages\Microsoft.MicrosoftEdge_8wekyb3d8bbwe\TempState\Downloads\[ABRA Club Shoot 2182018 (1).xlsm]Data'!#REF!</xm:f>
          </x14:formula1>
          <xm:sqref>B30</xm:sqref>
        </x14:dataValidation>
        <x14:dataValidation type="list" allowBlank="1" showInputMessage="1" showErrorMessage="1" xr:uid="{223FBB95-144C-4C0A-BE95-1E3F02495DED}">
          <x14:formula1>
            <xm:f>'C:\Users\abra2\AppData\Local\Packages\Microsoft.MicrosoftEdge_8wekyb3d8bbwe\TempState\Downloads\[BGSL_ABRA2019-4-24-19.xlsm]Data'!#REF!</xm:f>
          </x14:formula1>
          <xm:sqref>B2</xm:sqref>
        </x14:dataValidation>
        <x14:dataValidation type="list" allowBlank="1" showInputMessage="1" showErrorMessage="1" xr:uid="{9A5AE151-84DB-4B39-971F-9D3742CDD262}">
          <x14:formula1>
            <xm:f>'C:\Users\Steve\Documents\_Shooting\_Ruger 10-22\2019\[BGSL_ABRA_Scoring_5-12-2019.xlsm]Data'!#REF!</xm:f>
          </x14:formula1>
          <xm:sqref>B3</xm:sqref>
        </x14:dataValidation>
        <x14:dataValidation type="list" allowBlank="1" showInputMessage="1" showErrorMessage="1" xr:uid="{1BB66B0B-4E23-4ACB-A48D-19C9A5A841A6}">
          <x14:formula1>
            <xm:f>'C:\Users\abra2\AppData\Local\Packages\Microsoft.MicrosoftEdge_8wekyb3d8bbwe\TempState\Downloads\[ABRA Club Tournament 5192019 (2).xlsm]Data'!#REF!</xm:f>
          </x14:formula1>
          <xm:sqref>B4</xm:sqref>
        </x14:dataValidation>
        <x14:dataValidation type="list" allowBlank="1" showInputMessage="1" showErrorMessage="1" xr:uid="{2C84BB4B-E905-4F5E-8149-E2AF2A013EC0}">
          <x14:formula1>
            <xm:f>'C:\Users\Steve\Documents\_Shooting\_Ruger 10-22\2019\[ABRA2019-Scoring 5-29-19.xlsm]Data'!#REF!</xm:f>
          </x14:formula1>
          <xm:sqref>B5</xm:sqref>
        </x14:dataValidation>
        <x14:dataValidation type="list" allowBlank="1" showInputMessage="1" showErrorMessage="1" xr:uid="{2E29A82E-B781-4399-B992-9AE4548A472F}">
          <x14:formula1>
            <xm:f>'C:\Users\Steve\Documents\_Shooting\_Ruger 10-22\2019\[_ABRA2019-Scoring 6-9-19 Club Tournament.xlsm]Data'!#REF!</xm:f>
          </x14:formula1>
          <xm:sqref>B6</xm:sqref>
        </x14:dataValidation>
        <x14:dataValidation type="list" allowBlank="1" showInputMessage="1" showErrorMessage="1" xr:uid="{078FD0E6-8C7F-43BA-B0DA-F6B3E50B543D}">
          <x14:formula1>
            <xm:f>'C:\Users\abra2\Desktop\[ABRA2019.xlsm]Data'!#REF!</xm:f>
          </x14:formula1>
          <xm:sqref>B7</xm:sqref>
        </x14:dataValidation>
        <x14:dataValidation type="list" allowBlank="1" showInputMessage="1" showErrorMessage="1" xr:uid="{C1880DA6-60AE-4C13-853E-3B2AD0FDC8B0}">
          <x14:formula1>
            <xm:f>'C:\Users\Steve\Documents\_Shooting\_Ruger 10-22\2019\[BGSL_ABRA-Scoring 6-26-19.xlsm]a'!#REF!</xm:f>
          </x14:formula1>
          <xm:sqref>B8</xm:sqref>
        </x14:dataValidation>
        <x14:dataValidation type="list" allowBlank="1" showInputMessage="1" showErrorMessage="1" xr:uid="{77CF19C0-B312-4152-B149-324FE3703304}">
          <x14:formula1>
            <xm:f>'C:\Users\abra2\AppData\Local\Packages\Microsoft.MicrosoftEdge_8wekyb3d8bbwe\TempState\Downloads\[ABRA.7.6.19.hillsdale.rifle.club (3).xlsx]DATA SHEET'!#REF!</xm:f>
          </x14:formula1>
          <xm:sqref>B9</xm:sqref>
        </x14:dataValidation>
        <x14:dataValidation type="list" allowBlank="1" showInputMessage="1" showErrorMessage="1" xr:uid="{CE783060-485D-492B-BE11-08BC86CF0C8B}">
          <x14:formula1>
            <xm:f>'C:\Users\Steve\Documents\_Shooting\_Ruger 10-22\2019\[_ABRA2019-Scoring 7-24-19.xlsm]Data'!#REF!</xm:f>
          </x14:formula1>
          <xm:sqref>B10</xm:sqref>
        </x14:dataValidation>
        <x14:dataValidation type="list" allowBlank="1" showInputMessage="1" showErrorMessage="1" xr:uid="{ECD72E05-A508-4B65-AFEC-38099767EA49}">
          <x14:formula1>
            <xm:f>'C:\Users\abra2\Desktop\ABRA Files and More\AUTO BENCH REST ASSOCIATION FILE\ABRA 2019\Tennessee\[ABRA TN SCORING PROGRAM.xlsx]DATA SHEET'!#REF!</xm:f>
          </x14:formula1>
          <xm:sqref>B11:B12 B21</xm:sqref>
        </x14:dataValidation>
        <x14:dataValidation type="list" allowBlank="1" showInputMessage="1" showErrorMessage="1" xr:uid="{2408F72E-DE14-46C0-A995-2AA957112ABB}">
          <x14:formula1>
            <xm:f>'C:\Users\Steve\Documents\_Shooting\_Ruger 10-22\2019\[_BGSL_ABRA-Scoring 8-11-19.xlsm]Data'!#REF!</xm:f>
          </x14:formula1>
          <xm:sqref>B13</xm:sqref>
        </x14:dataValidation>
        <x14:dataValidation type="list" allowBlank="1" showInputMessage="1" showErrorMessage="1" xr:uid="{8B2E3DAD-2B43-4D2C-B779-2542D1E3E7DF}">
          <x14:formula1>
            <xm:f>'C:\Users\abra2\Desktop\ABRA Files and More\AUTO BENCH REST ASSOCIATION FILE\ABRA 2019\Kentucky\[New Haven_ABRA2019-Scoring 8-17-19_Lisa (2).xlsm]Data'!#REF!</xm:f>
          </x14:formula1>
          <xm:sqref>B14</xm:sqref>
        </x14:dataValidation>
        <x14:dataValidation type="list" allowBlank="1" showInputMessage="1" showErrorMessage="1" xr:uid="{CED6013E-F484-4818-8CD0-36E7490CB586}">
          <x14:formula1>
            <xm:f>'C:\Users\Steve\Documents\_Shooting\_Ruger 10-22\2019\[_ABRA2019-Scoring _ 8-21-19.xlsm]Data'!#REF!</xm:f>
          </x14:formula1>
          <xm:sqref>B15</xm:sqref>
        </x14:dataValidation>
        <x14:dataValidation type="list" allowBlank="1" showInputMessage="1" showErrorMessage="1" xr:uid="{E0A359AC-A07C-4EE5-B93D-2DBF065011F0}">
          <x14:formula1>
            <xm:f>'E:\[abra state va.xlsx]DATA SHEET'!#REF!</xm:f>
          </x14:formula1>
          <xm:sqref>B16</xm:sqref>
        </x14:dataValidation>
        <x14:dataValidation type="list" allowBlank="1" showInputMessage="1" showErrorMessage="1" xr:uid="{C96F7904-705C-4D6F-A8E5-328368DBEE77}">
          <x14:formula1>
            <xm:f>'C:\Users\Steve\Documents\_Shooting\_Ruger 10-22\2019\[_ABRA2019-Scoring 9-8-19.xlsm]Data'!#REF!</xm:f>
          </x14:formula1>
          <xm:sqref>B17</xm:sqref>
        </x14:dataValidation>
        <x14:dataValidation type="list" allowBlank="1" showInputMessage="1" showErrorMessage="1" xr:uid="{B90C07DC-723B-4572-BB2C-D1A1DEE59A7B}">
          <x14:formula1>
            <xm:f>'C:\Users\abra2\AppData\Local\Packages\Microsoft.MicrosoftEdge_8wekyb3d8bbwe\TempState\Downloads\[ABRA GA State Tournament 9152019 (3).xlsm]Data'!#REF!</xm:f>
          </x14:formula1>
          <xm:sqref>B18</xm:sqref>
        </x14:dataValidation>
        <x14:dataValidation type="list" allowBlank="1" showInputMessage="1" showErrorMessage="1" xr:uid="{8DD8727E-5210-44A0-89E1-4C5D7806F91B}">
          <x14:formula1>
            <xm:f>'C:\Users\abra2\AppData\Local\Packages\Microsoft.MicrosoftEdge_8wekyb3d8bbwe\TempState\Downloads\[ABRA09.21.2019.New Haven (1).xlsm]Data'!#REF!</xm:f>
          </x14:formula1>
          <xm:sqref>B19</xm:sqref>
        </x14:dataValidation>
        <x14:dataValidation type="list" allowBlank="1" showInputMessage="1" showErrorMessage="1" xr:uid="{9C071474-6925-47EC-98FB-9A7A935E6629}">
          <x14:formula1>
            <xm:f>'C:\Users\Steve\Documents\_Shooting\_Ruger 10-22\2019\[_ABRA2019-Scoring_ 9-25-19.xlsm]Data'!#REF!</xm:f>
          </x14:formula1>
          <xm:sqref>B20</xm:sqref>
        </x14:dataValidation>
        <x14:dataValidation type="list" allowBlank="1" showInputMessage="1" showErrorMessage="1" xr:uid="{21098508-E4A1-4486-9145-3409B98DC9E1}">
          <x14:formula1>
            <xm:f>'C:\Users\Steve\Documents\_Shooting\_Ruger 10-22\2019\[_BGSL_ABRA-Scoring 10-13-19 FInal.xlsm]Data'!#REF!</xm:f>
          </x14:formula1>
          <xm:sqref>B22</xm:sqref>
        </x14:dataValidation>
        <x14:dataValidation type="list" allowBlank="1" showInputMessage="1" showErrorMessage="1" xr:uid="{5642DB98-EB0D-44F7-A59A-92539EF40103}">
          <x14:formula1>
            <xm:f>'C:\Users\abra2\Desktop\ABRA Files and More\AUTO BENCH REST ASSOCIATION FILE\ABRA 2019\Kentucky\[ABRA KY 10 10 19.xlsm]DATA SHEET'!#REF!</xm:f>
          </x14:formula1>
          <xm:sqref>B23</xm:sqref>
        </x14:dataValidation>
        <x14:dataValidation type="list" allowBlank="1" showInputMessage="1" showErrorMessage="1" xr:uid="{CAEC9866-941C-4952-9A56-BCA040A87484}">
          <x14:formula1>
            <xm:f>'C:\Users\abra2\AppData\Local\Packages\Microsoft.MicrosoftEdge_8wekyb3d8bbwe\TempState\Downloads\[ABRA10.19.2019.New Haven Club Match (1).xlsx]Data'!#REF!</xm:f>
          </x14:formula1>
          <xm:sqref>B24</xm:sqref>
        </x14:dataValidation>
        <x14:dataValidation type="list" allowBlank="1" showInputMessage="1" showErrorMessage="1" xr:uid="{783A5EAE-AF8E-4241-B9EC-FF22440134A0}">
          <x14:formula1>
            <xm:f>'C:\Users\Steve\Documents\_Shooting\_Ruger 10-22\2019\[_BGSL_ABRA-Scoring 10-23-19.xlsm]Data'!#REF!</xm:f>
          </x14:formula1>
          <xm:sqref>B25</xm:sqref>
        </x14:dataValidation>
        <x14:dataValidation type="list" allowBlank="1" showInputMessage="1" showErrorMessage="1" xr:uid="{4CD7A727-3B7F-43D0-97F0-9B20ACAAFE28}">
          <x14:formula1>
            <xm:f>'C:\Users\abra2\Desktop\ABRA Files and More\AUTO BENCH REST ASSOCIATION FILE\ABRA 2019\Tennessee\[ABRA TN SCORING PROGRAM 2.xlsx]DATA SHEET'!#REF!</xm:f>
          </x14:formula1>
          <xm:sqref>B26:B27</xm:sqref>
        </x14:dataValidation>
        <x14:dataValidation type="list" allowBlank="1" showInputMessage="1" showErrorMessage="1" xr:uid="{6D7FF1EF-D139-4013-A7FF-095611871C22}">
          <x14:formula1>
            <xm:f>'C:\Users\abra2\AppData\Local\Packages\Microsoft.MicrosoftEdge_8wekyb3d8bbwe\TempState\Downloads\[BGSL_ABRA SCORING RESULTS 11-3-2019 Lisa (1).xlsx]DATA SHEET'!#REF!</xm:f>
          </x14:formula1>
          <xm:sqref>B28 D28</xm:sqref>
        </x14:dataValidation>
        <x14:dataValidation type="list" allowBlank="1" showInputMessage="1" showErrorMessage="1" xr:uid="{F96B4877-FA8A-4C5C-8536-168FF56E9890}">
          <x14:formula1>
            <xm:f>'C:\Users\abra2\AppData\Local\Packages\Microsoft.MicrosoftEdge_8wekyb3d8bbwe\TempState\Downloads\[ABRA OHIO Novemeber 2019 (1).xlsx]DATA SHEET'!#REF!</xm:f>
          </x14:formula1>
          <xm:sqref>B29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0D0E7-6C1D-4F6D-95D7-95D6D644ACE1}">
  <sheetPr codeName="Sheet10"/>
  <dimension ref="A1:O13"/>
  <sheetViews>
    <sheetView workbookViewId="0">
      <selection activeCell="F23" sqref="F2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57</v>
      </c>
      <c r="C2" s="7">
        <v>43533</v>
      </c>
      <c r="D2" s="8" t="s">
        <v>58</v>
      </c>
      <c r="E2" s="6">
        <v>188</v>
      </c>
      <c r="F2" s="6">
        <v>187</v>
      </c>
      <c r="G2" s="6">
        <v>179</v>
      </c>
      <c r="H2" s="6">
        <v>185</v>
      </c>
      <c r="I2" s="6"/>
      <c r="J2" s="6"/>
      <c r="K2" s="9">
        <v>4</v>
      </c>
      <c r="L2" s="9">
        <v>739</v>
      </c>
      <c r="M2" s="10">
        <v>184.75</v>
      </c>
      <c r="N2" s="9">
        <v>8</v>
      </c>
      <c r="O2" s="10">
        <v>192.75</v>
      </c>
    </row>
    <row r="3" spans="1:15" x14ac:dyDescent="0.3">
      <c r="A3" s="6" t="s">
        <v>3</v>
      </c>
      <c r="B3" s="6" t="s">
        <v>57</v>
      </c>
      <c r="C3" s="7">
        <v>43547</v>
      </c>
      <c r="D3" s="8" t="s">
        <v>58</v>
      </c>
      <c r="E3" s="6">
        <v>190</v>
      </c>
      <c r="F3" s="6">
        <v>190</v>
      </c>
      <c r="G3" s="6">
        <v>187</v>
      </c>
      <c r="H3" s="6">
        <v>189</v>
      </c>
      <c r="I3" s="6"/>
      <c r="J3" s="6"/>
      <c r="K3" s="9">
        <v>4</v>
      </c>
      <c r="L3" s="9">
        <v>756</v>
      </c>
      <c r="M3" s="10">
        <v>189</v>
      </c>
      <c r="N3" s="9">
        <v>7</v>
      </c>
      <c r="O3" s="10">
        <v>196</v>
      </c>
    </row>
    <row r="4" spans="1:15" x14ac:dyDescent="0.3">
      <c r="A4" s="6" t="s">
        <v>3</v>
      </c>
      <c r="B4" s="6" t="s">
        <v>57</v>
      </c>
      <c r="C4" s="7">
        <v>43554</v>
      </c>
      <c r="D4" s="8" t="s">
        <v>58</v>
      </c>
      <c r="E4" s="6">
        <v>187</v>
      </c>
      <c r="F4" s="6">
        <v>188</v>
      </c>
      <c r="G4" s="6">
        <v>180</v>
      </c>
      <c r="H4" s="6">
        <v>187</v>
      </c>
      <c r="I4" s="6">
        <v>189</v>
      </c>
      <c r="J4" s="6">
        <v>186</v>
      </c>
      <c r="K4" s="9">
        <v>6</v>
      </c>
      <c r="L4" s="9">
        <v>1117</v>
      </c>
      <c r="M4" s="10">
        <v>186.16666666666666</v>
      </c>
      <c r="N4" s="9">
        <v>4</v>
      </c>
      <c r="O4" s="10">
        <v>190.16666666666666</v>
      </c>
    </row>
    <row r="5" spans="1:15" x14ac:dyDescent="0.3">
      <c r="A5" s="6" t="s">
        <v>3</v>
      </c>
      <c r="B5" s="6" t="s">
        <v>57</v>
      </c>
      <c r="C5" s="7">
        <v>43569</v>
      </c>
      <c r="D5" s="8" t="s">
        <v>58</v>
      </c>
      <c r="E5" s="6">
        <v>183</v>
      </c>
      <c r="F5" s="6">
        <v>194</v>
      </c>
      <c r="G5" s="6">
        <v>190</v>
      </c>
      <c r="H5" s="6">
        <v>194</v>
      </c>
      <c r="I5" s="6"/>
      <c r="J5" s="6"/>
      <c r="K5" s="9">
        <v>4</v>
      </c>
      <c r="L5" s="9">
        <v>761</v>
      </c>
      <c r="M5" s="10">
        <v>190.25</v>
      </c>
      <c r="N5" s="9">
        <v>8</v>
      </c>
      <c r="O5" s="10">
        <v>198.25</v>
      </c>
    </row>
    <row r="6" spans="1:15" x14ac:dyDescent="0.3">
      <c r="A6" s="6" t="s">
        <v>3</v>
      </c>
      <c r="B6" s="6" t="s">
        <v>57</v>
      </c>
      <c r="C6" s="7">
        <v>43582</v>
      </c>
      <c r="D6" s="8" t="s">
        <v>58</v>
      </c>
      <c r="E6" s="6">
        <v>194</v>
      </c>
      <c r="F6" s="6">
        <v>191</v>
      </c>
      <c r="G6" s="6">
        <v>189</v>
      </c>
      <c r="H6" s="6">
        <v>191</v>
      </c>
      <c r="I6" s="6"/>
      <c r="J6" s="6"/>
      <c r="K6" s="9">
        <v>4</v>
      </c>
      <c r="L6" s="9">
        <v>765</v>
      </c>
      <c r="M6" s="10">
        <v>191.25</v>
      </c>
      <c r="N6" s="9">
        <v>11</v>
      </c>
      <c r="O6" s="10">
        <v>202.25</v>
      </c>
    </row>
    <row r="7" spans="1:15" ht="15.75" thickBot="1" x14ac:dyDescent="0.35">
      <c r="A7" s="6" t="s">
        <v>3</v>
      </c>
      <c r="B7" s="6" t="s">
        <v>57</v>
      </c>
      <c r="C7" s="7">
        <v>43610</v>
      </c>
      <c r="D7" s="8" t="s">
        <v>58</v>
      </c>
      <c r="E7" s="6">
        <v>188</v>
      </c>
      <c r="F7" s="6">
        <v>186</v>
      </c>
      <c r="G7" s="6">
        <v>186</v>
      </c>
      <c r="H7" s="6">
        <v>180</v>
      </c>
      <c r="I7" s="6"/>
      <c r="J7" s="6"/>
      <c r="K7" s="9">
        <v>4</v>
      </c>
      <c r="L7" s="9">
        <v>740</v>
      </c>
      <c r="M7" s="10">
        <v>185</v>
      </c>
      <c r="N7" s="9">
        <v>3</v>
      </c>
      <c r="O7" s="10">
        <v>188</v>
      </c>
    </row>
    <row r="8" spans="1:15" ht="15.75" thickBot="1" x14ac:dyDescent="0.35">
      <c r="A8" s="6" t="s">
        <v>3</v>
      </c>
      <c r="B8" s="6" t="s">
        <v>57</v>
      </c>
      <c r="C8" s="7">
        <v>43659</v>
      </c>
      <c r="D8" s="34" t="s">
        <v>58</v>
      </c>
      <c r="E8" s="35">
        <v>188</v>
      </c>
      <c r="F8" s="38">
        <v>191</v>
      </c>
      <c r="G8" s="6">
        <v>186</v>
      </c>
      <c r="H8" s="6">
        <v>189</v>
      </c>
      <c r="I8" s="6"/>
      <c r="J8" s="6"/>
      <c r="K8" s="9">
        <v>4</v>
      </c>
      <c r="L8" s="9">
        <v>754</v>
      </c>
      <c r="M8" s="10">
        <v>188.5</v>
      </c>
      <c r="N8" s="9">
        <v>9</v>
      </c>
      <c r="O8" s="10">
        <v>197.5</v>
      </c>
    </row>
    <row r="9" spans="1:15" x14ac:dyDescent="0.3">
      <c r="A9" s="6" t="s">
        <v>3</v>
      </c>
      <c r="B9" s="6" t="s">
        <v>57</v>
      </c>
      <c r="C9" s="7">
        <v>43687</v>
      </c>
      <c r="D9" s="8" t="s">
        <v>58</v>
      </c>
      <c r="E9" s="6">
        <v>194</v>
      </c>
      <c r="F9" s="6">
        <v>189</v>
      </c>
      <c r="G9" s="6">
        <v>190</v>
      </c>
      <c r="H9" s="6">
        <v>189</v>
      </c>
      <c r="I9" s="6"/>
      <c r="J9" s="6"/>
      <c r="K9" s="9">
        <v>4</v>
      </c>
      <c r="L9" s="9">
        <v>762</v>
      </c>
      <c r="M9" s="10">
        <v>190.5</v>
      </c>
      <c r="N9" s="9">
        <v>11</v>
      </c>
      <c r="O9" s="10">
        <v>201.5</v>
      </c>
    </row>
    <row r="10" spans="1:15" x14ac:dyDescent="0.3">
      <c r="A10" s="6" t="s">
        <v>3</v>
      </c>
      <c r="B10" s="6" t="s">
        <v>57</v>
      </c>
      <c r="C10" s="7">
        <v>43701</v>
      </c>
      <c r="D10" s="8" t="s">
        <v>58</v>
      </c>
      <c r="E10" s="6">
        <v>193</v>
      </c>
      <c r="F10" s="6">
        <v>194</v>
      </c>
      <c r="G10" s="6">
        <v>188</v>
      </c>
      <c r="H10" s="6">
        <v>192</v>
      </c>
      <c r="I10" s="6"/>
      <c r="J10" s="6"/>
      <c r="K10" s="9">
        <v>4</v>
      </c>
      <c r="L10" s="9">
        <v>767</v>
      </c>
      <c r="M10" s="10">
        <v>191.75</v>
      </c>
      <c r="N10" s="9">
        <v>6</v>
      </c>
      <c r="O10" s="10">
        <v>197.75</v>
      </c>
    </row>
    <row r="11" spans="1:15" x14ac:dyDescent="0.3">
      <c r="A11" s="6" t="s">
        <v>3</v>
      </c>
      <c r="B11" s="6" t="s">
        <v>57</v>
      </c>
      <c r="C11" s="7">
        <v>43736</v>
      </c>
      <c r="D11" s="8" t="s">
        <v>58</v>
      </c>
      <c r="E11" s="6">
        <v>183</v>
      </c>
      <c r="F11" s="6">
        <v>184</v>
      </c>
      <c r="G11" s="6">
        <v>190</v>
      </c>
      <c r="H11" s="6">
        <v>180</v>
      </c>
      <c r="I11" s="6"/>
      <c r="J11" s="6"/>
      <c r="K11" s="9">
        <v>4</v>
      </c>
      <c r="L11" s="9">
        <v>737</v>
      </c>
      <c r="M11" s="10">
        <v>184.25</v>
      </c>
      <c r="N11" s="9">
        <v>3</v>
      </c>
      <c r="O11" s="10">
        <v>187.25</v>
      </c>
    </row>
    <row r="12" spans="1:15" x14ac:dyDescent="0.3">
      <c r="A12" s="11"/>
      <c r="B12" s="11"/>
      <c r="C12" s="12"/>
      <c r="D12" s="13"/>
      <c r="E12" s="11"/>
      <c r="F12" s="11"/>
      <c r="G12" s="11"/>
      <c r="H12" s="11"/>
      <c r="I12" s="11"/>
      <c r="J12" s="11"/>
      <c r="K12" s="14"/>
      <c r="L12" s="14"/>
      <c r="M12" s="15"/>
      <c r="N12" s="14"/>
      <c r="O12" s="15"/>
    </row>
    <row r="13" spans="1:15" x14ac:dyDescent="0.3">
      <c r="K13" s="2">
        <f>SUM(K2:K12)</f>
        <v>42</v>
      </c>
      <c r="L13" s="2">
        <f>SUM(L2:L12)</f>
        <v>7898</v>
      </c>
      <c r="M13" s="1">
        <f>SUM(L13/K13)</f>
        <v>188.04761904761904</v>
      </c>
      <c r="N13" s="2">
        <f>SUM(N2:N12)</f>
        <v>70</v>
      </c>
      <c r="O13" s="1">
        <f>SUM(M13+N13)</f>
        <v>258.04761904761904</v>
      </c>
    </row>
  </sheetData>
  <conditionalFormatting sqref="E1">
    <cfRule type="top10" priority="155" bottom="1" rank="1"/>
    <cfRule type="top10" dxfId="2873" priority="156" rank="1"/>
  </conditionalFormatting>
  <conditionalFormatting sqref="F1">
    <cfRule type="top10" priority="153" bottom="1" rank="1"/>
    <cfRule type="top10" dxfId="2872" priority="154" rank="1"/>
  </conditionalFormatting>
  <conditionalFormatting sqref="G1">
    <cfRule type="top10" priority="151" bottom="1" rank="1"/>
    <cfRule type="top10" dxfId="2871" priority="152" rank="1"/>
  </conditionalFormatting>
  <conditionalFormatting sqref="H1">
    <cfRule type="top10" priority="149" bottom="1" rank="1"/>
    <cfRule type="top10" dxfId="2870" priority="150" rank="1"/>
  </conditionalFormatting>
  <conditionalFormatting sqref="I1">
    <cfRule type="top10" priority="147" bottom="1" rank="1"/>
    <cfRule type="top10" dxfId="2869" priority="148" rank="1"/>
  </conditionalFormatting>
  <conditionalFormatting sqref="J1">
    <cfRule type="top10" priority="145" bottom="1" rank="1"/>
    <cfRule type="top10" dxfId="2868" priority="146" rank="1"/>
  </conditionalFormatting>
  <conditionalFormatting sqref="E12">
    <cfRule type="top10" priority="143" bottom="1" rank="1"/>
    <cfRule type="top10" dxfId="2867" priority="144" rank="1"/>
  </conditionalFormatting>
  <conditionalFormatting sqref="F12">
    <cfRule type="top10" priority="141" bottom="1" rank="1"/>
    <cfRule type="top10" dxfId="2866" priority="142" rank="1"/>
  </conditionalFormatting>
  <conditionalFormatting sqref="G12">
    <cfRule type="top10" priority="139" bottom="1" rank="1"/>
    <cfRule type="top10" dxfId="2865" priority="140" rank="1"/>
  </conditionalFormatting>
  <conditionalFormatting sqref="H12">
    <cfRule type="top10" priority="137" bottom="1" rank="1"/>
    <cfRule type="top10" dxfId="2864" priority="138" rank="1"/>
  </conditionalFormatting>
  <conditionalFormatting sqref="I12">
    <cfRule type="top10" priority="135" bottom="1" rank="1"/>
    <cfRule type="top10" dxfId="2863" priority="136" rank="1"/>
  </conditionalFormatting>
  <conditionalFormatting sqref="J12">
    <cfRule type="top10" priority="133" bottom="1" rank="1"/>
    <cfRule type="top10" dxfId="2862" priority="134" rank="1"/>
  </conditionalFormatting>
  <conditionalFormatting sqref="E2">
    <cfRule type="top10" priority="119" bottom="1" rank="1"/>
    <cfRule type="top10" dxfId="2861" priority="120" rank="1"/>
  </conditionalFormatting>
  <conditionalFormatting sqref="F2">
    <cfRule type="top10" priority="117" bottom="1" rank="1"/>
    <cfRule type="top10" dxfId="2860" priority="118" rank="1"/>
  </conditionalFormatting>
  <conditionalFormatting sqref="G2">
    <cfRule type="top10" priority="115" bottom="1" rank="1"/>
    <cfRule type="top10" dxfId="2859" priority="116" rank="1"/>
  </conditionalFormatting>
  <conditionalFormatting sqref="H2">
    <cfRule type="top10" priority="113" bottom="1" rank="1"/>
    <cfRule type="top10" dxfId="2858" priority="114" rank="1"/>
  </conditionalFormatting>
  <conditionalFormatting sqref="I2">
    <cfRule type="top10" priority="111" bottom="1" rank="1"/>
    <cfRule type="top10" dxfId="2857" priority="112" rank="1"/>
  </conditionalFormatting>
  <conditionalFormatting sqref="J2">
    <cfRule type="top10" priority="109" bottom="1" rank="1"/>
    <cfRule type="top10" dxfId="2856" priority="110" rank="1"/>
  </conditionalFormatting>
  <conditionalFormatting sqref="E3">
    <cfRule type="top10" priority="107" bottom="1" rank="1"/>
    <cfRule type="top10" dxfId="2855" priority="108" rank="1"/>
  </conditionalFormatting>
  <conditionalFormatting sqref="F3">
    <cfRule type="top10" priority="105" bottom="1" rank="1"/>
    <cfRule type="top10" dxfId="2854" priority="106" rank="1"/>
  </conditionalFormatting>
  <conditionalFormatting sqref="G3">
    <cfRule type="top10" priority="103" bottom="1" rank="1"/>
    <cfRule type="top10" dxfId="2853" priority="104" rank="1"/>
  </conditionalFormatting>
  <conditionalFormatting sqref="H3">
    <cfRule type="top10" priority="101" bottom="1" rank="1"/>
    <cfRule type="top10" dxfId="2852" priority="102" rank="1"/>
  </conditionalFormatting>
  <conditionalFormatting sqref="I3">
    <cfRule type="top10" priority="99" bottom="1" rank="1"/>
    <cfRule type="top10" dxfId="2851" priority="100" rank="1"/>
  </conditionalFormatting>
  <conditionalFormatting sqref="J3">
    <cfRule type="top10" priority="97" bottom="1" rank="1"/>
    <cfRule type="top10" dxfId="2850" priority="98" rank="1"/>
  </conditionalFormatting>
  <conditionalFormatting sqref="E4">
    <cfRule type="top10" priority="95" bottom="1" rank="1"/>
    <cfRule type="top10" dxfId="2849" priority="96" rank="1"/>
  </conditionalFormatting>
  <conditionalFormatting sqref="F4">
    <cfRule type="top10" priority="93" bottom="1" rank="1"/>
    <cfRule type="top10" dxfId="2848" priority="94" rank="1"/>
  </conditionalFormatting>
  <conditionalFormatting sqref="G4">
    <cfRule type="top10" priority="91" bottom="1" rank="1"/>
    <cfRule type="top10" dxfId="2847" priority="92" rank="1"/>
  </conditionalFormatting>
  <conditionalFormatting sqref="H4">
    <cfRule type="top10" priority="89" bottom="1" rank="1"/>
    <cfRule type="top10" dxfId="2846" priority="90" rank="1"/>
  </conditionalFormatting>
  <conditionalFormatting sqref="I4">
    <cfRule type="top10" priority="87" bottom="1" rank="1"/>
    <cfRule type="top10" dxfId="2845" priority="88" rank="1"/>
  </conditionalFormatting>
  <conditionalFormatting sqref="J4">
    <cfRule type="top10" priority="85" bottom="1" rank="1"/>
    <cfRule type="top10" dxfId="2844" priority="86" rank="1"/>
  </conditionalFormatting>
  <conditionalFormatting sqref="E5">
    <cfRule type="top10" priority="83" bottom="1" rank="1"/>
    <cfRule type="top10" dxfId="2843" priority="84" rank="1"/>
  </conditionalFormatting>
  <conditionalFormatting sqref="F5">
    <cfRule type="top10" priority="81" bottom="1" rank="1"/>
    <cfRule type="top10" dxfId="2842" priority="82" rank="1"/>
  </conditionalFormatting>
  <conditionalFormatting sqref="G5">
    <cfRule type="top10" priority="79" bottom="1" rank="1"/>
    <cfRule type="top10" dxfId="2841" priority="80" rank="1"/>
  </conditionalFormatting>
  <conditionalFormatting sqref="H5">
    <cfRule type="top10" priority="77" bottom="1" rank="1"/>
    <cfRule type="top10" dxfId="2840" priority="78" rank="1"/>
  </conditionalFormatting>
  <conditionalFormatting sqref="I5">
    <cfRule type="top10" priority="75" bottom="1" rank="1"/>
    <cfRule type="top10" dxfId="2839" priority="76" rank="1"/>
  </conditionalFormatting>
  <conditionalFormatting sqref="J5">
    <cfRule type="top10" priority="73" bottom="1" rank="1"/>
    <cfRule type="top10" dxfId="2838" priority="74" rank="1"/>
  </conditionalFormatting>
  <conditionalFormatting sqref="E6">
    <cfRule type="top10" priority="71" bottom="1" rank="1"/>
    <cfRule type="top10" dxfId="2837" priority="72" rank="1"/>
  </conditionalFormatting>
  <conditionalFormatting sqref="F6">
    <cfRule type="top10" priority="69" bottom="1" rank="1"/>
    <cfRule type="top10" dxfId="2836" priority="70" rank="1"/>
  </conditionalFormatting>
  <conditionalFormatting sqref="G6">
    <cfRule type="top10" priority="67" bottom="1" rank="1"/>
    <cfRule type="top10" dxfId="2835" priority="68" rank="1"/>
  </conditionalFormatting>
  <conditionalFormatting sqref="H6">
    <cfRule type="top10" priority="65" bottom="1" rank="1"/>
    <cfRule type="top10" dxfId="2834" priority="66" rank="1"/>
  </conditionalFormatting>
  <conditionalFormatting sqref="I6">
    <cfRule type="top10" priority="63" bottom="1" rank="1"/>
    <cfRule type="top10" dxfId="2833" priority="64" rank="1"/>
  </conditionalFormatting>
  <conditionalFormatting sqref="J6">
    <cfRule type="top10" priority="61" bottom="1" rank="1"/>
    <cfRule type="top10" dxfId="2832" priority="62" rank="1"/>
  </conditionalFormatting>
  <conditionalFormatting sqref="E7">
    <cfRule type="top10" priority="59" bottom="1" rank="1"/>
    <cfRule type="top10" dxfId="2831" priority="60" rank="1"/>
  </conditionalFormatting>
  <conditionalFormatting sqref="F7">
    <cfRule type="top10" priority="57" bottom="1" rank="1"/>
    <cfRule type="top10" dxfId="2830" priority="58" rank="1"/>
  </conditionalFormatting>
  <conditionalFormatting sqref="G7">
    <cfRule type="top10" priority="55" bottom="1" rank="1"/>
    <cfRule type="top10" dxfId="2829" priority="56" rank="1"/>
  </conditionalFormatting>
  <conditionalFormatting sqref="H7">
    <cfRule type="top10" priority="53" bottom="1" rank="1"/>
    <cfRule type="top10" dxfId="2828" priority="54" rank="1"/>
  </conditionalFormatting>
  <conditionalFormatting sqref="I7">
    <cfRule type="top10" priority="51" bottom="1" rank="1"/>
    <cfRule type="top10" dxfId="2827" priority="52" rank="1"/>
  </conditionalFormatting>
  <conditionalFormatting sqref="J7">
    <cfRule type="top10" priority="49" bottom="1" rank="1"/>
    <cfRule type="top10" dxfId="2826" priority="50" rank="1"/>
  </conditionalFormatting>
  <conditionalFormatting sqref="E8">
    <cfRule type="top10" priority="47" bottom="1" rank="1"/>
    <cfRule type="top10" dxfId="2825" priority="48" rank="1"/>
  </conditionalFormatting>
  <conditionalFormatting sqref="F8">
    <cfRule type="top10" priority="45" bottom="1" rank="1"/>
    <cfRule type="top10" dxfId="2824" priority="46" rank="1"/>
  </conditionalFormatting>
  <conditionalFormatting sqref="G8">
    <cfRule type="top10" priority="43" bottom="1" rank="1"/>
    <cfRule type="top10" dxfId="2823" priority="44" rank="1"/>
  </conditionalFormatting>
  <conditionalFormatting sqref="H8">
    <cfRule type="top10" priority="41" bottom="1" rank="1"/>
    <cfRule type="top10" dxfId="2822" priority="42" rank="1"/>
  </conditionalFormatting>
  <conditionalFormatting sqref="I8">
    <cfRule type="top10" priority="39" bottom="1" rank="1"/>
    <cfRule type="top10" dxfId="2821" priority="40" rank="1"/>
  </conditionalFormatting>
  <conditionalFormatting sqref="J8">
    <cfRule type="top10" priority="37" bottom="1" rank="1"/>
    <cfRule type="top10" dxfId="2820" priority="38" rank="1"/>
  </conditionalFormatting>
  <conditionalFormatting sqref="E9">
    <cfRule type="top10" priority="35" bottom="1" rank="1"/>
    <cfRule type="top10" dxfId="2819" priority="36" rank="1"/>
  </conditionalFormatting>
  <conditionalFormatting sqref="F9">
    <cfRule type="top10" priority="33" bottom="1" rank="1"/>
    <cfRule type="top10" dxfId="2818" priority="34" rank="1"/>
  </conditionalFormatting>
  <conditionalFormatting sqref="G9">
    <cfRule type="top10" priority="31" bottom="1" rank="1"/>
    <cfRule type="top10" dxfId="2817" priority="32" rank="1"/>
  </conditionalFormatting>
  <conditionalFormatting sqref="H9">
    <cfRule type="top10" priority="29" bottom="1" rank="1"/>
    <cfRule type="top10" dxfId="2816" priority="30" rank="1"/>
  </conditionalFormatting>
  <conditionalFormatting sqref="I9">
    <cfRule type="top10" priority="27" bottom="1" rank="1"/>
    <cfRule type="top10" dxfId="2815" priority="28" rank="1"/>
  </conditionalFormatting>
  <conditionalFormatting sqref="J9">
    <cfRule type="top10" priority="25" bottom="1" rank="1"/>
    <cfRule type="top10" dxfId="2814" priority="26" rank="1"/>
  </conditionalFormatting>
  <conditionalFormatting sqref="E10">
    <cfRule type="top10" priority="23" bottom="1" rank="1"/>
    <cfRule type="top10" dxfId="2813" priority="24" rank="1"/>
  </conditionalFormatting>
  <conditionalFormatting sqref="F10">
    <cfRule type="top10" priority="21" bottom="1" rank="1"/>
    <cfRule type="top10" dxfId="2812" priority="22" rank="1"/>
  </conditionalFormatting>
  <conditionalFormatting sqref="G10">
    <cfRule type="top10" priority="19" bottom="1" rank="1"/>
    <cfRule type="top10" dxfId="2811" priority="20" rank="1"/>
  </conditionalFormatting>
  <conditionalFormatting sqref="H10">
    <cfRule type="top10" priority="17" bottom="1" rank="1"/>
    <cfRule type="top10" dxfId="2810" priority="18" rank="1"/>
  </conditionalFormatting>
  <conditionalFormatting sqref="I10">
    <cfRule type="top10" priority="15" bottom="1" rank="1"/>
    <cfRule type="top10" dxfId="2809" priority="16" rank="1"/>
  </conditionalFormatting>
  <conditionalFormatting sqref="J10">
    <cfRule type="top10" priority="13" bottom="1" rank="1"/>
    <cfRule type="top10" dxfId="2808" priority="14" rank="1"/>
  </conditionalFormatting>
  <conditionalFormatting sqref="E11">
    <cfRule type="top10" priority="11" bottom="1" rank="1"/>
    <cfRule type="top10" dxfId="2807" priority="12" rank="1"/>
  </conditionalFormatting>
  <conditionalFormatting sqref="F11">
    <cfRule type="top10" priority="9" bottom="1" rank="1"/>
    <cfRule type="top10" dxfId="2806" priority="10" rank="1"/>
  </conditionalFormatting>
  <conditionalFormatting sqref="G11">
    <cfRule type="top10" priority="7" bottom="1" rank="1"/>
    <cfRule type="top10" dxfId="2805" priority="8" rank="1"/>
  </conditionalFormatting>
  <conditionalFormatting sqref="H11">
    <cfRule type="top10" priority="5" bottom="1" rank="1"/>
    <cfRule type="top10" dxfId="2804" priority="6" rank="1"/>
  </conditionalFormatting>
  <conditionalFormatting sqref="I11">
    <cfRule type="top10" priority="3" bottom="1" rank="1"/>
    <cfRule type="top10" dxfId="2803" priority="4" rank="1"/>
  </conditionalFormatting>
  <conditionalFormatting sqref="J11">
    <cfRule type="top10" priority="1" bottom="1" rank="1"/>
    <cfRule type="top10" dxfId="280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D80872B-7807-42A7-9EE6-788FF629700C}">
          <x14:formula1>
            <xm:f>'C:\Users\abra2\AppData\Local\Packages\Microsoft.MicrosoftEdge_8wekyb3d8bbwe\TempState\Downloads\[ABRA Club Shoot 2182018 (1).xlsm]Data'!#REF!</xm:f>
          </x14:formula1>
          <xm:sqref>B12</xm:sqref>
        </x14:dataValidation>
        <x14:dataValidation type="list" allowBlank="1" showInputMessage="1" showErrorMessage="1" xr:uid="{81843FA5-9C61-4EE7-B4DB-5112F423238C}">
          <x14:formula1>
            <xm:f>'C:\Users\Ronald\Documents\2016 ABRA\ABRA Scoring Programs\[ABRA2019.xlsm]Data'!#REF!</xm:f>
          </x14:formula1>
          <xm:sqref>B2</xm:sqref>
        </x14:dataValidation>
        <x14:dataValidation type="list" allowBlank="1" showInputMessage="1" showErrorMessage="1" xr:uid="{1A6644F7-3A59-4B55-BBB4-FE867210D9FF}">
          <x14:formula1>
            <xm:f>'C:\Users\gih93\Documents\[ABRA2019.xlsm]Data'!#REF!</xm:f>
          </x14:formula1>
          <xm:sqref>B3:B11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54DA4-6059-46D8-8C8D-A690F28DD680}">
  <sheetPr codeName="Sheet11"/>
  <dimension ref="A1:O12"/>
  <sheetViews>
    <sheetView workbookViewId="0">
      <selection activeCell="C20" sqref="C2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thickBot="1" x14ac:dyDescent="0.35">
      <c r="A2" s="6" t="s">
        <v>3</v>
      </c>
      <c r="B2" s="6" t="s">
        <v>67</v>
      </c>
      <c r="C2" s="7">
        <v>43540</v>
      </c>
      <c r="D2" s="8" t="s">
        <v>62</v>
      </c>
      <c r="E2" s="42">
        <v>182</v>
      </c>
      <c r="F2" s="35">
        <v>192</v>
      </c>
      <c r="G2" s="38">
        <v>174</v>
      </c>
      <c r="H2" s="6"/>
      <c r="I2" s="6"/>
      <c r="J2" s="6"/>
      <c r="K2" s="9">
        <v>3</v>
      </c>
      <c r="L2" s="9">
        <v>548</v>
      </c>
      <c r="M2" s="10">
        <v>182.66666666666666</v>
      </c>
      <c r="N2" s="9">
        <v>5</v>
      </c>
      <c r="O2" s="10">
        <v>187.66666666666666</v>
      </c>
    </row>
    <row r="3" spans="1:15" x14ac:dyDescent="0.3">
      <c r="A3" s="6" t="s">
        <v>3</v>
      </c>
      <c r="B3" s="6" t="s">
        <v>67</v>
      </c>
      <c r="C3" s="7">
        <v>43575</v>
      </c>
      <c r="D3" s="8" t="s">
        <v>62</v>
      </c>
      <c r="E3" s="6">
        <v>189</v>
      </c>
      <c r="F3" s="6">
        <v>185</v>
      </c>
      <c r="G3" s="6">
        <v>187</v>
      </c>
      <c r="H3" s="6"/>
      <c r="I3" s="6"/>
      <c r="J3" s="6"/>
      <c r="K3" s="9">
        <v>3</v>
      </c>
      <c r="L3" s="9">
        <v>561</v>
      </c>
      <c r="M3" s="10">
        <v>187</v>
      </c>
      <c r="N3" s="9">
        <v>4</v>
      </c>
      <c r="O3" s="10">
        <v>191</v>
      </c>
    </row>
    <row r="4" spans="1:15" x14ac:dyDescent="0.3">
      <c r="A4" s="6" t="s">
        <v>3</v>
      </c>
      <c r="B4" s="6" t="s">
        <v>67</v>
      </c>
      <c r="C4" s="7">
        <v>42501</v>
      </c>
      <c r="D4" s="8" t="s">
        <v>62</v>
      </c>
      <c r="E4" s="6">
        <v>185</v>
      </c>
      <c r="F4" s="6">
        <v>191</v>
      </c>
      <c r="G4" s="6">
        <v>190</v>
      </c>
      <c r="H4" s="6">
        <v>191</v>
      </c>
      <c r="I4" s="6">
        <v>193</v>
      </c>
      <c r="J4" s="6">
        <v>191</v>
      </c>
      <c r="K4" s="9">
        <v>6</v>
      </c>
      <c r="L4" s="9">
        <v>1141</v>
      </c>
      <c r="M4" s="10">
        <v>190.16666666666666</v>
      </c>
      <c r="N4" s="9">
        <v>6</v>
      </c>
      <c r="O4" s="10">
        <v>196.16666666666666</v>
      </c>
    </row>
    <row r="5" spans="1:15" x14ac:dyDescent="0.3">
      <c r="A5" s="6" t="s">
        <v>3</v>
      </c>
      <c r="B5" s="6" t="s">
        <v>67</v>
      </c>
      <c r="C5" s="7">
        <v>43603</v>
      </c>
      <c r="D5" s="8" t="s">
        <v>62</v>
      </c>
      <c r="E5" s="6">
        <v>189</v>
      </c>
      <c r="F5" s="6">
        <v>188</v>
      </c>
      <c r="G5" s="6">
        <v>183</v>
      </c>
      <c r="H5" s="6"/>
      <c r="I5" s="6"/>
      <c r="J5" s="6"/>
      <c r="K5" s="9">
        <v>3</v>
      </c>
      <c r="L5" s="9">
        <v>560</v>
      </c>
      <c r="M5" s="10">
        <v>186.66666666666666</v>
      </c>
      <c r="N5" s="9">
        <v>7</v>
      </c>
      <c r="O5" s="10">
        <v>193.66666666666666</v>
      </c>
    </row>
    <row r="6" spans="1:15" x14ac:dyDescent="0.3">
      <c r="A6" s="6" t="s">
        <v>3</v>
      </c>
      <c r="B6" s="6" t="s">
        <v>67</v>
      </c>
      <c r="C6" s="7">
        <v>43666</v>
      </c>
      <c r="D6" s="8" t="s">
        <v>62</v>
      </c>
      <c r="E6" s="6">
        <v>184</v>
      </c>
      <c r="F6" s="6">
        <v>185</v>
      </c>
      <c r="G6" s="6">
        <v>184</v>
      </c>
      <c r="H6" s="6"/>
      <c r="I6" s="6"/>
      <c r="J6" s="6"/>
      <c r="K6" s="9">
        <v>3</v>
      </c>
      <c r="L6" s="9">
        <v>553</v>
      </c>
      <c r="M6" s="10">
        <v>184.33333333333334</v>
      </c>
      <c r="N6" s="9">
        <v>6</v>
      </c>
      <c r="O6" s="10">
        <v>190.33333333333334</v>
      </c>
    </row>
    <row r="7" spans="1:15" x14ac:dyDescent="0.3">
      <c r="A7" s="6" t="s">
        <v>3</v>
      </c>
      <c r="B7" s="6" t="s">
        <v>67</v>
      </c>
      <c r="C7" s="7">
        <v>43694</v>
      </c>
      <c r="D7" s="8" t="s">
        <v>62</v>
      </c>
      <c r="E7" s="6">
        <v>192</v>
      </c>
      <c r="F7" s="6">
        <v>192</v>
      </c>
      <c r="G7" s="6">
        <v>188</v>
      </c>
      <c r="H7" s="6"/>
      <c r="I7" s="6"/>
      <c r="J7" s="6"/>
      <c r="K7" s="9">
        <v>3</v>
      </c>
      <c r="L7" s="9">
        <f>SUM(E7:J7)</f>
        <v>572</v>
      </c>
      <c r="M7" s="10">
        <f>SUM(L7/K7)</f>
        <v>190.66666666666666</v>
      </c>
      <c r="N7" s="9">
        <v>11</v>
      </c>
      <c r="O7" s="10">
        <f>SUM(M7+N7)</f>
        <v>201.66666666666666</v>
      </c>
    </row>
    <row r="8" spans="1:15" x14ac:dyDescent="0.3">
      <c r="A8" s="6" t="s">
        <v>3</v>
      </c>
      <c r="B8" s="6" t="s">
        <v>67</v>
      </c>
      <c r="C8" s="7">
        <v>43729</v>
      </c>
      <c r="D8" s="8" t="s">
        <v>62</v>
      </c>
      <c r="E8" s="6">
        <v>193</v>
      </c>
      <c r="F8" s="6">
        <v>178</v>
      </c>
      <c r="G8" s="6">
        <v>185</v>
      </c>
      <c r="H8" s="6"/>
      <c r="I8" s="6"/>
      <c r="J8" s="6"/>
      <c r="K8" s="9">
        <v>3</v>
      </c>
      <c r="L8" s="9">
        <f>SUM(E8:J8)</f>
        <v>556</v>
      </c>
      <c r="M8" s="10">
        <f>SUM(L8/K8)</f>
        <v>185.33333333333334</v>
      </c>
      <c r="N8" s="9">
        <v>6</v>
      </c>
      <c r="O8" s="10">
        <f>SUM(M8+N8)</f>
        <v>191.33333333333334</v>
      </c>
    </row>
    <row r="9" spans="1:15" x14ac:dyDescent="0.3">
      <c r="A9" s="6" t="s">
        <v>3</v>
      </c>
      <c r="B9" s="6" t="s">
        <v>67</v>
      </c>
      <c r="C9" s="7">
        <v>43757</v>
      </c>
      <c r="D9" s="8" t="s">
        <v>62</v>
      </c>
      <c r="E9" s="6">
        <v>182</v>
      </c>
      <c r="F9" s="6">
        <v>185</v>
      </c>
      <c r="G9" s="6">
        <v>186</v>
      </c>
      <c r="H9" s="6">
        <v>190</v>
      </c>
      <c r="I9" s="6">
        <v>184</v>
      </c>
      <c r="J9" s="9">
        <v>190</v>
      </c>
      <c r="K9" s="9">
        <v>6</v>
      </c>
      <c r="L9" s="9">
        <v>1117</v>
      </c>
      <c r="M9" s="10">
        <v>186.16666666666666</v>
      </c>
      <c r="N9" s="9">
        <v>6</v>
      </c>
      <c r="O9" s="10">
        <v>192.16666666666666</v>
      </c>
    </row>
    <row r="10" spans="1:15" x14ac:dyDescent="0.3">
      <c r="A10" s="11" t="s">
        <v>3</v>
      </c>
      <c r="B10" s="11" t="s">
        <v>67</v>
      </c>
      <c r="C10" s="12">
        <v>43785</v>
      </c>
      <c r="D10" s="13" t="s">
        <v>62</v>
      </c>
      <c r="E10" s="11">
        <v>187</v>
      </c>
      <c r="F10" s="11">
        <v>191</v>
      </c>
      <c r="G10" s="11">
        <v>182</v>
      </c>
      <c r="H10" s="11"/>
      <c r="I10" s="11"/>
      <c r="J10" s="11"/>
      <c r="K10" s="14">
        <v>3</v>
      </c>
      <c r="L10" s="14">
        <v>560</v>
      </c>
      <c r="M10" s="15">
        <v>186.66666666666666</v>
      </c>
      <c r="N10" s="14">
        <v>7</v>
      </c>
      <c r="O10" s="15">
        <v>193.66666666666666</v>
      </c>
    </row>
    <row r="11" spans="1:15" x14ac:dyDescent="0.3">
      <c r="A11" s="11"/>
      <c r="B11" s="11"/>
      <c r="C11" s="12"/>
      <c r="D11" s="13"/>
      <c r="E11" s="11"/>
      <c r="F11" s="11"/>
      <c r="G11" s="11"/>
      <c r="H11" s="11"/>
      <c r="I11" s="11"/>
      <c r="J11" s="11"/>
      <c r="K11" s="14"/>
      <c r="L11" s="14"/>
      <c r="M11" s="15"/>
      <c r="N11" s="14"/>
      <c r="O11" s="15"/>
    </row>
    <row r="12" spans="1:15" x14ac:dyDescent="0.3">
      <c r="K12" s="2">
        <f>SUM(K2:K11)</f>
        <v>33</v>
      </c>
      <c r="L12" s="2">
        <f>SUM(L2:L11)</f>
        <v>6168</v>
      </c>
      <c r="M12" s="1">
        <f>SUM(L12/K12)</f>
        <v>186.90909090909091</v>
      </c>
      <c r="N12" s="2">
        <f>SUM(N2:N11)</f>
        <v>58</v>
      </c>
      <c r="O12" s="1">
        <f>SUM(M12+N12)</f>
        <v>244.90909090909091</v>
      </c>
    </row>
  </sheetData>
  <conditionalFormatting sqref="E1">
    <cfRule type="top10" priority="143" bottom="1" rank="1"/>
    <cfRule type="top10" dxfId="2801" priority="144" rank="1"/>
  </conditionalFormatting>
  <conditionalFormatting sqref="F1">
    <cfRule type="top10" priority="141" bottom="1" rank="1"/>
    <cfRule type="top10" dxfId="2800" priority="142" rank="1"/>
  </conditionalFormatting>
  <conditionalFormatting sqref="G1">
    <cfRule type="top10" priority="139" bottom="1" rank="1"/>
    <cfRule type="top10" dxfId="2799" priority="140" rank="1"/>
  </conditionalFormatting>
  <conditionalFormatting sqref="H1">
    <cfRule type="top10" priority="137" bottom="1" rank="1"/>
    <cfRule type="top10" dxfId="2798" priority="138" rank="1"/>
  </conditionalFormatting>
  <conditionalFormatting sqref="I1">
    <cfRule type="top10" priority="135" bottom="1" rank="1"/>
    <cfRule type="top10" dxfId="2797" priority="136" rank="1"/>
  </conditionalFormatting>
  <conditionalFormatting sqref="J1">
    <cfRule type="top10" priority="133" bottom="1" rank="1"/>
    <cfRule type="top10" dxfId="2796" priority="134" rank="1"/>
  </conditionalFormatting>
  <conditionalFormatting sqref="E11">
    <cfRule type="top10" priority="131" bottom="1" rank="1"/>
    <cfRule type="top10" dxfId="2795" priority="132" rank="1"/>
  </conditionalFormatting>
  <conditionalFormatting sqref="F11">
    <cfRule type="top10" priority="129" bottom="1" rank="1"/>
    <cfRule type="top10" dxfId="2794" priority="130" rank="1"/>
  </conditionalFormatting>
  <conditionalFormatting sqref="G11">
    <cfRule type="top10" priority="127" bottom="1" rank="1"/>
    <cfRule type="top10" dxfId="2793" priority="128" rank="1"/>
  </conditionalFormatting>
  <conditionalFormatting sqref="H11">
    <cfRule type="top10" priority="125" bottom="1" rank="1"/>
    <cfRule type="top10" dxfId="2792" priority="126" rank="1"/>
  </conditionalFormatting>
  <conditionalFormatting sqref="I11">
    <cfRule type="top10" priority="123" bottom="1" rank="1"/>
    <cfRule type="top10" dxfId="2791" priority="124" rank="1"/>
  </conditionalFormatting>
  <conditionalFormatting sqref="J11">
    <cfRule type="top10" priority="121" bottom="1" rank="1"/>
    <cfRule type="top10" dxfId="2790" priority="122" rank="1"/>
  </conditionalFormatting>
  <conditionalFormatting sqref="E2">
    <cfRule type="top10" priority="107" bottom="1" rank="1"/>
    <cfRule type="top10" dxfId="2789" priority="108" rank="1"/>
  </conditionalFormatting>
  <conditionalFormatting sqref="F2">
    <cfRule type="top10" priority="105" bottom="1" rank="1"/>
    <cfRule type="top10" dxfId="2788" priority="106" rank="1"/>
  </conditionalFormatting>
  <conditionalFormatting sqref="G2">
    <cfRule type="top10" priority="103" bottom="1" rank="1"/>
    <cfRule type="top10" dxfId="2787" priority="104" rank="1"/>
  </conditionalFormatting>
  <conditionalFormatting sqref="H2">
    <cfRule type="top10" priority="101" bottom="1" rank="1"/>
    <cfRule type="top10" dxfId="2786" priority="102" rank="1"/>
  </conditionalFormatting>
  <conditionalFormatting sqref="I2">
    <cfRule type="top10" priority="99" bottom="1" rank="1"/>
    <cfRule type="top10" dxfId="2785" priority="100" rank="1"/>
  </conditionalFormatting>
  <conditionalFormatting sqref="J2">
    <cfRule type="top10" priority="97" bottom="1" rank="1"/>
    <cfRule type="top10" dxfId="2784" priority="98" rank="1"/>
  </conditionalFormatting>
  <conditionalFormatting sqref="E3">
    <cfRule type="top10" priority="95" bottom="1" rank="1"/>
    <cfRule type="top10" dxfId="2783" priority="96" rank="1"/>
  </conditionalFormatting>
  <conditionalFormatting sqref="F3">
    <cfRule type="top10" priority="93" bottom="1" rank="1"/>
    <cfRule type="top10" dxfId="2782" priority="94" rank="1"/>
  </conditionalFormatting>
  <conditionalFormatting sqref="G3">
    <cfRule type="top10" priority="91" bottom="1" rank="1"/>
    <cfRule type="top10" dxfId="2781" priority="92" rank="1"/>
  </conditionalFormatting>
  <conditionalFormatting sqref="H3">
    <cfRule type="top10" priority="89" bottom="1" rank="1"/>
    <cfRule type="top10" dxfId="2780" priority="90" rank="1"/>
  </conditionalFormatting>
  <conditionalFormatting sqref="I3">
    <cfRule type="top10" priority="87" bottom="1" rank="1"/>
    <cfRule type="top10" dxfId="2779" priority="88" rank="1"/>
  </conditionalFormatting>
  <conditionalFormatting sqref="J3">
    <cfRule type="top10" priority="85" bottom="1" rank="1"/>
    <cfRule type="top10" dxfId="2778" priority="86" rank="1"/>
  </conditionalFormatting>
  <conditionalFormatting sqref="E4">
    <cfRule type="top10" priority="83" bottom="1" rank="1"/>
    <cfRule type="top10" dxfId="2777" priority="84" rank="1"/>
  </conditionalFormatting>
  <conditionalFormatting sqref="F4">
    <cfRule type="top10" priority="81" bottom="1" rank="1"/>
    <cfRule type="top10" dxfId="2776" priority="82" rank="1"/>
  </conditionalFormatting>
  <conditionalFormatting sqref="G4">
    <cfRule type="top10" priority="79" bottom="1" rank="1"/>
    <cfRule type="top10" dxfId="2775" priority="80" rank="1"/>
  </conditionalFormatting>
  <conditionalFormatting sqref="H4">
    <cfRule type="top10" priority="77" bottom="1" rank="1"/>
    <cfRule type="top10" dxfId="2774" priority="78" rank="1"/>
  </conditionalFormatting>
  <conditionalFormatting sqref="I4">
    <cfRule type="top10" priority="75" bottom="1" rank="1"/>
    <cfRule type="top10" dxfId="2773" priority="76" rank="1"/>
  </conditionalFormatting>
  <conditionalFormatting sqref="J4">
    <cfRule type="top10" priority="73" bottom="1" rank="1"/>
    <cfRule type="top10" dxfId="2772" priority="74" rank="1"/>
  </conditionalFormatting>
  <conditionalFormatting sqref="E5">
    <cfRule type="top10" priority="61" bottom="1" rank="1"/>
    <cfRule type="top10" dxfId="2771" priority="62" rank="1"/>
  </conditionalFormatting>
  <conditionalFormatting sqref="F5">
    <cfRule type="top10" priority="63" bottom="1" rank="1"/>
    <cfRule type="top10" dxfId="2770" priority="64" rank="1"/>
  </conditionalFormatting>
  <conditionalFormatting sqref="G5">
    <cfRule type="top10" priority="65" bottom="1" rank="1"/>
    <cfRule type="top10" dxfId="2769" priority="66" rank="1"/>
  </conditionalFormatting>
  <conditionalFormatting sqref="H5">
    <cfRule type="top10" priority="67" bottom="1" rank="1"/>
    <cfRule type="top10" dxfId="2768" priority="68" rank="1"/>
  </conditionalFormatting>
  <conditionalFormatting sqref="I5">
    <cfRule type="top10" priority="69" bottom="1" rank="1"/>
    <cfRule type="top10" dxfId="2767" priority="70" rank="1"/>
  </conditionalFormatting>
  <conditionalFormatting sqref="J5">
    <cfRule type="top10" priority="71" bottom="1" rank="1"/>
    <cfRule type="top10" dxfId="2766" priority="72" rank="1"/>
  </conditionalFormatting>
  <conditionalFormatting sqref="E6">
    <cfRule type="top10" priority="59" bottom="1" rank="1"/>
    <cfRule type="top10" dxfId="2765" priority="60" rank="1"/>
  </conditionalFormatting>
  <conditionalFormatting sqref="F6">
    <cfRule type="top10" priority="57" bottom="1" rank="1"/>
    <cfRule type="top10" dxfId="2764" priority="58" rank="1"/>
  </conditionalFormatting>
  <conditionalFormatting sqref="G6">
    <cfRule type="top10" priority="55" bottom="1" rank="1"/>
    <cfRule type="top10" dxfId="2763" priority="56" rank="1"/>
  </conditionalFormatting>
  <conditionalFormatting sqref="H6">
    <cfRule type="top10" priority="53" bottom="1" rank="1"/>
    <cfRule type="top10" dxfId="2762" priority="54" rank="1"/>
  </conditionalFormatting>
  <conditionalFormatting sqref="I6">
    <cfRule type="top10" priority="51" bottom="1" rank="1"/>
    <cfRule type="top10" dxfId="2761" priority="52" rank="1"/>
  </conditionalFormatting>
  <conditionalFormatting sqref="J6">
    <cfRule type="top10" priority="49" bottom="1" rank="1"/>
    <cfRule type="top10" dxfId="2760" priority="50" rank="1"/>
  </conditionalFormatting>
  <conditionalFormatting sqref="E7">
    <cfRule type="top10" priority="47" bottom="1" rank="1"/>
    <cfRule type="top10" dxfId="2759" priority="48" rank="1"/>
  </conditionalFormatting>
  <conditionalFormatting sqref="F7">
    <cfRule type="top10" priority="45" bottom="1" rank="1"/>
    <cfRule type="top10" dxfId="2758" priority="46" rank="1"/>
  </conditionalFormatting>
  <conditionalFormatting sqref="G7">
    <cfRule type="top10" priority="43" bottom="1" rank="1"/>
    <cfRule type="top10" dxfId="2757" priority="44" rank="1"/>
  </conditionalFormatting>
  <conditionalFormatting sqref="H7">
    <cfRule type="top10" priority="41" bottom="1" rank="1"/>
    <cfRule type="top10" dxfId="2756" priority="42" rank="1"/>
  </conditionalFormatting>
  <conditionalFormatting sqref="I7">
    <cfRule type="top10" priority="39" bottom="1" rank="1"/>
    <cfRule type="top10" dxfId="2755" priority="40" rank="1"/>
  </conditionalFormatting>
  <conditionalFormatting sqref="J7">
    <cfRule type="top10" priority="37" bottom="1" rank="1"/>
    <cfRule type="top10" dxfId="2754" priority="38" rank="1"/>
  </conditionalFormatting>
  <conditionalFormatting sqref="E8">
    <cfRule type="top10" priority="35" bottom="1" rank="1"/>
    <cfRule type="top10" dxfId="2753" priority="36" rank="1"/>
  </conditionalFormatting>
  <conditionalFormatting sqref="F8">
    <cfRule type="top10" priority="33" bottom="1" rank="1"/>
    <cfRule type="top10" dxfId="2752" priority="34" rank="1"/>
  </conditionalFormatting>
  <conditionalFormatting sqref="G8">
    <cfRule type="top10" priority="31" bottom="1" rank="1"/>
    <cfRule type="top10" dxfId="2751" priority="32" rank="1"/>
  </conditionalFormatting>
  <conditionalFormatting sqref="H8">
    <cfRule type="top10" priority="29" bottom="1" rank="1"/>
    <cfRule type="top10" dxfId="2750" priority="30" rank="1"/>
  </conditionalFormatting>
  <conditionalFormatting sqref="I8">
    <cfRule type="top10" priority="27" bottom="1" rank="1"/>
    <cfRule type="top10" dxfId="2749" priority="28" rank="1"/>
  </conditionalFormatting>
  <conditionalFormatting sqref="J8">
    <cfRule type="top10" priority="25" bottom="1" rank="1"/>
    <cfRule type="top10" dxfId="2748" priority="26" rank="1"/>
  </conditionalFormatting>
  <conditionalFormatting sqref="E9">
    <cfRule type="top10" priority="23" bottom="1" rank="1"/>
    <cfRule type="top10" dxfId="2747" priority="24" rank="1"/>
  </conditionalFormatting>
  <conditionalFormatting sqref="F9">
    <cfRule type="top10" priority="21" bottom="1" rank="1"/>
    <cfRule type="top10" dxfId="2746" priority="22" rank="1"/>
  </conditionalFormatting>
  <conditionalFormatting sqref="G9">
    <cfRule type="top10" priority="19" bottom="1" rank="1"/>
    <cfRule type="top10" dxfId="2745" priority="20" rank="1"/>
  </conditionalFormatting>
  <conditionalFormatting sqref="H9">
    <cfRule type="top10" priority="17" bottom="1" rank="1"/>
    <cfRule type="top10" dxfId="2744" priority="18" rank="1"/>
  </conditionalFormatting>
  <conditionalFormatting sqref="I9">
    <cfRule type="top10" priority="15" bottom="1" rank="1"/>
    <cfRule type="top10" dxfId="2743" priority="16" rank="1"/>
  </conditionalFormatting>
  <conditionalFormatting sqref="J9">
    <cfRule type="top10" priority="13" bottom="1" rank="1"/>
    <cfRule type="top10" dxfId="2742" priority="14" rank="1"/>
  </conditionalFormatting>
  <conditionalFormatting sqref="E10">
    <cfRule type="top10" priority="1" bottom="1" rank="1"/>
    <cfRule type="top10" dxfId="2741" priority="2" rank="1"/>
  </conditionalFormatting>
  <conditionalFormatting sqref="F10">
    <cfRule type="top10" priority="3" bottom="1" rank="1"/>
    <cfRule type="top10" dxfId="2740" priority="4" rank="1"/>
  </conditionalFormatting>
  <conditionalFormatting sqref="G10">
    <cfRule type="top10" priority="5" bottom="1" rank="1"/>
    <cfRule type="top10" dxfId="2739" priority="6" rank="1"/>
  </conditionalFormatting>
  <conditionalFormatting sqref="H10">
    <cfRule type="top10" priority="7" bottom="1" rank="1"/>
    <cfRule type="top10" dxfId="2738" priority="8" rank="1"/>
  </conditionalFormatting>
  <conditionalFormatting sqref="I10">
    <cfRule type="top10" priority="9" bottom="1" rank="1"/>
    <cfRule type="top10" dxfId="2737" priority="10" rank="1"/>
  </conditionalFormatting>
  <conditionalFormatting sqref="J10">
    <cfRule type="top10" priority="11" bottom="1" rank="1"/>
    <cfRule type="top10" dxfId="2736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0968BC1-3451-4A36-A24D-C4A0F2EE0598}">
          <x14:formula1>
            <xm:f>'C:\Users\abra2\AppData\Local\Packages\Microsoft.MicrosoftEdge_8wekyb3d8bbwe\TempState\Downloads\[ABRA Club Shoot 2182018 (1).xlsm]Data'!#REF!</xm:f>
          </x14:formula1>
          <xm:sqref>B11</xm:sqref>
        </x14:dataValidation>
        <x14:dataValidation type="list" allowBlank="1" showInputMessage="1" showErrorMessage="1" xr:uid="{BBEFCDC4-0462-4B0E-BF2B-423AF7BA6591}">
          <x14:formula1>
            <xm:f>'C:\Users\Ronald\Documents\2016 ABRA\ABRA Scoring Programs\[ABRA2019.xlsm]Data'!#REF!</xm:f>
          </x14:formula1>
          <xm:sqref>B2:B4</xm:sqref>
        </x14:dataValidation>
        <x14:dataValidation type="list" allowBlank="1" showInputMessage="1" showErrorMessage="1" xr:uid="{A6B5565F-5027-4174-A689-2E235931E0EB}">
          <x14:formula1>
            <xm:f>'C:\Users\abra2\Desktop\[ABRA2019.xlsm]Data'!#REF!</xm:f>
          </x14:formula1>
          <xm:sqref>B5:B10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B96B3-31E8-4690-B06B-9AF27082FFEE}">
  <dimension ref="A1:O15"/>
  <sheetViews>
    <sheetView workbookViewId="0">
      <selection activeCell="D15" sqref="D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30" x14ac:dyDescent="0.3">
      <c r="A2" s="213" t="s">
        <v>115</v>
      </c>
      <c r="B2" s="216" t="s">
        <v>260</v>
      </c>
      <c r="C2" s="214">
        <f>'[40]START TAB'!$D$2</f>
        <v>43652</v>
      </c>
      <c r="D2" s="54" t="str">
        <f>'[40]START TAB'!$B$2</f>
        <v>Belton, SC</v>
      </c>
      <c r="E2" s="94">
        <v>178</v>
      </c>
      <c r="F2" s="94">
        <v>176</v>
      </c>
      <c r="G2" s="94">
        <v>166</v>
      </c>
      <c r="H2" s="94">
        <v>158</v>
      </c>
      <c r="I2" s="94"/>
      <c r="J2" s="94"/>
      <c r="K2" s="56">
        <f>COUNT(E2:J2)</f>
        <v>4</v>
      </c>
      <c r="L2" s="56">
        <f>SUM(E2:J2)</f>
        <v>678</v>
      </c>
      <c r="M2" s="57">
        <f>SUM(L2/K2)</f>
        <v>169.5</v>
      </c>
      <c r="N2" s="93">
        <v>3</v>
      </c>
      <c r="O2" s="58">
        <f>SUM(M2+N2)</f>
        <v>172.5</v>
      </c>
    </row>
    <row r="3" spans="1:15" ht="30" x14ac:dyDescent="0.3">
      <c r="A3" s="213" t="s">
        <v>115</v>
      </c>
      <c r="B3" s="216" t="s">
        <v>260</v>
      </c>
      <c r="C3" s="214">
        <v>43680</v>
      </c>
      <c r="D3" s="54" t="str">
        <f>'[40]START TAB'!$B$2</f>
        <v>Belton, SC</v>
      </c>
      <c r="E3" s="94">
        <v>175</v>
      </c>
      <c r="F3" s="94">
        <v>163</v>
      </c>
      <c r="G3" s="94">
        <v>168</v>
      </c>
      <c r="H3" s="94">
        <v>169</v>
      </c>
      <c r="I3" s="94"/>
      <c r="J3" s="94"/>
      <c r="K3" s="56">
        <f>COUNT(E3:J3)</f>
        <v>4</v>
      </c>
      <c r="L3" s="56">
        <f>SUM(E3:J3)</f>
        <v>675</v>
      </c>
      <c r="M3" s="57">
        <f>SUM(L3/K3)</f>
        <v>168.75</v>
      </c>
      <c r="N3" s="93">
        <v>3</v>
      </c>
      <c r="O3" s="58">
        <f>SUM(M3+N3)</f>
        <v>171.75</v>
      </c>
    </row>
    <row r="4" spans="1:15" ht="30" x14ac:dyDescent="0.3">
      <c r="A4" s="213" t="s">
        <v>115</v>
      </c>
      <c r="B4" s="216" t="s">
        <v>260</v>
      </c>
      <c r="C4" s="214">
        <v>43715</v>
      </c>
      <c r="D4" s="54" t="str">
        <f>'[40]START TAB'!$B$2</f>
        <v>Belton, SC</v>
      </c>
      <c r="E4" s="94">
        <v>166</v>
      </c>
      <c r="F4" s="94">
        <v>167</v>
      </c>
      <c r="G4" s="94">
        <v>169</v>
      </c>
      <c r="H4" s="94">
        <v>157</v>
      </c>
      <c r="I4" s="94"/>
      <c r="J4" s="94"/>
      <c r="K4" s="56">
        <f>COUNT(E4:J4)</f>
        <v>4</v>
      </c>
      <c r="L4" s="56">
        <f>SUM(E4:J4)</f>
        <v>659</v>
      </c>
      <c r="M4" s="57">
        <f>SUM(L4/K4)</f>
        <v>164.75</v>
      </c>
      <c r="N4" s="93">
        <v>4</v>
      </c>
      <c r="O4" s="58">
        <f>SUM(M4+N4)</f>
        <v>168.75</v>
      </c>
    </row>
    <row r="5" spans="1:15" x14ac:dyDescent="0.3">
      <c r="A5" s="42" t="s">
        <v>3</v>
      </c>
      <c r="B5" s="216" t="s">
        <v>260</v>
      </c>
      <c r="C5" s="215">
        <v>43723</v>
      </c>
      <c r="D5" s="8" t="s">
        <v>22</v>
      </c>
      <c r="E5" s="6">
        <v>189</v>
      </c>
      <c r="F5" s="6">
        <v>180</v>
      </c>
      <c r="G5" s="6">
        <v>178</v>
      </c>
      <c r="H5" s="6">
        <v>185</v>
      </c>
      <c r="I5" s="6">
        <v>176</v>
      </c>
      <c r="J5" s="6">
        <v>179</v>
      </c>
      <c r="K5" s="9">
        <v>6</v>
      </c>
      <c r="L5" s="9">
        <v>1087</v>
      </c>
      <c r="M5" s="10">
        <v>181.16666666666666</v>
      </c>
      <c r="N5" s="9">
        <v>4</v>
      </c>
      <c r="O5" s="10">
        <v>185.16666666666666</v>
      </c>
    </row>
    <row r="6" spans="1:15" x14ac:dyDescent="0.3">
      <c r="A6" s="213" t="s">
        <v>3</v>
      </c>
      <c r="B6" s="216" t="s">
        <v>260</v>
      </c>
      <c r="C6" s="214">
        <v>43743</v>
      </c>
      <c r="D6" s="54" t="str">
        <f>'[40]START TAB'!$B$2</f>
        <v>Belton, SC</v>
      </c>
      <c r="E6" s="94">
        <v>189</v>
      </c>
      <c r="F6" s="94">
        <v>185</v>
      </c>
      <c r="G6" s="94">
        <v>179</v>
      </c>
      <c r="H6" s="94">
        <v>179</v>
      </c>
      <c r="I6" s="94"/>
      <c r="J6" s="94"/>
      <c r="K6" s="56">
        <f>COUNT(E6:J6)</f>
        <v>4</v>
      </c>
      <c r="L6" s="56">
        <f>SUM(E6:J6)</f>
        <v>732</v>
      </c>
      <c r="M6" s="57">
        <f>SUM(L6/K6)</f>
        <v>183</v>
      </c>
      <c r="N6" s="93">
        <v>8</v>
      </c>
      <c r="O6" s="58">
        <f>SUM(M6+N6)</f>
        <v>191</v>
      </c>
    </row>
    <row r="7" spans="1:15" x14ac:dyDescent="0.3">
      <c r="A7" s="67" t="s">
        <v>3</v>
      </c>
      <c r="B7" s="216" t="s">
        <v>260</v>
      </c>
      <c r="C7" s="69">
        <v>43771</v>
      </c>
      <c r="D7" s="70" t="str">
        <f>'[40]START TAB'!$B$2</f>
        <v>Belton, SC</v>
      </c>
      <c r="E7" s="211">
        <v>184</v>
      </c>
      <c r="F7" s="211">
        <v>191</v>
      </c>
      <c r="G7" s="211">
        <v>182</v>
      </c>
      <c r="H7" s="211">
        <v>183</v>
      </c>
      <c r="I7" s="211"/>
      <c r="J7" s="211"/>
      <c r="K7" s="72">
        <f>COUNT(E7:J7)</f>
        <v>4</v>
      </c>
      <c r="L7" s="72">
        <f>SUM(E7:J7)</f>
        <v>740</v>
      </c>
      <c r="M7" s="73">
        <f>SUM(L7/K7)</f>
        <v>185</v>
      </c>
      <c r="N7" s="210">
        <v>5</v>
      </c>
      <c r="O7" s="74">
        <f>SUM(M7+N7)</f>
        <v>190</v>
      </c>
    </row>
    <row r="8" spans="1:15" x14ac:dyDescent="0.3">
      <c r="A8" s="11"/>
      <c r="B8" s="11"/>
      <c r="C8" s="12"/>
      <c r="D8" s="13"/>
      <c r="E8" s="11"/>
      <c r="F8" s="11"/>
      <c r="G8" s="11"/>
      <c r="H8" s="11"/>
      <c r="I8" s="11"/>
      <c r="J8" s="11"/>
      <c r="K8" s="14"/>
      <c r="L8" s="14"/>
      <c r="M8" s="15"/>
      <c r="N8" s="14"/>
      <c r="O8" s="15"/>
    </row>
    <row r="9" spans="1:15" x14ac:dyDescent="0.3">
      <c r="K9" s="2">
        <f>SUM(K2:K8)</f>
        <v>26</v>
      </c>
      <c r="L9" s="2">
        <f>SUM(L2:L8)</f>
        <v>4571</v>
      </c>
      <c r="M9" s="1">
        <f>SUM(L9/K9)</f>
        <v>175.80769230769232</v>
      </c>
      <c r="N9" s="2">
        <f>SUM(N2:N8)</f>
        <v>27</v>
      </c>
      <c r="O9" s="1">
        <f>SUM(M9+N9)</f>
        <v>202.80769230769232</v>
      </c>
    </row>
    <row r="15" spans="1:15" x14ac:dyDescent="0.3">
      <c r="D15" s="3" t="s">
        <v>260</v>
      </c>
    </row>
  </sheetData>
  <conditionalFormatting sqref="E1">
    <cfRule type="top10" priority="83" bottom="1" rank="1"/>
    <cfRule type="top10" dxfId="2735" priority="84" rank="1"/>
  </conditionalFormatting>
  <conditionalFormatting sqref="F1">
    <cfRule type="top10" priority="81" bottom="1" rank="1"/>
    <cfRule type="top10" dxfId="2734" priority="82" rank="1"/>
  </conditionalFormatting>
  <conditionalFormatting sqref="G1">
    <cfRule type="top10" priority="79" bottom="1" rank="1"/>
    <cfRule type="top10" dxfId="2733" priority="80" rank="1"/>
  </conditionalFormatting>
  <conditionalFormatting sqref="H1">
    <cfRule type="top10" priority="77" bottom="1" rank="1"/>
    <cfRule type="top10" dxfId="2732" priority="78" rank="1"/>
  </conditionalFormatting>
  <conditionalFormatting sqref="I1">
    <cfRule type="top10" priority="75" bottom="1" rank="1"/>
    <cfRule type="top10" dxfId="2731" priority="76" rank="1"/>
  </conditionalFormatting>
  <conditionalFormatting sqref="J1">
    <cfRule type="top10" priority="73" bottom="1" rank="1"/>
    <cfRule type="top10" dxfId="2730" priority="74" rank="1"/>
  </conditionalFormatting>
  <conditionalFormatting sqref="E8">
    <cfRule type="top10" priority="71" bottom="1" rank="1"/>
    <cfRule type="top10" dxfId="2729" priority="72" rank="1"/>
  </conditionalFormatting>
  <conditionalFormatting sqref="F8">
    <cfRule type="top10" priority="69" bottom="1" rank="1"/>
    <cfRule type="top10" dxfId="2728" priority="70" rank="1"/>
  </conditionalFormatting>
  <conditionalFormatting sqref="G8">
    <cfRule type="top10" priority="67" bottom="1" rank="1"/>
    <cfRule type="top10" dxfId="2727" priority="68" rank="1"/>
  </conditionalFormatting>
  <conditionalFormatting sqref="H8">
    <cfRule type="top10" priority="65" bottom="1" rank="1"/>
    <cfRule type="top10" dxfId="2726" priority="66" rank="1"/>
  </conditionalFormatting>
  <conditionalFormatting sqref="I8">
    <cfRule type="top10" priority="63" bottom="1" rank="1"/>
    <cfRule type="top10" dxfId="2725" priority="64" rank="1"/>
  </conditionalFormatting>
  <conditionalFormatting sqref="J8">
    <cfRule type="top10" priority="61" bottom="1" rank="1"/>
    <cfRule type="top10" dxfId="2724" priority="62" rank="1"/>
  </conditionalFormatting>
  <conditionalFormatting sqref="E2">
    <cfRule type="top10" dxfId="2723" priority="48" rank="1"/>
  </conditionalFormatting>
  <conditionalFormatting sqref="F2">
    <cfRule type="top10" dxfId="2722" priority="47" rank="1"/>
  </conditionalFormatting>
  <conditionalFormatting sqref="G2">
    <cfRule type="top10" dxfId="2721" priority="46" rank="1"/>
  </conditionalFormatting>
  <conditionalFormatting sqref="H2">
    <cfRule type="top10" dxfId="2720" priority="45" rank="1"/>
  </conditionalFormatting>
  <conditionalFormatting sqref="I2">
    <cfRule type="top10" dxfId="2719" priority="44" rank="1"/>
  </conditionalFormatting>
  <conditionalFormatting sqref="J2">
    <cfRule type="top10" dxfId="2718" priority="43" rank="1"/>
  </conditionalFormatting>
  <conditionalFormatting sqref="E3">
    <cfRule type="top10" dxfId="2717" priority="31" rank="1"/>
  </conditionalFormatting>
  <conditionalFormatting sqref="F3">
    <cfRule type="top10" dxfId="2716" priority="32" rank="1"/>
  </conditionalFormatting>
  <conditionalFormatting sqref="G3">
    <cfRule type="top10" dxfId="2715" priority="33" rank="1"/>
  </conditionalFormatting>
  <conditionalFormatting sqref="H3">
    <cfRule type="top10" dxfId="2714" priority="34" rank="1"/>
  </conditionalFormatting>
  <conditionalFormatting sqref="I3">
    <cfRule type="top10" dxfId="2713" priority="35" rank="1"/>
  </conditionalFormatting>
  <conditionalFormatting sqref="J3">
    <cfRule type="top10" dxfId="2712" priority="36" rank="1"/>
  </conditionalFormatting>
  <conditionalFormatting sqref="E4">
    <cfRule type="top10" dxfId="2711" priority="25" rank="1"/>
  </conditionalFormatting>
  <conditionalFormatting sqref="F4">
    <cfRule type="top10" dxfId="2710" priority="26" rank="1"/>
  </conditionalFormatting>
  <conditionalFormatting sqref="G4">
    <cfRule type="top10" dxfId="2709" priority="27" rank="1"/>
  </conditionalFormatting>
  <conditionalFormatting sqref="H4">
    <cfRule type="top10" dxfId="2708" priority="28" rank="1"/>
  </conditionalFormatting>
  <conditionalFormatting sqref="I4">
    <cfRule type="top10" dxfId="2707" priority="29" rank="1"/>
  </conditionalFormatting>
  <conditionalFormatting sqref="J4">
    <cfRule type="top10" dxfId="2706" priority="30" rank="1"/>
  </conditionalFormatting>
  <conditionalFormatting sqref="E5">
    <cfRule type="top10" priority="23" bottom="1" rank="1"/>
    <cfRule type="top10" dxfId="2705" priority="24" rank="1"/>
  </conditionalFormatting>
  <conditionalFormatting sqref="F5">
    <cfRule type="top10" priority="21" bottom="1" rank="1"/>
    <cfRule type="top10" dxfId="2704" priority="22" rank="1"/>
  </conditionalFormatting>
  <conditionalFormatting sqref="G5">
    <cfRule type="top10" priority="19" bottom="1" rank="1"/>
    <cfRule type="top10" dxfId="2703" priority="20" rank="1"/>
  </conditionalFormatting>
  <conditionalFormatting sqref="H5">
    <cfRule type="top10" priority="17" bottom="1" rank="1"/>
    <cfRule type="top10" dxfId="2702" priority="18" rank="1"/>
  </conditionalFormatting>
  <conditionalFormatting sqref="I5">
    <cfRule type="top10" priority="15" bottom="1" rank="1"/>
    <cfRule type="top10" dxfId="2701" priority="16" rank="1"/>
  </conditionalFormatting>
  <conditionalFormatting sqref="J5">
    <cfRule type="top10" priority="13" bottom="1" rank="1"/>
    <cfRule type="top10" dxfId="2700" priority="14" rank="1"/>
  </conditionalFormatting>
  <conditionalFormatting sqref="E6">
    <cfRule type="top10" dxfId="2699" priority="7" rank="1"/>
  </conditionalFormatting>
  <conditionalFormatting sqref="F6">
    <cfRule type="top10" dxfId="2698" priority="8" rank="1"/>
  </conditionalFormatting>
  <conditionalFormatting sqref="G6">
    <cfRule type="top10" dxfId="2697" priority="9" rank="1"/>
  </conditionalFormatting>
  <conditionalFormatting sqref="H6">
    <cfRule type="top10" dxfId="2696" priority="10" rank="1"/>
  </conditionalFormatting>
  <conditionalFormatting sqref="I6">
    <cfRule type="top10" dxfId="2695" priority="11" rank="1"/>
  </conditionalFormatting>
  <conditionalFormatting sqref="J6">
    <cfRule type="top10" dxfId="2694" priority="12" rank="1"/>
  </conditionalFormatting>
  <conditionalFormatting sqref="E7">
    <cfRule type="top10" dxfId="2693" priority="1" rank="1"/>
  </conditionalFormatting>
  <conditionalFormatting sqref="F7">
    <cfRule type="top10" dxfId="2692" priority="2" rank="1"/>
  </conditionalFormatting>
  <conditionalFormatting sqref="G7">
    <cfRule type="top10" dxfId="2691" priority="3" rank="1"/>
  </conditionalFormatting>
  <conditionalFormatting sqref="H7">
    <cfRule type="top10" dxfId="2690" priority="4" rank="1"/>
  </conditionalFormatting>
  <conditionalFormatting sqref="I7">
    <cfRule type="top10" dxfId="2689" priority="5" rank="1"/>
  </conditionalFormatting>
  <conditionalFormatting sqref="J7">
    <cfRule type="top10" dxfId="2688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8520B8-570F-42F7-B335-0CDA1C5EF87F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3822E-3C6C-498E-8FF2-40073091CE8A}">
  <dimension ref="A1:O5"/>
  <sheetViews>
    <sheetView workbookViewId="0">
      <selection activeCell="D14" sqref="D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x14ac:dyDescent="0.3">
      <c r="A2" s="51" t="s">
        <v>193</v>
      </c>
      <c r="B2" s="52" t="s">
        <v>232</v>
      </c>
      <c r="C2" s="53">
        <v>43729</v>
      </c>
      <c r="D2" s="66" t="s">
        <v>191</v>
      </c>
      <c r="E2" s="203">
        <v>180.01</v>
      </c>
      <c r="F2" s="134">
        <v>185</v>
      </c>
      <c r="G2" s="134">
        <v>184</v>
      </c>
      <c r="H2" s="55"/>
      <c r="I2" s="55"/>
      <c r="J2" s="55"/>
      <c r="K2" s="56">
        <f>COUNT(E2:J2)</f>
        <v>3</v>
      </c>
      <c r="L2" s="56">
        <f>SUM(E2:J2)</f>
        <v>549.01</v>
      </c>
      <c r="M2" s="57">
        <f>SUM(L2/K2)</f>
        <v>183.00333333333333</v>
      </c>
      <c r="N2" s="52">
        <v>11</v>
      </c>
      <c r="O2" s="58">
        <f>SUM(M2+N2)</f>
        <v>194.00333333333333</v>
      </c>
    </row>
    <row r="3" spans="1:15" ht="15.75" x14ac:dyDescent="0.3">
      <c r="A3" s="67" t="s">
        <v>3</v>
      </c>
      <c r="B3" s="68" t="s">
        <v>232</v>
      </c>
      <c r="C3" s="69">
        <v>43785</v>
      </c>
      <c r="D3" s="159" t="s">
        <v>256</v>
      </c>
      <c r="E3" s="71">
        <v>181</v>
      </c>
      <c r="F3" s="71">
        <v>178</v>
      </c>
      <c r="G3" s="71">
        <v>174</v>
      </c>
      <c r="H3" s="71">
        <v>176</v>
      </c>
      <c r="I3" s="71"/>
      <c r="J3" s="71"/>
      <c r="K3" s="72">
        <f>COUNT(E3:J3)</f>
        <v>4</v>
      </c>
      <c r="L3" s="72">
        <f>SUM(E3:J3)</f>
        <v>709</v>
      </c>
      <c r="M3" s="73">
        <f>SUM(L3/K3)</f>
        <v>177.25</v>
      </c>
      <c r="N3" s="68">
        <v>10</v>
      </c>
      <c r="O3" s="74">
        <f>SUM(M3+N3)</f>
        <v>187.25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7</v>
      </c>
      <c r="L5" s="2">
        <f>SUM(L2:L4)</f>
        <v>1258.01</v>
      </c>
      <c r="M5" s="1">
        <f>SUM(L5/K5)</f>
        <v>179.71571428571428</v>
      </c>
      <c r="N5" s="2">
        <f>SUM(N2:N4)</f>
        <v>21</v>
      </c>
      <c r="O5" s="1">
        <f>SUM(M5+N5)</f>
        <v>200.71571428571428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  <protectedRange algorithmName="SHA-512" hashValue="eHHGZp1QU9slQwrV1rkPvmLyM6CvgknQHPIOO3TeudOjFVA47YoNedor8sB5AS16YCEzg6rnk1SW7Qh1UBWa3g==" saltValue="NnJayuyCuLyzeiA6G0urAA==" spinCount="100000" sqref="N3" name="Range3_1"/>
    <protectedRange algorithmName="SHA-512" hashValue="ON39YdpmFHfN9f47KpiRvqrKx0V9+erV1CNkpWzYhW/Qyc6aT8rEyCrvauWSYGZK2ia3o7vd3akF07acHAFpOA==" saltValue="yVW9XmDwTqEnmpSGai0KYg==" spinCount="100000" sqref="B3:J3" name="Range1_1"/>
  </protectedRanges>
  <conditionalFormatting sqref="E1">
    <cfRule type="top10" priority="47" bottom="1" rank="1"/>
    <cfRule type="top10" dxfId="2687" priority="48" rank="1"/>
  </conditionalFormatting>
  <conditionalFormatting sqref="F1">
    <cfRule type="top10" priority="45" bottom="1" rank="1"/>
    <cfRule type="top10" dxfId="2686" priority="46" rank="1"/>
  </conditionalFormatting>
  <conditionalFormatting sqref="G1">
    <cfRule type="top10" priority="43" bottom="1" rank="1"/>
    <cfRule type="top10" dxfId="2685" priority="44" rank="1"/>
  </conditionalFormatting>
  <conditionalFormatting sqref="H1">
    <cfRule type="top10" priority="41" bottom="1" rank="1"/>
    <cfRule type="top10" dxfId="2684" priority="42" rank="1"/>
  </conditionalFormatting>
  <conditionalFormatting sqref="I1">
    <cfRule type="top10" priority="39" bottom="1" rank="1"/>
    <cfRule type="top10" dxfId="2683" priority="40" rank="1"/>
  </conditionalFormatting>
  <conditionalFormatting sqref="J1">
    <cfRule type="top10" priority="37" bottom="1" rank="1"/>
    <cfRule type="top10" dxfId="2682" priority="38" rank="1"/>
  </conditionalFormatting>
  <conditionalFormatting sqref="E4">
    <cfRule type="top10" priority="35" bottom="1" rank="1"/>
    <cfRule type="top10" dxfId="2681" priority="36" rank="1"/>
  </conditionalFormatting>
  <conditionalFormatting sqref="F4">
    <cfRule type="top10" priority="33" bottom="1" rank="1"/>
    <cfRule type="top10" dxfId="2680" priority="34" rank="1"/>
  </conditionalFormatting>
  <conditionalFormatting sqref="G4">
    <cfRule type="top10" priority="31" bottom="1" rank="1"/>
    <cfRule type="top10" dxfId="2679" priority="32" rank="1"/>
  </conditionalFormatting>
  <conditionalFormatting sqref="H4">
    <cfRule type="top10" priority="29" bottom="1" rank="1"/>
    <cfRule type="top10" dxfId="2678" priority="30" rank="1"/>
  </conditionalFormatting>
  <conditionalFormatting sqref="I4">
    <cfRule type="top10" priority="27" bottom="1" rank="1"/>
    <cfRule type="top10" dxfId="2677" priority="28" rank="1"/>
  </conditionalFormatting>
  <conditionalFormatting sqref="J4">
    <cfRule type="top10" priority="25" bottom="1" rank="1"/>
    <cfRule type="top10" dxfId="2676" priority="26" rank="1"/>
  </conditionalFormatting>
  <conditionalFormatting sqref="E2">
    <cfRule type="top10" dxfId="2675" priority="7" rank="1"/>
  </conditionalFormatting>
  <conditionalFormatting sqref="F2">
    <cfRule type="top10" dxfId="2674" priority="8" rank="1"/>
  </conditionalFormatting>
  <conditionalFormatting sqref="G2">
    <cfRule type="top10" dxfId="2673" priority="9" rank="1"/>
  </conditionalFormatting>
  <conditionalFormatting sqref="H2">
    <cfRule type="top10" dxfId="2672" priority="10" rank="1"/>
  </conditionalFormatting>
  <conditionalFormatting sqref="I2">
    <cfRule type="top10" dxfId="2671" priority="11" rank="1"/>
  </conditionalFormatting>
  <conditionalFormatting sqref="J2">
    <cfRule type="top10" dxfId="2670" priority="12" rank="1"/>
  </conditionalFormatting>
  <conditionalFormatting sqref="E3">
    <cfRule type="top10" dxfId="2669" priority="1" rank="1"/>
  </conditionalFormatting>
  <conditionalFormatting sqref="F3">
    <cfRule type="top10" dxfId="2668" priority="2" rank="1"/>
  </conditionalFormatting>
  <conditionalFormatting sqref="G3">
    <cfRule type="top10" dxfId="2667" priority="3" rank="1"/>
  </conditionalFormatting>
  <conditionalFormatting sqref="H3">
    <cfRule type="top10" dxfId="2666" priority="4" rank="1"/>
  </conditionalFormatting>
  <conditionalFormatting sqref="I3">
    <cfRule type="top10" dxfId="2665" priority="5" rank="1"/>
  </conditionalFormatting>
  <conditionalFormatting sqref="J3">
    <cfRule type="top10" dxfId="2664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64ADB4B-53BC-4C7A-9815-5E1834C768FD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35855552-6B9E-4032-8EEB-C29D2DEE8FBD}">
          <x14:formula1>
            <xm:f>'[ABRA EDINBURG TEXAS MATCH 9-21-19 (1).xlsx]DATA SHEET'!#REF!</xm:f>
          </x14:formula1>
          <xm:sqref>B2</xm:sqref>
        </x14:dataValidation>
        <x14:dataValidation type="list" allowBlank="1" showInputMessage="1" showErrorMessage="1" xr:uid="{380760A2-2ABC-40AC-BEA2-501A1E30D36B}">
          <x14:formula1>
            <xm:f>'C:\Users\abra2\Desktop\ABRA Files and More\AUTO BENCH REST ASSOCIATION FILE\ABRA 2019\Texas\[ABRA EDINBURG TEXAS.xlsx]DATA SHEET'!#REF!</xm:f>
          </x14:formula1>
          <xm:sqref>B3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F8AC9-2419-4266-88F8-2B4AFBABA2A9}">
  <dimension ref="A1:O4"/>
  <sheetViews>
    <sheetView workbookViewId="0">
      <selection activeCell="D37" sqref="D3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x14ac:dyDescent="0.3">
      <c r="A2" s="212" t="s">
        <v>3</v>
      </c>
      <c r="B2" s="68" t="s">
        <v>257</v>
      </c>
      <c r="C2" s="68" t="s">
        <v>258</v>
      </c>
      <c r="D2" s="159" t="s">
        <v>256</v>
      </c>
      <c r="E2" s="71">
        <v>165</v>
      </c>
      <c r="F2" s="71">
        <v>174</v>
      </c>
      <c r="G2" s="71">
        <v>176</v>
      </c>
      <c r="H2" s="71">
        <v>158</v>
      </c>
      <c r="I2" s="71"/>
      <c r="J2" s="71"/>
      <c r="K2" s="72">
        <f>COUNT(E2:J2)</f>
        <v>4</v>
      </c>
      <c r="L2" s="72">
        <f>SUM(E2:J2)</f>
        <v>673</v>
      </c>
      <c r="M2" s="73">
        <f>SUM(L2/K2)</f>
        <v>168.25</v>
      </c>
      <c r="N2" s="68">
        <v>6</v>
      </c>
      <c r="O2" s="74">
        <f>SUM(M2+N2)</f>
        <v>174.25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673</v>
      </c>
      <c r="M4" s="1">
        <f>SUM(L4/K4)</f>
        <v>168.25</v>
      </c>
      <c r="N4" s="2">
        <f>SUM(N2:N3)</f>
        <v>6</v>
      </c>
      <c r="O4" s="1">
        <f>SUM(M4+N4)</f>
        <v>174.25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D2:J2" name="Range1"/>
  </protectedRanges>
  <conditionalFormatting sqref="E1">
    <cfRule type="top10" priority="41" bottom="1" rank="1"/>
    <cfRule type="top10" dxfId="2663" priority="42" rank="1"/>
  </conditionalFormatting>
  <conditionalFormatting sqref="F1">
    <cfRule type="top10" priority="39" bottom="1" rank="1"/>
    <cfRule type="top10" dxfId="2662" priority="40" rank="1"/>
  </conditionalFormatting>
  <conditionalFormatting sqref="G1">
    <cfRule type="top10" priority="37" bottom="1" rank="1"/>
    <cfRule type="top10" dxfId="2661" priority="38" rank="1"/>
  </conditionalFormatting>
  <conditionalFormatting sqref="H1">
    <cfRule type="top10" priority="35" bottom="1" rank="1"/>
    <cfRule type="top10" dxfId="2660" priority="36" rank="1"/>
  </conditionalFormatting>
  <conditionalFormatting sqref="I1">
    <cfRule type="top10" priority="33" bottom="1" rank="1"/>
    <cfRule type="top10" dxfId="2659" priority="34" rank="1"/>
  </conditionalFormatting>
  <conditionalFormatting sqref="J1">
    <cfRule type="top10" priority="31" bottom="1" rank="1"/>
    <cfRule type="top10" dxfId="2658" priority="32" rank="1"/>
  </conditionalFormatting>
  <conditionalFormatting sqref="E3">
    <cfRule type="top10" priority="29" bottom="1" rank="1"/>
    <cfRule type="top10" dxfId="2657" priority="30" rank="1"/>
  </conditionalFormatting>
  <conditionalFormatting sqref="F3">
    <cfRule type="top10" priority="27" bottom="1" rank="1"/>
    <cfRule type="top10" dxfId="2656" priority="28" rank="1"/>
  </conditionalFormatting>
  <conditionalFormatting sqref="G3">
    <cfRule type="top10" priority="25" bottom="1" rank="1"/>
    <cfRule type="top10" dxfId="2655" priority="26" rank="1"/>
  </conditionalFormatting>
  <conditionalFormatting sqref="H3">
    <cfRule type="top10" priority="23" bottom="1" rank="1"/>
    <cfRule type="top10" dxfId="2654" priority="24" rank="1"/>
  </conditionalFormatting>
  <conditionalFormatting sqref="I3">
    <cfRule type="top10" priority="21" bottom="1" rank="1"/>
    <cfRule type="top10" dxfId="2653" priority="22" rank="1"/>
  </conditionalFormatting>
  <conditionalFormatting sqref="J3">
    <cfRule type="top10" priority="19" bottom="1" rank="1"/>
    <cfRule type="top10" dxfId="2652" priority="20" rank="1"/>
  </conditionalFormatting>
  <conditionalFormatting sqref="E2">
    <cfRule type="top10" dxfId="2651" priority="1" rank="1"/>
  </conditionalFormatting>
  <conditionalFormatting sqref="F2">
    <cfRule type="top10" dxfId="2650" priority="2" rank="1"/>
  </conditionalFormatting>
  <conditionalFormatting sqref="G2">
    <cfRule type="top10" dxfId="2649" priority="3" rank="1"/>
  </conditionalFormatting>
  <conditionalFormatting sqref="H2">
    <cfRule type="top10" dxfId="2648" priority="4" rank="1"/>
  </conditionalFormatting>
  <conditionalFormatting sqref="I2">
    <cfRule type="top10" dxfId="2647" priority="5" rank="1"/>
  </conditionalFormatting>
  <conditionalFormatting sqref="J2">
    <cfRule type="top10" dxfId="2646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5BA997-1B93-432B-B52A-A4F470F21521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74FDA-74EE-4CAE-9DC4-C97A5532F256}">
  <dimension ref="A1:O5"/>
  <sheetViews>
    <sheetView workbookViewId="0">
      <selection activeCell="A3" sqref="A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51" t="s">
        <v>193</v>
      </c>
      <c r="B2" s="52" t="s">
        <v>182</v>
      </c>
      <c r="C2" s="53">
        <v>43688</v>
      </c>
      <c r="D2" s="54" t="s">
        <v>194</v>
      </c>
      <c r="E2" s="55">
        <v>190</v>
      </c>
      <c r="F2" s="55">
        <v>190</v>
      </c>
      <c r="G2" s="55">
        <v>191</v>
      </c>
      <c r="H2" s="55">
        <v>190</v>
      </c>
      <c r="I2" s="55">
        <v>184</v>
      </c>
      <c r="J2" s="55">
        <v>191.001</v>
      </c>
      <c r="K2" s="56">
        <f>COUNT(E2:J2)</f>
        <v>6</v>
      </c>
      <c r="L2" s="56">
        <f>SUM(E2:J2)</f>
        <v>1136.001</v>
      </c>
      <c r="M2" s="57">
        <f>SUM(L2/K2)</f>
        <v>189.33349999999999</v>
      </c>
      <c r="N2" s="52">
        <v>14</v>
      </c>
      <c r="O2" s="58">
        <f>SUM(M2+N2)</f>
        <v>203.33349999999999</v>
      </c>
    </row>
    <row r="3" spans="1:15" x14ac:dyDescent="0.3">
      <c r="A3" s="51" t="s">
        <v>193</v>
      </c>
      <c r="B3" s="138" t="s">
        <v>182</v>
      </c>
      <c r="C3" s="139">
        <v>43708</v>
      </c>
      <c r="D3" s="140" t="s">
        <v>192</v>
      </c>
      <c r="E3" s="141">
        <v>192</v>
      </c>
      <c r="F3" s="141">
        <v>189</v>
      </c>
      <c r="G3" s="141">
        <v>191</v>
      </c>
      <c r="H3" s="141">
        <v>188</v>
      </c>
      <c r="I3" s="141">
        <v>191</v>
      </c>
      <c r="J3" s="141">
        <v>188</v>
      </c>
      <c r="K3" s="142">
        <f t="shared" ref="K3" si="0">COUNT(E3:J3)</f>
        <v>6</v>
      </c>
      <c r="L3" s="142">
        <f t="shared" ref="L3" si="1">SUM(E3:J3)</f>
        <v>1139</v>
      </c>
      <c r="M3" s="143">
        <f t="shared" ref="M3" si="2">SUM(L3/K3)</f>
        <v>189.83333333333334</v>
      </c>
      <c r="N3" s="138">
        <v>4</v>
      </c>
      <c r="O3" s="144">
        <f t="shared" ref="O3" si="3">SUM(M3+N3)</f>
        <v>193.83333333333334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12</v>
      </c>
      <c r="L5" s="2">
        <f>SUM(L2:L4)</f>
        <v>2275.0010000000002</v>
      </c>
      <c r="M5" s="1">
        <f>SUM(L5/K5)</f>
        <v>189.58341666666669</v>
      </c>
      <c r="N5" s="2">
        <f>SUM(N2:N4)</f>
        <v>18</v>
      </c>
      <c r="O5" s="1">
        <f>SUM(M5+N5)</f>
        <v>207.58341666666669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  <protectedRange algorithmName="SHA-512" hashValue="FG7sbUW81RLTrqZOgRQY3WT58Fmv2wpczdNtHSivDYpua2f0csBbi4PHtU2Z8RiB+M2w+jl67Do94rJCq0Ck5Q==" saltValue="84WXeaapoYvzxj0ZBNU3eQ==" spinCount="100000" sqref="O3 L3:M3" name="Range1_2"/>
  </protectedRanges>
  <conditionalFormatting sqref="E1">
    <cfRule type="top10" priority="41" bottom="1" rank="1"/>
    <cfRule type="top10" dxfId="2645" priority="42" rank="1"/>
  </conditionalFormatting>
  <conditionalFormatting sqref="F1">
    <cfRule type="top10" priority="39" bottom="1" rank="1"/>
    <cfRule type="top10" dxfId="2644" priority="40" rank="1"/>
  </conditionalFormatting>
  <conditionalFormatting sqref="G1">
    <cfRule type="top10" priority="37" bottom="1" rank="1"/>
    <cfRule type="top10" dxfId="2643" priority="38" rank="1"/>
  </conditionalFormatting>
  <conditionalFormatting sqref="H1">
    <cfRule type="top10" priority="35" bottom="1" rank="1"/>
    <cfRule type="top10" dxfId="2642" priority="36" rank="1"/>
  </conditionalFormatting>
  <conditionalFormatting sqref="I1">
    <cfRule type="top10" priority="33" bottom="1" rank="1"/>
    <cfRule type="top10" dxfId="2641" priority="34" rank="1"/>
  </conditionalFormatting>
  <conditionalFormatting sqref="J1">
    <cfRule type="top10" priority="31" bottom="1" rank="1"/>
    <cfRule type="top10" dxfId="2640" priority="32" rank="1"/>
  </conditionalFormatting>
  <conditionalFormatting sqref="E4">
    <cfRule type="top10" priority="29" bottom="1" rank="1"/>
    <cfRule type="top10" dxfId="2639" priority="30" rank="1"/>
  </conditionalFormatting>
  <conditionalFormatting sqref="F4">
    <cfRule type="top10" priority="27" bottom="1" rank="1"/>
    <cfRule type="top10" dxfId="2638" priority="28" rank="1"/>
  </conditionalFormatting>
  <conditionalFormatting sqref="G4">
    <cfRule type="top10" priority="25" bottom="1" rank="1"/>
    <cfRule type="top10" dxfId="2637" priority="26" rank="1"/>
  </conditionalFormatting>
  <conditionalFormatting sqref="H4">
    <cfRule type="top10" priority="23" bottom="1" rank="1"/>
    <cfRule type="top10" dxfId="2636" priority="24" rank="1"/>
  </conditionalFormatting>
  <conditionalFormatting sqref="I4">
    <cfRule type="top10" priority="21" bottom="1" rank="1"/>
    <cfRule type="top10" dxfId="2635" priority="22" rank="1"/>
  </conditionalFormatting>
  <conditionalFormatting sqref="J4">
    <cfRule type="top10" priority="19" bottom="1" rank="1"/>
    <cfRule type="top10" dxfId="2634" priority="20" rank="1"/>
  </conditionalFormatting>
  <conditionalFormatting sqref="E2">
    <cfRule type="top10" dxfId="2633" priority="1" rank="1"/>
  </conditionalFormatting>
  <conditionalFormatting sqref="F2">
    <cfRule type="top10" dxfId="2632" priority="2" rank="1"/>
  </conditionalFormatting>
  <conditionalFormatting sqref="G2">
    <cfRule type="top10" dxfId="2631" priority="3" rank="1"/>
  </conditionalFormatting>
  <conditionalFormatting sqref="H2">
    <cfRule type="top10" dxfId="2630" priority="4" rank="1"/>
  </conditionalFormatting>
  <conditionalFormatting sqref="I2">
    <cfRule type="top10" dxfId="2629" priority="5" rank="1"/>
  </conditionalFormatting>
  <conditionalFormatting sqref="J2">
    <cfRule type="top10" dxfId="2628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444C346-6D79-497D-A87C-3BFDCD49F08E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3D8F63E3-7D8C-4B32-BD1C-6E2B794F8910}">
          <x14:formula1>
            <xm:f>'C:\Users\abra2\AppData\Local\Packages\Microsoft.MicrosoftEdge_8wekyb3d8bbwe\TempState\Downloads\[ABRA OHIO State Tournament   2019 (1).xlsx]DATA SHEET'!#REF!</xm:f>
          </x14:formula1>
          <xm:sqref>B2</xm:sqref>
        </x14:dataValidation>
        <x14:dataValidation type="list" allowBlank="1" showInputMessage="1" showErrorMessage="1" xr:uid="{3740D11A-0518-4D2E-B53F-559875870BC2}">
          <x14:formula1>
            <xm:f>'E:\[abra state va.xlsx]DATA SHEET'!#REF!</xm:f>
          </x14:formula1>
          <xm:sqref>B3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AA62F-E3D4-4F58-AD94-550E371D4662}">
  <dimension ref="A1:O4"/>
  <sheetViews>
    <sheetView workbookViewId="0">
      <selection activeCell="C8" sqref="C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51" t="s">
        <v>193</v>
      </c>
      <c r="B2" s="138" t="s">
        <v>198</v>
      </c>
      <c r="C2" s="139">
        <v>43708</v>
      </c>
      <c r="D2" s="140" t="s">
        <v>192</v>
      </c>
      <c r="E2" s="141">
        <v>194</v>
      </c>
      <c r="F2" s="141">
        <v>191</v>
      </c>
      <c r="G2" s="141">
        <v>187</v>
      </c>
      <c r="H2" s="141">
        <v>191</v>
      </c>
      <c r="I2" s="141">
        <v>186</v>
      </c>
      <c r="J2" s="141">
        <v>186</v>
      </c>
      <c r="K2" s="142">
        <f t="shared" ref="K2" si="0">COUNT(E2:J2)</f>
        <v>6</v>
      </c>
      <c r="L2" s="142">
        <f t="shared" ref="L2" si="1">SUM(E2:J2)</f>
        <v>1135</v>
      </c>
      <c r="M2" s="143">
        <f t="shared" ref="M2" si="2">SUM(L2/K2)</f>
        <v>189.16666666666666</v>
      </c>
      <c r="N2" s="138">
        <v>4</v>
      </c>
      <c r="O2" s="144">
        <f t="shared" ref="O2" si="3">SUM(M2+N2)</f>
        <v>193.16666666666666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1135</v>
      </c>
      <c r="M4" s="1">
        <f>SUM(L4/K4)</f>
        <v>189.16666666666666</v>
      </c>
      <c r="N4" s="2">
        <f>SUM(N2:N3)</f>
        <v>4</v>
      </c>
      <c r="O4" s="1">
        <f>SUM(M4+N4)</f>
        <v>193.16666666666666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2"/>
  </protectedRanges>
  <conditionalFormatting sqref="E1">
    <cfRule type="top10" priority="29" bottom="1" rank="1"/>
    <cfRule type="top10" dxfId="2627" priority="30" rank="1"/>
  </conditionalFormatting>
  <conditionalFormatting sqref="F1">
    <cfRule type="top10" priority="27" bottom="1" rank="1"/>
    <cfRule type="top10" dxfId="2626" priority="28" rank="1"/>
  </conditionalFormatting>
  <conditionalFormatting sqref="G1">
    <cfRule type="top10" priority="25" bottom="1" rank="1"/>
    <cfRule type="top10" dxfId="2625" priority="26" rank="1"/>
  </conditionalFormatting>
  <conditionalFormatting sqref="H1">
    <cfRule type="top10" priority="23" bottom="1" rank="1"/>
    <cfRule type="top10" dxfId="2624" priority="24" rank="1"/>
  </conditionalFormatting>
  <conditionalFormatting sqref="I1">
    <cfRule type="top10" priority="21" bottom="1" rank="1"/>
    <cfRule type="top10" dxfId="2623" priority="22" rank="1"/>
  </conditionalFormatting>
  <conditionalFormatting sqref="J1">
    <cfRule type="top10" priority="19" bottom="1" rank="1"/>
    <cfRule type="top10" dxfId="2622" priority="20" rank="1"/>
  </conditionalFormatting>
  <conditionalFormatting sqref="E3">
    <cfRule type="top10" priority="17" bottom="1" rank="1"/>
    <cfRule type="top10" dxfId="2621" priority="18" rank="1"/>
  </conditionalFormatting>
  <conditionalFormatting sqref="F3">
    <cfRule type="top10" priority="15" bottom="1" rank="1"/>
    <cfRule type="top10" dxfId="2620" priority="16" rank="1"/>
  </conditionalFormatting>
  <conditionalFormatting sqref="G3">
    <cfRule type="top10" priority="13" bottom="1" rank="1"/>
    <cfRule type="top10" dxfId="2619" priority="14" rank="1"/>
  </conditionalFormatting>
  <conditionalFormatting sqref="H3">
    <cfRule type="top10" priority="11" bottom="1" rank="1"/>
    <cfRule type="top10" dxfId="2618" priority="12" rank="1"/>
  </conditionalFormatting>
  <conditionalFormatting sqref="I3">
    <cfRule type="top10" priority="9" bottom="1" rank="1"/>
    <cfRule type="top10" dxfId="2617" priority="10" rank="1"/>
  </conditionalFormatting>
  <conditionalFormatting sqref="J3">
    <cfRule type="top10" priority="7" bottom="1" rank="1"/>
    <cfRule type="top10" dxfId="2616" priority="8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E1C1719-48FD-4549-843D-E1CE98F2489E}">
          <x14:formula1>
            <xm:f>'E:\[abra state va.xlsx]DATA SHEET'!#REF!</xm:f>
          </x14:formula1>
          <xm:sqref>B2</xm:sqref>
        </x14:dataValidation>
        <x14:dataValidation type="list" allowBlank="1" showInputMessage="1" showErrorMessage="1" xr:uid="{686B9443-F245-479A-94D9-781535F8427B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0CBF6-629A-4C21-B3B4-B486E3B1AE65}">
  <dimension ref="A1:O16"/>
  <sheetViews>
    <sheetView workbookViewId="0">
      <selection activeCell="B22" sqref="B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59" t="s">
        <v>3</v>
      </c>
      <c r="B2" s="6" t="s">
        <v>124</v>
      </c>
      <c r="C2" s="7">
        <v>43597</v>
      </c>
      <c r="D2" s="8" t="s">
        <v>106</v>
      </c>
      <c r="E2" s="6">
        <v>191</v>
      </c>
      <c r="F2" s="6">
        <v>185</v>
      </c>
      <c r="G2" s="6">
        <v>189</v>
      </c>
      <c r="H2" s="6">
        <v>189</v>
      </c>
      <c r="I2" s="6"/>
      <c r="J2" s="6"/>
      <c r="K2" s="9">
        <v>4</v>
      </c>
      <c r="L2" s="9">
        <v>754</v>
      </c>
      <c r="M2" s="10">
        <v>188.5</v>
      </c>
      <c r="N2" s="9">
        <v>3</v>
      </c>
      <c r="O2" s="10">
        <v>191.5</v>
      </c>
    </row>
    <row r="3" spans="1:15" x14ac:dyDescent="0.3">
      <c r="A3" s="6" t="s">
        <v>3</v>
      </c>
      <c r="B3" s="6" t="s">
        <v>124</v>
      </c>
      <c r="C3" s="7">
        <v>43614</v>
      </c>
      <c r="D3" s="8" t="s">
        <v>106</v>
      </c>
      <c r="E3" s="6">
        <v>192</v>
      </c>
      <c r="F3" s="6">
        <v>196</v>
      </c>
      <c r="G3" s="6">
        <v>191</v>
      </c>
      <c r="H3" s="6">
        <v>191</v>
      </c>
      <c r="I3" s="6"/>
      <c r="J3" s="6"/>
      <c r="K3" s="9">
        <v>4</v>
      </c>
      <c r="L3" s="9">
        <v>770</v>
      </c>
      <c r="M3" s="10">
        <v>192.5</v>
      </c>
      <c r="N3" s="9">
        <v>8</v>
      </c>
      <c r="O3" s="10">
        <v>200.5</v>
      </c>
    </row>
    <row r="4" spans="1:15" x14ac:dyDescent="0.3">
      <c r="A4" s="6" t="s">
        <v>3</v>
      </c>
      <c r="B4" s="6" t="s">
        <v>124</v>
      </c>
      <c r="C4" s="7">
        <v>43625</v>
      </c>
      <c r="D4" s="8" t="s">
        <v>106</v>
      </c>
      <c r="E4" s="6">
        <v>189</v>
      </c>
      <c r="F4" s="6">
        <v>190</v>
      </c>
      <c r="G4" s="6">
        <v>190</v>
      </c>
      <c r="H4" s="6">
        <v>193</v>
      </c>
      <c r="I4" s="6">
        <v>195</v>
      </c>
      <c r="J4" s="6">
        <v>190</v>
      </c>
      <c r="K4" s="9">
        <v>6</v>
      </c>
      <c r="L4" s="9">
        <v>1147</v>
      </c>
      <c r="M4" s="10">
        <v>191.16666666666666</v>
      </c>
      <c r="N4" s="9">
        <v>16</v>
      </c>
      <c r="O4" s="10">
        <v>207.16666666666666</v>
      </c>
    </row>
    <row r="5" spans="1:15" x14ac:dyDescent="0.3">
      <c r="A5" s="6" t="s">
        <v>3</v>
      </c>
      <c r="B5" s="6" t="s">
        <v>124</v>
      </c>
      <c r="C5" s="7">
        <v>43642</v>
      </c>
      <c r="D5" s="8" t="s">
        <v>106</v>
      </c>
      <c r="E5" s="44">
        <v>195</v>
      </c>
      <c r="F5" s="6">
        <v>196</v>
      </c>
      <c r="G5" s="6">
        <v>193</v>
      </c>
      <c r="H5" s="6">
        <v>192</v>
      </c>
      <c r="I5" s="6"/>
      <c r="J5" s="6"/>
      <c r="K5" s="9">
        <v>4</v>
      </c>
      <c r="L5" s="9">
        <v>776</v>
      </c>
      <c r="M5" s="10">
        <v>194</v>
      </c>
      <c r="N5" s="9">
        <v>8</v>
      </c>
      <c r="O5" s="10">
        <v>202</v>
      </c>
    </row>
    <row r="6" spans="1:15" x14ac:dyDescent="0.3">
      <c r="A6" s="6" t="s">
        <v>3</v>
      </c>
      <c r="B6" s="6" t="s">
        <v>124</v>
      </c>
      <c r="C6" s="7">
        <v>43653</v>
      </c>
      <c r="D6" s="8" t="s">
        <v>106</v>
      </c>
      <c r="E6" s="6">
        <v>190</v>
      </c>
      <c r="F6" s="6">
        <v>188</v>
      </c>
      <c r="G6" s="6">
        <v>194</v>
      </c>
      <c r="H6" s="6">
        <v>189</v>
      </c>
      <c r="I6" s="6"/>
      <c r="J6" s="6"/>
      <c r="K6" s="9">
        <v>4</v>
      </c>
      <c r="L6" s="9">
        <v>761</v>
      </c>
      <c r="M6" s="10">
        <v>190.25</v>
      </c>
      <c r="N6" s="9">
        <v>13</v>
      </c>
      <c r="O6" s="10">
        <v>203.25</v>
      </c>
    </row>
    <row r="7" spans="1:15" x14ac:dyDescent="0.3">
      <c r="A7" s="6" t="s">
        <v>3</v>
      </c>
      <c r="B7" s="6" t="s">
        <v>124</v>
      </c>
      <c r="C7" s="7">
        <v>43670</v>
      </c>
      <c r="D7" s="8" t="s">
        <v>106</v>
      </c>
      <c r="E7" s="6">
        <v>190</v>
      </c>
      <c r="F7" s="6">
        <v>195</v>
      </c>
      <c r="G7" s="6">
        <v>188</v>
      </c>
      <c r="H7" s="6">
        <v>197</v>
      </c>
      <c r="I7" s="6"/>
      <c r="J7" s="6"/>
      <c r="K7" s="9">
        <v>4</v>
      </c>
      <c r="L7" s="9">
        <v>770</v>
      </c>
      <c r="M7" s="10">
        <v>192.5</v>
      </c>
      <c r="N7" s="9">
        <v>5</v>
      </c>
      <c r="O7" s="10">
        <v>197.5</v>
      </c>
    </row>
    <row r="8" spans="1:15" x14ac:dyDescent="0.3">
      <c r="A8" s="6" t="s">
        <v>3</v>
      </c>
      <c r="B8" s="6" t="s">
        <v>124</v>
      </c>
      <c r="C8" s="7">
        <v>43688</v>
      </c>
      <c r="D8" s="8" t="s">
        <v>106</v>
      </c>
      <c r="E8" s="6">
        <v>195</v>
      </c>
      <c r="F8" s="6">
        <v>195</v>
      </c>
      <c r="G8" s="6">
        <v>193</v>
      </c>
      <c r="H8" s="44">
        <v>195</v>
      </c>
      <c r="I8" s="6"/>
      <c r="J8" s="6"/>
      <c r="K8" s="9">
        <v>4</v>
      </c>
      <c r="L8" s="9">
        <v>778</v>
      </c>
      <c r="M8" s="10">
        <v>194.5</v>
      </c>
      <c r="N8" s="9">
        <v>11</v>
      </c>
      <c r="O8" s="10">
        <v>205.5</v>
      </c>
    </row>
    <row r="9" spans="1:15" x14ac:dyDescent="0.3">
      <c r="A9" s="6" t="s">
        <v>3</v>
      </c>
      <c r="B9" s="6" t="s">
        <v>124</v>
      </c>
      <c r="C9" s="7">
        <v>43698</v>
      </c>
      <c r="D9" s="8" t="s">
        <v>106</v>
      </c>
      <c r="E9" s="6">
        <v>192</v>
      </c>
      <c r="F9" s="44">
        <v>195</v>
      </c>
      <c r="G9" s="44">
        <v>194</v>
      </c>
      <c r="H9" s="6">
        <v>196</v>
      </c>
      <c r="I9" s="6"/>
      <c r="J9" s="6"/>
      <c r="K9" s="9">
        <v>4</v>
      </c>
      <c r="L9" s="9">
        <v>777</v>
      </c>
      <c r="M9" s="10">
        <v>194.25</v>
      </c>
      <c r="N9" s="9">
        <v>10</v>
      </c>
      <c r="O9" s="10">
        <v>204.25</v>
      </c>
    </row>
    <row r="10" spans="1:15" x14ac:dyDescent="0.3">
      <c r="A10" s="6" t="s">
        <v>3</v>
      </c>
      <c r="B10" s="6" t="s">
        <v>124</v>
      </c>
      <c r="C10" s="7">
        <v>43716</v>
      </c>
      <c r="D10" s="8" t="s">
        <v>106</v>
      </c>
      <c r="E10" s="6">
        <v>193</v>
      </c>
      <c r="F10" s="6">
        <v>194</v>
      </c>
      <c r="G10" s="6">
        <v>195</v>
      </c>
      <c r="H10" s="6">
        <v>197</v>
      </c>
      <c r="I10" s="6"/>
      <c r="J10" s="6"/>
      <c r="K10" s="9">
        <v>4</v>
      </c>
      <c r="L10" s="9">
        <v>779</v>
      </c>
      <c r="M10" s="10">
        <v>194.75</v>
      </c>
      <c r="N10" s="9">
        <v>9</v>
      </c>
      <c r="O10" s="10">
        <v>203.75</v>
      </c>
    </row>
    <row r="11" spans="1:15" x14ac:dyDescent="0.3">
      <c r="A11" s="6" t="s">
        <v>3</v>
      </c>
      <c r="B11" s="6" t="s">
        <v>124</v>
      </c>
      <c r="C11" s="7">
        <v>43733</v>
      </c>
      <c r="D11" s="8" t="s">
        <v>106</v>
      </c>
      <c r="E11" s="6">
        <v>190</v>
      </c>
      <c r="F11" s="6">
        <v>196</v>
      </c>
      <c r="G11" s="6">
        <v>198</v>
      </c>
      <c r="H11" s="6">
        <v>193</v>
      </c>
      <c r="I11" s="6"/>
      <c r="J11" s="6"/>
      <c r="K11" s="9">
        <v>4</v>
      </c>
      <c r="L11" s="9">
        <v>777</v>
      </c>
      <c r="M11" s="10">
        <v>194.25</v>
      </c>
      <c r="N11" s="9">
        <v>9</v>
      </c>
      <c r="O11" s="10">
        <v>203.25</v>
      </c>
    </row>
    <row r="12" spans="1:15" x14ac:dyDescent="0.3">
      <c r="A12" s="6" t="s">
        <v>3</v>
      </c>
      <c r="B12" s="6" t="s">
        <v>124</v>
      </c>
      <c r="C12" s="7">
        <v>43751</v>
      </c>
      <c r="D12" s="8" t="s">
        <v>106</v>
      </c>
      <c r="E12" s="6">
        <v>191</v>
      </c>
      <c r="F12" s="6">
        <v>186</v>
      </c>
      <c r="G12" s="6">
        <v>191</v>
      </c>
      <c r="H12" s="6">
        <v>186</v>
      </c>
      <c r="I12" s="6">
        <v>188</v>
      </c>
      <c r="J12" s="6">
        <v>189</v>
      </c>
      <c r="K12" s="9">
        <v>6</v>
      </c>
      <c r="L12" s="9">
        <v>1131</v>
      </c>
      <c r="M12" s="10">
        <v>188.5</v>
      </c>
      <c r="N12" s="9">
        <v>8</v>
      </c>
      <c r="O12" s="10">
        <v>196.5</v>
      </c>
    </row>
    <row r="13" spans="1:15" x14ac:dyDescent="0.3">
      <c r="A13" s="6" t="s">
        <v>3</v>
      </c>
      <c r="B13" s="6" t="s">
        <v>124</v>
      </c>
      <c r="C13" s="7">
        <v>43761</v>
      </c>
      <c r="D13" s="8" t="s">
        <v>106</v>
      </c>
      <c r="E13" s="6">
        <v>189</v>
      </c>
      <c r="F13" s="6">
        <v>194</v>
      </c>
      <c r="G13" s="207">
        <v>189.1</v>
      </c>
      <c r="H13" s="6">
        <v>193</v>
      </c>
      <c r="I13" s="6"/>
      <c r="J13" s="6"/>
      <c r="K13" s="9">
        <v>4</v>
      </c>
      <c r="L13" s="9">
        <v>765</v>
      </c>
      <c r="M13" s="10">
        <v>191.25</v>
      </c>
      <c r="N13" s="9">
        <v>11</v>
      </c>
      <c r="O13" s="10">
        <v>202.25</v>
      </c>
    </row>
    <row r="14" spans="1:15" ht="30" x14ac:dyDescent="0.3">
      <c r="A14" s="67" t="s">
        <v>115</v>
      </c>
      <c r="B14" s="210" t="s">
        <v>124</v>
      </c>
      <c r="C14" s="69">
        <v>43772</v>
      </c>
      <c r="D14" s="159" t="s">
        <v>248</v>
      </c>
      <c r="E14" s="211">
        <v>192</v>
      </c>
      <c r="F14" s="211">
        <v>191</v>
      </c>
      <c r="G14" s="211">
        <v>189</v>
      </c>
      <c r="H14" s="211">
        <v>188</v>
      </c>
      <c r="I14" s="211"/>
      <c r="J14" s="211"/>
      <c r="K14" s="72">
        <f t="shared" ref="K14" si="0">COUNT(E14:J14)</f>
        <v>4</v>
      </c>
      <c r="L14" s="72">
        <f t="shared" ref="L14" si="1">SUM(E14:J14)</f>
        <v>760</v>
      </c>
      <c r="M14" s="73">
        <f t="shared" ref="M14" si="2">SUM(L14/K14)</f>
        <v>190</v>
      </c>
      <c r="N14" s="71">
        <v>2</v>
      </c>
      <c r="O14" s="74">
        <f t="shared" ref="O14" si="3">SUM(M14+N14)</f>
        <v>192</v>
      </c>
    </row>
    <row r="15" spans="1:15" x14ac:dyDescent="0.3">
      <c r="A15" s="11"/>
      <c r="B15" s="11"/>
      <c r="C15" s="12"/>
      <c r="D15" s="13"/>
      <c r="E15" s="11"/>
      <c r="F15" s="11"/>
      <c r="G15" s="11"/>
      <c r="H15" s="11"/>
      <c r="I15" s="11"/>
      <c r="J15" s="11"/>
      <c r="K15" s="14"/>
      <c r="L15" s="14"/>
      <c r="M15" s="15"/>
      <c r="N15" s="14"/>
      <c r="O15" s="15"/>
    </row>
    <row r="16" spans="1:15" x14ac:dyDescent="0.3">
      <c r="K16" s="2">
        <f>SUM(K2:K15)</f>
        <v>56</v>
      </c>
      <c r="L16" s="2">
        <f>SUM(L2:L15)</f>
        <v>10745</v>
      </c>
      <c r="M16" s="1">
        <f>SUM(L16/K16)</f>
        <v>191.875</v>
      </c>
      <c r="N16" s="2">
        <f>SUM(N2:N15)</f>
        <v>113</v>
      </c>
      <c r="O16" s="1">
        <f>SUM(M16+N16)</f>
        <v>304.875</v>
      </c>
    </row>
  </sheetData>
  <protectedRanges>
    <protectedRange algorithmName="SHA-512" hashValue="ON39YdpmFHfN9f47KpiRvqrKx0V9+erV1CNkpWzYhW/Qyc6aT8rEyCrvauWSYGZK2ia3o7vd3akF07acHAFpOA==" saltValue="yVW9XmDwTqEnmpSGai0KYg==" spinCount="100000" sqref="B14:J14" name="Range1_4"/>
  </protectedRanges>
  <conditionalFormatting sqref="E1">
    <cfRule type="top10" priority="185" bottom="1" rank="1"/>
    <cfRule type="top10" dxfId="2615" priority="186" rank="1"/>
  </conditionalFormatting>
  <conditionalFormatting sqref="F1">
    <cfRule type="top10" priority="183" bottom="1" rank="1"/>
    <cfRule type="top10" dxfId="2614" priority="184" rank="1"/>
  </conditionalFormatting>
  <conditionalFormatting sqref="G1">
    <cfRule type="top10" priority="181" bottom="1" rank="1"/>
    <cfRule type="top10" dxfId="2613" priority="182" rank="1"/>
  </conditionalFormatting>
  <conditionalFormatting sqref="H1">
    <cfRule type="top10" priority="179" bottom="1" rank="1"/>
    <cfRule type="top10" dxfId="2612" priority="180" rank="1"/>
  </conditionalFormatting>
  <conditionalFormatting sqref="I1">
    <cfRule type="top10" priority="177" bottom="1" rank="1"/>
    <cfRule type="top10" dxfId="2611" priority="178" rank="1"/>
  </conditionalFormatting>
  <conditionalFormatting sqref="J1">
    <cfRule type="top10" priority="175" bottom="1" rank="1"/>
    <cfRule type="top10" dxfId="2610" priority="176" rank="1"/>
  </conditionalFormatting>
  <conditionalFormatting sqref="E15">
    <cfRule type="top10" priority="173" bottom="1" rank="1"/>
    <cfRule type="top10" dxfId="2609" priority="174" rank="1"/>
  </conditionalFormatting>
  <conditionalFormatting sqref="F15">
    <cfRule type="top10" priority="171" bottom="1" rank="1"/>
    <cfRule type="top10" dxfId="2608" priority="172" rank="1"/>
  </conditionalFormatting>
  <conditionalFormatting sqref="G15">
    <cfRule type="top10" priority="169" bottom="1" rank="1"/>
    <cfRule type="top10" dxfId="2607" priority="170" rank="1"/>
  </conditionalFormatting>
  <conditionalFormatting sqref="H15">
    <cfRule type="top10" priority="167" bottom="1" rank="1"/>
    <cfRule type="top10" dxfId="2606" priority="168" rank="1"/>
  </conditionalFormatting>
  <conditionalFormatting sqref="I15">
    <cfRule type="top10" priority="165" bottom="1" rank="1"/>
    <cfRule type="top10" dxfId="2605" priority="166" rank="1"/>
  </conditionalFormatting>
  <conditionalFormatting sqref="J15">
    <cfRule type="top10" priority="163" bottom="1" rank="1"/>
    <cfRule type="top10" dxfId="2604" priority="164" rank="1"/>
  </conditionalFormatting>
  <conditionalFormatting sqref="E2">
    <cfRule type="top10" priority="149" bottom="1" rank="1"/>
    <cfRule type="top10" dxfId="2603" priority="150" rank="1"/>
  </conditionalFormatting>
  <conditionalFormatting sqref="F2">
    <cfRule type="top10" priority="147" bottom="1" rank="1"/>
    <cfRule type="top10" dxfId="2602" priority="148" rank="1"/>
  </conditionalFormatting>
  <conditionalFormatting sqref="G2">
    <cfRule type="top10" priority="145" bottom="1" rank="1"/>
    <cfRule type="top10" dxfId="2601" priority="146" rank="1"/>
  </conditionalFormatting>
  <conditionalFormatting sqref="H2">
    <cfRule type="top10" priority="143" bottom="1" rank="1"/>
    <cfRule type="top10" dxfId="2600" priority="144" rank="1"/>
  </conditionalFormatting>
  <conditionalFormatting sqref="I2">
    <cfRule type="top10" priority="141" bottom="1" rank="1"/>
    <cfRule type="top10" dxfId="2599" priority="142" rank="1"/>
  </conditionalFormatting>
  <conditionalFormatting sqref="J2">
    <cfRule type="top10" priority="139" bottom="1" rank="1"/>
    <cfRule type="top10" dxfId="2598" priority="140" rank="1"/>
  </conditionalFormatting>
  <conditionalFormatting sqref="E3">
    <cfRule type="top10" priority="137" bottom="1" rank="1"/>
    <cfRule type="top10" dxfId="2597" priority="138" rank="1"/>
  </conditionalFormatting>
  <conditionalFormatting sqref="F3">
    <cfRule type="top10" priority="135" bottom="1" rank="1"/>
    <cfRule type="top10" dxfId="2596" priority="136" rank="1"/>
  </conditionalFormatting>
  <conditionalFormatting sqref="G3">
    <cfRule type="top10" priority="133" bottom="1" rank="1"/>
    <cfRule type="top10" dxfId="2595" priority="134" rank="1"/>
  </conditionalFormatting>
  <conditionalFormatting sqref="H3">
    <cfRule type="top10" priority="131" bottom="1" rank="1"/>
    <cfRule type="top10" dxfId="2594" priority="132" rank="1"/>
  </conditionalFormatting>
  <conditionalFormatting sqref="I3">
    <cfRule type="top10" priority="129" bottom="1" rank="1"/>
    <cfRule type="top10" dxfId="2593" priority="130" rank="1"/>
  </conditionalFormatting>
  <conditionalFormatting sqref="J3">
    <cfRule type="top10" priority="127" bottom="1" rank="1"/>
    <cfRule type="top10" dxfId="2592" priority="128" rank="1"/>
  </conditionalFormatting>
  <conditionalFormatting sqref="E4">
    <cfRule type="top10" priority="125" bottom="1" rank="1"/>
    <cfRule type="top10" dxfId="2591" priority="126" rank="1"/>
  </conditionalFormatting>
  <conditionalFormatting sqref="F4">
    <cfRule type="top10" priority="123" bottom="1" rank="1"/>
    <cfRule type="top10" dxfId="2590" priority="124" rank="1"/>
  </conditionalFormatting>
  <conditionalFormatting sqref="G4">
    <cfRule type="top10" priority="121" bottom="1" rank="1"/>
    <cfRule type="top10" dxfId="2589" priority="122" rank="1"/>
  </conditionalFormatting>
  <conditionalFormatting sqref="H4">
    <cfRule type="top10" priority="119" bottom="1" rank="1"/>
    <cfRule type="top10" dxfId="2588" priority="120" rank="1"/>
  </conditionalFormatting>
  <conditionalFormatting sqref="I4">
    <cfRule type="top10" priority="117" bottom="1" rank="1"/>
    <cfRule type="top10" dxfId="2587" priority="118" rank="1"/>
  </conditionalFormatting>
  <conditionalFormatting sqref="J4">
    <cfRule type="top10" priority="115" bottom="1" rank="1"/>
    <cfRule type="top10" dxfId="2586" priority="116" rank="1"/>
  </conditionalFormatting>
  <conditionalFormatting sqref="E5">
    <cfRule type="top10" priority="113" bottom="1" rank="1"/>
    <cfRule type="top10" dxfId="2585" priority="114" rank="1"/>
  </conditionalFormatting>
  <conditionalFormatting sqref="F5">
    <cfRule type="top10" priority="111" bottom="1" rank="1"/>
    <cfRule type="top10" dxfId="2584" priority="112" rank="1"/>
  </conditionalFormatting>
  <conditionalFormatting sqref="G5">
    <cfRule type="top10" priority="109" bottom="1" rank="1"/>
    <cfRule type="top10" dxfId="2583" priority="110" rank="1"/>
  </conditionalFormatting>
  <conditionalFormatting sqref="H5">
    <cfRule type="top10" priority="107" bottom="1" rank="1"/>
    <cfRule type="top10" dxfId="2582" priority="108" rank="1"/>
  </conditionalFormatting>
  <conditionalFormatting sqref="I5">
    <cfRule type="top10" priority="105" bottom="1" rank="1"/>
    <cfRule type="top10" dxfId="2581" priority="106" rank="1"/>
  </conditionalFormatting>
  <conditionalFormatting sqref="J5">
    <cfRule type="top10" priority="103" bottom="1" rank="1"/>
    <cfRule type="top10" dxfId="2580" priority="104" rank="1"/>
  </conditionalFormatting>
  <conditionalFormatting sqref="E6">
    <cfRule type="top10" priority="101" bottom="1" rank="1"/>
    <cfRule type="top10" dxfId="2579" priority="102" rank="1"/>
  </conditionalFormatting>
  <conditionalFormatting sqref="F6">
    <cfRule type="top10" priority="99" bottom="1" rank="1"/>
    <cfRule type="top10" dxfId="2578" priority="100" rank="1"/>
  </conditionalFormatting>
  <conditionalFormatting sqref="G6">
    <cfRule type="top10" priority="97" bottom="1" rank="1"/>
    <cfRule type="top10" dxfId="2577" priority="98" rank="1"/>
  </conditionalFormatting>
  <conditionalFormatting sqref="H6">
    <cfRule type="top10" priority="95" bottom="1" rank="1"/>
    <cfRule type="top10" dxfId="2576" priority="96" rank="1"/>
  </conditionalFormatting>
  <conditionalFormatting sqref="I6">
    <cfRule type="top10" priority="93" bottom="1" rank="1"/>
    <cfRule type="top10" dxfId="2575" priority="94" rank="1"/>
  </conditionalFormatting>
  <conditionalFormatting sqref="J6">
    <cfRule type="top10" priority="91" bottom="1" rank="1"/>
    <cfRule type="top10" dxfId="2574" priority="92" rank="1"/>
  </conditionalFormatting>
  <conditionalFormatting sqref="E7">
    <cfRule type="top10" priority="89" bottom="1" rank="1"/>
    <cfRule type="top10" dxfId="2573" priority="90" rank="1"/>
  </conditionalFormatting>
  <conditionalFormatting sqref="F7">
    <cfRule type="top10" priority="87" bottom="1" rank="1"/>
    <cfRule type="top10" dxfId="2572" priority="88" rank="1"/>
  </conditionalFormatting>
  <conditionalFormatting sqref="G7">
    <cfRule type="top10" priority="85" bottom="1" rank="1"/>
    <cfRule type="top10" dxfId="2571" priority="86" rank="1"/>
  </conditionalFormatting>
  <conditionalFormatting sqref="H7">
    <cfRule type="top10" priority="83" bottom="1" rank="1"/>
    <cfRule type="top10" dxfId="2570" priority="84" rank="1"/>
  </conditionalFormatting>
  <conditionalFormatting sqref="I7">
    <cfRule type="top10" priority="81" bottom="1" rank="1"/>
    <cfRule type="top10" dxfId="2569" priority="82" rank="1"/>
  </conditionalFormatting>
  <conditionalFormatting sqref="J7">
    <cfRule type="top10" priority="79" bottom="1" rank="1"/>
    <cfRule type="top10" dxfId="2568" priority="80" rank="1"/>
  </conditionalFormatting>
  <conditionalFormatting sqref="E8">
    <cfRule type="top10" priority="77" bottom="1" rank="1"/>
    <cfRule type="top10" dxfId="2567" priority="78" rank="1"/>
  </conditionalFormatting>
  <conditionalFormatting sqref="F8">
    <cfRule type="top10" priority="75" bottom="1" rank="1"/>
    <cfRule type="top10" dxfId="2566" priority="76" rank="1"/>
  </conditionalFormatting>
  <conditionalFormatting sqref="G8">
    <cfRule type="top10" priority="73" bottom="1" rank="1"/>
    <cfRule type="top10" dxfId="2565" priority="74" rank="1"/>
  </conditionalFormatting>
  <conditionalFormatting sqref="H8">
    <cfRule type="top10" priority="71" bottom="1" rank="1"/>
    <cfRule type="top10" dxfId="2564" priority="72" rank="1"/>
  </conditionalFormatting>
  <conditionalFormatting sqref="I8">
    <cfRule type="top10" priority="69" bottom="1" rank="1"/>
    <cfRule type="top10" dxfId="2563" priority="70" rank="1"/>
  </conditionalFormatting>
  <conditionalFormatting sqref="J8">
    <cfRule type="top10" priority="67" bottom="1" rank="1"/>
    <cfRule type="top10" dxfId="2562" priority="68" rank="1"/>
  </conditionalFormatting>
  <conditionalFormatting sqref="E9">
    <cfRule type="top10" priority="65" bottom="1" rank="1"/>
    <cfRule type="top10" dxfId="2561" priority="66" rank="1"/>
  </conditionalFormatting>
  <conditionalFormatting sqref="F9">
    <cfRule type="top10" priority="63" bottom="1" rank="1"/>
    <cfRule type="top10" dxfId="2560" priority="64" rank="1"/>
  </conditionalFormatting>
  <conditionalFormatting sqref="G9">
    <cfRule type="top10" priority="61" bottom="1" rank="1"/>
    <cfRule type="top10" dxfId="2559" priority="62" rank="1"/>
  </conditionalFormatting>
  <conditionalFormatting sqref="H9">
    <cfRule type="top10" priority="59" bottom="1" rank="1"/>
    <cfRule type="top10" dxfId="2558" priority="60" rank="1"/>
  </conditionalFormatting>
  <conditionalFormatting sqref="I9">
    <cfRule type="top10" priority="57" bottom="1" rank="1"/>
    <cfRule type="top10" dxfId="2557" priority="58" rank="1"/>
  </conditionalFormatting>
  <conditionalFormatting sqref="J9">
    <cfRule type="top10" priority="55" bottom="1" rank="1"/>
    <cfRule type="top10" dxfId="2556" priority="56" rank="1"/>
  </conditionalFormatting>
  <conditionalFormatting sqref="E10">
    <cfRule type="top10" priority="53" bottom="1" rank="1"/>
    <cfRule type="top10" dxfId="2555" priority="54" rank="1"/>
  </conditionalFormatting>
  <conditionalFormatting sqref="F10">
    <cfRule type="top10" priority="51" bottom="1" rank="1"/>
    <cfRule type="top10" dxfId="2554" priority="52" rank="1"/>
  </conditionalFormatting>
  <conditionalFormatting sqref="G10">
    <cfRule type="top10" priority="49" bottom="1" rank="1"/>
    <cfRule type="top10" dxfId="2553" priority="50" rank="1"/>
  </conditionalFormatting>
  <conditionalFormatting sqref="H10">
    <cfRule type="top10" priority="47" bottom="1" rank="1"/>
    <cfRule type="top10" dxfId="2552" priority="48" rank="1"/>
  </conditionalFormatting>
  <conditionalFormatting sqref="I10">
    <cfRule type="top10" priority="45" bottom="1" rank="1"/>
    <cfRule type="top10" dxfId="2551" priority="46" rank="1"/>
  </conditionalFormatting>
  <conditionalFormatting sqref="J10">
    <cfRule type="top10" priority="43" bottom="1" rank="1"/>
    <cfRule type="top10" dxfId="2550" priority="44" rank="1"/>
  </conditionalFormatting>
  <conditionalFormatting sqref="E11">
    <cfRule type="top10" priority="41" bottom="1" rank="1"/>
    <cfRule type="top10" dxfId="2549" priority="42" rank="1"/>
  </conditionalFormatting>
  <conditionalFormatting sqref="F11">
    <cfRule type="top10" priority="39" bottom="1" rank="1"/>
    <cfRule type="top10" dxfId="2548" priority="40" rank="1"/>
  </conditionalFormatting>
  <conditionalFormatting sqref="G11">
    <cfRule type="top10" priority="37" bottom="1" rank="1"/>
    <cfRule type="top10" dxfId="2547" priority="38" rank="1"/>
  </conditionalFormatting>
  <conditionalFormatting sqref="H11">
    <cfRule type="top10" priority="35" bottom="1" rank="1"/>
    <cfRule type="top10" dxfId="2546" priority="36" rank="1"/>
  </conditionalFormatting>
  <conditionalFormatting sqref="I11">
    <cfRule type="top10" priority="33" bottom="1" rank="1"/>
    <cfRule type="top10" dxfId="2545" priority="34" rank="1"/>
  </conditionalFormatting>
  <conditionalFormatting sqref="J11">
    <cfRule type="top10" priority="31" bottom="1" rank="1"/>
    <cfRule type="top10" dxfId="2544" priority="32" rank="1"/>
  </conditionalFormatting>
  <conditionalFormatting sqref="E12">
    <cfRule type="top10" priority="29" bottom="1" rank="1"/>
    <cfRule type="top10" dxfId="2543" priority="30" rank="1"/>
  </conditionalFormatting>
  <conditionalFormatting sqref="F12">
    <cfRule type="top10" priority="27" bottom="1" rank="1"/>
    <cfRule type="top10" dxfId="2542" priority="28" rank="1"/>
  </conditionalFormatting>
  <conditionalFormatting sqref="G12">
    <cfRule type="top10" priority="25" bottom="1" rank="1"/>
    <cfRule type="top10" dxfId="2541" priority="26" rank="1"/>
  </conditionalFormatting>
  <conditionalFormatting sqref="H12">
    <cfRule type="top10" priority="23" bottom="1" rank="1"/>
    <cfRule type="top10" dxfId="2540" priority="24" rank="1"/>
  </conditionalFormatting>
  <conditionalFormatting sqref="I12">
    <cfRule type="top10" priority="21" bottom="1" rank="1"/>
    <cfRule type="top10" dxfId="2539" priority="22" rank="1"/>
  </conditionalFormatting>
  <conditionalFormatting sqref="J12">
    <cfRule type="top10" priority="19" bottom="1" rank="1"/>
    <cfRule type="top10" dxfId="2538" priority="20" rank="1"/>
  </conditionalFormatting>
  <conditionalFormatting sqref="E13">
    <cfRule type="top10" priority="17" bottom="1" rank="1"/>
    <cfRule type="top10" dxfId="2537" priority="18" rank="1"/>
  </conditionalFormatting>
  <conditionalFormatting sqref="F13">
    <cfRule type="top10" priority="15" bottom="1" rank="1"/>
    <cfRule type="top10" dxfId="2536" priority="16" rank="1"/>
  </conditionalFormatting>
  <conditionalFormatting sqref="G13">
    <cfRule type="top10" priority="13" bottom="1" rank="1"/>
    <cfRule type="top10" dxfId="2535" priority="14" rank="1"/>
  </conditionalFormatting>
  <conditionalFormatting sqref="H13">
    <cfRule type="top10" priority="11" bottom="1" rank="1"/>
    <cfRule type="top10" dxfId="2534" priority="12" rank="1"/>
  </conditionalFormatting>
  <conditionalFormatting sqref="I13">
    <cfRule type="top10" priority="9" bottom="1" rank="1"/>
    <cfRule type="top10" dxfId="2533" priority="10" rank="1"/>
  </conditionalFormatting>
  <conditionalFormatting sqref="J13">
    <cfRule type="top10" priority="7" bottom="1" rank="1"/>
    <cfRule type="top10" dxfId="2532" priority="8" rank="1"/>
  </conditionalFormatting>
  <conditionalFormatting sqref="E14">
    <cfRule type="top10" dxfId="2531" priority="1" rank="1"/>
  </conditionalFormatting>
  <conditionalFormatting sqref="F14">
    <cfRule type="top10" dxfId="2530" priority="2" rank="1"/>
  </conditionalFormatting>
  <conditionalFormatting sqref="G14">
    <cfRule type="top10" dxfId="2529" priority="3" rank="1"/>
  </conditionalFormatting>
  <conditionalFormatting sqref="H14">
    <cfRule type="top10" dxfId="2528" priority="4" rank="1"/>
  </conditionalFormatting>
  <conditionalFormatting sqref="I14">
    <cfRule type="top10" dxfId="2527" priority="5" rank="1"/>
  </conditionalFormatting>
  <conditionalFormatting sqref="J14">
    <cfRule type="top10" dxfId="2526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EBE29176-97F5-44E0-9C44-E408F9B8E76E}">
          <x14:formula1>
            <xm:f>'C:\Users\abra2\AppData\Local\Packages\Microsoft.MicrosoftEdge_8wekyb3d8bbwe\TempState\Downloads\[ABRA Club Shoot 2182018 (1).xlsm]Data'!#REF!</xm:f>
          </x14:formula1>
          <xm:sqref>B15</xm:sqref>
        </x14:dataValidation>
        <x14:dataValidation type="list" allowBlank="1" showInputMessage="1" showErrorMessage="1" xr:uid="{EEC5DE95-C36A-4D62-894B-81D95F4BCD21}">
          <x14:formula1>
            <xm:f>'C:\Users\Steve\Documents\_Shooting\_Ruger 10-22\2019\[BGSL_ABRA_Scoring_5-12-2019.xlsm]Data'!#REF!</xm:f>
          </x14:formula1>
          <xm:sqref>B2</xm:sqref>
        </x14:dataValidation>
        <x14:dataValidation type="list" allowBlank="1" showInputMessage="1" showErrorMessage="1" xr:uid="{08031923-A148-4566-83DE-6F2DAA0B537A}">
          <x14:formula1>
            <xm:f>'C:\Users\Steve\Documents\_Shooting\_Ruger 10-22\2019\[ABRA2019-Scoring 5-29-19.xlsm]Data'!#REF!</xm:f>
          </x14:formula1>
          <xm:sqref>B3</xm:sqref>
        </x14:dataValidation>
        <x14:dataValidation type="list" allowBlank="1" showInputMessage="1" showErrorMessage="1" xr:uid="{5CE48BD5-D3D8-449A-B56D-EC89BC2F8975}">
          <x14:formula1>
            <xm:f>'C:\Users\Steve\Documents\_Shooting\_Ruger 10-22\2019\[_ABRA2019-Scoring 6-9-19 Club Tournament.xlsm]Data'!#REF!</xm:f>
          </x14:formula1>
          <xm:sqref>B4</xm:sqref>
        </x14:dataValidation>
        <x14:dataValidation type="list" allowBlank="1" showInputMessage="1" showErrorMessage="1" xr:uid="{6278D251-4E61-49CE-B256-AC45CD5D3B55}">
          <x14:formula1>
            <xm:f>'C:\Users\Steve\Documents\_Shooting\_Ruger 10-22\2019\[BGSL_ABRA-Scoring 6-26-19.xlsm]a'!#REF!</xm:f>
          </x14:formula1>
          <xm:sqref>B5</xm:sqref>
        </x14:dataValidation>
        <x14:dataValidation type="list" allowBlank="1" showInputMessage="1" showErrorMessage="1" xr:uid="{4B6314B1-BF86-471A-98D5-9D657CDD0C6B}">
          <x14:formula1>
            <xm:f>'C:\Users\abra2\AppData\Local\Packages\Microsoft.MicrosoftEdge_8wekyb3d8bbwe\TempState\Downloads\[BGSL_ABRA2019-Scoring 7-7-19.xlsm]Data'!#REF!</xm:f>
          </x14:formula1>
          <xm:sqref>B6</xm:sqref>
        </x14:dataValidation>
        <x14:dataValidation type="list" allowBlank="1" showInputMessage="1" showErrorMessage="1" xr:uid="{15795A50-6036-4830-9190-4AFD1C1C29A2}">
          <x14:formula1>
            <xm:f>'C:\Users\Steve\Documents\_Shooting\_Ruger 10-22\2019\[_ABRA2019-Scoring 7-24-19.xlsm]Data'!#REF!</xm:f>
          </x14:formula1>
          <xm:sqref>B7</xm:sqref>
        </x14:dataValidation>
        <x14:dataValidation type="list" allowBlank="1" showInputMessage="1" showErrorMessage="1" xr:uid="{98963850-47FC-46C6-8A34-9B32CA80C288}">
          <x14:formula1>
            <xm:f>'C:\Users\Steve\Documents\_Shooting\_Ruger 10-22\2019\[_BGSL_ABRA-Scoring 8-11-19.xlsm]Data'!#REF!</xm:f>
          </x14:formula1>
          <xm:sqref>B8</xm:sqref>
        </x14:dataValidation>
        <x14:dataValidation type="list" allowBlank="1" showInputMessage="1" showErrorMessage="1" xr:uid="{C883E65A-C2BC-4BBD-A75A-82E3D344E5F9}">
          <x14:formula1>
            <xm:f>'C:\Users\Steve\Documents\_Shooting\_Ruger 10-22\2019\[_ABRA2019-Scoring _ 8-21-19.xlsm]Data'!#REF!</xm:f>
          </x14:formula1>
          <xm:sqref>B9</xm:sqref>
        </x14:dataValidation>
        <x14:dataValidation type="list" allowBlank="1" showInputMessage="1" showErrorMessage="1" xr:uid="{A5A52A69-2FC6-4E48-87A8-632A53CE1ED5}">
          <x14:formula1>
            <xm:f>'C:\Users\Steve\Documents\_Shooting\_Ruger 10-22\2019\[_ABRA2019-Scoring 9-8-19.xlsm]Data'!#REF!</xm:f>
          </x14:formula1>
          <xm:sqref>B10</xm:sqref>
        </x14:dataValidation>
        <x14:dataValidation type="list" allowBlank="1" showInputMessage="1" showErrorMessage="1" xr:uid="{628A1C6B-051C-452A-B71E-5B2092A37E1A}">
          <x14:formula1>
            <xm:f>'C:\Users\Steve\Documents\_Shooting\_Ruger 10-22\2019\[_ABRA2019-Scoring_ 9-25-19.xlsm]Data'!#REF!</xm:f>
          </x14:formula1>
          <xm:sqref>B11</xm:sqref>
        </x14:dataValidation>
        <x14:dataValidation type="list" allowBlank="1" showInputMessage="1" showErrorMessage="1" xr:uid="{EBFCC1D3-329E-444F-935E-C0101454DECC}">
          <x14:formula1>
            <xm:f>'C:\Users\Steve\Documents\_Shooting\_Ruger 10-22\2019\[_BGSL_ABRA-Scoring 10-13-19 FInal.xlsm]Data'!#REF!</xm:f>
          </x14:formula1>
          <xm:sqref>B12</xm:sqref>
        </x14:dataValidation>
        <x14:dataValidation type="list" allowBlank="1" showInputMessage="1" showErrorMessage="1" xr:uid="{520EEA7D-C7D1-45C5-AECA-1BCEB9B21F1C}">
          <x14:formula1>
            <xm:f>'C:\Users\Steve\Documents\_Shooting\_Ruger 10-22\2019\[_BGSL_ABRA-Scoring 10-23-19.xlsm]Data'!#REF!</xm:f>
          </x14:formula1>
          <xm:sqref>B13</xm:sqref>
        </x14:dataValidation>
        <x14:dataValidation type="list" allowBlank="1" showInputMessage="1" showErrorMessage="1" xr:uid="{58054A68-77A1-41DA-B349-B3B9F06714D1}">
          <x14:formula1>
            <xm:f>'C:\Users\abra2\AppData\Local\Packages\Microsoft.MicrosoftEdge_8wekyb3d8bbwe\TempState\Downloads\[BGSL_ABRA SCORING RESULTS 11-3-2019 Lisa (1).xlsx]DATA SHEET'!#REF!</xm:f>
          </x14:formula1>
          <xm:sqref>D14 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AAB2B-6E6F-4A98-B7A0-21093C2B9F6E}">
  <dimension ref="A1:O9"/>
  <sheetViews>
    <sheetView workbookViewId="0">
      <selection activeCell="P13" sqref="P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1" t="s">
        <v>3</v>
      </c>
      <c r="B2" s="11" t="s">
        <v>185</v>
      </c>
      <c r="C2" s="12">
        <v>43694</v>
      </c>
      <c r="D2" s="13" t="s">
        <v>186</v>
      </c>
      <c r="E2" s="11">
        <v>168</v>
      </c>
      <c r="F2" s="11">
        <v>181</v>
      </c>
      <c r="G2" s="11">
        <v>174</v>
      </c>
      <c r="H2" s="11"/>
      <c r="I2" s="11"/>
      <c r="J2" s="11"/>
      <c r="K2" s="14">
        <v>3</v>
      </c>
      <c r="L2" s="14">
        <v>523</v>
      </c>
      <c r="M2" s="15">
        <v>174.33333333333334</v>
      </c>
      <c r="N2" s="14">
        <v>2</v>
      </c>
      <c r="O2" s="15">
        <v>176.33333333333334</v>
      </c>
    </row>
    <row r="3" spans="1:15" x14ac:dyDescent="0.3">
      <c r="A3" s="51" t="s">
        <v>193</v>
      </c>
      <c r="B3" s="93" t="s">
        <v>185</v>
      </c>
      <c r="C3" s="53">
        <v>43720</v>
      </c>
      <c r="D3" s="54" t="s">
        <v>214</v>
      </c>
      <c r="E3" s="94">
        <v>170</v>
      </c>
      <c r="F3" s="94">
        <v>172</v>
      </c>
      <c r="G3" s="94">
        <v>177</v>
      </c>
      <c r="H3" s="94"/>
      <c r="I3" s="94"/>
      <c r="J3" s="94"/>
      <c r="K3" s="56">
        <f>COUNT(E3:J3)</f>
        <v>3</v>
      </c>
      <c r="L3" s="56">
        <f>SUM(E3:J3)</f>
        <v>519</v>
      </c>
      <c r="M3" s="57">
        <f>SUM(L3/K3)</f>
        <v>173</v>
      </c>
      <c r="N3" s="93">
        <v>5</v>
      </c>
      <c r="O3" s="58">
        <f>SUM(M3+N3)</f>
        <v>178</v>
      </c>
    </row>
    <row r="4" spans="1:15" x14ac:dyDescent="0.3">
      <c r="A4" s="176" t="s">
        <v>3</v>
      </c>
      <c r="B4" s="176" t="s">
        <v>185</v>
      </c>
      <c r="C4" s="177">
        <v>43729</v>
      </c>
      <c r="D4" s="178" t="s">
        <v>225</v>
      </c>
      <c r="E4" s="183">
        <v>188</v>
      </c>
      <c r="F4" s="176">
        <v>180</v>
      </c>
      <c r="G4" s="176">
        <v>178</v>
      </c>
      <c r="H4" s="180"/>
      <c r="I4" s="176"/>
      <c r="J4" s="176"/>
      <c r="K4" s="181">
        <v>3</v>
      </c>
      <c r="L4" s="181">
        <v>546</v>
      </c>
      <c r="M4" s="182">
        <v>182</v>
      </c>
      <c r="N4" s="181">
        <v>4</v>
      </c>
      <c r="O4" s="182">
        <v>186</v>
      </c>
    </row>
    <row r="5" spans="1:15" x14ac:dyDescent="0.3">
      <c r="A5" s="6" t="s">
        <v>3</v>
      </c>
      <c r="B5" s="6" t="s">
        <v>185</v>
      </c>
      <c r="C5" s="7">
        <v>43751</v>
      </c>
      <c r="D5" s="8" t="s">
        <v>106</v>
      </c>
      <c r="E5" s="6">
        <v>175</v>
      </c>
      <c r="F5" s="6">
        <v>175</v>
      </c>
      <c r="G5" s="6">
        <v>176</v>
      </c>
      <c r="H5" s="6">
        <v>180</v>
      </c>
      <c r="I5" s="6">
        <v>181</v>
      </c>
      <c r="J5" s="6">
        <v>183</v>
      </c>
      <c r="K5" s="9">
        <v>6</v>
      </c>
      <c r="L5" s="9">
        <v>1070</v>
      </c>
      <c r="M5" s="10">
        <v>178.33333333333334</v>
      </c>
      <c r="N5" s="9">
        <v>4</v>
      </c>
      <c r="O5" s="10">
        <v>182.33333333333334</v>
      </c>
    </row>
    <row r="6" spans="1:15" x14ac:dyDescent="0.3">
      <c r="A6" s="51" t="s">
        <v>3</v>
      </c>
      <c r="B6" s="93" t="s">
        <v>185</v>
      </c>
      <c r="C6" s="53">
        <f>'[4]START TAB'!$D$2</f>
        <v>43748</v>
      </c>
      <c r="D6" s="54" t="str">
        <f>'[4]START TAB'!$B$2</f>
        <v>New Haven, KY</v>
      </c>
      <c r="E6" s="94">
        <v>179</v>
      </c>
      <c r="F6" s="94">
        <v>179</v>
      </c>
      <c r="G6" s="94">
        <v>183</v>
      </c>
      <c r="H6" s="94"/>
      <c r="I6" s="94"/>
      <c r="J6" s="94"/>
      <c r="K6" s="56">
        <f>COUNT(E6:J6)</f>
        <v>3</v>
      </c>
      <c r="L6" s="56">
        <f>SUM(E6:J6)</f>
        <v>541</v>
      </c>
      <c r="M6" s="57">
        <f>SUM(L6/K6)</f>
        <v>180.33333333333334</v>
      </c>
      <c r="N6" s="93">
        <v>3</v>
      </c>
      <c r="O6" s="58">
        <f>SUM(M6+N6)</f>
        <v>183.33333333333334</v>
      </c>
    </row>
    <row r="7" spans="1:15" x14ac:dyDescent="0.3">
      <c r="A7" s="176" t="s">
        <v>3</v>
      </c>
      <c r="B7" s="176" t="s">
        <v>185</v>
      </c>
      <c r="C7" s="177">
        <v>43757</v>
      </c>
      <c r="D7" s="206" t="s">
        <v>244</v>
      </c>
      <c r="E7" s="179">
        <v>181</v>
      </c>
      <c r="F7" s="176">
        <v>181</v>
      </c>
      <c r="G7" s="176">
        <v>189</v>
      </c>
      <c r="H7" s="180"/>
      <c r="I7" s="176"/>
      <c r="J7" s="176"/>
      <c r="K7" s="181">
        <f>COUNT(E7:J7)</f>
        <v>3</v>
      </c>
      <c r="L7" s="181">
        <f>SUM(E7:J7)</f>
        <v>551</v>
      </c>
      <c r="M7" s="182">
        <f>AVERAGE(E7:J7)</f>
        <v>183.66666666666666</v>
      </c>
      <c r="N7" s="181">
        <v>4</v>
      </c>
      <c r="O7" s="182">
        <f>SUM(M7,N7)</f>
        <v>187.66666666666666</v>
      </c>
    </row>
    <row r="8" spans="1:15" x14ac:dyDescent="0.3">
      <c r="A8" s="11"/>
      <c r="B8" s="11"/>
      <c r="C8" s="12"/>
      <c r="D8" s="13"/>
      <c r="E8" s="11"/>
      <c r="F8" s="11"/>
      <c r="G8" s="11"/>
      <c r="H8" s="11"/>
      <c r="I8" s="11"/>
      <c r="J8" s="11"/>
      <c r="K8" s="14"/>
      <c r="L8" s="14"/>
      <c r="M8" s="15"/>
      <c r="N8" s="14"/>
      <c r="O8" s="15"/>
    </row>
    <row r="9" spans="1:15" x14ac:dyDescent="0.3">
      <c r="K9" s="2">
        <f>SUM(K2:K8)</f>
        <v>21</v>
      </c>
      <c r="L9" s="2">
        <f>SUM(L2:L8)</f>
        <v>3750</v>
      </c>
      <c r="M9" s="1">
        <f>SUM(L9/K9)</f>
        <v>178.57142857142858</v>
      </c>
      <c r="N9" s="2">
        <f>SUM(N2:N8)</f>
        <v>22</v>
      </c>
      <c r="O9" s="1">
        <f>SUM(M9+N9)</f>
        <v>200.57142857142858</v>
      </c>
    </row>
  </sheetData>
  <conditionalFormatting sqref="E1">
    <cfRule type="top10" priority="107" bottom="1" rank="1"/>
    <cfRule type="top10" dxfId="3863" priority="108" rank="1"/>
  </conditionalFormatting>
  <conditionalFormatting sqref="F1">
    <cfRule type="top10" priority="105" bottom="1" rank="1"/>
    <cfRule type="top10" dxfId="3862" priority="106" rank="1"/>
  </conditionalFormatting>
  <conditionalFormatting sqref="G1">
    <cfRule type="top10" priority="103" bottom="1" rank="1"/>
    <cfRule type="top10" dxfId="3861" priority="104" rank="1"/>
  </conditionalFormatting>
  <conditionalFormatting sqref="H1">
    <cfRule type="top10" priority="101" bottom="1" rank="1"/>
    <cfRule type="top10" dxfId="3860" priority="102" rank="1"/>
  </conditionalFormatting>
  <conditionalFormatting sqref="I1">
    <cfRule type="top10" priority="99" bottom="1" rank="1"/>
    <cfRule type="top10" dxfId="3859" priority="100" rank="1"/>
  </conditionalFormatting>
  <conditionalFormatting sqref="J1">
    <cfRule type="top10" priority="97" bottom="1" rank="1"/>
    <cfRule type="top10" dxfId="3858" priority="98" rank="1"/>
  </conditionalFormatting>
  <conditionalFormatting sqref="E8">
    <cfRule type="top10" priority="95" bottom="1" rank="1"/>
    <cfRule type="top10" dxfId="3857" priority="96" rank="1"/>
  </conditionalFormatting>
  <conditionalFormatting sqref="F8">
    <cfRule type="top10" priority="93" bottom="1" rank="1"/>
    <cfRule type="top10" dxfId="3856" priority="94" rank="1"/>
  </conditionalFormatting>
  <conditionalFormatting sqref="G8">
    <cfRule type="top10" priority="91" bottom="1" rank="1"/>
    <cfRule type="top10" dxfId="3855" priority="92" rank="1"/>
  </conditionalFormatting>
  <conditionalFormatting sqref="H8">
    <cfRule type="top10" priority="89" bottom="1" rank="1"/>
    <cfRule type="top10" dxfId="3854" priority="90" rank="1"/>
  </conditionalFormatting>
  <conditionalFormatting sqref="I8">
    <cfRule type="top10" priority="87" bottom="1" rank="1"/>
    <cfRule type="top10" dxfId="3853" priority="88" rank="1"/>
  </conditionalFormatting>
  <conditionalFormatting sqref="J8">
    <cfRule type="top10" priority="85" bottom="1" rank="1"/>
    <cfRule type="top10" dxfId="3852" priority="86" rank="1"/>
  </conditionalFormatting>
  <conditionalFormatting sqref="E2">
    <cfRule type="top10" priority="71" bottom="1" rank="1"/>
    <cfRule type="top10" dxfId="3851" priority="72" rank="1"/>
  </conditionalFormatting>
  <conditionalFormatting sqref="F2">
    <cfRule type="top10" priority="69" bottom="1" rank="1"/>
    <cfRule type="top10" dxfId="3850" priority="70" rank="1"/>
  </conditionalFormatting>
  <conditionalFormatting sqref="G2">
    <cfRule type="top10" priority="67" bottom="1" rank="1"/>
    <cfRule type="top10" dxfId="3849" priority="68" rank="1"/>
  </conditionalFormatting>
  <conditionalFormatting sqref="H2">
    <cfRule type="top10" priority="65" bottom="1" rank="1"/>
    <cfRule type="top10" dxfId="3848" priority="66" rank="1"/>
  </conditionalFormatting>
  <conditionalFormatting sqref="I2">
    <cfRule type="top10" priority="63" bottom="1" rank="1"/>
    <cfRule type="top10" dxfId="3847" priority="64" rank="1"/>
  </conditionalFormatting>
  <conditionalFormatting sqref="J2">
    <cfRule type="top10" priority="61" bottom="1" rank="1"/>
    <cfRule type="top10" dxfId="3846" priority="62" rank="1"/>
  </conditionalFormatting>
  <conditionalFormatting sqref="E3">
    <cfRule type="top10" dxfId="3845" priority="55" rank="1"/>
  </conditionalFormatting>
  <conditionalFormatting sqref="F3">
    <cfRule type="top10" dxfId="3844" priority="56" rank="1"/>
  </conditionalFormatting>
  <conditionalFormatting sqref="G3">
    <cfRule type="top10" dxfId="3843" priority="57" rank="1"/>
  </conditionalFormatting>
  <conditionalFormatting sqref="H3">
    <cfRule type="top10" dxfId="3842" priority="58" rank="1"/>
  </conditionalFormatting>
  <conditionalFormatting sqref="I3">
    <cfRule type="top10" dxfId="3841" priority="59" rank="1"/>
  </conditionalFormatting>
  <conditionalFormatting sqref="J3">
    <cfRule type="top10" dxfId="3840" priority="60" rank="1"/>
  </conditionalFormatting>
  <conditionalFormatting sqref="E4">
    <cfRule type="top10" priority="53" bottom="1" rank="1"/>
    <cfRule type="top10" dxfId="3839" priority="54" rank="1"/>
  </conditionalFormatting>
  <conditionalFormatting sqref="F4">
    <cfRule type="top10" priority="51" bottom="1" rank="1"/>
    <cfRule type="top10" dxfId="3838" priority="52" rank="1"/>
  </conditionalFormatting>
  <conditionalFormatting sqref="G4">
    <cfRule type="top10" priority="49" bottom="1" rank="1"/>
    <cfRule type="top10" dxfId="3837" priority="50" rank="1"/>
  </conditionalFormatting>
  <conditionalFormatting sqref="H4">
    <cfRule type="top10" priority="47" bottom="1" rank="1"/>
    <cfRule type="top10" dxfId="3836" priority="48" rank="1"/>
  </conditionalFormatting>
  <conditionalFormatting sqref="I4">
    <cfRule type="top10" priority="45" bottom="1" rank="1"/>
    <cfRule type="top10" dxfId="3835" priority="46" rank="1"/>
  </conditionalFormatting>
  <conditionalFormatting sqref="J4">
    <cfRule type="top10" priority="43" bottom="1" rank="1"/>
    <cfRule type="top10" dxfId="3834" priority="44" rank="1"/>
  </conditionalFormatting>
  <conditionalFormatting sqref="E5">
    <cfRule type="top10" priority="41" bottom="1" rank="1"/>
    <cfRule type="top10" dxfId="3833" priority="42" rank="1"/>
  </conditionalFormatting>
  <conditionalFormatting sqref="F5">
    <cfRule type="top10" priority="39" bottom="1" rank="1"/>
    <cfRule type="top10" dxfId="3832" priority="40" rank="1"/>
  </conditionalFormatting>
  <conditionalFormatting sqref="G5">
    <cfRule type="top10" priority="37" bottom="1" rank="1"/>
    <cfRule type="top10" dxfId="3831" priority="38" rank="1"/>
  </conditionalFormatting>
  <conditionalFormatting sqref="H5">
    <cfRule type="top10" priority="35" bottom="1" rank="1"/>
    <cfRule type="top10" dxfId="3830" priority="36" rank="1"/>
  </conditionalFormatting>
  <conditionalFormatting sqref="I5">
    <cfRule type="top10" priority="33" bottom="1" rank="1"/>
    <cfRule type="top10" dxfId="3829" priority="34" rank="1"/>
  </conditionalFormatting>
  <conditionalFormatting sqref="J5">
    <cfRule type="top10" priority="31" bottom="1" rank="1"/>
    <cfRule type="top10" dxfId="3828" priority="32" rank="1"/>
  </conditionalFormatting>
  <conditionalFormatting sqref="E6">
    <cfRule type="top10" dxfId="3827" priority="30" rank="1"/>
  </conditionalFormatting>
  <conditionalFormatting sqref="F6">
    <cfRule type="top10" dxfId="3826" priority="29" rank="1"/>
  </conditionalFormatting>
  <conditionalFormatting sqref="G6">
    <cfRule type="top10" dxfId="3825" priority="28" rank="1"/>
  </conditionalFormatting>
  <conditionalFormatting sqref="H6">
    <cfRule type="top10" dxfId="3824" priority="27" rank="1"/>
  </conditionalFormatting>
  <conditionalFormatting sqref="I6">
    <cfRule type="top10" dxfId="3823" priority="26" rank="1"/>
  </conditionalFormatting>
  <conditionalFormatting sqref="J6">
    <cfRule type="top10" dxfId="3822" priority="25" rank="1"/>
  </conditionalFormatting>
  <conditionalFormatting sqref="E7">
    <cfRule type="top10" priority="11" bottom="1" rank="1"/>
    <cfRule type="top10" dxfId="3821" priority="12" rank="1"/>
  </conditionalFormatting>
  <conditionalFormatting sqref="F7">
    <cfRule type="top10" priority="9" bottom="1" rank="1"/>
    <cfRule type="top10" dxfId="3820" priority="10" rank="1"/>
  </conditionalFormatting>
  <conditionalFormatting sqref="G7">
    <cfRule type="top10" priority="7" bottom="1" rank="1"/>
    <cfRule type="top10" dxfId="3819" priority="8" rank="1"/>
  </conditionalFormatting>
  <conditionalFormatting sqref="H7">
    <cfRule type="top10" priority="5" bottom="1" rank="1"/>
    <cfRule type="top10" dxfId="3818" priority="6" rank="1"/>
  </conditionalFormatting>
  <conditionalFormatting sqref="I7">
    <cfRule type="top10" priority="3" bottom="1" rank="1"/>
    <cfRule type="top10" dxfId="3817" priority="4" rank="1"/>
  </conditionalFormatting>
  <conditionalFormatting sqref="J7">
    <cfRule type="top10" priority="1" bottom="1" rank="1"/>
    <cfRule type="top10" dxfId="381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E882C431-0BD4-405E-BB01-F760E4434F67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A22404A7-26BE-41D0-A6E3-DAB1A9BDBEDA}">
          <x14:formula1>
            <xm:f>'C:\Users\abra2\Desktop\ABRA Files and More\AUTO BENCH REST ASSOCIATION FILE\ABRA 2019\Kentucky\[New Haven_ABRA2019-Scoring 8-17-19_Lisa (2).xlsm]Data'!#REF!</xm:f>
          </x14:formula1>
          <xm:sqref>B2</xm:sqref>
        </x14:dataValidation>
        <x14:dataValidation type="list" allowBlank="1" showInputMessage="1" showErrorMessage="1" xr:uid="{362B82AC-3005-4270-87BD-8F085D2523E5}">
          <x14:formula1>
            <xm:f>'C:\Users\abra2\Desktop\ABRA Files and More\AUTO BENCH REST ASSOCIATION FILE\ABRA 2019\Kentucky\[ABRA KENTUCKY SCORING PROGRAM 2019.xlsm]DATA SHEET'!#REF!</xm:f>
          </x14:formula1>
          <xm:sqref>B3</xm:sqref>
        </x14:dataValidation>
        <x14:dataValidation type="list" allowBlank="1" showInputMessage="1" showErrorMessage="1" xr:uid="{A4747DC8-1D91-41D9-AC0E-8BE9FB7AF658}">
          <x14:formula1>
            <xm:f>'C:\Users\abra2\AppData\Local\Packages\Microsoft.MicrosoftEdge_8wekyb3d8bbwe\TempState\Downloads\[ABRA09.21.2019.New Haven (1).xlsm]Data'!#REF!</xm:f>
          </x14:formula1>
          <xm:sqref>B4</xm:sqref>
        </x14:dataValidation>
        <x14:dataValidation type="list" allowBlank="1" showInputMessage="1" showErrorMessage="1" xr:uid="{5E615A39-5E9B-41E5-A42D-CF28D2109476}">
          <x14:formula1>
            <xm:f>'C:\Users\Steve\Documents\_Shooting\_Ruger 10-22\2019\[_BGSL_ABRA-Scoring 10-13-19 FInal.xlsm]Data'!#REF!</xm:f>
          </x14:formula1>
          <xm:sqref>B5</xm:sqref>
        </x14:dataValidation>
        <x14:dataValidation type="list" allowBlank="1" showInputMessage="1" showErrorMessage="1" xr:uid="{852A5A95-DD3E-49DA-9CED-FB3F770582C9}">
          <x14:formula1>
            <xm:f>'C:\Users\abra2\Desktop\ABRA Files and More\AUTO BENCH REST ASSOCIATION FILE\ABRA 2019\Kentucky\[ABRA KY 10 10 19.xlsm]DATA SHEET'!#REF!</xm:f>
          </x14:formula1>
          <xm:sqref>B6</xm:sqref>
        </x14:dataValidation>
        <x14:dataValidation type="list" allowBlank="1" showInputMessage="1" showErrorMessage="1" xr:uid="{AD9915A7-B2B6-41B0-ABEE-F2E4FBCFCF07}">
          <x14:formula1>
            <xm:f>'C:\Users\abra2\AppData\Local\Packages\Microsoft.MicrosoftEdge_8wekyb3d8bbwe\TempState\Downloads\[ABRA10.19.2019.New Haven Club Match (1).xlsx]Data'!#REF!</xm:f>
          </x14:formula1>
          <xm:sqref>B7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C4526-DB74-4790-B0A5-87A0DACB9FA7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131</v>
      </c>
      <c r="C2" s="7">
        <v>43604</v>
      </c>
      <c r="D2" s="8" t="s">
        <v>22</v>
      </c>
      <c r="E2" s="6">
        <v>165</v>
      </c>
      <c r="F2" s="6">
        <v>170</v>
      </c>
      <c r="G2" s="6">
        <v>172</v>
      </c>
      <c r="H2" s="6">
        <v>177</v>
      </c>
      <c r="I2" s="6">
        <v>169</v>
      </c>
      <c r="J2" s="6">
        <v>175</v>
      </c>
      <c r="K2" s="9">
        <v>6</v>
      </c>
      <c r="L2" s="9">
        <v>1028</v>
      </c>
      <c r="M2" s="10">
        <v>171.33333333333334</v>
      </c>
      <c r="N2" s="9">
        <v>4</v>
      </c>
      <c r="O2" s="10">
        <v>175.33333333333334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1028</v>
      </c>
      <c r="M4" s="1">
        <f>SUM(L4/K4)</f>
        <v>171.33333333333334</v>
      </c>
      <c r="N4" s="2">
        <f>SUM(N2:N3)</f>
        <v>4</v>
      </c>
      <c r="O4" s="1">
        <f>SUM(M4+N4)</f>
        <v>175.33333333333334</v>
      </c>
    </row>
  </sheetData>
  <conditionalFormatting sqref="E1">
    <cfRule type="top10" priority="47" bottom="1" rank="1"/>
    <cfRule type="top10" dxfId="2525" priority="48" rank="1"/>
  </conditionalFormatting>
  <conditionalFormatting sqref="F1">
    <cfRule type="top10" priority="45" bottom="1" rank="1"/>
    <cfRule type="top10" dxfId="2524" priority="46" rank="1"/>
  </conditionalFormatting>
  <conditionalFormatting sqref="G1">
    <cfRule type="top10" priority="43" bottom="1" rank="1"/>
    <cfRule type="top10" dxfId="2523" priority="44" rank="1"/>
  </conditionalFormatting>
  <conditionalFormatting sqref="H1">
    <cfRule type="top10" priority="41" bottom="1" rank="1"/>
    <cfRule type="top10" dxfId="2522" priority="42" rank="1"/>
  </conditionalFormatting>
  <conditionalFormatting sqref="I1">
    <cfRule type="top10" priority="39" bottom="1" rank="1"/>
    <cfRule type="top10" dxfId="2521" priority="40" rank="1"/>
  </conditionalFormatting>
  <conditionalFormatting sqref="J1">
    <cfRule type="top10" priority="37" bottom="1" rank="1"/>
    <cfRule type="top10" dxfId="2520" priority="38" rank="1"/>
  </conditionalFormatting>
  <conditionalFormatting sqref="E3">
    <cfRule type="top10" priority="35" bottom="1" rank="1"/>
    <cfRule type="top10" dxfId="2519" priority="36" rank="1"/>
  </conditionalFormatting>
  <conditionalFormatting sqref="F3">
    <cfRule type="top10" priority="33" bottom="1" rank="1"/>
    <cfRule type="top10" dxfId="2518" priority="34" rank="1"/>
  </conditionalFormatting>
  <conditionalFormatting sqref="G3">
    <cfRule type="top10" priority="31" bottom="1" rank="1"/>
    <cfRule type="top10" dxfId="2517" priority="32" rank="1"/>
  </conditionalFormatting>
  <conditionalFormatting sqref="H3">
    <cfRule type="top10" priority="29" bottom="1" rank="1"/>
    <cfRule type="top10" dxfId="2516" priority="30" rank="1"/>
  </conditionalFormatting>
  <conditionalFormatting sqref="I3">
    <cfRule type="top10" priority="27" bottom="1" rank="1"/>
    <cfRule type="top10" dxfId="2515" priority="28" rank="1"/>
  </conditionalFormatting>
  <conditionalFormatting sqref="J3">
    <cfRule type="top10" priority="25" bottom="1" rank="1"/>
    <cfRule type="top10" dxfId="2514" priority="26" rank="1"/>
  </conditionalFormatting>
  <conditionalFormatting sqref="E2">
    <cfRule type="top10" priority="11" bottom="1" rank="1"/>
    <cfRule type="top10" dxfId="2513" priority="12" rank="1"/>
  </conditionalFormatting>
  <conditionalFormatting sqref="F2">
    <cfRule type="top10" priority="9" bottom="1" rank="1"/>
    <cfRule type="top10" dxfId="2512" priority="10" rank="1"/>
  </conditionalFormatting>
  <conditionalFormatting sqref="G2">
    <cfRule type="top10" priority="7" bottom="1" rank="1"/>
    <cfRule type="top10" dxfId="2511" priority="8" rank="1"/>
  </conditionalFormatting>
  <conditionalFormatting sqref="H2">
    <cfRule type="top10" priority="5" bottom="1" rank="1"/>
    <cfRule type="top10" dxfId="2510" priority="6" rank="1"/>
  </conditionalFormatting>
  <conditionalFormatting sqref="I2">
    <cfRule type="top10" priority="3" bottom="1" rank="1"/>
    <cfRule type="top10" dxfId="2509" priority="4" rank="1"/>
  </conditionalFormatting>
  <conditionalFormatting sqref="J2">
    <cfRule type="top10" priority="1" bottom="1" rank="1"/>
    <cfRule type="top10" dxfId="250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54E86A8-57AE-4E34-9591-AEA5CFFF78B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AF1E1757-F497-4AAE-AEE5-92B34BDD636F}">
          <x14:formula1>
            <xm:f>'C:\Users\abra2\AppData\Local\Packages\Microsoft.MicrosoftEdge_8wekyb3d8bbwe\TempState\Downloads\[ABRA Club Tournament 5192019 (2).xlsm]Data'!#REF!</xm:f>
          </x14:formula1>
          <xm:sqref>B2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C0776-8056-44C5-A18F-FC33180D062A}">
  <sheetPr codeName="Sheet12"/>
  <dimension ref="A1:O25"/>
  <sheetViews>
    <sheetView workbookViewId="0">
      <selection activeCell="H29" sqref="H2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21</v>
      </c>
      <c r="C2" s="7">
        <v>43485</v>
      </c>
      <c r="D2" s="8" t="s">
        <v>22</v>
      </c>
      <c r="E2" s="6">
        <v>168</v>
      </c>
      <c r="F2" s="6">
        <v>172</v>
      </c>
      <c r="G2" s="6">
        <v>168</v>
      </c>
      <c r="H2" s="6">
        <v>171</v>
      </c>
      <c r="I2" s="6"/>
      <c r="J2" s="6"/>
      <c r="K2" s="9">
        <v>4</v>
      </c>
      <c r="L2" s="9">
        <v>679</v>
      </c>
      <c r="M2" s="10">
        <v>169.75</v>
      </c>
      <c r="N2" s="9">
        <v>5</v>
      </c>
      <c r="O2" s="10">
        <v>174.75</v>
      </c>
    </row>
    <row r="3" spans="1:15" x14ac:dyDescent="0.3">
      <c r="A3" s="6" t="s">
        <v>3</v>
      </c>
      <c r="B3" s="6" t="s">
        <v>21</v>
      </c>
      <c r="C3" s="7">
        <v>43513</v>
      </c>
      <c r="D3" s="8" t="s">
        <v>22</v>
      </c>
      <c r="E3" s="6">
        <v>164</v>
      </c>
      <c r="F3" s="6">
        <v>176</v>
      </c>
      <c r="G3" s="6">
        <v>166</v>
      </c>
      <c r="H3" s="6">
        <v>169</v>
      </c>
      <c r="I3" s="6"/>
      <c r="J3" s="6"/>
      <c r="K3" s="9">
        <v>4</v>
      </c>
      <c r="L3" s="9">
        <v>675</v>
      </c>
      <c r="M3" s="10">
        <v>168.75</v>
      </c>
      <c r="N3" s="9">
        <v>2</v>
      </c>
      <c r="O3" s="10">
        <v>170.75</v>
      </c>
    </row>
    <row r="4" spans="1:15" x14ac:dyDescent="0.3">
      <c r="A4" s="6" t="s">
        <v>3</v>
      </c>
      <c r="B4" s="6" t="s">
        <v>21</v>
      </c>
      <c r="C4" s="7">
        <v>43550</v>
      </c>
      <c r="D4" s="8" t="s">
        <v>22</v>
      </c>
      <c r="E4" s="39">
        <v>169</v>
      </c>
      <c r="F4" s="39">
        <v>173</v>
      </c>
      <c r="G4" s="39">
        <v>175</v>
      </c>
      <c r="H4" s="6"/>
      <c r="I4" s="6"/>
      <c r="J4" s="6"/>
      <c r="K4" s="9">
        <v>3</v>
      </c>
      <c r="L4" s="9">
        <v>517</v>
      </c>
      <c r="M4" s="10">
        <v>172.33333333333334</v>
      </c>
      <c r="N4" s="9">
        <v>4</v>
      </c>
      <c r="O4" s="10">
        <v>176.33333333333334</v>
      </c>
    </row>
    <row r="5" spans="1:15" x14ac:dyDescent="0.3">
      <c r="A5" s="6" t="s">
        <v>3</v>
      </c>
      <c r="B5" s="6" t="s">
        <v>21</v>
      </c>
      <c r="C5" s="7">
        <v>43585</v>
      </c>
      <c r="D5" s="8" t="s">
        <v>22</v>
      </c>
      <c r="E5" s="6">
        <v>180</v>
      </c>
      <c r="F5" s="6">
        <v>173</v>
      </c>
      <c r="G5" s="6">
        <v>181</v>
      </c>
      <c r="H5" s="6"/>
      <c r="I5" s="6"/>
      <c r="J5" s="6"/>
      <c r="K5" s="9">
        <v>3</v>
      </c>
      <c r="L5" s="9">
        <v>534</v>
      </c>
      <c r="M5" s="10">
        <v>178</v>
      </c>
      <c r="N5" s="9">
        <v>5</v>
      </c>
      <c r="O5" s="10">
        <v>183</v>
      </c>
    </row>
    <row r="6" spans="1:15" x14ac:dyDescent="0.3">
      <c r="A6" s="6" t="s">
        <v>3</v>
      </c>
      <c r="B6" s="52" t="s">
        <v>21</v>
      </c>
      <c r="C6" s="53">
        <v>43589</v>
      </c>
      <c r="D6" s="54" t="s">
        <v>202</v>
      </c>
      <c r="E6" s="55">
        <v>180</v>
      </c>
      <c r="F6" s="55">
        <v>170</v>
      </c>
      <c r="G6" s="55">
        <v>168</v>
      </c>
      <c r="H6" s="55">
        <v>167</v>
      </c>
      <c r="I6" s="55"/>
      <c r="J6" s="55"/>
      <c r="K6" s="56">
        <f>COUNT(E6:J6)</f>
        <v>4</v>
      </c>
      <c r="L6" s="56">
        <f>SUM(E6:J6)</f>
        <v>685</v>
      </c>
      <c r="M6" s="57">
        <f>SUM(L6/K6)</f>
        <v>171.25</v>
      </c>
      <c r="N6" s="52">
        <v>3</v>
      </c>
      <c r="O6" s="58">
        <f>SUM(M6+N6)</f>
        <v>174.25</v>
      </c>
    </row>
    <row r="7" spans="1:15" x14ac:dyDescent="0.3">
      <c r="A7" s="6" t="s">
        <v>3</v>
      </c>
      <c r="B7" s="6" t="s">
        <v>21</v>
      </c>
      <c r="C7" s="7">
        <v>43613</v>
      </c>
      <c r="D7" s="8" t="s">
        <v>22</v>
      </c>
      <c r="E7" s="6">
        <v>175</v>
      </c>
      <c r="F7" s="6">
        <v>162</v>
      </c>
      <c r="G7" s="6">
        <v>180</v>
      </c>
      <c r="H7" s="6"/>
      <c r="I7" s="6"/>
      <c r="J7" s="6"/>
      <c r="K7" s="9">
        <v>3</v>
      </c>
      <c r="L7" s="9">
        <v>517</v>
      </c>
      <c r="M7" s="10">
        <v>172.33333333333334</v>
      </c>
      <c r="N7" s="9">
        <v>4</v>
      </c>
      <c r="O7" s="10">
        <v>176.33333333333334</v>
      </c>
    </row>
    <row r="8" spans="1:15" x14ac:dyDescent="0.3">
      <c r="A8" s="6" t="s">
        <v>3</v>
      </c>
      <c r="B8" s="6" t="s">
        <v>21</v>
      </c>
      <c r="C8" s="7">
        <v>43617</v>
      </c>
      <c r="D8" s="8" t="s">
        <v>143</v>
      </c>
      <c r="E8" s="44">
        <v>178</v>
      </c>
      <c r="F8" s="44">
        <v>184</v>
      </c>
      <c r="G8" s="44">
        <v>177</v>
      </c>
      <c r="H8" s="6">
        <v>179</v>
      </c>
      <c r="I8" s="6"/>
      <c r="J8" s="6"/>
      <c r="K8" s="9">
        <v>4</v>
      </c>
      <c r="L8" s="9">
        <v>718</v>
      </c>
      <c r="M8" s="10">
        <v>179.5</v>
      </c>
      <c r="N8" s="9">
        <v>6</v>
      </c>
      <c r="O8" s="10">
        <v>185.5</v>
      </c>
    </row>
    <row r="9" spans="1:15" x14ac:dyDescent="0.3">
      <c r="A9" s="6" t="s">
        <v>3</v>
      </c>
      <c r="B9" s="6" t="s">
        <v>21</v>
      </c>
      <c r="C9" s="7">
        <v>43632</v>
      </c>
      <c r="D9" s="8" t="s">
        <v>22</v>
      </c>
      <c r="E9" s="39">
        <v>178</v>
      </c>
      <c r="F9" s="6">
        <v>182</v>
      </c>
      <c r="G9" s="6">
        <v>184</v>
      </c>
      <c r="H9" s="39">
        <v>186</v>
      </c>
      <c r="I9" s="6"/>
      <c r="J9" s="6"/>
      <c r="K9" s="9">
        <v>4</v>
      </c>
      <c r="L9" s="9">
        <v>730</v>
      </c>
      <c r="M9" s="10">
        <v>182.5</v>
      </c>
      <c r="N9" s="9">
        <v>3</v>
      </c>
      <c r="O9" s="10">
        <v>185.5</v>
      </c>
    </row>
    <row r="10" spans="1:15" x14ac:dyDescent="0.3">
      <c r="A10" s="6" t="s">
        <v>3</v>
      </c>
      <c r="B10" s="93" t="s">
        <v>21</v>
      </c>
      <c r="C10" s="53">
        <f>'[40]START TAB'!$D$2</f>
        <v>43652</v>
      </c>
      <c r="D10" s="54" t="str">
        <f>'[40]START TAB'!$B$2</f>
        <v>Belton, SC</v>
      </c>
      <c r="E10" s="94">
        <v>176</v>
      </c>
      <c r="F10" s="94">
        <v>187</v>
      </c>
      <c r="G10" s="94">
        <v>185</v>
      </c>
      <c r="H10" s="94">
        <v>172</v>
      </c>
      <c r="I10" s="94"/>
      <c r="J10" s="94"/>
      <c r="K10" s="56">
        <f>COUNT(E10:J10)</f>
        <v>4</v>
      </c>
      <c r="L10" s="56">
        <f>SUM(E10:J10)</f>
        <v>720</v>
      </c>
      <c r="M10" s="57">
        <f>SUM(L10/K10)</f>
        <v>180</v>
      </c>
      <c r="N10" s="93">
        <v>8</v>
      </c>
      <c r="O10" s="58">
        <f>SUM(M10+N10)</f>
        <v>188</v>
      </c>
    </row>
    <row r="11" spans="1:15" x14ac:dyDescent="0.3">
      <c r="A11" s="6" t="s">
        <v>3</v>
      </c>
      <c r="B11" s="6" t="s">
        <v>21</v>
      </c>
      <c r="C11" s="7">
        <v>43667</v>
      </c>
      <c r="D11" s="8" t="s">
        <v>22</v>
      </c>
      <c r="E11" s="6">
        <v>176</v>
      </c>
      <c r="F11" s="6">
        <v>181</v>
      </c>
      <c r="G11" s="6">
        <v>175</v>
      </c>
      <c r="H11" s="6">
        <v>176</v>
      </c>
      <c r="I11" s="6"/>
      <c r="J11" s="6"/>
      <c r="K11" s="9">
        <v>4</v>
      </c>
      <c r="L11" s="9">
        <v>708</v>
      </c>
      <c r="M11" s="10">
        <v>177</v>
      </c>
      <c r="N11" s="9">
        <v>3</v>
      </c>
      <c r="O11" s="10">
        <v>180</v>
      </c>
    </row>
    <row r="12" spans="1:15" x14ac:dyDescent="0.3">
      <c r="A12" s="6" t="s">
        <v>3</v>
      </c>
      <c r="B12" s="6" t="s">
        <v>21</v>
      </c>
      <c r="C12" s="7">
        <v>43676</v>
      </c>
      <c r="D12" s="8" t="s">
        <v>22</v>
      </c>
      <c r="E12" s="6">
        <v>187</v>
      </c>
      <c r="F12" s="6">
        <v>184</v>
      </c>
      <c r="G12" s="6">
        <v>187</v>
      </c>
      <c r="H12" s="6"/>
      <c r="I12" s="6"/>
      <c r="J12" s="6"/>
      <c r="K12" s="9">
        <v>3</v>
      </c>
      <c r="L12" s="9">
        <v>558</v>
      </c>
      <c r="M12" s="10">
        <v>186</v>
      </c>
      <c r="N12" s="9">
        <v>4</v>
      </c>
      <c r="O12" s="10">
        <v>190</v>
      </c>
    </row>
    <row r="13" spans="1:15" x14ac:dyDescent="0.3">
      <c r="A13" s="6" t="s">
        <v>3</v>
      </c>
      <c r="B13" s="93" t="s">
        <v>21</v>
      </c>
      <c r="C13" s="53">
        <v>43680</v>
      </c>
      <c r="D13" s="54" t="str">
        <f>'[40]START TAB'!$B$2</f>
        <v>Belton, SC</v>
      </c>
      <c r="E13" s="94">
        <v>179</v>
      </c>
      <c r="F13" s="94">
        <v>183</v>
      </c>
      <c r="G13" s="94">
        <v>186</v>
      </c>
      <c r="H13" s="94">
        <v>181</v>
      </c>
      <c r="I13" s="94"/>
      <c r="J13" s="94"/>
      <c r="K13" s="56">
        <f>COUNT(E13:J13)</f>
        <v>4</v>
      </c>
      <c r="L13" s="56">
        <f>SUM(E13:J13)</f>
        <v>729</v>
      </c>
      <c r="M13" s="57">
        <f>SUM(L13/K13)</f>
        <v>182.25</v>
      </c>
      <c r="N13" s="93">
        <v>6</v>
      </c>
      <c r="O13" s="58">
        <f>SUM(M13+N13)</f>
        <v>188.25</v>
      </c>
    </row>
    <row r="14" spans="1:15" x14ac:dyDescent="0.3">
      <c r="A14" s="11" t="s">
        <v>3</v>
      </c>
      <c r="B14" s="11" t="s">
        <v>21</v>
      </c>
      <c r="C14" s="12">
        <v>43695</v>
      </c>
      <c r="D14" s="13" t="s">
        <v>22</v>
      </c>
      <c r="E14" s="11">
        <v>185</v>
      </c>
      <c r="F14" s="11">
        <v>171</v>
      </c>
      <c r="G14" s="11">
        <v>185</v>
      </c>
      <c r="H14" s="11">
        <v>184</v>
      </c>
      <c r="I14" s="11"/>
      <c r="J14" s="11"/>
      <c r="K14" s="14">
        <v>4</v>
      </c>
      <c r="L14" s="14">
        <v>725</v>
      </c>
      <c r="M14" s="15">
        <v>181.25</v>
      </c>
      <c r="N14" s="14">
        <v>3</v>
      </c>
      <c r="O14" s="15">
        <v>184.25</v>
      </c>
    </row>
    <row r="15" spans="1:15" x14ac:dyDescent="0.3">
      <c r="A15" s="6" t="s">
        <v>3</v>
      </c>
      <c r="B15" s="6" t="s">
        <v>21</v>
      </c>
      <c r="C15" s="7">
        <v>43704</v>
      </c>
      <c r="D15" s="8" t="s">
        <v>22</v>
      </c>
      <c r="E15" s="6">
        <v>189</v>
      </c>
      <c r="F15" s="6">
        <v>187</v>
      </c>
      <c r="G15" s="6">
        <v>192</v>
      </c>
      <c r="H15" s="6"/>
      <c r="I15" s="6"/>
      <c r="J15" s="6"/>
      <c r="K15" s="9">
        <v>3</v>
      </c>
      <c r="L15" s="9">
        <v>568</v>
      </c>
      <c r="M15" s="10">
        <v>189.33333333333334</v>
      </c>
      <c r="N15" s="9">
        <v>3</v>
      </c>
      <c r="O15" s="10">
        <v>192.33333333333334</v>
      </c>
    </row>
    <row r="16" spans="1:15" x14ac:dyDescent="0.3">
      <c r="A16" s="51" t="s">
        <v>193</v>
      </c>
      <c r="B16" s="138" t="s">
        <v>21</v>
      </c>
      <c r="C16" s="139">
        <v>43708</v>
      </c>
      <c r="D16" s="140" t="s">
        <v>192</v>
      </c>
      <c r="E16" s="141">
        <v>189</v>
      </c>
      <c r="F16" s="141">
        <v>188</v>
      </c>
      <c r="G16" s="141">
        <v>183</v>
      </c>
      <c r="H16" s="141">
        <v>188</v>
      </c>
      <c r="I16" s="141">
        <v>186</v>
      </c>
      <c r="J16" s="141">
        <v>193</v>
      </c>
      <c r="K16" s="142">
        <f t="shared" ref="K16" si="0">COUNT(E16:J16)</f>
        <v>6</v>
      </c>
      <c r="L16" s="142">
        <f t="shared" ref="L16" si="1">SUM(E16:J16)</f>
        <v>1127</v>
      </c>
      <c r="M16" s="143">
        <f t="shared" ref="M16" si="2">SUM(L16/K16)</f>
        <v>187.83333333333334</v>
      </c>
      <c r="N16" s="138">
        <v>4</v>
      </c>
      <c r="O16" s="144">
        <f t="shared" ref="O16" si="3">SUM(M16+N16)</f>
        <v>191.83333333333334</v>
      </c>
    </row>
    <row r="17" spans="1:15" ht="30" x14ac:dyDescent="0.3">
      <c r="A17" s="51" t="s">
        <v>115</v>
      </c>
      <c r="B17" s="93" t="s">
        <v>21</v>
      </c>
      <c r="C17" s="53">
        <v>43715</v>
      </c>
      <c r="D17" s="54" t="str">
        <f>'[40]START TAB'!$B$2</f>
        <v>Belton, SC</v>
      </c>
      <c r="E17" s="94">
        <v>177</v>
      </c>
      <c r="F17" s="94">
        <v>171</v>
      </c>
      <c r="G17" s="94">
        <v>176</v>
      </c>
      <c r="H17" s="94">
        <v>168</v>
      </c>
      <c r="I17" s="94"/>
      <c r="J17" s="94"/>
      <c r="K17" s="56">
        <f>COUNT(E17:J17)</f>
        <v>4</v>
      </c>
      <c r="L17" s="56">
        <f>SUM(E17:J17)</f>
        <v>692</v>
      </c>
      <c r="M17" s="57">
        <f>SUM(L17/K17)</f>
        <v>173</v>
      </c>
      <c r="N17" s="93">
        <v>13</v>
      </c>
      <c r="O17" s="58">
        <f>SUM(M17+N17)</f>
        <v>186</v>
      </c>
    </row>
    <row r="18" spans="1:15" x14ac:dyDescent="0.3">
      <c r="A18" s="6" t="s">
        <v>3</v>
      </c>
      <c r="B18" s="6" t="s">
        <v>21</v>
      </c>
      <c r="C18" s="7">
        <v>43723</v>
      </c>
      <c r="D18" s="8" t="s">
        <v>22</v>
      </c>
      <c r="E18" s="6">
        <v>195</v>
      </c>
      <c r="F18" s="6">
        <v>187</v>
      </c>
      <c r="G18" s="6">
        <v>192</v>
      </c>
      <c r="H18" s="6">
        <v>190</v>
      </c>
      <c r="I18" s="6">
        <v>190</v>
      </c>
      <c r="J18" s="6">
        <v>190</v>
      </c>
      <c r="K18" s="9">
        <v>6</v>
      </c>
      <c r="L18" s="9">
        <v>1144</v>
      </c>
      <c r="M18" s="10">
        <v>190.66666666666666</v>
      </c>
      <c r="N18" s="9">
        <v>4</v>
      </c>
      <c r="O18" s="10">
        <v>194.66666666666666</v>
      </c>
    </row>
    <row r="19" spans="1:15" x14ac:dyDescent="0.3">
      <c r="A19" s="6" t="s">
        <v>3</v>
      </c>
      <c r="B19" s="6" t="s">
        <v>21</v>
      </c>
      <c r="C19" s="7">
        <v>43732</v>
      </c>
      <c r="D19" s="8" t="s">
        <v>22</v>
      </c>
      <c r="E19" s="6">
        <v>191</v>
      </c>
      <c r="F19" s="6">
        <v>185</v>
      </c>
      <c r="G19" s="6">
        <v>182</v>
      </c>
      <c r="H19" s="6"/>
      <c r="I19" s="6"/>
      <c r="J19" s="6"/>
      <c r="K19" s="9">
        <v>3</v>
      </c>
      <c r="L19" s="9">
        <v>558</v>
      </c>
      <c r="M19" s="10">
        <v>186</v>
      </c>
      <c r="N19" s="9">
        <v>4</v>
      </c>
      <c r="O19" s="10">
        <v>190</v>
      </c>
    </row>
    <row r="20" spans="1:15" x14ac:dyDescent="0.3">
      <c r="A20" s="51" t="s">
        <v>3</v>
      </c>
      <c r="B20" s="52" t="s">
        <v>21</v>
      </c>
      <c r="C20" s="53">
        <v>43743</v>
      </c>
      <c r="D20" s="54" t="str">
        <f>'[40]START TAB'!$B$2</f>
        <v>Belton, SC</v>
      </c>
      <c r="E20" s="94">
        <v>184</v>
      </c>
      <c r="F20" s="94">
        <v>184</v>
      </c>
      <c r="G20" s="94">
        <v>182</v>
      </c>
      <c r="H20" s="94">
        <v>187</v>
      </c>
      <c r="I20" s="94"/>
      <c r="J20" s="94"/>
      <c r="K20" s="56">
        <f>COUNT(E20:J20)</f>
        <v>4</v>
      </c>
      <c r="L20" s="56">
        <f>SUM(E20:J20)</f>
        <v>737</v>
      </c>
      <c r="M20" s="57">
        <f>SUM(L20/K20)</f>
        <v>184.25</v>
      </c>
      <c r="N20" s="93">
        <v>7</v>
      </c>
      <c r="O20" s="58">
        <f>SUM(M20+N20)</f>
        <v>191.25</v>
      </c>
    </row>
    <row r="21" spans="1:15" x14ac:dyDescent="0.3">
      <c r="A21" s="6" t="s">
        <v>3</v>
      </c>
      <c r="B21" s="6" t="s">
        <v>21</v>
      </c>
      <c r="C21" s="7">
        <v>43758</v>
      </c>
      <c r="D21" s="8" t="s">
        <v>22</v>
      </c>
      <c r="E21" s="44">
        <v>191</v>
      </c>
      <c r="F21" s="44">
        <v>191</v>
      </c>
      <c r="G21" s="44">
        <v>189</v>
      </c>
      <c r="H21" s="6">
        <v>189</v>
      </c>
      <c r="I21" s="6"/>
      <c r="J21" s="6"/>
      <c r="K21" s="9">
        <v>4</v>
      </c>
      <c r="L21" s="9">
        <v>760</v>
      </c>
      <c r="M21" s="10">
        <v>190</v>
      </c>
      <c r="N21" s="9">
        <v>4</v>
      </c>
      <c r="O21" s="10">
        <v>194</v>
      </c>
    </row>
    <row r="22" spans="1:15" ht="15.75" thickBot="1" x14ac:dyDescent="0.35">
      <c r="A22" s="67" t="s">
        <v>3</v>
      </c>
      <c r="B22" s="210" t="s">
        <v>21</v>
      </c>
      <c r="C22" s="69">
        <v>43771</v>
      </c>
      <c r="D22" s="70" t="str">
        <f>'[40]START TAB'!$B$2</f>
        <v>Belton, SC</v>
      </c>
      <c r="E22" s="211">
        <v>186</v>
      </c>
      <c r="F22" s="211">
        <v>186</v>
      </c>
      <c r="G22" s="211">
        <v>188</v>
      </c>
      <c r="H22" s="211">
        <v>194</v>
      </c>
      <c r="I22" s="211"/>
      <c r="J22" s="211"/>
      <c r="K22" s="72">
        <f>COUNT(E22:J22)</f>
        <v>4</v>
      </c>
      <c r="L22" s="72">
        <f>SUM(E22:J22)</f>
        <v>754</v>
      </c>
      <c r="M22" s="73">
        <f>SUM(L22/K22)</f>
        <v>188.5</v>
      </c>
      <c r="N22" s="210">
        <v>9</v>
      </c>
      <c r="O22" s="74">
        <f>SUM(M22+N22)</f>
        <v>197.5</v>
      </c>
    </row>
    <row r="23" spans="1:15" ht="15.75" thickBot="1" x14ac:dyDescent="0.35">
      <c r="A23" s="11" t="s">
        <v>3</v>
      </c>
      <c r="B23" s="11" t="s">
        <v>21</v>
      </c>
      <c r="C23" s="12">
        <v>43786</v>
      </c>
      <c r="D23" s="13" t="s">
        <v>22</v>
      </c>
      <c r="E23" s="35">
        <v>190</v>
      </c>
      <c r="F23" s="35">
        <v>187</v>
      </c>
      <c r="G23" s="35">
        <v>192</v>
      </c>
      <c r="H23" s="77">
        <v>185</v>
      </c>
      <c r="I23" s="11"/>
      <c r="J23" s="11"/>
      <c r="K23" s="14">
        <v>4</v>
      </c>
      <c r="L23" s="14">
        <v>754</v>
      </c>
      <c r="M23" s="15">
        <v>188.5</v>
      </c>
      <c r="N23" s="14">
        <v>5</v>
      </c>
      <c r="O23" s="15">
        <v>193.5</v>
      </c>
    </row>
    <row r="24" spans="1:15" x14ac:dyDescent="0.3">
      <c r="A24" s="63"/>
      <c r="B24" s="11"/>
      <c r="C24" s="12"/>
      <c r="D24" s="13"/>
      <c r="E24" s="11"/>
      <c r="F24" s="11"/>
      <c r="G24" s="11"/>
      <c r="H24" s="11"/>
      <c r="I24" s="11"/>
      <c r="J24" s="11"/>
      <c r="K24" s="14"/>
      <c r="L24" s="14"/>
      <c r="M24" s="15"/>
      <c r="N24" s="14"/>
      <c r="O24" s="15"/>
    </row>
    <row r="25" spans="1:15" x14ac:dyDescent="0.3">
      <c r="A25" s="11"/>
      <c r="K25" s="2">
        <f>SUM(K2:K24)</f>
        <v>86</v>
      </c>
      <c r="L25" s="2">
        <f>SUM(L2:L24)</f>
        <v>15589</v>
      </c>
      <c r="M25" s="1">
        <f>SUM(L25/K25)</f>
        <v>181.26744186046511</v>
      </c>
      <c r="N25" s="2">
        <f>SUM(N2:N24)</f>
        <v>109</v>
      </c>
      <c r="O25" s="1">
        <f>SUM(M25+N25)</f>
        <v>290.26744186046511</v>
      </c>
    </row>
  </sheetData>
  <protectedRanges>
    <protectedRange algorithmName="SHA-512" hashValue="FG7sbUW81RLTrqZOgRQY3WT58Fmv2wpczdNtHSivDYpua2f0csBbi4PHtU2Z8RiB+M2w+jl67Do94rJCq0Ck5Q==" saltValue="84WXeaapoYvzxj0ZBNU3eQ==" spinCount="100000" sqref="O6:O9 L6:M9" name="Range1_6"/>
    <protectedRange algorithmName="SHA-512" hashValue="FG7sbUW81RLTrqZOgRQY3WT58Fmv2wpczdNtHSivDYpua2f0csBbi4PHtU2Z8RiB+M2w+jl67Do94rJCq0Ck5Q==" saltValue="84WXeaapoYvzxj0ZBNU3eQ==" spinCount="100000" sqref="O16 L16:M16" name="Range1_2"/>
  </protectedRanges>
  <conditionalFormatting sqref="E1">
    <cfRule type="top10" priority="263" bottom="1" rank="1"/>
    <cfRule type="top10" dxfId="2507" priority="264" rank="1"/>
  </conditionalFormatting>
  <conditionalFormatting sqref="F1">
    <cfRule type="top10" priority="261" bottom="1" rank="1"/>
    <cfRule type="top10" dxfId="2506" priority="262" rank="1"/>
  </conditionalFormatting>
  <conditionalFormatting sqref="G1">
    <cfRule type="top10" priority="259" bottom="1" rank="1"/>
    <cfRule type="top10" dxfId="2505" priority="260" rank="1"/>
  </conditionalFormatting>
  <conditionalFormatting sqref="H1">
    <cfRule type="top10" priority="257" bottom="1" rank="1"/>
    <cfRule type="top10" dxfId="2504" priority="258" rank="1"/>
  </conditionalFormatting>
  <conditionalFormatting sqref="I1">
    <cfRule type="top10" priority="255" bottom="1" rank="1"/>
    <cfRule type="top10" dxfId="2503" priority="256" rank="1"/>
  </conditionalFormatting>
  <conditionalFormatting sqref="J1">
    <cfRule type="top10" priority="253" bottom="1" rank="1"/>
    <cfRule type="top10" dxfId="2502" priority="254" rank="1"/>
  </conditionalFormatting>
  <conditionalFormatting sqref="E24">
    <cfRule type="top10" priority="251" bottom="1" rank="1"/>
    <cfRule type="top10" dxfId="2501" priority="252" rank="1"/>
  </conditionalFormatting>
  <conditionalFormatting sqref="F24">
    <cfRule type="top10" priority="249" bottom="1" rank="1"/>
    <cfRule type="top10" dxfId="2500" priority="250" rank="1"/>
  </conditionalFormatting>
  <conditionalFormatting sqref="G24">
    <cfRule type="top10" priority="247" bottom="1" rank="1"/>
    <cfRule type="top10" dxfId="2499" priority="248" rank="1"/>
  </conditionalFormatting>
  <conditionalFormatting sqref="H24">
    <cfRule type="top10" priority="245" bottom="1" rank="1"/>
    <cfRule type="top10" dxfId="2498" priority="246" rank="1"/>
  </conditionalFormatting>
  <conditionalFormatting sqref="I24">
    <cfRule type="top10" priority="243" bottom="1" rank="1"/>
    <cfRule type="top10" dxfId="2497" priority="244" rank="1"/>
  </conditionalFormatting>
  <conditionalFormatting sqref="J24">
    <cfRule type="top10" priority="241" bottom="1" rank="1"/>
    <cfRule type="top10" dxfId="2496" priority="242" rank="1"/>
  </conditionalFormatting>
  <conditionalFormatting sqref="E2">
    <cfRule type="top10" priority="215" bottom="1" rank="1"/>
    <cfRule type="top10" dxfId="2495" priority="216" rank="1"/>
  </conditionalFormatting>
  <conditionalFormatting sqref="F2">
    <cfRule type="top10" priority="213" bottom="1" rank="1"/>
    <cfRule type="top10" dxfId="2494" priority="214" rank="1"/>
  </conditionalFormatting>
  <conditionalFormatting sqref="G2">
    <cfRule type="top10" priority="211" bottom="1" rank="1"/>
    <cfRule type="top10" dxfId="2493" priority="212" rank="1"/>
  </conditionalFormatting>
  <conditionalFormatting sqref="H2">
    <cfRule type="top10" priority="209" bottom="1" rank="1"/>
    <cfRule type="top10" dxfId="2492" priority="210" rank="1"/>
  </conditionalFormatting>
  <conditionalFormatting sqref="I2">
    <cfRule type="top10" priority="207" bottom="1" rank="1"/>
    <cfRule type="top10" dxfId="2491" priority="208" rank="1"/>
  </conditionalFormatting>
  <conditionalFormatting sqref="J2">
    <cfRule type="top10" priority="205" bottom="1" rank="1"/>
    <cfRule type="top10" dxfId="2490" priority="206" rank="1"/>
  </conditionalFormatting>
  <conditionalFormatting sqref="E3">
    <cfRule type="top10" priority="203" bottom="1" rank="1"/>
    <cfRule type="top10" dxfId="2489" priority="204" rank="1"/>
  </conditionalFormatting>
  <conditionalFormatting sqref="F3">
    <cfRule type="top10" priority="201" bottom="1" rank="1"/>
    <cfRule type="top10" dxfId="2488" priority="202" rank="1"/>
  </conditionalFormatting>
  <conditionalFormatting sqref="G3">
    <cfRule type="top10" priority="199" bottom="1" rank="1"/>
    <cfRule type="top10" dxfId="2487" priority="200" rank="1"/>
  </conditionalFormatting>
  <conditionalFormatting sqref="H3">
    <cfRule type="top10" priority="197" bottom="1" rank="1"/>
    <cfRule type="top10" dxfId="2486" priority="198" rank="1"/>
  </conditionalFormatting>
  <conditionalFormatting sqref="I3">
    <cfRule type="top10" priority="195" bottom="1" rank="1"/>
    <cfRule type="top10" dxfId="2485" priority="196" rank="1"/>
  </conditionalFormatting>
  <conditionalFormatting sqref="J3">
    <cfRule type="top10" priority="193" bottom="1" rank="1"/>
    <cfRule type="top10" dxfId="2484" priority="194" rank="1"/>
  </conditionalFormatting>
  <conditionalFormatting sqref="E4">
    <cfRule type="top10" priority="191" bottom="1" rank="1"/>
    <cfRule type="top10" dxfId="2483" priority="192" rank="1"/>
  </conditionalFormatting>
  <conditionalFormatting sqref="F4">
    <cfRule type="top10" priority="189" bottom="1" rank="1"/>
    <cfRule type="top10" dxfId="2482" priority="190" rank="1"/>
  </conditionalFormatting>
  <conditionalFormatting sqref="G4">
    <cfRule type="top10" priority="187" bottom="1" rank="1"/>
    <cfRule type="top10" dxfId="2481" priority="188" rank="1"/>
  </conditionalFormatting>
  <conditionalFormatting sqref="H4">
    <cfRule type="top10" priority="185" bottom="1" rank="1"/>
    <cfRule type="top10" dxfId="2480" priority="186" rank="1"/>
  </conditionalFormatting>
  <conditionalFormatting sqref="I4">
    <cfRule type="top10" priority="183" bottom="1" rank="1"/>
    <cfRule type="top10" dxfId="2479" priority="184" rank="1"/>
  </conditionalFormatting>
  <conditionalFormatting sqref="J4">
    <cfRule type="top10" priority="181" bottom="1" rank="1"/>
    <cfRule type="top10" dxfId="2478" priority="182" rank="1"/>
  </conditionalFormatting>
  <conditionalFormatting sqref="E5">
    <cfRule type="top10" priority="179" bottom="1" rank="1"/>
    <cfRule type="top10" dxfId="2477" priority="180" rank="1"/>
  </conditionalFormatting>
  <conditionalFormatting sqref="F5">
    <cfRule type="top10" priority="177" bottom="1" rank="1"/>
    <cfRule type="top10" dxfId="2476" priority="178" rank="1"/>
  </conditionalFormatting>
  <conditionalFormatting sqref="G5">
    <cfRule type="top10" priority="175" bottom="1" rank="1"/>
    <cfRule type="top10" dxfId="2475" priority="176" rank="1"/>
  </conditionalFormatting>
  <conditionalFormatting sqref="H5">
    <cfRule type="top10" priority="173" bottom="1" rank="1"/>
    <cfRule type="top10" dxfId="2474" priority="174" rank="1"/>
  </conditionalFormatting>
  <conditionalFormatting sqref="I5">
    <cfRule type="top10" priority="171" bottom="1" rank="1"/>
    <cfRule type="top10" dxfId="2473" priority="172" rank="1"/>
  </conditionalFormatting>
  <conditionalFormatting sqref="J5">
    <cfRule type="top10" priority="169" bottom="1" rank="1"/>
    <cfRule type="top10" dxfId="2472" priority="170" rank="1"/>
  </conditionalFormatting>
  <conditionalFormatting sqref="E6">
    <cfRule type="top10" dxfId="2471" priority="168" rank="1"/>
  </conditionalFormatting>
  <conditionalFormatting sqref="F6">
    <cfRule type="top10" dxfId="2470" priority="167" rank="1"/>
  </conditionalFormatting>
  <conditionalFormatting sqref="G6">
    <cfRule type="top10" dxfId="2469" priority="166" rank="1"/>
  </conditionalFormatting>
  <conditionalFormatting sqref="H6">
    <cfRule type="top10" dxfId="2468" priority="165" rank="1"/>
  </conditionalFormatting>
  <conditionalFormatting sqref="I6">
    <cfRule type="top10" dxfId="2467" priority="164" rank="1"/>
  </conditionalFormatting>
  <conditionalFormatting sqref="J6">
    <cfRule type="top10" dxfId="2466" priority="163" rank="1"/>
  </conditionalFormatting>
  <conditionalFormatting sqref="E7">
    <cfRule type="top10" priority="161" bottom="1" rank="1"/>
    <cfRule type="top10" dxfId="2465" priority="162" rank="1"/>
  </conditionalFormatting>
  <conditionalFormatting sqref="F7">
    <cfRule type="top10" priority="159" bottom="1" rank="1"/>
    <cfRule type="top10" dxfId="2464" priority="160" rank="1"/>
  </conditionalFormatting>
  <conditionalFormatting sqref="G7">
    <cfRule type="top10" priority="157" bottom="1" rank="1"/>
    <cfRule type="top10" dxfId="2463" priority="158" rank="1"/>
  </conditionalFormatting>
  <conditionalFormatting sqref="H7">
    <cfRule type="top10" priority="155" bottom="1" rank="1"/>
    <cfRule type="top10" dxfId="2462" priority="156" rank="1"/>
  </conditionalFormatting>
  <conditionalFormatting sqref="I7">
    <cfRule type="top10" priority="153" bottom="1" rank="1"/>
    <cfRule type="top10" dxfId="2461" priority="154" rank="1"/>
  </conditionalFormatting>
  <conditionalFormatting sqref="J7">
    <cfRule type="top10" priority="151" bottom="1" rank="1"/>
    <cfRule type="top10" dxfId="2460" priority="152" rank="1"/>
  </conditionalFormatting>
  <conditionalFormatting sqref="E8">
    <cfRule type="top10" priority="149" bottom="1" rank="1"/>
    <cfRule type="top10" dxfId="2459" priority="150" rank="1"/>
  </conditionalFormatting>
  <conditionalFormatting sqref="F8">
    <cfRule type="top10" priority="147" bottom="1" rank="1"/>
    <cfRule type="top10" dxfId="2458" priority="148" rank="1"/>
  </conditionalFormatting>
  <conditionalFormatting sqref="G8">
    <cfRule type="top10" priority="145" bottom="1" rank="1"/>
    <cfRule type="top10" dxfId="2457" priority="146" rank="1"/>
  </conditionalFormatting>
  <conditionalFormatting sqref="H8">
    <cfRule type="top10" priority="143" bottom="1" rank="1"/>
    <cfRule type="top10" dxfId="2456" priority="144" rank="1"/>
  </conditionalFormatting>
  <conditionalFormatting sqref="I8">
    <cfRule type="top10" priority="141" bottom="1" rank="1"/>
    <cfRule type="top10" dxfId="2455" priority="142" rank="1"/>
  </conditionalFormatting>
  <conditionalFormatting sqref="J8">
    <cfRule type="top10" priority="139" bottom="1" rank="1"/>
    <cfRule type="top10" dxfId="2454" priority="140" rank="1"/>
  </conditionalFormatting>
  <conditionalFormatting sqref="E9">
    <cfRule type="top10" priority="137" bottom="1" rank="1"/>
    <cfRule type="top10" dxfId="2453" priority="138" rank="1"/>
  </conditionalFormatting>
  <conditionalFormatting sqref="F9">
    <cfRule type="top10" priority="135" bottom="1" rank="1"/>
    <cfRule type="top10" dxfId="2452" priority="136" rank="1"/>
  </conditionalFormatting>
  <conditionalFormatting sqref="G9">
    <cfRule type="top10" priority="133" bottom="1" rank="1"/>
    <cfRule type="top10" dxfId="2451" priority="134" rank="1"/>
  </conditionalFormatting>
  <conditionalFormatting sqref="H9">
    <cfRule type="top10" priority="131" bottom="1" rank="1"/>
    <cfRule type="top10" dxfId="2450" priority="132" rank="1"/>
  </conditionalFormatting>
  <conditionalFormatting sqref="I9">
    <cfRule type="top10" priority="129" bottom="1" rank="1"/>
    <cfRule type="top10" dxfId="2449" priority="130" rank="1"/>
  </conditionalFormatting>
  <conditionalFormatting sqref="J9">
    <cfRule type="top10" priority="127" bottom="1" rank="1"/>
    <cfRule type="top10" dxfId="2448" priority="128" rank="1"/>
  </conditionalFormatting>
  <conditionalFormatting sqref="E10">
    <cfRule type="top10" dxfId="2447" priority="126" rank="1"/>
  </conditionalFormatting>
  <conditionalFormatting sqref="F10">
    <cfRule type="top10" dxfId="2446" priority="125" rank="1"/>
  </conditionalFormatting>
  <conditionalFormatting sqref="G10">
    <cfRule type="top10" dxfId="2445" priority="124" rank="1"/>
  </conditionalFormatting>
  <conditionalFormatting sqref="H10">
    <cfRule type="top10" dxfId="2444" priority="123" rank="1"/>
  </conditionalFormatting>
  <conditionalFormatting sqref="I10">
    <cfRule type="top10" dxfId="2443" priority="122" rank="1"/>
  </conditionalFormatting>
  <conditionalFormatting sqref="J10">
    <cfRule type="top10" dxfId="2442" priority="121" rank="1"/>
  </conditionalFormatting>
  <conditionalFormatting sqref="E11">
    <cfRule type="top10" priority="119" bottom="1" rank="1"/>
    <cfRule type="top10" dxfId="2441" priority="120" rank="1"/>
  </conditionalFormatting>
  <conditionalFormatting sqref="F11">
    <cfRule type="top10" priority="117" bottom="1" rank="1"/>
    <cfRule type="top10" dxfId="2440" priority="118" rank="1"/>
  </conditionalFormatting>
  <conditionalFormatting sqref="G11">
    <cfRule type="top10" priority="115" bottom="1" rank="1"/>
    <cfRule type="top10" dxfId="2439" priority="116" rank="1"/>
  </conditionalFormatting>
  <conditionalFormatting sqref="H11">
    <cfRule type="top10" priority="113" bottom="1" rank="1"/>
    <cfRule type="top10" dxfId="2438" priority="114" rank="1"/>
  </conditionalFormatting>
  <conditionalFormatting sqref="I11">
    <cfRule type="top10" priority="111" bottom="1" rank="1"/>
    <cfRule type="top10" dxfId="2437" priority="112" rank="1"/>
  </conditionalFormatting>
  <conditionalFormatting sqref="J11">
    <cfRule type="top10" priority="109" bottom="1" rank="1"/>
    <cfRule type="top10" dxfId="2436" priority="110" rank="1"/>
  </conditionalFormatting>
  <conditionalFormatting sqref="E12">
    <cfRule type="top10" priority="107" bottom="1" rank="1"/>
    <cfRule type="top10" dxfId="2435" priority="108" rank="1"/>
  </conditionalFormatting>
  <conditionalFormatting sqref="F12">
    <cfRule type="top10" priority="105" bottom="1" rank="1"/>
    <cfRule type="top10" dxfId="2434" priority="106" rank="1"/>
  </conditionalFormatting>
  <conditionalFormatting sqref="G12">
    <cfRule type="top10" priority="103" bottom="1" rank="1"/>
    <cfRule type="top10" dxfId="2433" priority="104" rank="1"/>
  </conditionalFormatting>
  <conditionalFormatting sqref="H12">
    <cfRule type="top10" priority="101" bottom="1" rank="1"/>
    <cfRule type="top10" dxfId="2432" priority="102" rank="1"/>
  </conditionalFormatting>
  <conditionalFormatting sqref="I12">
    <cfRule type="top10" priority="99" bottom="1" rank="1"/>
    <cfRule type="top10" dxfId="2431" priority="100" rank="1"/>
  </conditionalFormatting>
  <conditionalFormatting sqref="J12">
    <cfRule type="top10" priority="97" bottom="1" rank="1"/>
    <cfRule type="top10" dxfId="2430" priority="98" rank="1"/>
  </conditionalFormatting>
  <conditionalFormatting sqref="E13">
    <cfRule type="top10" dxfId="2429" priority="91" rank="1"/>
  </conditionalFormatting>
  <conditionalFormatting sqref="F13">
    <cfRule type="top10" dxfId="2428" priority="92" rank="1"/>
  </conditionalFormatting>
  <conditionalFormatting sqref="G13">
    <cfRule type="top10" dxfId="2427" priority="93" rank="1"/>
  </conditionalFormatting>
  <conditionalFormatting sqref="H13">
    <cfRule type="top10" dxfId="2426" priority="94" rank="1"/>
  </conditionalFormatting>
  <conditionalFormatting sqref="I13">
    <cfRule type="top10" dxfId="2425" priority="95" rank="1"/>
  </conditionalFormatting>
  <conditionalFormatting sqref="J13">
    <cfRule type="top10" dxfId="2424" priority="96" rank="1"/>
  </conditionalFormatting>
  <conditionalFormatting sqref="E14">
    <cfRule type="top10" priority="89" bottom="1" rank="1"/>
    <cfRule type="top10" dxfId="2423" priority="90" rank="1"/>
  </conditionalFormatting>
  <conditionalFormatting sqref="F14">
    <cfRule type="top10" priority="87" bottom="1" rank="1"/>
    <cfRule type="top10" dxfId="2422" priority="88" rank="1"/>
  </conditionalFormatting>
  <conditionalFormatting sqref="G14">
    <cfRule type="top10" priority="85" bottom="1" rank="1"/>
    <cfRule type="top10" dxfId="2421" priority="86" rank="1"/>
  </conditionalFormatting>
  <conditionalFormatting sqref="H14">
    <cfRule type="top10" priority="83" bottom="1" rank="1"/>
    <cfRule type="top10" dxfId="2420" priority="84" rank="1"/>
  </conditionalFormatting>
  <conditionalFormatting sqref="I14">
    <cfRule type="top10" priority="81" bottom="1" rank="1"/>
    <cfRule type="top10" dxfId="2419" priority="82" rank="1"/>
  </conditionalFormatting>
  <conditionalFormatting sqref="J14">
    <cfRule type="top10" priority="79" bottom="1" rank="1"/>
    <cfRule type="top10" dxfId="2418" priority="80" rank="1"/>
  </conditionalFormatting>
  <conditionalFormatting sqref="E15">
    <cfRule type="top10" priority="77" bottom="1" rank="1"/>
    <cfRule type="top10" dxfId="2417" priority="78" rank="1"/>
  </conditionalFormatting>
  <conditionalFormatting sqref="F15">
    <cfRule type="top10" priority="75" bottom="1" rank="1"/>
    <cfRule type="top10" dxfId="2416" priority="76" rank="1"/>
  </conditionalFormatting>
  <conditionalFormatting sqref="G15">
    <cfRule type="top10" priority="73" bottom="1" rank="1"/>
    <cfRule type="top10" dxfId="2415" priority="74" rank="1"/>
  </conditionalFormatting>
  <conditionalFormatting sqref="H15">
    <cfRule type="top10" priority="71" bottom="1" rank="1"/>
    <cfRule type="top10" dxfId="2414" priority="72" rank="1"/>
  </conditionalFormatting>
  <conditionalFormatting sqref="I15">
    <cfRule type="top10" priority="69" bottom="1" rank="1"/>
    <cfRule type="top10" dxfId="2413" priority="70" rank="1"/>
  </conditionalFormatting>
  <conditionalFormatting sqref="J15">
    <cfRule type="top10" priority="67" bottom="1" rank="1"/>
    <cfRule type="top10" dxfId="2412" priority="68" rank="1"/>
  </conditionalFormatting>
  <conditionalFormatting sqref="E17">
    <cfRule type="top10" dxfId="2411" priority="61" rank="1"/>
  </conditionalFormatting>
  <conditionalFormatting sqref="F17">
    <cfRule type="top10" dxfId="2410" priority="62" rank="1"/>
  </conditionalFormatting>
  <conditionalFormatting sqref="G17">
    <cfRule type="top10" dxfId="2409" priority="63" rank="1"/>
  </conditionalFormatting>
  <conditionalFormatting sqref="H17">
    <cfRule type="top10" dxfId="2408" priority="64" rank="1"/>
  </conditionalFormatting>
  <conditionalFormatting sqref="I17">
    <cfRule type="top10" dxfId="2407" priority="65" rank="1"/>
  </conditionalFormatting>
  <conditionalFormatting sqref="J17">
    <cfRule type="top10" dxfId="2406" priority="66" rank="1"/>
  </conditionalFormatting>
  <conditionalFormatting sqref="E18">
    <cfRule type="top10" priority="59" bottom="1" rank="1"/>
    <cfRule type="top10" dxfId="2405" priority="60" rank="1"/>
  </conditionalFormatting>
  <conditionalFormatting sqref="F18">
    <cfRule type="top10" priority="57" bottom="1" rank="1"/>
    <cfRule type="top10" dxfId="2404" priority="58" rank="1"/>
  </conditionalFormatting>
  <conditionalFormatting sqref="G18">
    <cfRule type="top10" priority="55" bottom="1" rank="1"/>
    <cfRule type="top10" dxfId="2403" priority="56" rank="1"/>
  </conditionalFormatting>
  <conditionalFormatting sqref="H18">
    <cfRule type="top10" priority="53" bottom="1" rank="1"/>
    <cfRule type="top10" dxfId="2402" priority="54" rank="1"/>
  </conditionalFormatting>
  <conditionalFormatting sqref="I18">
    <cfRule type="top10" priority="51" bottom="1" rank="1"/>
    <cfRule type="top10" dxfId="2401" priority="52" rank="1"/>
  </conditionalFormatting>
  <conditionalFormatting sqref="J18">
    <cfRule type="top10" priority="49" bottom="1" rank="1"/>
    <cfRule type="top10" dxfId="2400" priority="50" rank="1"/>
  </conditionalFormatting>
  <conditionalFormatting sqref="E19">
    <cfRule type="top10" priority="47" bottom="1" rank="1"/>
    <cfRule type="top10" dxfId="2399" priority="48" rank="1"/>
  </conditionalFormatting>
  <conditionalFormatting sqref="F19">
    <cfRule type="top10" priority="45" bottom="1" rank="1"/>
    <cfRule type="top10" dxfId="2398" priority="46" rank="1"/>
  </conditionalFormatting>
  <conditionalFormatting sqref="G19">
    <cfRule type="top10" priority="43" bottom="1" rank="1"/>
    <cfRule type="top10" dxfId="2397" priority="44" rank="1"/>
  </conditionalFormatting>
  <conditionalFormatting sqref="H19">
    <cfRule type="top10" priority="41" bottom="1" rank="1"/>
    <cfRule type="top10" dxfId="2396" priority="42" rank="1"/>
  </conditionalFormatting>
  <conditionalFormatting sqref="I19">
    <cfRule type="top10" priority="39" bottom="1" rank="1"/>
    <cfRule type="top10" dxfId="2395" priority="40" rank="1"/>
  </conditionalFormatting>
  <conditionalFormatting sqref="J19">
    <cfRule type="top10" priority="37" bottom="1" rank="1"/>
    <cfRule type="top10" dxfId="2394" priority="38" rank="1"/>
  </conditionalFormatting>
  <conditionalFormatting sqref="E20">
    <cfRule type="top10" dxfId="2393" priority="31" rank="1"/>
  </conditionalFormatting>
  <conditionalFormatting sqref="F20">
    <cfRule type="top10" dxfId="2392" priority="32" rank="1"/>
  </conditionalFormatting>
  <conditionalFormatting sqref="G20">
    <cfRule type="top10" dxfId="2391" priority="33" rank="1"/>
  </conditionalFormatting>
  <conditionalFormatting sqref="H20">
    <cfRule type="top10" dxfId="2390" priority="34" rank="1"/>
  </conditionalFormatting>
  <conditionalFormatting sqref="I20">
    <cfRule type="top10" dxfId="2389" priority="35" rank="1"/>
  </conditionalFormatting>
  <conditionalFormatting sqref="J20">
    <cfRule type="top10" dxfId="2388" priority="36" rank="1"/>
  </conditionalFormatting>
  <conditionalFormatting sqref="E21">
    <cfRule type="top10" priority="29" bottom="1" rank="1"/>
    <cfRule type="top10" dxfId="2387" priority="30" rank="1"/>
  </conditionalFormatting>
  <conditionalFormatting sqref="F21">
    <cfRule type="top10" priority="27" bottom="1" rank="1"/>
    <cfRule type="top10" dxfId="2386" priority="28" rank="1"/>
  </conditionalFormatting>
  <conditionalFormatting sqref="G21">
    <cfRule type="top10" priority="25" bottom="1" rank="1"/>
    <cfRule type="top10" dxfId="2385" priority="26" rank="1"/>
  </conditionalFormatting>
  <conditionalFormatting sqref="H21">
    <cfRule type="top10" priority="23" bottom="1" rank="1"/>
    <cfRule type="top10" dxfId="2384" priority="24" rank="1"/>
  </conditionalFormatting>
  <conditionalFormatting sqref="I21">
    <cfRule type="top10" priority="21" bottom="1" rank="1"/>
    <cfRule type="top10" dxfId="2383" priority="22" rank="1"/>
  </conditionalFormatting>
  <conditionalFormatting sqref="J21">
    <cfRule type="top10" priority="19" bottom="1" rank="1"/>
    <cfRule type="top10" dxfId="2382" priority="20" rank="1"/>
  </conditionalFormatting>
  <conditionalFormatting sqref="E22">
    <cfRule type="top10" dxfId="2381" priority="13" rank="1"/>
  </conditionalFormatting>
  <conditionalFormatting sqref="F22">
    <cfRule type="top10" dxfId="2380" priority="14" rank="1"/>
  </conditionalFormatting>
  <conditionalFormatting sqref="G22">
    <cfRule type="top10" dxfId="2379" priority="15" rank="1"/>
  </conditionalFormatting>
  <conditionalFormatting sqref="H22">
    <cfRule type="top10" dxfId="2378" priority="16" rank="1"/>
  </conditionalFormatting>
  <conditionalFormatting sqref="I22">
    <cfRule type="top10" dxfId="2377" priority="17" rank="1"/>
  </conditionalFormatting>
  <conditionalFormatting sqref="J22">
    <cfRule type="top10" dxfId="2376" priority="18" rank="1"/>
  </conditionalFormatting>
  <conditionalFormatting sqref="E23">
    <cfRule type="top10" priority="11" bottom="1" rank="1"/>
    <cfRule type="top10" dxfId="2375" priority="12" rank="1"/>
  </conditionalFormatting>
  <conditionalFormatting sqref="F23">
    <cfRule type="top10" priority="9" bottom="1" rank="1"/>
    <cfRule type="top10" dxfId="2374" priority="10" rank="1"/>
  </conditionalFormatting>
  <conditionalFormatting sqref="G23">
    <cfRule type="top10" priority="7" bottom="1" rank="1"/>
    <cfRule type="top10" dxfId="2373" priority="8" rank="1"/>
  </conditionalFormatting>
  <conditionalFormatting sqref="H23">
    <cfRule type="top10" priority="5" bottom="1" rank="1"/>
    <cfRule type="top10" dxfId="2372" priority="6" rank="1"/>
  </conditionalFormatting>
  <conditionalFormatting sqref="I23">
    <cfRule type="top10" priority="3" bottom="1" rank="1"/>
    <cfRule type="top10" dxfId="2371" priority="4" rank="1"/>
  </conditionalFormatting>
  <conditionalFormatting sqref="J23">
    <cfRule type="top10" priority="1" bottom="1" rank="1"/>
    <cfRule type="top10" dxfId="2370" priority="2" rank="1"/>
  </conditionalFormatting>
  <dataValidations count="1">
    <dataValidation type="list" allowBlank="1" showInputMessage="1" showErrorMessage="1" sqref="B6" xr:uid="{A1E6B7C2-E35F-4C9B-976A-BFB89A869D56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E43E493C-B9C3-4E71-9639-45910368D51E}">
          <x14:formula1>
            <xm:f>'C:\Users\abra2\AppData\Local\Packages\Microsoft.MicrosoftEdge_8wekyb3d8bbwe\TempState\Downloads\[ABRA Club Shoot 2182018 (1).xlsm]Data'!#REF!</xm:f>
          </x14:formula1>
          <xm:sqref>B24</xm:sqref>
        </x14:dataValidation>
        <x14:dataValidation type="list" allowBlank="1" showInputMessage="1" showErrorMessage="1" xr:uid="{5B1CB762-7DC0-4CC9-83F7-134B76EA491E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D9A138B4-A365-4DB9-BC61-A52FCFAFA12D}">
          <x14:formula1>
            <xm:f>'C:\Users\abra2\AppData\Local\Packages\Microsoft.MicrosoftEdge_8wekyb3d8bbwe\TempState\Downloads\[ABRA Cklub Shoot 2172019 (2).xlsm]Data'!#REF!</xm:f>
          </x14:formula1>
          <xm:sqref>B3</xm:sqref>
        </x14:dataValidation>
        <x14:dataValidation type="list" allowBlank="1" showInputMessage="1" showErrorMessage="1" xr:uid="{94168911-AF05-478A-B37F-3D69159F312A}">
          <x14:formula1>
            <xm:f>'C:\Users\abra2\AppData\Local\Packages\Microsoft.MicrosoftEdge_8wekyb3d8bbwe\TempState\Downloads\[ABRA Club Shoot 3262019 (1).xlsm]Data'!#REF!</xm:f>
          </x14:formula1>
          <xm:sqref>B4</xm:sqref>
        </x14:dataValidation>
        <x14:dataValidation type="list" allowBlank="1" showInputMessage="1" showErrorMessage="1" xr:uid="{FE8FF96E-B015-4307-A085-70D41BC865E5}">
          <x14:formula1>
            <xm:f>'C:\Users\abra2\AppData\Local\Packages\Microsoft.MicrosoftEdge_8wekyb3d8bbwe\TempState\Downloads\[ABRA CLUB Shoot 4302019 (2).xlsm]Data'!#REF!</xm:f>
          </x14:formula1>
          <xm:sqref>B5</xm:sqref>
        </x14:dataValidation>
        <x14:dataValidation type="list" allowBlank="1" showInputMessage="1" showErrorMessage="1" xr:uid="{8A8C3B7A-EBD6-4344-9FE4-3DAEEBC5C1EF}">
          <x14:formula1>
            <xm:f>'C:\Users\abra2\AppData\Local\Packages\Microsoft.MicrosoftEdge_8wekyb3d8bbwe\TempState\Downloads\[ABRA Club Shoot 5282019 (1).xlsm]Data'!#REF!</xm:f>
          </x14:formula1>
          <xm:sqref>B7</xm:sqref>
        </x14:dataValidation>
        <x14:dataValidation type="list" allowBlank="1" showInputMessage="1" showErrorMessage="1" xr:uid="{3AFF83DF-133D-4D65-906A-9F87386CF211}">
          <x14:formula1>
            <xm:f>'C:\Users\abra2\Desktop\[ABRA2019.xlsm]Data'!#REF!</xm:f>
          </x14:formula1>
          <xm:sqref>B8</xm:sqref>
        </x14:dataValidation>
        <x14:dataValidation type="list" allowBlank="1" showInputMessage="1" showErrorMessage="1" xr:uid="{D0753F8E-AC79-44B7-9E1E-504F6C2A3CCD}">
          <x14:formula1>
            <xm:f>'C:\Users\abra2\AppData\Local\Packages\Microsoft.MicrosoftEdge_8wekyb3d8bbwe\TempState\Downloads\[ABRA Club Shoot 6162019 (2).xlsm]Data'!#REF!</xm:f>
          </x14:formula1>
          <xm:sqref>B9</xm:sqref>
        </x14:dataValidation>
        <x14:dataValidation type="list" allowBlank="1" showInputMessage="1" showErrorMessage="1" xr:uid="{EA453480-B102-498C-84D0-A5A6517CD297}">
          <x14:formula1>
            <xm:f>'C:\Users\abra2\Desktop\ABRA Files and More\AUTO BENCH REST ASSOCIATION FILE\ABRA 2019\South Carolina\[ABRA sSOUTH CAROLINA SCORING PROGRAM 2019.xlsm]DATA SHEET'!#REF!</xm:f>
          </x14:formula1>
          <xm:sqref>B10 B13 B17 B22</xm:sqref>
        </x14:dataValidation>
        <x14:dataValidation type="list" allowBlank="1" showInputMessage="1" showErrorMessage="1" xr:uid="{6CB983C9-321A-4B34-BADF-0CD2609B45EB}">
          <x14:formula1>
            <xm:f>'C:\Users\abra2\AppData\Local\Packages\Microsoft.MicrosoftEdge_8wekyb3d8bbwe\TempState\Downloads\[ABRA Club Shoot 7212019 (2).xlsm]Data'!#REF!</xm:f>
          </x14:formula1>
          <xm:sqref>B11</xm:sqref>
        </x14:dataValidation>
        <x14:dataValidation type="list" allowBlank="1" showInputMessage="1" showErrorMessage="1" xr:uid="{2E740998-E2BB-4B58-9D4D-01B7CC954AE5}">
          <x14:formula1>
            <xm:f>'C:\Users\abra2\AppData\Local\Packages\Microsoft.MicrosoftEdge_8wekyb3d8bbwe\TempState\Downloads\[ABRA Club Shoot 7302019 (1).xlsm]Data'!#REF!</xm:f>
          </x14:formula1>
          <xm:sqref>B12</xm:sqref>
        </x14:dataValidation>
        <x14:dataValidation type="list" allowBlank="1" showInputMessage="1" showErrorMessage="1" xr:uid="{45C65C41-561B-4F58-AB71-8642B187C22B}">
          <x14:formula1>
            <xm:f>'C:\Users\abra2\AppData\Local\Packages\Microsoft.MicrosoftEdge_8wekyb3d8bbwe\TempState\Downloads\[ABRA Club shoot 8182019 (2).xlsm]Data'!#REF!</xm:f>
          </x14:formula1>
          <xm:sqref>B14</xm:sqref>
        </x14:dataValidation>
        <x14:dataValidation type="list" allowBlank="1" showInputMessage="1" showErrorMessage="1" xr:uid="{65A3C98E-E0A6-4AFB-8D2B-7B19E4C9C621}">
          <x14:formula1>
            <xm:f>'E:\[abra state va.xlsx]DATA SHEET'!#REF!</xm:f>
          </x14:formula1>
          <xm:sqref>B16</xm:sqref>
        </x14:dataValidation>
        <x14:dataValidation type="list" allowBlank="1" showInputMessage="1" showErrorMessage="1" xr:uid="{9396058E-FA46-4E61-AE23-A4F92D0112BD}">
          <x14:formula1>
            <xm:f>'C:\Users\abra2\AppData\Local\Packages\Microsoft.MicrosoftEdge_8wekyb3d8bbwe\TempState\Downloads\[ABRA Club Shoot 8272019 (3).xlsm]Data'!#REF!</xm:f>
          </x14:formula1>
          <xm:sqref>B15</xm:sqref>
        </x14:dataValidation>
        <x14:dataValidation type="list" allowBlank="1" showInputMessage="1" showErrorMessage="1" xr:uid="{0F702282-4051-403F-A09B-622723A1C148}">
          <x14:formula1>
            <xm:f>'C:\Users\abra2\AppData\Local\Packages\Microsoft.MicrosoftEdge_8wekyb3d8bbwe\TempState\Downloads\[ABRA GA State Tournament 9152019 (3).xlsm]Data'!#REF!</xm:f>
          </x14:formula1>
          <xm:sqref>B18</xm:sqref>
        </x14:dataValidation>
        <x14:dataValidation type="list" allowBlank="1" showInputMessage="1" showErrorMessage="1" xr:uid="{5FDA25A0-7CBE-4328-82F2-C2C807444ACB}">
          <x14:formula1>
            <xm:f>'C:\Users\abra2\AppData\Local\Packages\Microsoft.MicrosoftEdge_8wekyb3d8bbwe\TempState\Downloads\[ABRA Club Shoot 9242019 (2).xlsm]Data'!#REF!</xm:f>
          </x14:formula1>
          <xm:sqref>B19</xm:sqref>
        </x14:dataValidation>
        <x14:dataValidation type="list" allowBlank="1" showInputMessage="1" showErrorMessage="1" xr:uid="{1D3EDE9F-1675-461C-9418-F269F943D3FC}">
          <x14:formula1>
            <xm:f>'C:\Users\abra2\AppData\Local\Packages\Microsoft.MicrosoftEdge_8wekyb3d8bbwe\TempState\Downloads\[ABRA Club Shoot 10202019 (2).xlsm]Data'!#REF!</xm:f>
          </x14:formula1>
          <xm:sqref>B21</xm:sqref>
        </x14:dataValidation>
        <x14:dataValidation type="list" allowBlank="1" showInputMessage="1" showErrorMessage="1" xr:uid="{51AB74FF-C776-4E73-8A37-1B7BAC519FBE}">
          <x14:formula1>
            <xm:f>'C:\Users\abra2\AppData\Local\Packages\Microsoft.MicrosoftEdge_8wekyb3d8bbwe\TempState\Downloads\[ABRA Club Shoot 11172019 (1).xlsm]Data'!#REF!</xm:f>
          </x14:formula1>
          <xm:sqref>B23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3D20F-7607-48F5-AD5D-3B75A46ACD39}">
  <dimension ref="A1:O4"/>
  <sheetViews>
    <sheetView workbookViewId="0">
      <selection activeCell="D12" sqref="D1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21" t="s">
        <v>3</v>
      </c>
      <c r="B2" s="21" t="s">
        <v>242</v>
      </c>
      <c r="C2" s="22">
        <v>43750</v>
      </c>
      <c r="D2" s="23" t="s">
        <v>34</v>
      </c>
      <c r="E2" s="204">
        <v>191</v>
      </c>
      <c r="F2" s="25">
        <v>185</v>
      </c>
      <c r="G2" s="204">
        <v>193</v>
      </c>
      <c r="H2" s="204">
        <v>195</v>
      </c>
      <c r="I2" s="25">
        <v>195</v>
      </c>
      <c r="J2" s="25">
        <v>192</v>
      </c>
      <c r="K2" s="25">
        <v>6</v>
      </c>
      <c r="L2" s="25">
        <v>1151</v>
      </c>
      <c r="M2" s="26">
        <v>191.83333333333334</v>
      </c>
      <c r="N2" s="25">
        <v>18</v>
      </c>
      <c r="O2" s="26">
        <v>209.83333333333334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1151</v>
      </c>
      <c r="M4" s="1">
        <f>SUM(L4/K4)</f>
        <v>191.83333333333334</v>
      </c>
      <c r="N4" s="2">
        <f>SUM(N2:N3)</f>
        <v>18</v>
      </c>
      <c r="O4" s="1">
        <f>SUM(M4+N4)</f>
        <v>209.83333333333334</v>
      </c>
    </row>
  </sheetData>
  <conditionalFormatting sqref="E1">
    <cfRule type="top10" priority="47" bottom="1" rank="1"/>
    <cfRule type="top10" dxfId="2369" priority="48" rank="1"/>
  </conditionalFormatting>
  <conditionalFormatting sqref="F1">
    <cfRule type="top10" priority="45" bottom="1" rank="1"/>
    <cfRule type="top10" dxfId="2368" priority="46" rank="1"/>
  </conditionalFormatting>
  <conditionalFormatting sqref="G1">
    <cfRule type="top10" priority="43" bottom="1" rank="1"/>
    <cfRule type="top10" dxfId="2367" priority="44" rank="1"/>
  </conditionalFormatting>
  <conditionalFormatting sqref="H1">
    <cfRule type="top10" priority="41" bottom="1" rank="1"/>
    <cfRule type="top10" dxfId="2366" priority="42" rank="1"/>
  </conditionalFormatting>
  <conditionalFormatting sqref="I1">
    <cfRule type="top10" priority="39" bottom="1" rank="1"/>
    <cfRule type="top10" dxfId="2365" priority="40" rank="1"/>
  </conditionalFormatting>
  <conditionalFormatting sqref="J1">
    <cfRule type="top10" priority="37" bottom="1" rank="1"/>
    <cfRule type="top10" dxfId="2364" priority="38" rank="1"/>
  </conditionalFormatting>
  <conditionalFormatting sqref="E3">
    <cfRule type="top10" priority="35" bottom="1" rank="1"/>
    <cfRule type="top10" dxfId="2363" priority="36" rank="1"/>
  </conditionalFormatting>
  <conditionalFormatting sqref="F3">
    <cfRule type="top10" priority="33" bottom="1" rank="1"/>
    <cfRule type="top10" dxfId="2362" priority="34" rank="1"/>
  </conditionalFormatting>
  <conditionalFormatting sqref="G3">
    <cfRule type="top10" priority="31" bottom="1" rank="1"/>
    <cfRule type="top10" dxfId="2361" priority="32" rank="1"/>
  </conditionalFormatting>
  <conditionalFormatting sqref="H3">
    <cfRule type="top10" priority="29" bottom="1" rank="1"/>
    <cfRule type="top10" dxfId="2360" priority="30" rank="1"/>
  </conditionalFormatting>
  <conditionalFormatting sqref="I3">
    <cfRule type="top10" priority="27" bottom="1" rank="1"/>
    <cfRule type="top10" dxfId="2359" priority="28" rank="1"/>
  </conditionalFormatting>
  <conditionalFormatting sqref="J3">
    <cfRule type="top10" priority="25" bottom="1" rank="1"/>
    <cfRule type="top10" dxfId="2358" priority="26" rank="1"/>
  </conditionalFormatting>
  <conditionalFormatting sqref="E2">
    <cfRule type="top10" priority="11" bottom="1" rank="1"/>
    <cfRule type="top10" dxfId="2357" priority="12" rank="1"/>
  </conditionalFormatting>
  <conditionalFormatting sqref="F2">
    <cfRule type="top10" priority="9" bottom="1" rank="1"/>
    <cfRule type="top10" dxfId="2356" priority="10" rank="1"/>
  </conditionalFormatting>
  <conditionalFormatting sqref="G2">
    <cfRule type="top10" priority="7" bottom="1" rank="1"/>
    <cfRule type="top10" dxfId="2355" priority="8" rank="1"/>
  </conditionalFormatting>
  <conditionalFormatting sqref="H2">
    <cfRule type="top10" priority="5" bottom="1" rank="1"/>
    <cfRule type="top10" dxfId="2354" priority="6" rank="1"/>
  </conditionalFormatting>
  <conditionalFormatting sqref="I2">
    <cfRule type="top10" priority="3" bottom="1" rank="1"/>
    <cfRule type="top10" dxfId="2353" priority="4" rank="1"/>
  </conditionalFormatting>
  <conditionalFormatting sqref="J2">
    <cfRule type="top10" priority="1" bottom="1" rank="1"/>
    <cfRule type="top10" dxfId="235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38A103D-25A9-480B-BD02-9D94A5BBAD5F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7354C8E7-835A-4BB4-AB27-E94A3ACC45A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1375A-0CC6-4BF0-8490-FEE2C4525022}">
  <dimension ref="A1:O6"/>
  <sheetViews>
    <sheetView workbookViewId="0">
      <selection activeCell="D11" sqref="D1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21" t="s">
        <v>3</v>
      </c>
      <c r="B2" s="21" t="s">
        <v>114</v>
      </c>
      <c r="C2" s="22">
        <v>43583</v>
      </c>
      <c r="D2" s="23" t="s">
        <v>34</v>
      </c>
      <c r="E2" s="21">
        <v>188</v>
      </c>
      <c r="F2" s="21">
        <v>188</v>
      </c>
      <c r="G2" s="21">
        <v>185</v>
      </c>
      <c r="H2" s="21">
        <v>187</v>
      </c>
      <c r="I2" s="21"/>
      <c r="J2" s="21"/>
      <c r="K2" s="25">
        <v>4</v>
      </c>
      <c r="L2" s="25">
        <v>748</v>
      </c>
      <c r="M2" s="26">
        <v>187</v>
      </c>
      <c r="N2" s="25">
        <v>2</v>
      </c>
      <c r="O2" s="26">
        <v>189</v>
      </c>
    </row>
    <row r="3" spans="1:15" x14ac:dyDescent="0.3">
      <c r="A3" s="21" t="s">
        <v>3</v>
      </c>
      <c r="B3" s="21" t="s">
        <v>114</v>
      </c>
      <c r="C3" s="22">
        <v>43646</v>
      </c>
      <c r="D3" s="23" t="s">
        <v>34</v>
      </c>
      <c r="E3" s="27">
        <v>192</v>
      </c>
      <c r="F3" s="21">
        <v>186</v>
      </c>
      <c r="G3" s="27">
        <v>193</v>
      </c>
      <c r="H3" s="27">
        <v>188</v>
      </c>
      <c r="I3" s="21"/>
      <c r="J3" s="21"/>
      <c r="K3" s="25">
        <v>4</v>
      </c>
      <c r="L3" s="25">
        <v>759</v>
      </c>
      <c r="M3" s="26">
        <v>189.75</v>
      </c>
      <c r="N3" s="25">
        <v>3</v>
      </c>
      <c r="O3" s="26">
        <v>192.75</v>
      </c>
    </row>
    <row r="4" spans="1:15" x14ac:dyDescent="0.3">
      <c r="A4" s="194" t="s">
        <v>193</v>
      </c>
      <c r="B4" s="195" t="s">
        <v>114</v>
      </c>
      <c r="C4" s="196">
        <v>43765</v>
      </c>
      <c r="D4" s="209" t="s">
        <v>231</v>
      </c>
      <c r="E4" s="198">
        <v>190</v>
      </c>
      <c r="F4" s="198">
        <v>190</v>
      </c>
      <c r="G4" s="198">
        <v>193</v>
      </c>
      <c r="H4" s="198">
        <v>190</v>
      </c>
      <c r="I4" s="198"/>
      <c r="J4" s="198"/>
      <c r="K4" s="199">
        <f>COUNT(E4:J4)</f>
        <v>4</v>
      </c>
      <c r="L4" s="199">
        <f>SUM(E4:J4)</f>
        <v>763</v>
      </c>
      <c r="M4" s="200">
        <f>SUM(L4/K4)</f>
        <v>190.75</v>
      </c>
      <c r="N4" s="195">
        <v>4</v>
      </c>
      <c r="O4" s="201">
        <f>SUM(M4+N4)</f>
        <v>194.75</v>
      </c>
    </row>
    <row r="5" spans="1:15" x14ac:dyDescent="0.3">
      <c r="A5" s="11"/>
      <c r="B5" s="11"/>
      <c r="C5" s="12"/>
      <c r="D5" s="13"/>
      <c r="E5" s="11"/>
      <c r="F5" s="11"/>
      <c r="G5" s="11"/>
      <c r="H5" s="11"/>
      <c r="I5" s="11"/>
      <c r="J5" s="11"/>
      <c r="K5" s="14"/>
      <c r="L5" s="14"/>
      <c r="M5" s="15"/>
      <c r="N5" s="14"/>
      <c r="O5" s="15"/>
    </row>
    <row r="6" spans="1:15" x14ac:dyDescent="0.3">
      <c r="K6" s="2">
        <f>SUM(K2:K5)</f>
        <v>12</v>
      </c>
      <c r="L6" s="2">
        <f>SUM(L2:L5)</f>
        <v>2270</v>
      </c>
      <c r="M6" s="1">
        <f>SUM(L6/K6)</f>
        <v>189.16666666666666</v>
      </c>
      <c r="N6" s="2">
        <f>SUM(N2:N5)</f>
        <v>9</v>
      </c>
      <c r="O6" s="1">
        <f>SUM(M6+N6)</f>
        <v>198.16666666666666</v>
      </c>
    </row>
  </sheetData>
  <protectedRanges>
    <protectedRange sqref="L4:M4 O4" name="Range1"/>
  </protectedRanges>
  <conditionalFormatting sqref="E1">
    <cfRule type="top10" priority="65" bottom="1" rank="1"/>
    <cfRule type="top10" dxfId="2351" priority="66" rank="1"/>
  </conditionalFormatting>
  <conditionalFormatting sqref="F1">
    <cfRule type="top10" priority="63" bottom="1" rank="1"/>
    <cfRule type="top10" dxfId="2350" priority="64" rank="1"/>
  </conditionalFormatting>
  <conditionalFormatting sqref="G1">
    <cfRule type="top10" priority="61" bottom="1" rank="1"/>
    <cfRule type="top10" dxfId="2349" priority="62" rank="1"/>
  </conditionalFormatting>
  <conditionalFormatting sqref="H1">
    <cfRule type="top10" priority="59" bottom="1" rank="1"/>
    <cfRule type="top10" dxfId="2348" priority="60" rank="1"/>
  </conditionalFormatting>
  <conditionalFormatting sqref="I1">
    <cfRule type="top10" priority="57" bottom="1" rank="1"/>
    <cfRule type="top10" dxfId="2347" priority="58" rank="1"/>
  </conditionalFormatting>
  <conditionalFormatting sqref="J1">
    <cfRule type="top10" priority="55" bottom="1" rank="1"/>
    <cfRule type="top10" dxfId="2346" priority="56" rank="1"/>
  </conditionalFormatting>
  <conditionalFormatting sqref="E5">
    <cfRule type="top10" priority="53" bottom="1" rank="1"/>
    <cfRule type="top10" dxfId="2345" priority="54" rank="1"/>
  </conditionalFormatting>
  <conditionalFormatting sqref="F5">
    <cfRule type="top10" priority="51" bottom="1" rank="1"/>
    <cfRule type="top10" dxfId="2344" priority="52" rank="1"/>
  </conditionalFormatting>
  <conditionalFormatting sqref="G5">
    <cfRule type="top10" priority="49" bottom="1" rank="1"/>
    <cfRule type="top10" dxfId="2343" priority="50" rank="1"/>
  </conditionalFormatting>
  <conditionalFormatting sqref="H5">
    <cfRule type="top10" priority="47" bottom="1" rank="1"/>
    <cfRule type="top10" dxfId="2342" priority="48" rank="1"/>
  </conditionalFormatting>
  <conditionalFormatting sqref="I5">
    <cfRule type="top10" priority="45" bottom="1" rank="1"/>
    <cfRule type="top10" dxfId="2341" priority="46" rank="1"/>
  </conditionalFormatting>
  <conditionalFormatting sqref="J5">
    <cfRule type="top10" priority="43" bottom="1" rank="1"/>
    <cfRule type="top10" dxfId="2340" priority="44" rank="1"/>
  </conditionalFormatting>
  <conditionalFormatting sqref="E2">
    <cfRule type="top10" priority="29" bottom="1" rank="1"/>
    <cfRule type="top10" dxfId="2339" priority="30" rank="1"/>
  </conditionalFormatting>
  <conditionalFormatting sqref="F2">
    <cfRule type="top10" priority="27" bottom="1" rank="1"/>
    <cfRule type="top10" dxfId="2338" priority="28" rank="1"/>
  </conditionalFormatting>
  <conditionalFormatting sqref="G2">
    <cfRule type="top10" priority="25" bottom="1" rank="1"/>
    <cfRule type="top10" dxfId="2337" priority="26" rank="1"/>
  </conditionalFormatting>
  <conditionalFormatting sqref="H2">
    <cfRule type="top10" priority="23" bottom="1" rank="1"/>
    <cfRule type="top10" dxfId="2336" priority="24" rank="1"/>
  </conditionalFormatting>
  <conditionalFormatting sqref="I2">
    <cfRule type="top10" priority="21" bottom="1" rank="1"/>
    <cfRule type="top10" dxfId="2335" priority="22" rank="1"/>
  </conditionalFormatting>
  <conditionalFormatting sqref="J2">
    <cfRule type="top10" priority="19" bottom="1" rank="1"/>
    <cfRule type="top10" dxfId="2334" priority="20" rank="1"/>
  </conditionalFormatting>
  <conditionalFormatting sqref="E3">
    <cfRule type="top10" priority="17" bottom="1" rank="1"/>
    <cfRule type="top10" dxfId="2333" priority="18" rank="1"/>
  </conditionalFormatting>
  <conditionalFormatting sqref="F3">
    <cfRule type="top10" priority="15" bottom="1" rank="1"/>
    <cfRule type="top10" dxfId="2332" priority="16" rank="1"/>
  </conditionalFormatting>
  <conditionalFormatting sqref="G3">
    <cfRule type="top10" priority="13" bottom="1" rank="1"/>
    <cfRule type="top10" dxfId="2331" priority="14" rank="1"/>
  </conditionalFormatting>
  <conditionalFormatting sqref="H3">
    <cfRule type="top10" priority="11" bottom="1" rank="1"/>
    <cfRule type="top10" dxfId="2330" priority="12" rank="1"/>
  </conditionalFormatting>
  <conditionalFormatting sqref="I3">
    <cfRule type="top10" priority="9" bottom="1" rank="1"/>
    <cfRule type="top10" dxfId="2329" priority="10" rank="1"/>
  </conditionalFormatting>
  <conditionalFormatting sqref="J3">
    <cfRule type="top10" priority="7" bottom="1" rank="1"/>
    <cfRule type="top10" dxfId="2328" priority="8" rank="1"/>
  </conditionalFormatting>
  <conditionalFormatting sqref="E4">
    <cfRule type="expression" dxfId="2327" priority="1" stopIfTrue="1">
      <formula>LARGE(($H$34:$H$46),MIN( 1,COUNT($H$34:$H$46)))&lt;=E4</formula>
    </cfRule>
  </conditionalFormatting>
  <conditionalFormatting sqref="F4">
    <cfRule type="expression" dxfId="2326" priority="2" stopIfTrue="1">
      <formula>LARGE(($I$34:$I$46),MIN( 1,COUNT($I$34:$I$46)))&lt;=F4</formula>
    </cfRule>
  </conditionalFormatting>
  <conditionalFormatting sqref="G4">
    <cfRule type="expression" dxfId="2325" priority="3" stopIfTrue="1">
      <formula>LARGE(($J$34:$J$46),MIN( 1,COUNT($J$34:$J$46)))&lt;=G4</formula>
    </cfRule>
  </conditionalFormatting>
  <conditionalFormatting sqref="H4">
    <cfRule type="expression" dxfId="2324" priority="4" stopIfTrue="1">
      <formula>LARGE(($K$34:$K$46),MIN( 1,COUNT($K$34:$K$46)))&lt;=H4</formula>
    </cfRule>
  </conditionalFormatting>
  <conditionalFormatting sqref="I4">
    <cfRule type="expression" dxfId="2323" priority="5" stopIfTrue="1">
      <formula>LARGE(($L$34:$L$46),MIN( 1,COUNT($L$34:$L$46)))&lt;=I4</formula>
    </cfRule>
  </conditionalFormatting>
  <conditionalFormatting sqref="J4">
    <cfRule type="expression" dxfId="2322" priority="6" stopIfTrue="1">
      <formula>LARGE(($M$34:$M$46),MIN( 1,COUNT($M$34:$M$46)))&lt;=J4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7771214-D2E3-4F5B-B58D-96B8D269EE08}">
          <x14:formula1>
            <xm:f>'C:\Users\abra2\AppData\Local\Packages\Microsoft.MicrosoftEdge_8wekyb3d8bbwe\TempState\Downloads\[ABRA Cklub Shoot 2172019 (2).xlsm]Data'!#REF!</xm:f>
          </x14:formula1>
          <xm:sqref>B2:B4</xm:sqref>
        </x14:dataValidation>
        <x14:dataValidation type="list" allowBlank="1" showInputMessage="1" showErrorMessage="1" xr:uid="{CDE71E64-AACA-4F5B-AC03-4271E4735ABB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F8190-DAF6-43C4-AE2C-190279DD30B4}">
  <sheetPr codeName="Sheet13"/>
  <dimension ref="A1:O16"/>
  <sheetViews>
    <sheetView workbookViewId="0">
      <selection activeCell="C17" sqref="C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thickBot="1" x14ac:dyDescent="0.35">
      <c r="A2" s="6" t="s">
        <v>3</v>
      </c>
      <c r="B2" s="6" t="s">
        <v>29</v>
      </c>
      <c r="C2" s="7">
        <v>43513</v>
      </c>
      <c r="D2" s="8" t="s">
        <v>22</v>
      </c>
      <c r="E2" s="6">
        <v>195</v>
      </c>
      <c r="F2" s="6">
        <v>194</v>
      </c>
      <c r="G2" s="6">
        <v>188</v>
      </c>
      <c r="H2" s="6">
        <v>192</v>
      </c>
      <c r="I2" s="6"/>
      <c r="J2" s="6"/>
      <c r="K2" s="9">
        <v>4</v>
      </c>
      <c r="L2" s="9">
        <v>769</v>
      </c>
      <c r="M2" s="10">
        <v>192.25</v>
      </c>
      <c r="N2" s="9">
        <v>6</v>
      </c>
      <c r="O2" s="10">
        <v>198.25</v>
      </c>
    </row>
    <row r="3" spans="1:15" ht="15.75" thickBot="1" x14ac:dyDescent="0.35">
      <c r="A3" s="6" t="s">
        <v>3</v>
      </c>
      <c r="B3" s="6" t="s">
        <v>29</v>
      </c>
      <c r="C3" s="7">
        <v>43541</v>
      </c>
      <c r="D3" s="8" t="s">
        <v>22</v>
      </c>
      <c r="E3" s="30">
        <v>188</v>
      </c>
      <c r="F3" s="31">
        <v>192</v>
      </c>
      <c r="G3" s="32">
        <v>195</v>
      </c>
      <c r="H3" s="33">
        <v>190</v>
      </c>
      <c r="I3" s="6"/>
      <c r="J3" s="6"/>
      <c r="K3" s="9">
        <v>4</v>
      </c>
      <c r="L3" s="9">
        <v>765</v>
      </c>
      <c r="M3" s="10">
        <v>191.25</v>
      </c>
      <c r="N3" s="9">
        <v>9</v>
      </c>
      <c r="O3" s="10">
        <v>200.25</v>
      </c>
    </row>
    <row r="4" spans="1:15" ht="15.75" thickBot="1" x14ac:dyDescent="0.35">
      <c r="A4" s="6" t="s">
        <v>3</v>
      </c>
      <c r="B4" s="6" t="s">
        <v>29</v>
      </c>
      <c r="C4" s="7">
        <v>43550</v>
      </c>
      <c r="D4" s="34" t="s">
        <v>22</v>
      </c>
      <c r="E4" s="31">
        <v>192</v>
      </c>
      <c r="F4" s="43">
        <v>193</v>
      </c>
      <c r="G4" s="32">
        <v>192</v>
      </c>
      <c r="H4" s="38"/>
      <c r="I4" s="6"/>
      <c r="J4" s="6"/>
      <c r="K4" s="9">
        <v>3</v>
      </c>
      <c r="L4" s="9">
        <v>577</v>
      </c>
      <c r="M4" s="10">
        <v>192.33333333333334</v>
      </c>
      <c r="N4" s="9">
        <v>11</v>
      </c>
      <c r="O4" s="10">
        <v>203.33333333333334</v>
      </c>
    </row>
    <row r="5" spans="1:15" x14ac:dyDescent="0.3">
      <c r="A5" s="6" t="s">
        <v>3</v>
      </c>
      <c r="B5" s="6" t="s">
        <v>29</v>
      </c>
      <c r="C5" s="7">
        <v>43576</v>
      </c>
      <c r="D5" s="8" t="s">
        <v>22</v>
      </c>
      <c r="E5" s="6">
        <v>185</v>
      </c>
      <c r="F5" s="6">
        <v>191</v>
      </c>
      <c r="G5" s="6">
        <v>190</v>
      </c>
      <c r="H5" s="6">
        <v>181</v>
      </c>
      <c r="I5" s="6"/>
      <c r="J5" s="6"/>
      <c r="K5" s="9">
        <v>4</v>
      </c>
      <c r="L5" s="9">
        <v>747</v>
      </c>
      <c r="M5" s="10">
        <v>186.75</v>
      </c>
      <c r="N5" s="9">
        <v>6</v>
      </c>
      <c r="O5" s="10">
        <v>192.75</v>
      </c>
    </row>
    <row r="6" spans="1:15" x14ac:dyDescent="0.3">
      <c r="A6" s="6" t="s">
        <v>3</v>
      </c>
      <c r="B6" s="6" t="s">
        <v>29</v>
      </c>
      <c r="C6" s="7">
        <v>43604</v>
      </c>
      <c r="D6" s="8" t="s">
        <v>22</v>
      </c>
      <c r="E6" s="41">
        <v>193</v>
      </c>
      <c r="F6" s="6">
        <v>193</v>
      </c>
      <c r="G6" s="39">
        <v>192</v>
      </c>
      <c r="H6" s="39">
        <v>192</v>
      </c>
      <c r="I6" s="6">
        <v>190</v>
      </c>
      <c r="J6" s="6">
        <v>188</v>
      </c>
      <c r="K6" s="9">
        <v>6</v>
      </c>
      <c r="L6" s="9">
        <v>1148</v>
      </c>
      <c r="M6" s="10">
        <v>191.33333333333334</v>
      </c>
      <c r="N6" s="9">
        <v>4</v>
      </c>
      <c r="O6" s="10">
        <v>195.33333333333334</v>
      </c>
    </row>
    <row r="7" spans="1:15" ht="15.75" thickBot="1" x14ac:dyDescent="0.35">
      <c r="A7" s="6" t="s">
        <v>3</v>
      </c>
      <c r="B7" s="6" t="s">
        <v>29</v>
      </c>
      <c r="C7" s="7">
        <v>43613</v>
      </c>
      <c r="D7" s="8" t="s">
        <v>22</v>
      </c>
      <c r="E7" s="6">
        <v>193</v>
      </c>
      <c r="F7" s="6">
        <v>193</v>
      </c>
      <c r="G7" s="6">
        <v>188</v>
      </c>
      <c r="H7" s="6"/>
      <c r="I7" s="6"/>
      <c r="J7" s="6"/>
      <c r="K7" s="9">
        <v>3</v>
      </c>
      <c r="L7" s="9">
        <v>574</v>
      </c>
      <c r="M7" s="10">
        <v>191.33333333333334</v>
      </c>
      <c r="N7" s="9">
        <v>11</v>
      </c>
      <c r="O7" s="10">
        <v>202.33333333333334</v>
      </c>
    </row>
    <row r="8" spans="1:15" ht="15.75" thickBot="1" x14ac:dyDescent="0.35">
      <c r="A8" s="6" t="s">
        <v>3</v>
      </c>
      <c r="B8" s="6" t="s">
        <v>29</v>
      </c>
      <c r="C8" s="7">
        <v>43632</v>
      </c>
      <c r="D8" s="34" t="s">
        <v>22</v>
      </c>
      <c r="E8" s="35">
        <v>195</v>
      </c>
      <c r="F8" s="36">
        <v>186</v>
      </c>
      <c r="G8" s="37">
        <v>193</v>
      </c>
      <c r="H8" s="35">
        <v>193</v>
      </c>
      <c r="I8" s="38"/>
      <c r="J8" s="6"/>
      <c r="K8" s="9">
        <v>4</v>
      </c>
      <c r="L8" s="9">
        <v>767</v>
      </c>
      <c r="M8" s="10">
        <v>191.75</v>
      </c>
      <c r="N8" s="9">
        <v>8</v>
      </c>
      <c r="O8" s="10">
        <v>199.75</v>
      </c>
    </row>
    <row r="9" spans="1:15" x14ac:dyDescent="0.3">
      <c r="A9" s="6" t="s">
        <v>3</v>
      </c>
      <c r="B9" s="6" t="s">
        <v>29</v>
      </c>
      <c r="C9" s="7">
        <v>43641</v>
      </c>
      <c r="D9" s="8" t="s">
        <v>22</v>
      </c>
      <c r="E9" s="6">
        <v>191</v>
      </c>
      <c r="F9" s="6">
        <v>188</v>
      </c>
      <c r="G9" s="6">
        <v>191</v>
      </c>
      <c r="H9" s="6"/>
      <c r="I9" s="6"/>
      <c r="J9" s="6"/>
      <c r="K9" s="9">
        <v>3</v>
      </c>
      <c r="L9" s="9">
        <v>570</v>
      </c>
      <c r="M9" s="10">
        <v>190</v>
      </c>
      <c r="N9" s="9">
        <v>5</v>
      </c>
      <c r="O9" s="10">
        <v>195</v>
      </c>
    </row>
    <row r="10" spans="1:15" x14ac:dyDescent="0.3">
      <c r="A10" s="6" t="s">
        <v>3</v>
      </c>
      <c r="B10" s="6" t="s">
        <v>29</v>
      </c>
      <c r="C10" s="7">
        <v>43667</v>
      </c>
      <c r="D10" s="8" t="s">
        <v>22</v>
      </c>
      <c r="E10" s="6">
        <v>185</v>
      </c>
      <c r="F10" s="6">
        <v>188</v>
      </c>
      <c r="G10" s="6">
        <v>191</v>
      </c>
      <c r="H10" s="6">
        <v>183</v>
      </c>
      <c r="I10" s="6"/>
      <c r="J10" s="6"/>
      <c r="K10" s="9">
        <v>4</v>
      </c>
      <c r="L10" s="9">
        <v>747</v>
      </c>
      <c r="M10" s="10">
        <v>186.75</v>
      </c>
      <c r="N10" s="9">
        <v>4</v>
      </c>
      <c r="O10" s="10">
        <v>190.75</v>
      </c>
    </row>
    <row r="11" spans="1:15" x14ac:dyDescent="0.3">
      <c r="A11" s="6" t="s">
        <v>3</v>
      </c>
      <c r="B11" s="6" t="s">
        <v>29</v>
      </c>
      <c r="C11" s="7">
        <v>43676</v>
      </c>
      <c r="D11" s="8" t="s">
        <v>22</v>
      </c>
      <c r="E11" s="6">
        <v>192</v>
      </c>
      <c r="F11" s="6">
        <v>194</v>
      </c>
      <c r="G11" s="6">
        <v>192</v>
      </c>
      <c r="H11" s="6"/>
      <c r="I11" s="6"/>
      <c r="J11" s="6"/>
      <c r="K11" s="9">
        <v>3</v>
      </c>
      <c r="L11" s="9">
        <v>578</v>
      </c>
      <c r="M11" s="10">
        <v>192.66666666666666</v>
      </c>
      <c r="N11" s="9">
        <v>11</v>
      </c>
      <c r="O11" s="10">
        <v>203.66666666666666</v>
      </c>
    </row>
    <row r="12" spans="1:15" x14ac:dyDescent="0.3">
      <c r="A12" s="11" t="s">
        <v>3</v>
      </c>
      <c r="B12" s="11" t="s">
        <v>29</v>
      </c>
      <c r="C12" s="12">
        <v>43695</v>
      </c>
      <c r="D12" s="13" t="s">
        <v>22</v>
      </c>
      <c r="E12" s="11">
        <v>191</v>
      </c>
      <c r="F12" s="11">
        <v>193</v>
      </c>
      <c r="G12" s="11">
        <v>194</v>
      </c>
      <c r="H12" s="11">
        <v>188</v>
      </c>
      <c r="I12" s="11"/>
      <c r="J12" s="11"/>
      <c r="K12" s="14">
        <v>4</v>
      </c>
      <c r="L12" s="14">
        <v>766</v>
      </c>
      <c r="M12" s="15">
        <v>191.5</v>
      </c>
      <c r="N12" s="14">
        <v>4</v>
      </c>
      <c r="O12" s="15">
        <v>195.5</v>
      </c>
    </row>
    <row r="13" spans="1:15" x14ac:dyDescent="0.3">
      <c r="A13" s="6" t="s">
        <v>3</v>
      </c>
      <c r="B13" s="6" t="s">
        <v>29</v>
      </c>
      <c r="C13" s="7">
        <v>43704</v>
      </c>
      <c r="D13" s="8" t="s">
        <v>22</v>
      </c>
      <c r="E13" s="6">
        <v>190</v>
      </c>
      <c r="F13" s="6">
        <v>190</v>
      </c>
      <c r="G13" s="39">
        <v>193</v>
      </c>
      <c r="H13" s="6"/>
      <c r="I13" s="6"/>
      <c r="J13" s="6"/>
      <c r="K13" s="9">
        <v>3</v>
      </c>
      <c r="L13" s="9">
        <v>573</v>
      </c>
      <c r="M13" s="10">
        <v>191</v>
      </c>
      <c r="N13" s="9">
        <v>4</v>
      </c>
      <c r="O13" s="10">
        <v>195</v>
      </c>
    </row>
    <row r="14" spans="1:15" x14ac:dyDescent="0.3">
      <c r="A14" s="168" t="s">
        <v>3</v>
      </c>
      <c r="B14" s="168" t="s">
        <v>29</v>
      </c>
      <c r="C14" s="169">
        <v>43723</v>
      </c>
      <c r="D14" s="170" t="s">
        <v>22</v>
      </c>
      <c r="E14" s="168">
        <v>192</v>
      </c>
      <c r="F14" s="168">
        <v>191</v>
      </c>
      <c r="G14" s="168">
        <v>191</v>
      </c>
      <c r="H14" s="168">
        <v>192</v>
      </c>
      <c r="I14" s="168">
        <v>188</v>
      </c>
      <c r="J14" s="168">
        <v>187</v>
      </c>
      <c r="K14" s="171">
        <v>6</v>
      </c>
      <c r="L14" s="171">
        <v>1141</v>
      </c>
      <c r="M14" s="172">
        <v>190.16666666666666</v>
      </c>
      <c r="N14" s="171">
        <v>4</v>
      </c>
      <c r="O14" s="172">
        <v>194.16666666666666</v>
      </c>
    </row>
    <row r="15" spans="1:15" x14ac:dyDescent="0.3">
      <c r="A15" s="11"/>
      <c r="B15" s="11"/>
      <c r="C15" s="12"/>
      <c r="D15" s="13"/>
      <c r="E15" s="11"/>
      <c r="F15" s="11"/>
      <c r="G15" s="11"/>
      <c r="H15" s="11"/>
      <c r="I15" s="11"/>
      <c r="J15" s="11"/>
      <c r="K15" s="14"/>
      <c r="L15" s="14"/>
      <c r="M15" s="15"/>
      <c r="N15" s="14"/>
      <c r="O15" s="15"/>
    </row>
    <row r="16" spans="1:15" x14ac:dyDescent="0.3">
      <c r="K16" s="2">
        <f>SUM(K2:K15)</f>
        <v>51</v>
      </c>
      <c r="L16" s="2">
        <f>SUM(L2:L15)</f>
        <v>9722</v>
      </c>
      <c r="M16" s="1">
        <f>SUM(L16/K16)</f>
        <v>190.62745098039215</v>
      </c>
      <c r="N16" s="2">
        <f>SUM(N2:N15)</f>
        <v>87</v>
      </c>
      <c r="O16" s="1">
        <f>SUM(M16+N16)</f>
        <v>277.62745098039215</v>
      </c>
    </row>
  </sheetData>
  <conditionalFormatting sqref="E1">
    <cfRule type="top10" priority="191" bottom="1" rank="1"/>
    <cfRule type="top10" dxfId="2321" priority="192" rank="1"/>
  </conditionalFormatting>
  <conditionalFormatting sqref="F1">
    <cfRule type="top10" priority="189" bottom="1" rank="1"/>
    <cfRule type="top10" dxfId="2320" priority="190" rank="1"/>
  </conditionalFormatting>
  <conditionalFormatting sqref="G1">
    <cfRule type="top10" priority="187" bottom="1" rank="1"/>
    <cfRule type="top10" dxfId="2319" priority="188" rank="1"/>
  </conditionalFormatting>
  <conditionalFormatting sqref="H1">
    <cfRule type="top10" priority="185" bottom="1" rank="1"/>
    <cfRule type="top10" dxfId="2318" priority="186" rank="1"/>
  </conditionalFormatting>
  <conditionalFormatting sqref="I1">
    <cfRule type="top10" priority="183" bottom="1" rank="1"/>
    <cfRule type="top10" dxfId="2317" priority="184" rank="1"/>
  </conditionalFormatting>
  <conditionalFormatting sqref="J1">
    <cfRule type="top10" priority="181" bottom="1" rank="1"/>
    <cfRule type="top10" dxfId="2316" priority="182" rank="1"/>
  </conditionalFormatting>
  <conditionalFormatting sqref="E15">
    <cfRule type="top10" priority="179" bottom="1" rank="1"/>
    <cfRule type="top10" dxfId="2315" priority="180" rank="1"/>
  </conditionalFormatting>
  <conditionalFormatting sqref="F15">
    <cfRule type="top10" priority="177" bottom="1" rank="1"/>
    <cfRule type="top10" dxfId="2314" priority="178" rank="1"/>
  </conditionalFormatting>
  <conditionalFormatting sqref="G15">
    <cfRule type="top10" priority="175" bottom="1" rank="1"/>
    <cfRule type="top10" dxfId="2313" priority="176" rank="1"/>
  </conditionalFormatting>
  <conditionalFormatting sqref="H15">
    <cfRule type="top10" priority="173" bottom="1" rank="1"/>
    <cfRule type="top10" dxfId="2312" priority="174" rank="1"/>
  </conditionalFormatting>
  <conditionalFormatting sqref="I15">
    <cfRule type="top10" priority="171" bottom="1" rank="1"/>
    <cfRule type="top10" dxfId="2311" priority="172" rank="1"/>
  </conditionalFormatting>
  <conditionalFormatting sqref="J15">
    <cfRule type="top10" priority="169" bottom="1" rank="1"/>
    <cfRule type="top10" dxfId="2310" priority="170" rank="1"/>
  </conditionalFormatting>
  <conditionalFormatting sqref="E2">
    <cfRule type="top10" priority="155" bottom="1" rank="1"/>
    <cfRule type="top10" dxfId="2309" priority="156" rank="1"/>
  </conditionalFormatting>
  <conditionalFormatting sqref="F2">
    <cfRule type="top10" priority="153" bottom="1" rank="1"/>
    <cfRule type="top10" dxfId="2308" priority="154" rank="1"/>
  </conditionalFormatting>
  <conditionalFormatting sqref="G2">
    <cfRule type="top10" priority="151" bottom="1" rank="1"/>
    <cfRule type="top10" dxfId="2307" priority="152" rank="1"/>
  </conditionalFormatting>
  <conditionalFormatting sqref="H2">
    <cfRule type="top10" priority="149" bottom="1" rank="1"/>
    <cfRule type="top10" dxfId="2306" priority="150" rank="1"/>
  </conditionalFormatting>
  <conditionalFormatting sqref="I2">
    <cfRule type="top10" priority="147" bottom="1" rank="1"/>
    <cfRule type="top10" dxfId="2305" priority="148" rank="1"/>
  </conditionalFormatting>
  <conditionalFormatting sqref="J2">
    <cfRule type="top10" priority="145" bottom="1" rank="1"/>
    <cfRule type="top10" dxfId="2304" priority="146" rank="1"/>
  </conditionalFormatting>
  <conditionalFormatting sqref="E3">
    <cfRule type="top10" priority="143" bottom="1" rank="1"/>
    <cfRule type="top10" dxfId="2303" priority="144" rank="1"/>
  </conditionalFormatting>
  <conditionalFormatting sqref="F3">
    <cfRule type="top10" priority="141" bottom="1" rank="1"/>
    <cfRule type="top10" dxfId="2302" priority="142" rank="1"/>
  </conditionalFormatting>
  <conditionalFormatting sqref="G3">
    <cfRule type="top10" priority="139" bottom="1" rank="1"/>
    <cfRule type="top10" dxfId="2301" priority="140" rank="1"/>
  </conditionalFormatting>
  <conditionalFormatting sqref="H3">
    <cfRule type="top10" priority="137" bottom="1" rank="1"/>
    <cfRule type="top10" dxfId="2300" priority="138" rank="1"/>
  </conditionalFormatting>
  <conditionalFormatting sqref="I3">
    <cfRule type="top10" priority="135" bottom="1" rank="1"/>
    <cfRule type="top10" dxfId="2299" priority="136" rank="1"/>
  </conditionalFormatting>
  <conditionalFormatting sqref="J3">
    <cfRule type="top10" priority="133" bottom="1" rank="1"/>
    <cfRule type="top10" dxfId="2298" priority="134" rank="1"/>
  </conditionalFormatting>
  <conditionalFormatting sqref="E4">
    <cfRule type="top10" priority="131" bottom="1" rank="1"/>
    <cfRule type="top10" dxfId="2297" priority="132" rank="1"/>
  </conditionalFormatting>
  <conditionalFormatting sqref="F4">
    <cfRule type="top10" priority="129" bottom="1" rank="1"/>
    <cfRule type="top10" dxfId="2296" priority="130" rank="1"/>
  </conditionalFormatting>
  <conditionalFormatting sqref="G4">
    <cfRule type="top10" priority="127" bottom="1" rank="1"/>
    <cfRule type="top10" dxfId="2295" priority="128" rank="1"/>
  </conditionalFormatting>
  <conditionalFormatting sqref="H4">
    <cfRule type="top10" priority="125" bottom="1" rank="1"/>
    <cfRule type="top10" dxfId="2294" priority="126" rank="1"/>
  </conditionalFormatting>
  <conditionalFormatting sqref="I4">
    <cfRule type="top10" priority="123" bottom="1" rank="1"/>
    <cfRule type="top10" dxfId="2293" priority="124" rank="1"/>
  </conditionalFormatting>
  <conditionalFormatting sqref="J4">
    <cfRule type="top10" priority="121" bottom="1" rank="1"/>
    <cfRule type="top10" dxfId="2292" priority="122" rank="1"/>
  </conditionalFormatting>
  <conditionalFormatting sqref="E5">
    <cfRule type="top10" priority="119" bottom="1" rank="1"/>
    <cfRule type="top10" dxfId="2291" priority="120" rank="1"/>
  </conditionalFormatting>
  <conditionalFormatting sqref="F5">
    <cfRule type="top10" priority="117" bottom="1" rank="1"/>
    <cfRule type="top10" dxfId="2290" priority="118" rank="1"/>
  </conditionalFormatting>
  <conditionalFormatting sqref="G5">
    <cfRule type="top10" priority="115" bottom="1" rank="1"/>
    <cfRule type="top10" dxfId="2289" priority="116" rank="1"/>
  </conditionalFormatting>
  <conditionalFormatting sqref="H5">
    <cfRule type="top10" priority="113" bottom="1" rank="1"/>
    <cfRule type="top10" dxfId="2288" priority="114" rank="1"/>
  </conditionalFormatting>
  <conditionalFormatting sqref="I5">
    <cfRule type="top10" priority="111" bottom="1" rank="1"/>
    <cfRule type="top10" dxfId="2287" priority="112" rank="1"/>
  </conditionalFormatting>
  <conditionalFormatting sqref="J5">
    <cfRule type="top10" priority="109" bottom="1" rank="1"/>
    <cfRule type="top10" dxfId="2286" priority="110" rank="1"/>
  </conditionalFormatting>
  <conditionalFormatting sqref="E6">
    <cfRule type="top10" priority="107" bottom="1" rank="1"/>
    <cfRule type="top10" dxfId="2285" priority="108" rank="1"/>
  </conditionalFormatting>
  <conditionalFormatting sqref="F6">
    <cfRule type="top10" priority="105" bottom="1" rank="1"/>
    <cfRule type="top10" dxfId="2284" priority="106" rank="1"/>
  </conditionalFormatting>
  <conditionalFormatting sqref="G6">
    <cfRule type="top10" priority="103" bottom="1" rank="1"/>
    <cfRule type="top10" dxfId="2283" priority="104" rank="1"/>
  </conditionalFormatting>
  <conditionalFormatting sqref="H6">
    <cfRule type="top10" priority="101" bottom="1" rank="1"/>
    <cfRule type="top10" dxfId="2282" priority="102" rank="1"/>
  </conditionalFormatting>
  <conditionalFormatting sqref="I6">
    <cfRule type="top10" priority="99" bottom="1" rank="1"/>
    <cfRule type="top10" dxfId="2281" priority="100" rank="1"/>
  </conditionalFormatting>
  <conditionalFormatting sqref="J6">
    <cfRule type="top10" priority="97" bottom="1" rank="1"/>
    <cfRule type="top10" dxfId="2280" priority="98" rank="1"/>
  </conditionalFormatting>
  <conditionalFormatting sqref="E7">
    <cfRule type="top10" priority="95" bottom="1" rank="1"/>
    <cfRule type="top10" dxfId="2279" priority="96" rank="1"/>
  </conditionalFormatting>
  <conditionalFormatting sqref="F7">
    <cfRule type="top10" priority="93" bottom="1" rank="1"/>
    <cfRule type="top10" dxfId="2278" priority="94" rank="1"/>
  </conditionalFormatting>
  <conditionalFormatting sqref="G7">
    <cfRule type="top10" priority="91" bottom="1" rank="1"/>
    <cfRule type="top10" dxfId="2277" priority="92" rank="1"/>
  </conditionalFormatting>
  <conditionalFormatting sqref="H7">
    <cfRule type="top10" priority="89" bottom="1" rank="1"/>
    <cfRule type="top10" dxfId="2276" priority="90" rank="1"/>
  </conditionalFormatting>
  <conditionalFormatting sqref="I7">
    <cfRule type="top10" priority="87" bottom="1" rank="1"/>
    <cfRule type="top10" dxfId="2275" priority="88" rank="1"/>
  </conditionalFormatting>
  <conditionalFormatting sqref="J7">
    <cfRule type="top10" priority="85" bottom="1" rank="1"/>
    <cfRule type="top10" dxfId="2274" priority="86" rank="1"/>
  </conditionalFormatting>
  <conditionalFormatting sqref="E8">
    <cfRule type="top10" priority="83" bottom="1" rank="1"/>
    <cfRule type="top10" dxfId="2273" priority="84" rank="1"/>
  </conditionalFormatting>
  <conditionalFormatting sqref="F8">
    <cfRule type="top10" priority="81" bottom="1" rank="1"/>
    <cfRule type="top10" dxfId="2272" priority="82" rank="1"/>
  </conditionalFormatting>
  <conditionalFormatting sqref="G8">
    <cfRule type="top10" priority="79" bottom="1" rank="1"/>
    <cfRule type="top10" dxfId="2271" priority="80" rank="1"/>
  </conditionalFormatting>
  <conditionalFormatting sqref="H8">
    <cfRule type="top10" priority="77" bottom="1" rank="1"/>
    <cfRule type="top10" dxfId="2270" priority="78" rank="1"/>
  </conditionalFormatting>
  <conditionalFormatting sqref="I8">
    <cfRule type="top10" priority="75" bottom="1" rank="1"/>
    <cfRule type="top10" dxfId="2269" priority="76" rank="1"/>
  </conditionalFormatting>
  <conditionalFormatting sqref="J8">
    <cfRule type="top10" priority="73" bottom="1" rank="1"/>
    <cfRule type="top10" dxfId="2268" priority="74" rank="1"/>
  </conditionalFormatting>
  <conditionalFormatting sqref="E9">
    <cfRule type="top10" priority="71" bottom="1" rank="1"/>
    <cfRule type="top10" dxfId="2267" priority="72" rank="1"/>
  </conditionalFormatting>
  <conditionalFormatting sqref="F9">
    <cfRule type="top10" priority="69" bottom="1" rank="1"/>
    <cfRule type="top10" dxfId="2266" priority="70" rank="1"/>
  </conditionalFormatting>
  <conditionalFormatting sqref="G9">
    <cfRule type="top10" priority="67" bottom="1" rank="1"/>
    <cfRule type="top10" dxfId="2265" priority="68" rank="1"/>
  </conditionalFormatting>
  <conditionalFormatting sqref="H9">
    <cfRule type="top10" priority="65" bottom="1" rank="1"/>
    <cfRule type="top10" dxfId="2264" priority="66" rank="1"/>
  </conditionalFormatting>
  <conditionalFormatting sqref="I9">
    <cfRule type="top10" priority="63" bottom="1" rank="1"/>
    <cfRule type="top10" dxfId="2263" priority="64" rank="1"/>
  </conditionalFormatting>
  <conditionalFormatting sqref="J9">
    <cfRule type="top10" priority="61" bottom="1" rank="1"/>
    <cfRule type="top10" dxfId="2262" priority="62" rank="1"/>
  </conditionalFormatting>
  <conditionalFormatting sqref="E10">
    <cfRule type="top10" priority="59" bottom="1" rank="1"/>
    <cfRule type="top10" dxfId="2261" priority="60" rank="1"/>
  </conditionalFormatting>
  <conditionalFormatting sqref="F10">
    <cfRule type="top10" priority="57" bottom="1" rank="1"/>
    <cfRule type="top10" dxfId="2260" priority="58" rank="1"/>
  </conditionalFormatting>
  <conditionalFormatting sqref="G10">
    <cfRule type="top10" priority="55" bottom="1" rank="1"/>
    <cfRule type="top10" dxfId="2259" priority="56" rank="1"/>
  </conditionalFormatting>
  <conditionalFormatting sqref="H10">
    <cfRule type="top10" priority="53" bottom="1" rank="1"/>
    <cfRule type="top10" dxfId="2258" priority="54" rank="1"/>
  </conditionalFormatting>
  <conditionalFormatting sqref="I10">
    <cfRule type="top10" priority="51" bottom="1" rank="1"/>
    <cfRule type="top10" dxfId="2257" priority="52" rank="1"/>
  </conditionalFormatting>
  <conditionalFormatting sqref="J10">
    <cfRule type="top10" priority="49" bottom="1" rank="1"/>
    <cfRule type="top10" dxfId="2256" priority="50" rank="1"/>
  </conditionalFormatting>
  <conditionalFormatting sqref="E11">
    <cfRule type="top10" priority="47" bottom="1" rank="1"/>
    <cfRule type="top10" dxfId="2255" priority="48" rank="1"/>
  </conditionalFormatting>
  <conditionalFormatting sqref="F11">
    <cfRule type="top10" priority="45" bottom="1" rank="1"/>
    <cfRule type="top10" dxfId="2254" priority="46" rank="1"/>
  </conditionalFormatting>
  <conditionalFormatting sqref="G11">
    <cfRule type="top10" priority="43" bottom="1" rank="1"/>
    <cfRule type="top10" dxfId="2253" priority="44" rank="1"/>
  </conditionalFormatting>
  <conditionalFormatting sqref="H11">
    <cfRule type="top10" priority="41" bottom="1" rank="1"/>
    <cfRule type="top10" dxfId="2252" priority="42" rank="1"/>
  </conditionalFormatting>
  <conditionalFormatting sqref="I11">
    <cfRule type="top10" priority="39" bottom="1" rank="1"/>
    <cfRule type="top10" dxfId="2251" priority="40" rank="1"/>
  </conditionalFormatting>
  <conditionalFormatting sqref="J11">
    <cfRule type="top10" priority="37" bottom="1" rank="1"/>
    <cfRule type="top10" dxfId="2250" priority="38" rank="1"/>
  </conditionalFormatting>
  <conditionalFormatting sqref="E12">
    <cfRule type="top10" priority="35" bottom="1" rank="1"/>
    <cfRule type="top10" dxfId="2249" priority="36" rank="1"/>
  </conditionalFormatting>
  <conditionalFormatting sqref="F12">
    <cfRule type="top10" priority="33" bottom="1" rank="1"/>
    <cfRule type="top10" dxfId="2248" priority="34" rank="1"/>
  </conditionalFormatting>
  <conditionalFormatting sqref="G12">
    <cfRule type="top10" priority="31" bottom="1" rank="1"/>
    <cfRule type="top10" dxfId="2247" priority="32" rank="1"/>
  </conditionalFormatting>
  <conditionalFormatting sqref="H12">
    <cfRule type="top10" priority="29" bottom="1" rank="1"/>
    <cfRule type="top10" dxfId="2246" priority="30" rank="1"/>
  </conditionalFormatting>
  <conditionalFormatting sqref="I12">
    <cfRule type="top10" priority="27" bottom="1" rank="1"/>
    <cfRule type="top10" dxfId="2245" priority="28" rank="1"/>
  </conditionalFormatting>
  <conditionalFormatting sqref="J12">
    <cfRule type="top10" priority="25" bottom="1" rank="1"/>
    <cfRule type="top10" dxfId="2244" priority="26" rank="1"/>
  </conditionalFormatting>
  <conditionalFormatting sqref="E13">
    <cfRule type="top10" priority="23" bottom="1" rank="1"/>
    <cfRule type="top10" dxfId="2243" priority="24" rank="1"/>
  </conditionalFormatting>
  <conditionalFormatting sqref="F13">
    <cfRule type="top10" priority="21" bottom="1" rank="1"/>
    <cfRule type="top10" dxfId="2242" priority="22" rank="1"/>
  </conditionalFormatting>
  <conditionalFormatting sqref="G13">
    <cfRule type="top10" priority="19" bottom="1" rank="1"/>
    <cfRule type="top10" dxfId="2241" priority="20" rank="1"/>
  </conditionalFormatting>
  <conditionalFormatting sqref="H13">
    <cfRule type="top10" priority="17" bottom="1" rank="1"/>
    <cfRule type="top10" dxfId="2240" priority="18" rank="1"/>
  </conditionalFormatting>
  <conditionalFormatting sqref="I13">
    <cfRule type="top10" priority="15" bottom="1" rank="1"/>
    <cfRule type="top10" dxfId="2239" priority="16" rank="1"/>
  </conditionalFormatting>
  <conditionalFormatting sqref="J13">
    <cfRule type="top10" priority="13" bottom="1" rank="1"/>
    <cfRule type="top10" dxfId="2238" priority="14" rank="1"/>
  </conditionalFormatting>
  <conditionalFormatting sqref="E14">
    <cfRule type="top10" priority="11" bottom="1" rank="1"/>
    <cfRule type="top10" dxfId="2237" priority="12" rank="1"/>
  </conditionalFormatting>
  <conditionalFormatting sqref="F14">
    <cfRule type="top10" priority="9" bottom="1" rank="1"/>
    <cfRule type="top10" dxfId="2236" priority="10" rank="1"/>
  </conditionalFormatting>
  <conditionalFormatting sqref="G14">
    <cfRule type="top10" priority="7" bottom="1" rank="1"/>
    <cfRule type="top10" dxfId="2235" priority="8" rank="1"/>
  </conditionalFormatting>
  <conditionalFormatting sqref="H14">
    <cfRule type="top10" priority="5" bottom="1" rank="1"/>
    <cfRule type="top10" dxfId="2234" priority="6" rank="1"/>
  </conditionalFormatting>
  <conditionalFormatting sqref="I14">
    <cfRule type="top10" priority="3" bottom="1" rank="1"/>
    <cfRule type="top10" dxfId="2233" priority="4" rank="1"/>
  </conditionalFormatting>
  <conditionalFormatting sqref="J14">
    <cfRule type="top10" priority="1" bottom="1" rank="1"/>
    <cfRule type="top10" dxfId="223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37E15A6-2B7A-406E-810F-468089BE3042}">
          <x14:formula1>
            <xm:f>'C:\Users\abra2\AppData\Local\Packages\Microsoft.MicrosoftEdge_8wekyb3d8bbwe\TempState\Downloads\[ABRA Club Shoot 2182018 (1).xlsm]Data'!#REF!</xm:f>
          </x14:formula1>
          <xm:sqref>B15</xm:sqref>
        </x14:dataValidation>
        <x14:dataValidation type="list" allowBlank="1" showInputMessage="1" showErrorMessage="1" xr:uid="{269341B5-A899-4E2F-B67B-48715070E423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7DC82BBF-3A4B-4E5A-A3A6-2CF4E7F781A3}">
          <x14:formula1>
            <xm:f>'C:\Users\abra2\AppData\Local\Packages\Microsoft.MicrosoftEdge_8wekyb3d8bbwe\TempState\Downloads\[ABRA Club Shoot 3172019 (2).xlsm]Data'!#REF!</xm:f>
          </x14:formula1>
          <xm:sqref>B3</xm:sqref>
        </x14:dataValidation>
        <x14:dataValidation type="list" allowBlank="1" showInputMessage="1" showErrorMessage="1" xr:uid="{7CD520D2-A900-4322-B529-8B43BC1A1A8F}">
          <x14:formula1>
            <xm:f>'C:\Users\abra2\AppData\Local\Packages\Microsoft.MicrosoftEdge_8wekyb3d8bbwe\TempState\Downloads\[ABRA Club Shoot 3262019 (1).xlsm]Data'!#REF!</xm:f>
          </x14:formula1>
          <xm:sqref>B4</xm:sqref>
        </x14:dataValidation>
        <x14:dataValidation type="list" allowBlank="1" showInputMessage="1" showErrorMessage="1" xr:uid="{ED9A54C9-DF21-45F5-B211-EB2837E340CC}">
          <x14:formula1>
            <xm:f>'C:\Users\abra2\AppData\Local\Packages\Microsoft.MicrosoftEdge_8wekyb3d8bbwe\TempState\Downloads\[ABRA Club Shoot 4212019 (2).xlsm]Data'!#REF!</xm:f>
          </x14:formula1>
          <xm:sqref>B5</xm:sqref>
        </x14:dataValidation>
        <x14:dataValidation type="list" allowBlank="1" showInputMessage="1" showErrorMessage="1" xr:uid="{7CC0FB36-EDDC-4766-8905-8AEBE85A10C4}">
          <x14:formula1>
            <xm:f>'C:\Users\abra2\AppData\Local\Packages\Microsoft.MicrosoftEdge_8wekyb3d8bbwe\TempState\Downloads\[ABRA Club Tournament 5192019 (2).xlsm]Data'!#REF!</xm:f>
          </x14:formula1>
          <xm:sqref>B6</xm:sqref>
        </x14:dataValidation>
        <x14:dataValidation type="list" allowBlank="1" showInputMessage="1" showErrorMessage="1" xr:uid="{A3393219-6BCD-430F-B378-E03BE1E47A2E}">
          <x14:formula1>
            <xm:f>'C:\Users\abra2\AppData\Local\Packages\Microsoft.MicrosoftEdge_8wekyb3d8bbwe\TempState\Downloads\[ABRA Club Shoot 5282019 (1).xlsm]Data'!#REF!</xm:f>
          </x14:formula1>
          <xm:sqref>B7</xm:sqref>
        </x14:dataValidation>
        <x14:dataValidation type="list" allowBlank="1" showInputMessage="1" showErrorMessage="1" xr:uid="{181D7EBB-30F1-4BC0-A04F-213A534C9197}">
          <x14:formula1>
            <xm:f>'C:\Users\abra2\AppData\Local\Packages\Microsoft.MicrosoftEdge_8wekyb3d8bbwe\TempState\Downloads\[ABRA Club Shoot 6162019 (2).xlsm]Data'!#REF!</xm:f>
          </x14:formula1>
          <xm:sqref>B8</xm:sqref>
        </x14:dataValidation>
        <x14:dataValidation type="list" allowBlank="1" showInputMessage="1" showErrorMessage="1" xr:uid="{1F29BA10-90E4-4E1B-9AD7-E457D64E12D3}">
          <x14:formula1>
            <xm:f>'C:\Users\abra2\AppData\Local\Packages\Microsoft.MicrosoftEdge_8wekyb3d8bbwe\TempState\Downloads\[ABRA Club Shoot 6252019 (3).xlsm]Data'!#REF!</xm:f>
          </x14:formula1>
          <xm:sqref>B9</xm:sqref>
        </x14:dataValidation>
        <x14:dataValidation type="list" allowBlank="1" showInputMessage="1" showErrorMessage="1" xr:uid="{24E2BD71-93EB-40AB-AE50-D46F4D0FF643}">
          <x14:formula1>
            <xm:f>'C:\Users\abra2\AppData\Local\Packages\Microsoft.MicrosoftEdge_8wekyb3d8bbwe\TempState\Downloads\[ABRA Club Shoot 7212019 (2).xlsm]Data'!#REF!</xm:f>
          </x14:formula1>
          <xm:sqref>B10</xm:sqref>
        </x14:dataValidation>
        <x14:dataValidation type="list" allowBlank="1" showInputMessage="1" showErrorMessage="1" xr:uid="{62B46C97-EE8A-4BDA-BFCA-85AE19D0258A}">
          <x14:formula1>
            <xm:f>'C:\Users\abra2\AppData\Local\Packages\Microsoft.MicrosoftEdge_8wekyb3d8bbwe\TempState\Downloads\[ABRA Club Shoot 7302019 (1).xlsm]Data'!#REF!</xm:f>
          </x14:formula1>
          <xm:sqref>B11</xm:sqref>
        </x14:dataValidation>
        <x14:dataValidation type="list" allowBlank="1" showInputMessage="1" showErrorMessage="1" xr:uid="{79D58978-2313-4297-A367-B93691902C09}">
          <x14:formula1>
            <xm:f>'C:\Users\abra2\AppData\Local\Packages\Microsoft.MicrosoftEdge_8wekyb3d8bbwe\TempState\Downloads\[ABRA Club shoot 8182019 (2).xlsm]Data'!#REF!</xm:f>
          </x14:formula1>
          <xm:sqref>B12</xm:sqref>
        </x14:dataValidation>
        <x14:dataValidation type="list" allowBlank="1" showInputMessage="1" showErrorMessage="1" xr:uid="{EDDCA0E8-0607-47A3-B90B-125A9B916FCB}">
          <x14:formula1>
            <xm:f>'C:\Users\abra2\AppData\Local\Packages\Microsoft.MicrosoftEdge_8wekyb3d8bbwe\TempState\Downloads\[ABRA Club Shoot 8272019 (3).xlsm]Data'!#REF!</xm:f>
          </x14:formula1>
          <xm:sqref>B13</xm:sqref>
        </x14:dataValidation>
        <x14:dataValidation type="list" allowBlank="1" showInputMessage="1" showErrorMessage="1" xr:uid="{C42751B1-FFDF-433F-AA77-D5C87329BBB9}">
          <x14:formula1>
            <xm:f>'C:\Users\abra2\AppData\Local\Packages\Microsoft.MicrosoftEdge_8wekyb3d8bbwe\TempState\Downloads\[ABRA GA State Tournament 9152019 (3).xlsm]Data'!#REF!</xm:f>
          </x14:formula1>
          <xm:sqref>B14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30798-340D-4F88-A247-01D9A5892968}">
  <sheetPr codeName="Sheet14"/>
  <dimension ref="A1:O14"/>
  <sheetViews>
    <sheetView workbookViewId="0">
      <selection activeCell="C21" sqref="C2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thickBot="1" x14ac:dyDescent="0.35">
      <c r="A2" s="6" t="s">
        <v>3</v>
      </c>
      <c r="B2" s="6" t="s">
        <v>28</v>
      </c>
      <c r="C2" s="7">
        <v>43513</v>
      </c>
      <c r="D2" s="8" t="s">
        <v>22</v>
      </c>
      <c r="E2" s="6">
        <v>191</v>
      </c>
      <c r="F2" s="6">
        <v>195</v>
      </c>
      <c r="G2" s="6">
        <v>199</v>
      </c>
      <c r="H2" s="6">
        <v>196</v>
      </c>
      <c r="I2" s="6"/>
      <c r="J2" s="6"/>
      <c r="K2" s="9">
        <v>4</v>
      </c>
      <c r="L2" s="9">
        <v>781</v>
      </c>
      <c r="M2" s="10">
        <v>195.25</v>
      </c>
      <c r="N2" s="9">
        <v>11</v>
      </c>
      <c r="O2" s="10">
        <v>206.25</v>
      </c>
    </row>
    <row r="3" spans="1:15" ht="15.75" thickBot="1" x14ac:dyDescent="0.35">
      <c r="A3" s="6" t="s">
        <v>3</v>
      </c>
      <c r="B3" s="6" t="s">
        <v>28</v>
      </c>
      <c r="C3" s="7">
        <v>43541</v>
      </c>
      <c r="D3" s="34" t="s">
        <v>22</v>
      </c>
      <c r="E3" s="35">
        <v>194</v>
      </c>
      <c r="F3" s="36">
        <v>184</v>
      </c>
      <c r="G3" s="37">
        <v>191</v>
      </c>
      <c r="H3" s="35">
        <v>194</v>
      </c>
      <c r="I3" s="38"/>
      <c r="J3" s="6"/>
      <c r="K3" s="9">
        <v>4</v>
      </c>
      <c r="L3" s="9">
        <v>763</v>
      </c>
      <c r="M3" s="10">
        <v>190.75</v>
      </c>
      <c r="N3" s="9">
        <v>8</v>
      </c>
      <c r="O3" s="10">
        <v>198.75</v>
      </c>
    </row>
    <row r="4" spans="1:15" ht="15.75" thickBot="1" x14ac:dyDescent="0.35">
      <c r="A4" s="6" t="s">
        <v>3</v>
      </c>
      <c r="B4" s="6" t="s">
        <v>28</v>
      </c>
      <c r="C4" s="7">
        <v>43576</v>
      </c>
      <c r="D4" s="8" t="s">
        <v>22</v>
      </c>
      <c r="E4" s="6">
        <v>187</v>
      </c>
      <c r="F4" s="6">
        <v>190</v>
      </c>
      <c r="G4" s="6">
        <v>194</v>
      </c>
      <c r="H4" s="6">
        <v>194</v>
      </c>
      <c r="I4" s="6"/>
      <c r="J4" s="6"/>
      <c r="K4" s="9">
        <v>4</v>
      </c>
      <c r="L4" s="9">
        <v>765</v>
      </c>
      <c r="M4" s="10">
        <v>191.25</v>
      </c>
      <c r="N4" s="9">
        <v>11</v>
      </c>
      <c r="O4" s="10">
        <v>202.25</v>
      </c>
    </row>
    <row r="5" spans="1:15" x14ac:dyDescent="0.3">
      <c r="A5" s="41" t="s">
        <v>3</v>
      </c>
      <c r="B5" s="41" t="s">
        <v>28</v>
      </c>
      <c r="C5" s="79">
        <v>43632</v>
      </c>
      <c r="D5" s="80" t="s">
        <v>22</v>
      </c>
      <c r="E5" s="30">
        <v>191</v>
      </c>
      <c r="F5" s="82">
        <v>191</v>
      </c>
      <c r="G5" s="82">
        <v>194</v>
      </c>
      <c r="H5" s="33">
        <v>193</v>
      </c>
      <c r="I5" s="41"/>
      <c r="J5" s="41"/>
      <c r="K5" s="84">
        <v>4</v>
      </c>
      <c r="L5" s="84">
        <v>769</v>
      </c>
      <c r="M5" s="85">
        <v>192.25</v>
      </c>
      <c r="N5" s="84">
        <v>9</v>
      </c>
      <c r="O5" s="85">
        <v>201.25</v>
      </c>
    </row>
    <row r="6" spans="1:15" x14ac:dyDescent="0.3">
      <c r="A6" s="41" t="s">
        <v>3</v>
      </c>
      <c r="B6" s="41" t="s">
        <v>28</v>
      </c>
      <c r="C6" s="79">
        <v>43667</v>
      </c>
      <c r="D6" s="80" t="s">
        <v>22</v>
      </c>
      <c r="E6" s="41">
        <v>189</v>
      </c>
      <c r="F6" s="41">
        <v>195</v>
      </c>
      <c r="G6" s="41">
        <v>193</v>
      </c>
      <c r="H6" s="41">
        <v>190</v>
      </c>
      <c r="I6" s="41"/>
      <c r="J6" s="41"/>
      <c r="K6" s="84">
        <v>4</v>
      </c>
      <c r="L6" s="84">
        <v>767</v>
      </c>
      <c r="M6" s="85">
        <v>191.75</v>
      </c>
      <c r="N6" s="84">
        <v>13</v>
      </c>
      <c r="O6" s="85">
        <v>204.75</v>
      </c>
    </row>
    <row r="7" spans="1:15" ht="15.75" thickBot="1" x14ac:dyDescent="0.35">
      <c r="A7" s="6" t="s">
        <v>3</v>
      </c>
      <c r="B7" s="6" t="s">
        <v>28</v>
      </c>
      <c r="C7" s="7">
        <v>43695</v>
      </c>
      <c r="D7" s="8" t="s">
        <v>22</v>
      </c>
      <c r="E7" s="6">
        <v>195</v>
      </c>
      <c r="F7" s="6">
        <v>196</v>
      </c>
      <c r="G7" s="6">
        <v>195</v>
      </c>
      <c r="H7" s="6">
        <v>195</v>
      </c>
      <c r="I7" s="6"/>
      <c r="J7" s="6"/>
      <c r="K7" s="9">
        <v>4</v>
      </c>
      <c r="L7" s="9">
        <v>781</v>
      </c>
      <c r="M7" s="10">
        <v>195.25</v>
      </c>
      <c r="N7" s="9">
        <v>13</v>
      </c>
      <c r="O7" s="10">
        <v>208.25</v>
      </c>
    </row>
    <row r="8" spans="1:15" ht="15.75" thickBot="1" x14ac:dyDescent="0.35">
      <c r="A8" s="6" t="s">
        <v>3</v>
      </c>
      <c r="B8" s="6" t="s">
        <v>28</v>
      </c>
      <c r="C8" s="7">
        <v>43704</v>
      </c>
      <c r="D8" s="8" t="s">
        <v>22</v>
      </c>
      <c r="E8" s="6">
        <v>194</v>
      </c>
      <c r="F8" s="42">
        <v>196</v>
      </c>
      <c r="G8" s="35">
        <v>193</v>
      </c>
      <c r="H8" s="38"/>
      <c r="I8" s="6"/>
      <c r="J8" s="6"/>
      <c r="K8" s="9">
        <v>3</v>
      </c>
      <c r="L8" s="9">
        <v>583</v>
      </c>
      <c r="M8" s="10">
        <v>194.33333333333334</v>
      </c>
      <c r="N8" s="9">
        <v>11</v>
      </c>
      <c r="O8" s="10">
        <v>205.33333333333334</v>
      </c>
    </row>
    <row r="9" spans="1:15" x14ac:dyDescent="0.3">
      <c r="A9" s="160" t="s">
        <v>193</v>
      </c>
      <c r="B9" s="161" t="s">
        <v>28</v>
      </c>
      <c r="C9" s="162">
        <v>43708</v>
      </c>
      <c r="D9" s="163" t="s">
        <v>192</v>
      </c>
      <c r="E9" s="164">
        <v>193</v>
      </c>
      <c r="F9" s="164">
        <v>192</v>
      </c>
      <c r="G9" s="164">
        <v>195</v>
      </c>
      <c r="H9" s="164">
        <v>188</v>
      </c>
      <c r="I9" s="164">
        <v>195</v>
      </c>
      <c r="J9" s="164">
        <v>187</v>
      </c>
      <c r="K9" s="165">
        <f t="shared" ref="K9" si="0">COUNT(E9:J9)</f>
        <v>6</v>
      </c>
      <c r="L9" s="165">
        <f t="shared" ref="L9" si="1">SUM(E9:J9)</f>
        <v>1150</v>
      </c>
      <c r="M9" s="166">
        <f t="shared" ref="M9" si="2">SUM(L9/K9)</f>
        <v>191.66666666666666</v>
      </c>
      <c r="N9" s="161">
        <v>4</v>
      </c>
      <c r="O9" s="167">
        <f t="shared" ref="O9" si="3">SUM(M9+N9)</f>
        <v>195.66666666666666</v>
      </c>
    </row>
    <row r="10" spans="1:15" x14ac:dyDescent="0.3">
      <c r="A10" s="168" t="s">
        <v>3</v>
      </c>
      <c r="B10" s="168" t="s">
        <v>28</v>
      </c>
      <c r="C10" s="169">
        <v>43723</v>
      </c>
      <c r="D10" s="170" t="s">
        <v>22</v>
      </c>
      <c r="E10" s="168">
        <v>191</v>
      </c>
      <c r="F10" s="168">
        <v>196</v>
      </c>
      <c r="G10" s="168">
        <v>197</v>
      </c>
      <c r="H10" s="168">
        <v>194</v>
      </c>
      <c r="I10" s="168">
        <v>193</v>
      </c>
      <c r="J10" s="168">
        <v>190</v>
      </c>
      <c r="K10" s="171">
        <v>6</v>
      </c>
      <c r="L10" s="171">
        <v>1161</v>
      </c>
      <c r="M10" s="172">
        <v>193.5</v>
      </c>
      <c r="N10" s="171">
        <v>18</v>
      </c>
      <c r="O10" s="172">
        <v>211.5</v>
      </c>
    </row>
    <row r="11" spans="1:15" x14ac:dyDescent="0.3">
      <c r="A11" s="6" t="s">
        <v>3</v>
      </c>
      <c r="B11" s="6" t="s">
        <v>28</v>
      </c>
      <c r="C11" s="7">
        <v>43732</v>
      </c>
      <c r="D11" s="8" t="s">
        <v>22</v>
      </c>
      <c r="E11" s="6">
        <v>195</v>
      </c>
      <c r="F11" s="6">
        <v>196</v>
      </c>
      <c r="G11" s="6">
        <v>193</v>
      </c>
      <c r="H11" s="6"/>
      <c r="I11" s="6"/>
      <c r="J11" s="6"/>
      <c r="K11" s="9">
        <v>3</v>
      </c>
      <c r="L11" s="9">
        <v>584</v>
      </c>
      <c r="M11" s="10">
        <v>194.66666666666666</v>
      </c>
      <c r="N11" s="9">
        <v>11</v>
      </c>
      <c r="O11" s="10">
        <v>205.66666666666666</v>
      </c>
    </row>
    <row r="12" spans="1:15" x14ac:dyDescent="0.3">
      <c r="A12" s="6" t="s">
        <v>3</v>
      </c>
      <c r="B12" s="6" t="s">
        <v>28</v>
      </c>
      <c r="C12" s="7">
        <v>43758</v>
      </c>
      <c r="D12" s="8" t="s">
        <v>22</v>
      </c>
      <c r="E12" s="6">
        <v>191</v>
      </c>
      <c r="F12" s="6">
        <v>195</v>
      </c>
      <c r="G12" s="6">
        <v>191</v>
      </c>
      <c r="H12" s="44">
        <v>196</v>
      </c>
      <c r="I12" s="6"/>
      <c r="J12" s="6"/>
      <c r="K12" s="9">
        <v>4</v>
      </c>
      <c r="L12" s="9">
        <v>773</v>
      </c>
      <c r="M12" s="10">
        <v>193.25</v>
      </c>
      <c r="N12" s="9">
        <v>13</v>
      </c>
      <c r="O12" s="10">
        <v>206.25</v>
      </c>
    </row>
    <row r="13" spans="1:15" x14ac:dyDescent="0.3">
      <c r="A13" s="11"/>
      <c r="B13" s="11"/>
      <c r="C13" s="12"/>
      <c r="D13" s="13"/>
      <c r="E13" s="11"/>
      <c r="F13" s="11"/>
      <c r="G13" s="11"/>
      <c r="H13" s="11"/>
      <c r="I13" s="11"/>
      <c r="J13" s="11"/>
      <c r="K13" s="14"/>
      <c r="L13" s="14"/>
      <c r="M13" s="15"/>
      <c r="N13" s="14"/>
      <c r="O13" s="15"/>
    </row>
    <row r="14" spans="1:15" x14ac:dyDescent="0.3">
      <c r="K14" s="2">
        <f>SUM(K2:K13)</f>
        <v>46</v>
      </c>
      <c r="L14" s="2">
        <f>SUM(L2:L13)</f>
        <v>8877</v>
      </c>
      <c r="M14" s="1">
        <f>SUM(L14/K14)</f>
        <v>192.97826086956522</v>
      </c>
      <c r="N14" s="2">
        <f>SUM(N2:N13)</f>
        <v>122</v>
      </c>
      <c r="O14" s="1">
        <f>SUM(M14+N14)</f>
        <v>314.97826086956525</v>
      </c>
    </row>
  </sheetData>
  <protectedRanges>
    <protectedRange algorithmName="SHA-512" hashValue="FG7sbUW81RLTrqZOgRQY3WT58Fmv2wpczdNtHSivDYpua2f0csBbi4PHtU2Z8RiB+M2w+jl67Do94rJCq0Ck5Q==" saltValue="84WXeaapoYvzxj0ZBNU3eQ==" spinCount="100000" sqref="O9 L9:M9 L10:M10 O10 O11 L11:M11 L12:M12 O12" name="Range1_2"/>
  </protectedRanges>
  <conditionalFormatting sqref="E1">
    <cfRule type="top10" priority="161" bottom="1" rank="1"/>
    <cfRule type="top10" dxfId="2231" priority="162" rank="1"/>
  </conditionalFormatting>
  <conditionalFormatting sqref="F1">
    <cfRule type="top10" priority="159" bottom="1" rank="1"/>
    <cfRule type="top10" dxfId="2230" priority="160" rank="1"/>
  </conditionalFormatting>
  <conditionalFormatting sqref="G1">
    <cfRule type="top10" priority="157" bottom="1" rank="1"/>
    <cfRule type="top10" dxfId="2229" priority="158" rank="1"/>
  </conditionalFormatting>
  <conditionalFormatting sqref="H1">
    <cfRule type="top10" priority="155" bottom="1" rank="1"/>
    <cfRule type="top10" dxfId="2228" priority="156" rank="1"/>
  </conditionalFormatting>
  <conditionalFormatting sqref="I1">
    <cfRule type="top10" priority="153" bottom="1" rank="1"/>
    <cfRule type="top10" dxfId="2227" priority="154" rank="1"/>
  </conditionalFormatting>
  <conditionalFormatting sqref="J1">
    <cfRule type="top10" priority="151" bottom="1" rank="1"/>
    <cfRule type="top10" dxfId="2226" priority="152" rank="1"/>
  </conditionalFormatting>
  <conditionalFormatting sqref="E13">
    <cfRule type="top10" priority="149" bottom="1" rank="1"/>
    <cfRule type="top10" dxfId="2225" priority="150" rank="1"/>
  </conditionalFormatting>
  <conditionalFormatting sqref="F13">
    <cfRule type="top10" priority="147" bottom="1" rank="1"/>
    <cfRule type="top10" dxfId="2224" priority="148" rank="1"/>
  </conditionalFormatting>
  <conditionalFormatting sqref="G13">
    <cfRule type="top10" priority="145" bottom="1" rank="1"/>
    <cfRule type="top10" dxfId="2223" priority="146" rank="1"/>
  </conditionalFormatting>
  <conditionalFormatting sqref="H13">
    <cfRule type="top10" priority="143" bottom="1" rank="1"/>
    <cfRule type="top10" dxfId="2222" priority="144" rank="1"/>
  </conditionalFormatting>
  <conditionalFormatting sqref="I13">
    <cfRule type="top10" priority="141" bottom="1" rank="1"/>
    <cfRule type="top10" dxfId="2221" priority="142" rank="1"/>
  </conditionalFormatting>
  <conditionalFormatting sqref="J13">
    <cfRule type="top10" priority="139" bottom="1" rank="1"/>
    <cfRule type="top10" dxfId="2220" priority="140" rank="1"/>
  </conditionalFormatting>
  <conditionalFormatting sqref="E2">
    <cfRule type="top10" priority="125" bottom="1" rank="1"/>
    <cfRule type="top10" dxfId="2219" priority="126" rank="1"/>
  </conditionalFormatting>
  <conditionalFormatting sqref="F2">
    <cfRule type="top10" priority="123" bottom="1" rank="1"/>
    <cfRule type="top10" dxfId="2218" priority="124" rank="1"/>
  </conditionalFormatting>
  <conditionalFormatting sqref="G2">
    <cfRule type="top10" priority="121" bottom="1" rank="1"/>
    <cfRule type="top10" dxfId="2217" priority="122" rank="1"/>
  </conditionalFormatting>
  <conditionalFormatting sqref="H2">
    <cfRule type="top10" priority="119" bottom="1" rank="1"/>
    <cfRule type="top10" dxfId="2216" priority="120" rank="1"/>
  </conditionalFormatting>
  <conditionalFormatting sqref="I2">
    <cfRule type="top10" priority="117" bottom="1" rank="1"/>
    <cfRule type="top10" dxfId="2215" priority="118" rank="1"/>
  </conditionalFormatting>
  <conditionalFormatting sqref="J2">
    <cfRule type="top10" priority="115" bottom="1" rank="1"/>
    <cfRule type="top10" dxfId="2214" priority="116" rank="1"/>
  </conditionalFormatting>
  <conditionalFormatting sqref="E3">
    <cfRule type="top10" priority="113" bottom="1" rank="1"/>
    <cfRule type="top10" dxfId="2213" priority="114" rank="1"/>
  </conditionalFormatting>
  <conditionalFormatting sqref="F3">
    <cfRule type="top10" priority="111" bottom="1" rank="1"/>
    <cfRule type="top10" dxfId="2212" priority="112" rank="1"/>
  </conditionalFormatting>
  <conditionalFormatting sqref="G3">
    <cfRule type="top10" priority="109" bottom="1" rank="1"/>
    <cfRule type="top10" dxfId="2211" priority="110" rank="1"/>
  </conditionalFormatting>
  <conditionalFormatting sqref="H3">
    <cfRule type="top10" priority="107" bottom="1" rank="1"/>
    <cfRule type="top10" dxfId="2210" priority="108" rank="1"/>
  </conditionalFormatting>
  <conditionalFormatting sqref="I3">
    <cfRule type="top10" priority="105" bottom="1" rank="1"/>
    <cfRule type="top10" dxfId="2209" priority="106" rank="1"/>
  </conditionalFormatting>
  <conditionalFormatting sqref="J3">
    <cfRule type="top10" priority="103" bottom="1" rank="1"/>
    <cfRule type="top10" dxfId="2208" priority="104" rank="1"/>
  </conditionalFormatting>
  <conditionalFormatting sqref="E4">
    <cfRule type="top10" priority="101" bottom="1" rank="1"/>
    <cfRule type="top10" dxfId="2207" priority="102" rank="1"/>
  </conditionalFormatting>
  <conditionalFormatting sqref="F4">
    <cfRule type="top10" priority="99" bottom="1" rank="1"/>
    <cfRule type="top10" dxfId="2206" priority="100" rank="1"/>
  </conditionalFormatting>
  <conditionalFormatting sqref="G4">
    <cfRule type="top10" priority="97" bottom="1" rank="1"/>
    <cfRule type="top10" dxfId="2205" priority="98" rank="1"/>
  </conditionalFormatting>
  <conditionalFormatting sqref="H4">
    <cfRule type="top10" priority="95" bottom="1" rank="1"/>
    <cfRule type="top10" dxfId="2204" priority="96" rank="1"/>
  </conditionalFormatting>
  <conditionalFormatting sqref="I4">
    <cfRule type="top10" priority="93" bottom="1" rank="1"/>
    <cfRule type="top10" dxfId="2203" priority="94" rank="1"/>
  </conditionalFormatting>
  <conditionalFormatting sqref="J4">
    <cfRule type="top10" priority="91" bottom="1" rank="1"/>
    <cfRule type="top10" dxfId="2202" priority="92" rank="1"/>
  </conditionalFormatting>
  <conditionalFormatting sqref="E5">
    <cfRule type="top10" priority="89" bottom="1" rank="1"/>
    <cfRule type="top10" dxfId="2201" priority="90" rank="1"/>
  </conditionalFormatting>
  <conditionalFormatting sqref="F5">
    <cfRule type="top10" priority="87" bottom="1" rank="1"/>
    <cfRule type="top10" dxfId="2200" priority="88" rank="1"/>
  </conditionalFormatting>
  <conditionalFormatting sqref="G5">
    <cfRule type="top10" priority="85" bottom="1" rank="1"/>
    <cfRule type="top10" dxfId="2199" priority="86" rank="1"/>
  </conditionalFormatting>
  <conditionalFormatting sqref="H5">
    <cfRule type="top10" priority="83" bottom="1" rank="1"/>
    <cfRule type="top10" dxfId="2198" priority="84" rank="1"/>
  </conditionalFormatting>
  <conditionalFormatting sqref="I5">
    <cfRule type="top10" priority="81" bottom="1" rank="1"/>
    <cfRule type="top10" dxfId="2197" priority="82" rank="1"/>
  </conditionalFormatting>
  <conditionalFormatting sqref="J5">
    <cfRule type="top10" priority="79" bottom="1" rank="1"/>
    <cfRule type="top10" dxfId="2196" priority="80" rank="1"/>
  </conditionalFormatting>
  <conditionalFormatting sqref="E6">
    <cfRule type="top10" priority="77" bottom="1" rank="1"/>
    <cfRule type="top10" dxfId="2195" priority="78" rank="1"/>
  </conditionalFormatting>
  <conditionalFormatting sqref="F6">
    <cfRule type="top10" priority="75" bottom="1" rank="1"/>
    <cfRule type="top10" dxfId="2194" priority="76" rank="1"/>
  </conditionalFormatting>
  <conditionalFormatting sqref="G6">
    <cfRule type="top10" priority="73" bottom="1" rank="1"/>
    <cfRule type="top10" dxfId="2193" priority="74" rank="1"/>
  </conditionalFormatting>
  <conditionalFormatting sqref="H6">
    <cfRule type="top10" priority="71" bottom="1" rank="1"/>
    <cfRule type="top10" dxfId="2192" priority="72" rank="1"/>
  </conditionalFormatting>
  <conditionalFormatting sqref="I6">
    <cfRule type="top10" priority="69" bottom="1" rank="1"/>
    <cfRule type="top10" dxfId="2191" priority="70" rank="1"/>
  </conditionalFormatting>
  <conditionalFormatting sqref="J6">
    <cfRule type="top10" priority="67" bottom="1" rank="1"/>
    <cfRule type="top10" dxfId="2190" priority="68" rank="1"/>
  </conditionalFormatting>
  <conditionalFormatting sqref="E7">
    <cfRule type="top10" priority="65" bottom="1" rank="1"/>
    <cfRule type="top10" dxfId="2189" priority="66" rank="1"/>
  </conditionalFormatting>
  <conditionalFormatting sqref="F7">
    <cfRule type="top10" priority="63" bottom="1" rank="1"/>
    <cfRule type="top10" dxfId="2188" priority="64" rank="1"/>
  </conditionalFormatting>
  <conditionalFormatting sqref="G7">
    <cfRule type="top10" priority="61" bottom="1" rank="1"/>
    <cfRule type="top10" dxfId="2187" priority="62" rank="1"/>
  </conditionalFormatting>
  <conditionalFormatting sqref="H7">
    <cfRule type="top10" priority="59" bottom="1" rank="1"/>
    <cfRule type="top10" dxfId="2186" priority="60" rank="1"/>
  </conditionalFormatting>
  <conditionalFormatting sqref="I7">
    <cfRule type="top10" priority="57" bottom="1" rank="1"/>
    <cfRule type="top10" dxfId="2185" priority="58" rank="1"/>
  </conditionalFormatting>
  <conditionalFormatting sqref="J7">
    <cfRule type="top10" priority="55" bottom="1" rank="1"/>
    <cfRule type="top10" dxfId="2184" priority="56" rank="1"/>
  </conditionalFormatting>
  <conditionalFormatting sqref="E9">
    <cfRule type="top10" dxfId="2183" priority="49" rank="1"/>
  </conditionalFormatting>
  <conditionalFormatting sqref="F9">
    <cfRule type="top10" dxfId="2182" priority="50" rank="1"/>
  </conditionalFormatting>
  <conditionalFormatting sqref="G9">
    <cfRule type="top10" dxfId="2181" priority="51" rank="1"/>
  </conditionalFormatting>
  <conditionalFormatting sqref="H9">
    <cfRule type="top10" dxfId="2180" priority="52" rank="1"/>
  </conditionalFormatting>
  <conditionalFormatting sqref="I9">
    <cfRule type="top10" dxfId="2179" priority="53" rank="1"/>
  </conditionalFormatting>
  <conditionalFormatting sqref="J9">
    <cfRule type="top10" dxfId="2178" priority="54" rank="1"/>
  </conditionalFormatting>
  <conditionalFormatting sqref="E8">
    <cfRule type="top10" priority="47" bottom="1" rank="1"/>
    <cfRule type="top10" dxfId="2177" priority="48" rank="1"/>
  </conditionalFormatting>
  <conditionalFormatting sqref="F8">
    <cfRule type="top10" priority="45" bottom="1" rank="1"/>
    <cfRule type="top10" dxfId="2176" priority="46" rank="1"/>
  </conditionalFormatting>
  <conditionalFormatting sqref="G8">
    <cfRule type="top10" priority="43" bottom="1" rank="1"/>
    <cfRule type="top10" dxfId="2175" priority="44" rank="1"/>
  </conditionalFormatting>
  <conditionalFormatting sqref="H8">
    <cfRule type="top10" priority="41" bottom="1" rank="1"/>
    <cfRule type="top10" dxfId="2174" priority="42" rank="1"/>
  </conditionalFormatting>
  <conditionalFormatting sqref="I8">
    <cfRule type="top10" priority="39" bottom="1" rank="1"/>
    <cfRule type="top10" dxfId="2173" priority="40" rank="1"/>
  </conditionalFormatting>
  <conditionalFormatting sqref="J8">
    <cfRule type="top10" priority="37" bottom="1" rank="1"/>
    <cfRule type="top10" dxfId="2172" priority="38" rank="1"/>
  </conditionalFormatting>
  <conditionalFormatting sqref="E10">
    <cfRule type="top10" priority="35" bottom="1" rank="1"/>
    <cfRule type="top10" dxfId="2171" priority="36" rank="1"/>
  </conditionalFormatting>
  <conditionalFormatting sqref="F10">
    <cfRule type="top10" priority="33" bottom="1" rank="1"/>
    <cfRule type="top10" dxfId="2170" priority="34" rank="1"/>
  </conditionalFormatting>
  <conditionalFormatting sqref="G10">
    <cfRule type="top10" priority="31" bottom="1" rank="1"/>
    <cfRule type="top10" dxfId="2169" priority="32" rank="1"/>
  </conditionalFormatting>
  <conditionalFormatting sqref="H10">
    <cfRule type="top10" priority="29" bottom="1" rank="1"/>
    <cfRule type="top10" dxfId="2168" priority="30" rank="1"/>
  </conditionalFormatting>
  <conditionalFormatting sqref="I10">
    <cfRule type="top10" priority="27" bottom="1" rank="1"/>
    <cfRule type="top10" dxfId="2167" priority="28" rank="1"/>
  </conditionalFormatting>
  <conditionalFormatting sqref="J10">
    <cfRule type="top10" priority="25" bottom="1" rank="1"/>
    <cfRule type="top10" dxfId="2166" priority="26" rank="1"/>
  </conditionalFormatting>
  <conditionalFormatting sqref="E11">
    <cfRule type="top10" priority="23" bottom="1" rank="1"/>
    <cfRule type="top10" dxfId="2165" priority="24" rank="1"/>
  </conditionalFormatting>
  <conditionalFormatting sqref="F11">
    <cfRule type="top10" priority="21" bottom="1" rank="1"/>
    <cfRule type="top10" dxfId="2164" priority="22" rank="1"/>
  </conditionalFormatting>
  <conditionalFormatting sqref="G11">
    <cfRule type="top10" priority="19" bottom="1" rank="1"/>
    <cfRule type="top10" dxfId="2163" priority="20" rank="1"/>
  </conditionalFormatting>
  <conditionalFormatting sqref="H11">
    <cfRule type="top10" priority="17" bottom="1" rank="1"/>
    <cfRule type="top10" dxfId="2162" priority="18" rank="1"/>
  </conditionalFormatting>
  <conditionalFormatting sqref="I11">
    <cfRule type="top10" priority="15" bottom="1" rank="1"/>
    <cfRule type="top10" dxfId="2161" priority="16" rank="1"/>
  </conditionalFormatting>
  <conditionalFormatting sqref="J11">
    <cfRule type="top10" priority="13" bottom="1" rank="1"/>
    <cfRule type="top10" dxfId="2160" priority="14" rank="1"/>
  </conditionalFormatting>
  <conditionalFormatting sqref="E12">
    <cfRule type="top10" priority="11" bottom="1" rank="1"/>
    <cfRule type="top10" dxfId="2159" priority="12" rank="1"/>
  </conditionalFormatting>
  <conditionalFormatting sqref="F12">
    <cfRule type="top10" priority="9" bottom="1" rank="1"/>
    <cfRule type="top10" dxfId="2158" priority="10" rank="1"/>
  </conditionalFormatting>
  <conditionalFormatting sqref="G12">
    <cfRule type="top10" priority="7" bottom="1" rank="1"/>
    <cfRule type="top10" dxfId="2157" priority="8" rank="1"/>
  </conditionalFormatting>
  <conditionalFormatting sqref="H12">
    <cfRule type="top10" priority="5" bottom="1" rank="1"/>
    <cfRule type="top10" dxfId="2156" priority="6" rank="1"/>
  </conditionalFormatting>
  <conditionalFormatting sqref="I12">
    <cfRule type="top10" priority="3" bottom="1" rank="1"/>
    <cfRule type="top10" dxfId="2155" priority="4" rank="1"/>
  </conditionalFormatting>
  <conditionalFormatting sqref="J12">
    <cfRule type="top10" priority="1" bottom="1" rank="1"/>
    <cfRule type="top10" dxfId="215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C19E41CF-BFDE-4712-9534-E9813DD804C0}">
          <x14:formula1>
            <xm:f>'C:\Users\abra2\AppData\Local\Packages\Microsoft.MicrosoftEdge_8wekyb3d8bbwe\TempState\Downloads\[ABRA Club Shoot 2182018 (1).xlsm]Data'!#REF!</xm:f>
          </x14:formula1>
          <xm:sqref>B13</xm:sqref>
        </x14:dataValidation>
        <x14:dataValidation type="list" allowBlank="1" showInputMessage="1" showErrorMessage="1" xr:uid="{F637B93D-6491-445A-B2BE-E5560E9F8A5D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9AF7526D-0D51-40A9-8C5F-3CF7D51F64AB}">
          <x14:formula1>
            <xm:f>'C:\Users\abra2\AppData\Local\Packages\Microsoft.MicrosoftEdge_8wekyb3d8bbwe\TempState\Downloads\[ABRA Club Shoot 3172019 (2).xlsm]Data'!#REF!</xm:f>
          </x14:formula1>
          <xm:sqref>B3</xm:sqref>
        </x14:dataValidation>
        <x14:dataValidation type="list" allowBlank="1" showInputMessage="1" showErrorMessage="1" xr:uid="{B0DED7F7-2289-49B3-A6A8-968701D4D1C5}">
          <x14:formula1>
            <xm:f>'C:\Users\abra2\AppData\Local\Packages\Microsoft.MicrosoftEdge_8wekyb3d8bbwe\TempState\Downloads\[ABRA Club Shoot 4212019 (2).xlsm]Data'!#REF!</xm:f>
          </x14:formula1>
          <xm:sqref>B4</xm:sqref>
        </x14:dataValidation>
        <x14:dataValidation type="list" allowBlank="1" showInputMessage="1" showErrorMessage="1" xr:uid="{E1E23189-6F27-4B7E-8A55-6AB93E92FC37}">
          <x14:formula1>
            <xm:f>'C:\Users\abra2\AppData\Local\Packages\Microsoft.MicrosoftEdge_8wekyb3d8bbwe\TempState\Downloads\[ABRA Club Shoot 6162019 (2).xlsm]Data'!#REF!</xm:f>
          </x14:formula1>
          <xm:sqref>B5</xm:sqref>
        </x14:dataValidation>
        <x14:dataValidation type="list" allowBlank="1" showInputMessage="1" showErrorMessage="1" xr:uid="{440690D1-18AC-489E-A85F-A6BA6FECCB2B}">
          <x14:formula1>
            <xm:f>'C:\Users\abra2\AppData\Local\Packages\Microsoft.MicrosoftEdge_8wekyb3d8bbwe\TempState\Downloads\[ABRA Club Shoot 7212019 (2).xlsm]Data'!#REF!</xm:f>
          </x14:formula1>
          <xm:sqref>B6</xm:sqref>
        </x14:dataValidation>
        <x14:dataValidation type="list" allowBlank="1" showInputMessage="1" showErrorMessage="1" xr:uid="{D5E8ACBD-F30A-42A9-84A9-871A377C4C94}">
          <x14:formula1>
            <xm:f>'C:\Users\abra2\AppData\Local\Packages\Microsoft.MicrosoftEdge_8wekyb3d8bbwe\TempState\Downloads\[ABRA Club shoot 8182019 (2).xlsm]Data'!#REF!</xm:f>
          </x14:formula1>
          <xm:sqref>B7</xm:sqref>
        </x14:dataValidation>
        <x14:dataValidation type="list" allowBlank="1" showInputMessage="1" showErrorMessage="1" xr:uid="{E46E8D83-D39A-4430-B51A-4A015B9B0843}">
          <x14:formula1>
            <xm:f>'E:\[abra state va.xlsx]DATA SHEET'!#REF!</xm:f>
          </x14:formula1>
          <xm:sqref>B9</xm:sqref>
        </x14:dataValidation>
        <x14:dataValidation type="list" allowBlank="1" showInputMessage="1" showErrorMessage="1" xr:uid="{64B8F4C0-9C96-4A08-906F-D32F068F06DC}">
          <x14:formula1>
            <xm:f>'C:\Users\abra2\AppData\Local\Packages\Microsoft.MicrosoftEdge_8wekyb3d8bbwe\TempState\Downloads\[ABRA Club Shoot 8272019 (3).xlsm]Data'!#REF!</xm:f>
          </x14:formula1>
          <xm:sqref>B8</xm:sqref>
        </x14:dataValidation>
        <x14:dataValidation type="list" allowBlank="1" showInputMessage="1" showErrorMessage="1" xr:uid="{64CF58D7-AF5B-476F-B95A-46CBE40C4F0E}">
          <x14:formula1>
            <xm:f>'C:\Users\abra2\AppData\Local\Packages\Microsoft.MicrosoftEdge_8wekyb3d8bbwe\TempState\Downloads\[ABRA GA State Tournament 9152019 (3).xlsm]Data'!#REF!</xm:f>
          </x14:formula1>
          <xm:sqref>B10</xm:sqref>
        </x14:dataValidation>
        <x14:dataValidation type="list" allowBlank="1" showInputMessage="1" showErrorMessage="1" xr:uid="{3C61983A-8B96-4471-B670-24597C67AEE8}">
          <x14:formula1>
            <xm:f>'C:\Users\abra2\AppData\Local\Packages\Microsoft.MicrosoftEdge_8wekyb3d8bbwe\TempState\Downloads\[ABRA Club Shoot 9242019 (2).xlsm]Data'!#REF!</xm:f>
          </x14:formula1>
          <xm:sqref>B11</xm:sqref>
        </x14:dataValidation>
        <x14:dataValidation type="list" allowBlank="1" showInputMessage="1" showErrorMessage="1" xr:uid="{3E91119F-D28C-44BC-A5C3-F90DA97BEBD1}">
          <x14:formula1>
            <xm:f>'C:\Users\abra2\AppData\Local\Packages\Microsoft.MicrosoftEdge_8wekyb3d8bbwe\TempState\Downloads\[ABRA Club Shoot 10202019 (2).xlsm]Data'!#REF!</xm:f>
          </x14:formula1>
          <xm:sqref>B12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27706-EA4E-4BA4-A1E1-5E42331F2E16}">
  <sheetPr codeName="Sheet15"/>
  <dimension ref="A1:O5"/>
  <sheetViews>
    <sheetView workbookViewId="0">
      <selection activeCell="A2" sqref="A2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32</v>
      </c>
      <c r="C2" s="7">
        <v>43513</v>
      </c>
      <c r="D2" s="8" t="s">
        <v>22</v>
      </c>
      <c r="E2" s="6">
        <v>178</v>
      </c>
      <c r="F2" s="6">
        <v>182</v>
      </c>
      <c r="G2" s="6">
        <v>186</v>
      </c>
      <c r="H2" s="6">
        <v>172</v>
      </c>
      <c r="I2" s="6"/>
      <c r="J2" s="6"/>
      <c r="K2" s="9">
        <v>4</v>
      </c>
      <c r="L2" s="9">
        <v>718</v>
      </c>
      <c r="M2" s="10">
        <v>179.5</v>
      </c>
      <c r="N2" s="9">
        <v>2</v>
      </c>
      <c r="O2" s="10">
        <v>181.5</v>
      </c>
    </row>
    <row r="3" spans="1:15" x14ac:dyDescent="0.3">
      <c r="A3" s="6" t="s">
        <v>3</v>
      </c>
      <c r="B3" s="6" t="s">
        <v>32</v>
      </c>
      <c r="C3" s="7">
        <v>43632</v>
      </c>
      <c r="D3" s="8" t="s">
        <v>22</v>
      </c>
      <c r="E3" s="6">
        <v>177</v>
      </c>
      <c r="F3" s="6">
        <v>176</v>
      </c>
      <c r="G3" s="6">
        <v>168</v>
      </c>
      <c r="H3" s="6">
        <v>172</v>
      </c>
      <c r="I3" s="6"/>
      <c r="J3" s="6"/>
      <c r="K3" s="9">
        <v>4</v>
      </c>
      <c r="L3" s="9">
        <v>693</v>
      </c>
      <c r="M3" s="10">
        <v>173.25</v>
      </c>
      <c r="N3" s="9">
        <v>2</v>
      </c>
      <c r="O3" s="10">
        <v>175.25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8</v>
      </c>
      <c r="L5" s="2">
        <f>SUM(L2:L4)</f>
        <v>1411</v>
      </c>
      <c r="M5" s="1">
        <f>SUM(L5/K5)</f>
        <v>176.375</v>
      </c>
      <c r="N5" s="2">
        <f>SUM(N2:N4)</f>
        <v>4</v>
      </c>
      <c r="O5" s="1">
        <f>SUM(M5+N5)</f>
        <v>180.375</v>
      </c>
    </row>
  </sheetData>
  <conditionalFormatting sqref="E1">
    <cfRule type="top10" priority="59" bottom="1" rank="1"/>
    <cfRule type="top10" dxfId="2153" priority="60" rank="1"/>
  </conditionalFormatting>
  <conditionalFormatting sqref="F1">
    <cfRule type="top10" priority="57" bottom="1" rank="1"/>
    <cfRule type="top10" dxfId="2152" priority="58" rank="1"/>
  </conditionalFormatting>
  <conditionalFormatting sqref="G1">
    <cfRule type="top10" priority="55" bottom="1" rank="1"/>
    <cfRule type="top10" dxfId="2151" priority="56" rank="1"/>
  </conditionalFormatting>
  <conditionalFormatting sqref="H1">
    <cfRule type="top10" priority="53" bottom="1" rank="1"/>
    <cfRule type="top10" dxfId="2150" priority="54" rank="1"/>
  </conditionalFormatting>
  <conditionalFormatting sqref="I1">
    <cfRule type="top10" priority="51" bottom="1" rank="1"/>
    <cfRule type="top10" dxfId="2149" priority="52" rank="1"/>
  </conditionalFormatting>
  <conditionalFormatting sqref="J1">
    <cfRule type="top10" priority="49" bottom="1" rank="1"/>
    <cfRule type="top10" dxfId="2148" priority="50" rank="1"/>
  </conditionalFormatting>
  <conditionalFormatting sqref="E4">
    <cfRule type="top10" priority="47" bottom="1" rank="1"/>
    <cfRule type="top10" dxfId="2147" priority="48" rank="1"/>
  </conditionalFormatting>
  <conditionalFormatting sqref="F4">
    <cfRule type="top10" priority="45" bottom="1" rank="1"/>
    <cfRule type="top10" dxfId="2146" priority="46" rank="1"/>
  </conditionalFormatting>
  <conditionalFormatting sqref="G4">
    <cfRule type="top10" priority="43" bottom="1" rank="1"/>
    <cfRule type="top10" dxfId="2145" priority="44" rank="1"/>
  </conditionalFormatting>
  <conditionalFormatting sqref="H4">
    <cfRule type="top10" priority="41" bottom="1" rank="1"/>
    <cfRule type="top10" dxfId="2144" priority="42" rank="1"/>
  </conditionalFormatting>
  <conditionalFormatting sqref="I4">
    <cfRule type="top10" priority="39" bottom="1" rank="1"/>
    <cfRule type="top10" dxfId="2143" priority="40" rank="1"/>
  </conditionalFormatting>
  <conditionalFormatting sqref="J4">
    <cfRule type="top10" priority="37" bottom="1" rank="1"/>
    <cfRule type="top10" dxfId="2142" priority="38" rank="1"/>
  </conditionalFormatting>
  <conditionalFormatting sqref="E2">
    <cfRule type="top10" priority="23" bottom="1" rank="1"/>
    <cfRule type="top10" dxfId="2141" priority="24" rank="1"/>
  </conditionalFormatting>
  <conditionalFormatting sqref="F2">
    <cfRule type="top10" priority="21" bottom="1" rank="1"/>
    <cfRule type="top10" dxfId="2140" priority="22" rank="1"/>
  </conditionalFormatting>
  <conditionalFormatting sqref="G2">
    <cfRule type="top10" priority="19" bottom="1" rank="1"/>
    <cfRule type="top10" dxfId="2139" priority="20" rank="1"/>
  </conditionalFormatting>
  <conditionalFormatting sqref="H2">
    <cfRule type="top10" priority="17" bottom="1" rank="1"/>
    <cfRule type="top10" dxfId="2138" priority="18" rank="1"/>
  </conditionalFormatting>
  <conditionalFormatting sqref="I2">
    <cfRule type="top10" priority="15" bottom="1" rank="1"/>
    <cfRule type="top10" dxfId="2137" priority="16" rank="1"/>
  </conditionalFormatting>
  <conditionalFormatting sqref="J2">
    <cfRule type="top10" priority="13" bottom="1" rank="1"/>
    <cfRule type="top10" dxfId="2136" priority="14" rank="1"/>
  </conditionalFormatting>
  <conditionalFormatting sqref="E3">
    <cfRule type="top10" priority="11" bottom="1" rank="1"/>
    <cfRule type="top10" dxfId="2135" priority="12" rank="1"/>
  </conditionalFormatting>
  <conditionalFormatting sqref="F3">
    <cfRule type="top10" priority="9" bottom="1" rank="1"/>
    <cfRule type="top10" dxfId="2134" priority="10" rank="1"/>
  </conditionalFormatting>
  <conditionalFormatting sqref="G3">
    <cfRule type="top10" priority="7" bottom="1" rank="1"/>
    <cfRule type="top10" dxfId="2133" priority="8" rank="1"/>
  </conditionalFormatting>
  <conditionalFormatting sqref="H3">
    <cfRule type="top10" priority="5" bottom="1" rank="1"/>
    <cfRule type="top10" dxfId="2132" priority="6" rank="1"/>
  </conditionalFormatting>
  <conditionalFormatting sqref="I3">
    <cfRule type="top10" priority="3" bottom="1" rank="1"/>
    <cfRule type="top10" dxfId="2131" priority="4" rank="1"/>
  </conditionalFormatting>
  <conditionalFormatting sqref="J3">
    <cfRule type="top10" priority="1" bottom="1" rank="1"/>
    <cfRule type="top10" dxfId="213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EDCEA58-B71A-4AEE-AF02-979B8F061DF2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8E85F69A-D38D-4DBA-A032-A1C0C751BB2F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A85C5E3B-C99C-4D9E-B51D-004025CD22B6}">
          <x14:formula1>
            <xm:f>'C:\Users\abra2\AppData\Local\Packages\Microsoft.MicrosoftEdge_8wekyb3d8bbwe\TempState\Downloads\[ABRA Club Shoot 6162019 (2).xlsm]Data'!#REF!</xm:f>
          </x14:formula1>
          <xm:sqref>B3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C197D-6D27-4580-AA88-D2D5D65CE05A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179</v>
      </c>
      <c r="C2" s="7">
        <v>43687</v>
      </c>
      <c r="D2" s="8" t="s">
        <v>58</v>
      </c>
      <c r="E2" s="6">
        <v>185</v>
      </c>
      <c r="F2" s="6">
        <v>175</v>
      </c>
      <c r="G2" s="6">
        <v>172</v>
      </c>
      <c r="H2" s="6">
        <v>173</v>
      </c>
      <c r="I2" s="6"/>
      <c r="J2" s="6"/>
      <c r="K2" s="9">
        <v>4</v>
      </c>
      <c r="L2" s="9">
        <v>705</v>
      </c>
      <c r="M2" s="10">
        <v>176.25</v>
      </c>
      <c r="N2" s="9">
        <v>2</v>
      </c>
      <c r="O2" s="10">
        <v>178.25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705</v>
      </c>
      <c r="M4" s="1">
        <f>SUM(L4/K4)</f>
        <v>176.25</v>
      </c>
      <c r="N4" s="2">
        <f>SUM(N2:N3)</f>
        <v>2</v>
      </c>
      <c r="O4" s="1">
        <f>SUM(M4+N4)</f>
        <v>178.25</v>
      </c>
    </row>
  </sheetData>
  <conditionalFormatting sqref="E1">
    <cfRule type="top10" priority="47" bottom="1" rank="1"/>
    <cfRule type="top10" dxfId="2129" priority="48" rank="1"/>
  </conditionalFormatting>
  <conditionalFormatting sqref="F1">
    <cfRule type="top10" priority="45" bottom="1" rank="1"/>
    <cfRule type="top10" dxfId="2128" priority="46" rank="1"/>
  </conditionalFormatting>
  <conditionalFormatting sqref="G1">
    <cfRule type="top10" priority="43" bottom="1" rank="1"/>
    <cfRule type="top10" dxfId="2127" priority="44" rank="1"/>
  </conditionalFormatting>
  <conditionalFormatting sqref="H1">
    <cfRule type="top10" priority="41" bottom="1" rank="1"/>
    <cfRule type="top10" dxfId="2126" priority="42" rank="1"/>
  </conditionalFormatting>
  <conditionalFormatting sqref="I1">
    <cfRule type="top10" priority="39" bottom="1" rank="1"/>
    <cfRule type="top10" dxfId="2125" priority="40" rank="1"/>
  </conditionalFormatting>
  <conditionalFormatting sqref="J1">
    <cfRule type="top10" priority="37" bottom="1" rank="1"/>
    <cfRule type="top10" dxfId="2124" priority="38" rank="1"/>
  </conditionalFormatting>
  <conditionalFormatting sqref="E3">
    <cfRule type="top10" priority="35" bottom="1" rank="1"/>
    <cfRule type="top10" dxfId="2123" priority="36" rank="1"/>
  </conditionalFormatting>
  <conditionalFormatting sqref="F3">
    <cfRule type="top10" priority="33" bottom="1" rank="1"/>
    <cfRule type="top10" dxfId="2122" priority="34" rank="1"/>
  </conditionalFormatting>
  <conditionalFormatting sqref="G3">
    <cfRule type="top10" priority="31" bottom="1" rank="1"/>
    <cfRule type="top10" dxfId="2121" priority="32" rank="1"/>
  </conditionalFormatting>
  <conditionalFormatting sqref="H3">
    <cfRule type="top10" priority="29" bottom="1" rank="1"/>
    <cfRule type="top10" dxfId="2120" priority="30" rank="1"/>
  </conditionalFormatting>
  <conditionalFormatting sqref="I3">
    <cfRule type="top10" priority="27" bottom="1" rank="1"/>
    <cfRule type="top10" dxfId="2119" priority="28" rank="1"/>
  </conditionalFormatting>
  <conditionalFormatting sqref="J3">
    <cfRule type="top10" priority="25" bottom="1" rank="1"/>
    <cfRule type="top10" dxfId="2118" priority="26" rank="1"/>
  </conditionalFormatting>
  <conditionalFormatting sqref="E2">
    <cfRule type="top10" priority="11" bottom="1" rank="1"/>
    <cfRule type="top10" dxfId="2117" priority="12" rank="1"/>
  </conditionalFormatting>
  <conditionalFormatting sqref="F2">
    <cfRule type="top10" priority="9" bottom="1" rank="1"/>
    <cfRule type="top10" dxfId="2116" priority="10" rank="1"/>
  </conditionalFormatting>
  <conditionalFormatting sqref="G2">
    <cfRule type="top10" priority="7" bottom="1" rank="1"/>
    <cfRule type="top10" dxfId="2115" priority="8" rank="1"/>
  </conditionalFormatting>
  <conditionalFormatting sqref="H2">
    <cfRule type="top10" priority="5" bottom="1" rank="1"/>
    <cfRule type="top10" dxfId="2114" priority="6" rank="1"/>
  </conditionalFormatting>
  <conditionalFormatting sqref="I2">
    <cfRule type="top10" priority="3" bottom="1" rank="1"/>
    <cfRule type="top10" dxfId="2113" priority="4" rank="1"/>
  </conditionalFormatting>
  <conditionalFormatting sqref="J2">
    <cfRule type="top10" priority="1" bottom="1" rank="1"/>
    <cfRule type="top10" dxfId="211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8A31252-5B7C-4509-9107-2EAD704131EB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6B44E465-6277-46E4-BACC-4726332EF7E6}">
          <x14:formula1>
            <xm:f>'C:\Users\gih93\Documents\[ABRA2019.xlsm]Data'!#REF!</xm:f>
          </x14:formula1>
          <xm:sqref>B2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BC119-8579-4B0B-AAF5-62E9694BEE6B}">
  <dimension ref="A1:O6"/>
  <sheetViews>
    <sheetView workbookViewId="0">
      <selection activeCell="B15" sqref="B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30" x14ac:dyDescent="0.3">
      <c r="A2" s="51" t="s">
        <v>115</v>
      </c>
      <c r="B2" s="52" t="s">
        <v>119</v>
      </c>
      <c r="C2" s="53">
        <v>43589</v>
      </c>
      <c r="D2" s="54" t="s">
        <v>117</v>
      </c>
      <c r="E2" s="55">
        <v>178</v>
      </c>
      <c r="F2" s="55">
        <v>178</v>
      </c>
      <c r="G2" s="55">
        <v>173</v>
      </c>
      <c r="H2" s="55">
        <v>179</v>
      </c>
      <c r="I2" s="55"/>
      <c r="J2" s="55"/>
      <c r="K2" s="56">
        <f>COUNT(E2:J2)</f>
        <v>4</v>
      </c>
      <c r="L2" s="56">
        <f>SUM(E2:J2)</f>
        <v>708</v>
      </c>
      <c r="M2" s="57">
        <f>SUM(L2/K2)</f>
        <v>177</v>
      </c>
      <c r="N2" s="52">
        <v>4</v>
      </c>
      <c r="O2" s="58">
        <f>SUM(M2+N2)</f>
        <v>181</v>
      </c>
    </row>
    <row r="3" spans="1:15" x14ac:dyDescent="0.3">
      <c r="A3" s="51" t="s">
        <v>3</v>
      </c>
      <c r="B3" s="52" t="s">
        <v>119</v>
      </c>
      <c r="C3" s="53">
        <v>43743</v>
      </c>
      <c r="D3" s="54" t="str">
        <f>'[40]START TAB'!$B$2</f>
        <v>Belton, SC</v>
      </c>
      <c r="E3" s="94">
        <v>176</v>
      </c>
      <c r="F3" s="94">
        <v>180</v>
      </c>
      <c r="G3" s="94">
        <v>182</v>
      </c>
      <c r="H3" s="94">
        <v>177</v>
      </c>
      <c r="I3" s="94"/>
      <c r="J3" s="94"/>
      <c r="K3" s="56">
        <f>COUNT(E3:J3)</f>
        <v>4</v>
      </c>
      <c r="L3" s="56">
        <f>SUM(E3:J3)</f>
        <v>715</v>
      </c>
      <c r="M3" s="57">
        <f>SUM(L3/K3)</f>
        <v>178.75</v>
      </c>
      <c r="N3" s="93">
        <v>5</v>
      </c>
      <c r="O3" s="58">
        <f>SUM(M3+N3)</f>
        <v>183.75</v>
      </c>
    </row>
    <row r="4" spans="1:15" x14ac:dyDescent="0.3">
      <c r="A4" s="67" t="s">
        <v>3</v>
      </c>
      <c r="B4" s="210" t="s">
        <v>119</v>
      </c>
      <c r="C4" s="69">
        <v>43771</v>
      </c>
      <c r="D4" s="70" t="str">
        <f>'[40]START TAB'!$B$2</f>
        <v>Belton, SC</v>
      </c>
      <c r="E4" s="211">
        <v>177</v>
      </c>
      <c r="F4" s="211">
        <v>177</v>
      </c>
      <c r="G4" s="211">
        <v>174</v>
      </c>
      <c r="H4" s="211">
        <v>178</v>
      </c>
      <c r="I4" s="211"/>
      <c r="J4" s="211"/>
      <c r="K4" s="72">
        <f>COUNT(E4:J4)</f>
        <v>4</v>
      </c>
      <c r="L4" s="72">
        <f>SUM(E4:J4)</f>
        <v>706</v>
      </c>
      <c r="M4" s="73">
        <f>SUM(L4/K4)</f>
        <v>176.5</v>
      </c>
      <c r="N4" s="210">
        <v>2</v>
      </c>
      <c r="O4" s="74">
        <f>SUM(M4+N4)</f>
        <v>178.5</v>
      </c>
    </row>
    <row r="5" spans="1:15" x14ac:dyDescent="0.3">
      <c r="A5" s="11"/>
      <c r="B5" s="11"/>
      <c r="C5" s="12"/>
      <c r="D5" s="13"/>
      <c r="E5" s="11"/>
      <c r="F5" s="11"/>
      <c r="G5" s="11"/>
      <c r="H5" s="11"/>
      <c r="I5" s="11"/>
      <c r="J5" s="11"/>
      <c r="K5" s="14"/>
      <c r="L5" s="14"/>
      <c r="M5" s="15"/>
      <c r="N5" s="14"/>
      <c r="O5" s="15"/>
    </row>
    <row r="6" spans="1:15" x14ac:dyDescent="0.3">
      <c r="K6" s="2">
        <f>SUM(K2:K5)</f>
        <v>12</v>
      </c>
      <c r="L6" s="2">
        <f>SUM(L2:L5)</f>
        <v>2129</v>
      </c>
      <c r="M6" s="1">
        <f>SUM(L6/K6)</f>
        <v>177.41666666666666</v>
      </c>
      <c r="N6" s="2">
        <f>SUM(N2:N5)</f>
        <v>11</v>
      </c>
      <c r="O6" s="1">
        <f>SUM(M6+N6)</f>
        <v>188.41666666666666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</protectedRanges>
  <conditionalFormatting sqref="E1">
    <cfRule type="top10" priority="53" bottom="1" rank="1"/>
    <cfRule type="top10" dxfId="2111" priority="54" rank="1"/>
  </conditionalFormatting>
  <conditionalFormatting sqref="F1">
    <cfRule type="top10" priority="51" bottom="1" rank="1"/>
    <cfRule type="top10" dxfId="2110" priority="52" rank="1"/>
  </conditionalFormatting>
  <conditionalFormatting sqref="G1">
    <cfRule type="top10" priority="49" bottom="1" rank="1"/>
    <cfRule type="top10" dxfId="2109" priority="50" rank="1"/>
  </conditionalFormatting>
  <conditionalFormatting sqref="H1">
    <cfRule type="top10" priority="47" bottom="1" rank="1"/>
    <cfRule type="top10" dxfId="2108" priority="48" rank="1"/>
  </conditionalFormatting>
  <conditionalFormatting sqref="I1">
    <cfRule type="top10" priority="45" bottom="1" rank="1"/>
    <cfRule type="top10" dxfId="2107" priority="46" rank="1"/>
  </conditionalFormatting>
  <conditionalFormatting sqref="J1">
    <cfRule type="top10" priority="43" bottom="1" rank="1"/>
    <cfRule type="top10" dxfId="2106" priority="44" rank="1"/>
  </conditionalFormatting>
  <conditionalFormatting sqref="E5">
    <cfRule type="top10" priority="41" bottom="1" rank="1"/>
    <cfRule type="top10" dxfId="2105" priority="42" rank="1"/>
  </conditionalFormatting>
  <conditionalFormatting sqref="F5">
    <cfRule type="top10" priority="39" bottom="1" rank="1"/>
    <cfRule type="top10" dxfId="2104" priority="40" rank="1"/>
  </conditionalFormatting>
  <conditionalFormatting sqref="G5">
    <cfRule type="top10" priority="37" bottom="1" rank="1"/>
    <cfRule type="top10" dxfId="2103" priority="38" rank="1"/>
  </conditionalFormatting>
  <conditionalFormatting sqref="H5">
    <cfRule type="top10" priority="35" bottom="1" rank="1"/>
    <cfRule type="top10" dxfId="2102" priority="36" rank="1"/>
  </conditionalFormatting>
  <conditionalFormatting sqref="I5">
    <cfRule type="top10" priority="33" bottom="1" rank="1"/>
    <cfRule type="top10" dxfId="2101" priority="34" rank="1"/>
  </conditionalFormatting>
  <conditionalFormatting sqref="J5">
    <cfRule type="top10" priority="31" bottom="1" rank="1"/>
    <cfRule type="top10" dxfId="2100" priority="32" rank="1"/>
  </conditionalFormatting>
  <conditionalFormatting sqref="E2">
    <cfRule type="top10" dxfId="2099" priority="18" rank="1"/>
  </conditionalFormatting>
  <conditionalFormatting sqref="F2">
    <cfRule type="top10" dxfId="2098" priority="17" rank="1"/>
  </conditionalFormatting>
  <conditionalFormatting sqref="G2">
    <cfRule type="top10" dxfId="2097" priority="16" rank="1"/>
  </conditionalFormatting>
  <conditionalFormatting sqref="H2">
    <cfRule type="top10" dxfId="2096" priority="15" rank="1"/>
  </conditionalFormatting>
  <conditionalFormatting sqref="I2">
    <cfRule type="top10" dxfId="2095" priority="14" rank="1"/>
  </conditionalFormatting>
  <conditionalFormatting sqref="J2">
    <cfRule type="top10" dxfId="2094" priority="13" rank="1"/>
  </conditionalFormatting>
  <conditionalFormatting sqref="E3">
    <cfRule type="top10" dxfId="2093" priority="7" rank="1"/>
  </conditionalFormatting>
  <conditionalFormatting sqref="F3">
    <cfRule type="top10" dxfId="2092" priority="8" rank="1"/>
  </conditionalFormatting>
  <conditionalFormatting sqref="G3">
    <cfRule type="top10" dxfId="2091" priority="9" rank="1"/>
  </conditionalFormatting>
  <conditionalFormatting sqref="H3">
    <cfRule type="top10" dxfId="2090" priority="10" rank="1"/>
  </conditionalFormatting>
  <conditionalFormatting sqref="I3">
    <cfRule type="top10" dxfId="2089" priority="11" rank="1"/>
  </conditionalFormatting>
  <conditionalFormatting sqref="J3">
    <cfRule type="top10" dxfId="2088" priority="12" rank="1"/>
  </conditionalFormatting>
  <conditionalFormatting sqref="E4">
    <cfRule type="top10" dxfId="2087" priority="1" rank="1"/>
  </conditionalFormatting>
  <conditionalFormatting sqref="F4">
    <cfRule type="top10" dxfId="2086" priority="2" rank="1"/>
  </conditionalFormatting>
  <conditionalFormatting sqref="G4">
    <cfRule type="top10" dxfId="2085" priority="3" rank="1"/>
  </conditionalFormatting>
  <conditionalFormatting sqref="H4">
    <cfRule type="top10" dxfId="2084" priority="4" rank="1"/>
  </conditionalFormatting>
  <conditionalFormatting sqref="I4">
    <cfRule type="top10" dxfId="2083" priority="5" rank="1"/>
  </conditionalFormatting>
  <conditionalFormatting sqref="J4">
    <cfRule type="top10" dxfId="2082" priority="6" rank="1"/>
  </conditionalFormatting>
  <dataValidations count="1">
    <dataValidation type="list" allowBlank="1" showInputMessage="1" showErrorMessage="1" sqref="B2" xr:uid="{BF645FA6-CBCB-4CC7-82B0-9F4B3FAB7F04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382B8E8-44FE-418B-88F7-62F0707D20F8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CCE8465E-1230-42EC-916E-01D8E2A15703}">
          <x14:formula1>
            <xm:f>'C:\Users\abra2\Desktop\ABRA Files and More\AUTO BENCH REST ASSOCIATION FILE\ABRA 2019\South Carolina\[ABRA sSOUTH CAROLINA SCORING PROGRAM 2019.xlsm]DATA SHEET'!#REF!</xm:f>
          </x14:formula1>
          <xm:sqref>B4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FA02C-8D87-49A8-9947-4CD9C84CEC26}">
  <sheetPr codeName="Sheet29"/>
  <dimension ref="A1:O15"/>
  <sheetViews>
    <sheetView workbookViewId="0">
      <selection activeCell="H19" sqref="H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86</v>
      </c>
      <c r="C2" s="7">
        <v>43561</v>
      </c>
      <c r="D2" s="8" t="s">
        <v>87</v>
      </c>
      <c r="E2" s="6">
        <v>192</v>
      </c>
      <c r="F2" s="6">
        <v>189</v>
      </c>
      <c r="G2" s="6">
        <v>190</v>
      </c>
      <c r="H2" s="6">
        <v>190</v>
      </c>
      <c r="I2" s="6">
        <v>192</v>
      </c>
      <c r="J2" s="6">
        <v>195</v>
      </c>
      <c r="K2" s="9">
        <v>6</v>
      </c>
      <c r="L2" s="9">
        <f>SUM(E2:J2)</f>
        <v>1148</v>
      </c>
      <c r="M2" s="10">
        <f>SUM(L2/K2)</f>
        <v>191.33333333333334</v>
      </c>
      <c r="N2" s="9">
        <v>11</v>
      </c>
      <c r="O2" s="10">
        <f>SUM(M2+N2)</f>
        <v>202.33333333333334</v>
      </c>
    </row>
    <row r="3" spans="1:15" x14ac:dyDescent="0.3">
      <c r="A3" s="6" t="s">
        <v>3</v>
      </c>
      <c r="B3" s="6" t="s">
        <v>86</v>
      </c>
      <c r="C3" s="7">
        <v>43582</v>
      </c>
      <c r="D3" s="8" t="s">
        <v>87</v>
      </c>
      <c r="E3" s="6">
        <v>186</v>
      </c>
      <c r="F3" s="6">
        <v>190</v>
      </c>
      <c r="G3" s="6">
        <v>187</v>
      </c>
      <c r="H3" s="6">
        <v>190</v>
      </c>
      <c r="I3" s="6"/>
      <c r="J3" s="6"/>
      <c r="K3" s="9">
        <v>4</v>
      </c>
      <c r="L3" s="9">
        <v>753</v>
      </c>
      <c r="M3" s="10">
        <v>188.25</v>
      </c>
      <c r="N3" s="9">
        <v>3</v>
      </c>
      <c r="O3" s="10">
        <v>191.25</v>
      </c>
    </row>
    <row r="4" spans="1:15" x14ac:dyDescent="0.3">
      <c r="A4" s="6" t="s">
        <v>3</v>
      </c>
      <c r="B4" s="6" t="s">
        <v>86</v>
      </c>
      <c r="C4" s="7">
        <v>43603</v>
      </c>
      <c r="D4" s="8" t="s">
        <v>87</v>
      </c>
      <c r="E4" s="6">
        <v>188</v>
      </c>
      <c r="F4" s="6">
        <v>189</v>
      </c>
      <c r="G4" s="6">
        <v>187</v>
      </c>
      <c r="H4" s="6">
        <v>188</v>
      </c>
      <c r="I4" s="6"/>
      <c r="J4" s="6"/>
      <c r="K4" s="9">
        <v>4</v>
      </c>
      <c r="L4" s="9">
        <f>SUM(E4:J4)</f>
        <v>752</v>
      </c>
      <c r="M4" s="10">
        <f>SUM(L4/K4)</f>
        <v>188</v>
      </c>
      <c r="N4" s="9">
        <v>3</v>
      </c>
      <c r="O4" s="10">
        <f t="shared" ref="O4" si="0">SUM(M4+N4)</f>
        <v>191</v>
      </c>
    </row>
    <row r="5" spans="1:15" x14ac:dyDescent="0.3">
      <c r="A5" s="6" t="s">
        <v>3</v>
      </c>
      <c r="B5" s="6" t="s">
        <v>86</v>
      </c>
      <c r="C5" s="7">
        <v>43638</v>
      </c>
      <c r="D5" s="8" t="s">
        <v>78</v>
      </c>
      <c r="E5" s="6">
        <v>189</v>
      </c>
      <c r="F5" s="6">
        <v>187</v>
      </c>
      <c r="G5" s="6">
        <v>186</v>
      </c>
      <c r="H5" s="6">
        <v>190</v>
      </c>
      <c r="I5" s="6">
        <v>192</v>
      </c>
      <c r="J5" s="6">
        <v>191</v>
      </c>
      <c r="K5" s="9">
        <v>6</v>
      </c>
      <c r="L5" s="9">
        <v>1135</v>
      </c>
      <c r="M5" s="10">
        <v>189.16666666666666</v>
      </c>
      <c r="N5" s="9">
        <v>4</v>
      </c>
      <c r="O5" s="10">
        <v>193.16666666666666</v>
      </c>
    </row>
    <row r="6" spans="1:15" x14ac:dyDescent="0.3">
      <c r="A6" s="6" t="s">
        <v>3</v>
      </c>
      <c r="B6" s="6" t="s">
        <v>86</v>
      </c>
      <c r="C6" s="7">
        <v>43639</v>
      </c>
      <c r="D6" s="8" t="s">
        <v>78</v>
      </c>
      <c r="E6" s="6">
        <v>187</v>
      </c>
      <c r="F6" s="6">
        <v>194</v>
      </c>
      <c r="G6" s="6">
        <v>189</v>
      </c>
      <c r="H6" s="6">
        <v>188</v>
      </c>
      <c r="I6" s="6"/>
      <c r="J6" s="6"/>
      <c r="K6" s="9">
        <v>4</v>
      </c>
      <c r="L6" s="9">
        <v>758</v>
      </c>
      <c r="M6" s="10">
        <v>189.5</v>
      </c>
      <c r="N6" s="9">
        <v>2</v>
      </c>
      <c r="O6" s="10">
        <v>191.5</v>
      </c>
    </row>
    <row r="7" spans="1:15" ht="15.75" thickBot="1" x14ac:dyDescent="0.35">
      <c r="A7" s="6" t="s">
        <v>3</v>
      </c>
      <c r="B7" s="11" t="s">
        <v>86</v>
      </c>
      <c r="C7" s="12">
        <v>43659</v>
      </c>
      <c r="D7" s="13" t="s">
        <v>87</v>
      </c>
      <c r="E7" s="96">
        <v>195</v>
      </c>
      <c r="F7" s="96">
        <v>190</v>
      </c>
      <c r="G7" s="96">
        <v>194</v>
      </c>
      <c r="H7" s="11">
        <v>188</v>
      </c>
      <c r="I7" s="11">
        <v>192</v>
      </c>
      <c r="J7" s="11">
        <v>188</v>
      </c>
      <c r="K7" s="14">
        <v>6</v>
      </c>
      <c r="L7" s="14">
        <v>1147</v>
      </c>
      <c r="M7" s="15">
        <v>191.16666666666666</v>
      </c>
      <c r="N7" s="14">
        <v>9</v>
      </c>
      <c r="O7" s="15">
        <v>200.16666666666666</v>
      </c>
    </row>
    <row r="8" spans="1:15" ht="16.5" thickBot="1" x14ac:dyDescent="0.35">
      <c r="A8" s="6" t="s">
        <v>3</v>
      </c>
      <c r="B8" s="52" t="s">
        <v>86</v>
      </c>
      <c r="C8" s="53">
        <v>43645</v>
      </c>
      <c r="D8" s="98" t="s">
        <v>171</v>
      </c>
      <c r="E8" s="99">
        <v>192</v>
      </c>
      <c r="F8" s="100">
        <v>192</v>
      </c>
      <c r="G8" s="55">
        <v>191</v>
      </c>
      <c r="H8" s="55">
        <v>191</v>
      </c>
      <c r="I8" s="55"/>
      <c r="J8" s="55"/>
      <c r="K8" s="56">
        <f>COUNT(E8:J8)</f>
        <v>4</v>
      </c>
      <c r="L8" s="56">
        <f>SUM(E8:J8)</f>
        <v>766</v>
      </c>
      <c r="M8" s="57">
        <f>SUM(L8/K8)</f>
        <v>191.5</v>
      </c>
      <c r="N8" s="52">
        <v>8</v>
      </c>
      <c r="O8" s="58">
        <f>SUM(M8+N8)</f>
        <v>199.5</v>
      </c>
    </row>
    <row r="9" spans="1:15" ht="16.5" thickBot="1" x14ac:dyDescent="0.35">
      <c r="A9" s="6" t="s">
        <v>3</v>
      </c>
      <c r="B9" s="52" t="s">
        <v>86</v>
      </c>
      <c r="C9" s="53">
        <v>43680</v>
      </c>
      <c r="D9" s="66" t="s">
        <v>171</v>
      </c>
      <c r="E9" s="106">
        <v>195</v>
      </c>
      <c r="F9" s="55">
        <v>196</v>
      </c>
      <c r="G9" s="107">
        <v>191</v>
      </c>
      <c r="H9" s="55">
        <v>190</v>
      </c>
      <c r="I9" s="55"/>
      <c r="J9" s="55"/>
      <c r="K9" s="56">
        <f>COUNT(E9:J9)</f>
        <v>4</v>
      </c>
      <c r="L9" s="56">
        <f>SUM(E9:J9)</f>
        <v>772</v>
      </c>
      <c r="M9" s="57">
        <f>SUM(L9/K9)</f>
        <v>193</v>
      </c>
      <c r="N9" s="52">
        <v>13</v>
      </c>
      <c r="O9" s="58">
        <f>SUM(M9+N9)</f>
        <v>206</v>
      </c>
    </row>
    <row r="10" spans="1:15" x14ac:dyDescent="0.3">
      <c r="A10" s="6" t="s">
        <v>3</v>
      </c>
      <c r="B10" s="52" t="s">
        <v>86</v>
      </c>
      <c r="C10" s="109">
        <v>43701</v>
      </c>
      <c r="D10" s="135" t="s">
        <v>192</v>
      </c>
      <c r="E10" s="136">
        <v>190</v>
      </c>
      <c r="F10" s="137">
        <v>186</v>
      </c>
      <c r="G10" s="97">
        <v>186</v>
      </c>
      <c r="H10" s="97">
        <v>184</v>
      </c>
      <c r="I10" s="97"/>
      <c r="J10" s="97"/>
      <c r="K10" s="110">
        <f>COUNT(E10:J10)</f>
        <v>4</v>
      </c>
      <c r="L10" s="110">
        <f>SUM(E10:J10)</f>
        <v>746</v>
      </c>
      <c r="M10" s="111">
        <f>SUM(L10/K10)</f>
        <v>186.5</v>
      </c>
      <c r="N10" s="108">
        <v>4</v>
      </c>
      <c r="O10" s="112">
        <f>SUM(M10+N10)</f>
        <v>190.5</v>
      </c>
    </row>
    <row r="11" spans="1:15" x14ac:dyDescent="0.3">
      <c r="A11" s="6" t="s">
        <v>3</v>
      </c>
      <c r="B11" s="138" t="s">
        <v>86</v>
      </c>
      <c r="C11" s="139">
        <v>43708</v>
      </c>
      <c r="D11" s="140" t="s">
        <v>192</v>
      </c>
      <c r="E11" s="141">
        <v>196</v>
      </c>
      <c r="F11" s="141">
        <v>195</v>
      </c>
      <c r="G11" s="141">
        <v>192</v>
      </c>
      <c r="H11" s="141">
        <v>188</v>
      </c>
      <c r="I11" s="141">
        <v>184</v>
      </c>
      <c r="J11" s="141">
        <v>187</v>
      </c>
      <c r="K11" s="142">
        <f t="shared" ref="K11" si="1">COUNT(E11:J11)</f>
        <v>6</v>
      </c>
      <c r="L11" s="142">
        <f t="shared" ref="L11" si="2">SUM(E11:J11)</f>
        <v>1142</v>
      </c>
      <c r="M11" s="143">
        <f t="shared" ref="M11" si="3">SUM(L11/K11)</f>
        <v>190.33333333333334</v>
      </c>
      <c r="N11" s="138">
        <v>4</v>
      </c>
      <c r="O11" s="144">
        <f t="shared" ref="O11" si="4">SUM(M11+N11)</f>
        <v>194.33333333333334</v>
      </c>
    </row>
    <row r="12" spans="1:15" ht="15.75" x14ac:dyDescent="0.3">
      <c r="A12" s="51" t="s">
        <v>3</v>
      </c>
      <c r="B12" s="52" t="s">
        <v>86</v>
      </c>
      <c r="C12" s="53">
        <v>43743</v>
      </c>
      <c r="D12" s="66" t="s">
        <v>87</v>
      </c>
      <c r="E12" s="55">
        <v>195</v>
      </c>
      <c r="F12" s="55">
        <v>192</v>
      </c>
      <c r="G12" s="55">
        <v>191</v>
      </c>
      <c r="H12" s="55">
        <v>188</v>
      </c>
      <c r="I12" s="55"/>
      <c r="J12" s="55"/>
      <c r="K12" s="56">
        <f>COUNT(E12:J12)</f>
        <v>4</v>
      </c>
      <c r="L12" s="56">
        <f>SUM(E12:J12)</f>
        <v>766</v>
      </c>
      <c r="M12" s="57">
        <f>SUM(L12/K12)</f>
        <v>191.5</v>
      </c>
      <c r="N12" s="52">
        <v>5</v>
      </c>
      <c r="O12" s="58">
        <f>SUM(M12+N12)</f>
        <v>196.5</v>
      </c>
    </row>
    <row r="13" spans="1:15" ht="15.75" x14ac:dyDescent="0.3">
      <c r="A13" s="67" t="s">
        <v>3</v>
      </c>
      <c r="B13" s="68" t="s">
        <v>86</v>
      </c>
      <c r="C13" s="69">
        <v>43750</v>
      </c>
      <c r="D13" s="159" t="s">
        <v>87</v>
      </c>
      <c r="E13" s="71">
        <v>192</v>
      </c>
      <c r="F13" s="71">
        <v>193</v>
      </c>
      <c r="G13" s="71">
        <v>194</v>
      </c>
      <c r="H13" s="71">
        <v>193</v>
      </c>
      <c r="I13" s="71"/>
      <c r="J13" s="71"/>
      <c r="K13" s="72">
        <f>COUNT(E13:J13)</f>
        <v>4</v>
      </c>
      <c r="L13" s="72">
        <f>SUM(E13:J13)</f>
        <v>772</v>
      </c>
      <c r="M13" s="73">
        <f>SUM(L13/K13)</f>
        <v>193</v>
      </c>
      <c r="N13" s="68">
        <v>9</v>
      </c>
      <c r="O13" s="74">
        <f>SUM(M13+N13)</f>
        <v>202</v>
      </c>
    </row>
    <row r="14" spans="1:15" x14ac:dyDescent="0.3">
      <c r="A14" s="11"/>
      <c r="B14" s="11"/>
      <c r="C14" s="12"/>
      <c r="D14" s="13"/>
      <c r="E14" s="11"/>
      <c r="F14" s="11"/>
      <c r="G14" s="11"/>
      <c r="H14" s="11"/>
      <c r="I14" s="11"/>
      <c r="J14" s="11"/>
      <c r="K14" s="14"/>
      <c r="L14" s="14"/>
      <c r="M14" s="15"/>
      <c r="N14" s="14"/>
      <c r="O14" s="15"/>
    </row>
    <row r="15" spans="1:15" x14ac:dyDescent="0.3">
      <c r="K15" s="2">
        <f>SUM(K2:K14)</f>
        <v>56</v>
      </c>
      <c r="L15" s="2">
        <f>SUM(L2:L14)</f>
        <v>10657</v>
      </c>
      <c r="M15" s="1">
        <f>SUM(L15/K15)</f>
        <v>190.30357142857142</v>
      </c>
      <c r="N15" s="2">
        <f>SUM(N2:N14)</f>
        <v>75</v>
      </c>
      <c r="O15" s="1">
        <f>SUM(M15+N15)</f>
        <v>265.30357142857144</v>
      </c>
    </row>
  </sheetData>
  <protectedRanges>
    <protectedRange algorithmName="SHA-512" hashValue="eHHGZp1QU9slQwrV1rkPvmLyM6CvgknQHPIOO3TeudOjFVA47YoNedor8sB5AS16YCEzg6rnk1SW7Qh1UBWa3g==" saltValue="NnJayuyCuLyzeiA6G0urAA==" spinCount="100000" sqref="N8" name="Range3_2"/>
    <protectedRange algorithmName="SHA-512" hashValue="ON39YdpmFHfN9f47KpiRvqrKx0V9+erV1CNkpWzYhW/Qyc6aT8rEyCrvauWSYGZK2ia3o7vd3akF07acHAFpOA==" saltValue="yVW9XmDwTqEnmpSGai0KYg==" spinCount="100000" sqref="B8:J8" name="Range1_2"/>
    <protectedRange algorithmName="SHA-512" hashValue="eHHGZp1QU9slQwrV1rkPvmLyM6CvgknQHPIOO3TeudOjFVA47YoNedor8sB5AS16YCEzg6rnk1SW7Qh1UBWa3g==" saltValue="NnJayuyCuLyzeiA6G0urAA==" spinCount="100000" sqref="N9" name="Range3"/>
    <protectedRange algorithmName="SHA-512" hashValue="ON39YdpmFHfN9f47KpiRvqrKx0V9+erV1CNkpWzYhW/Qyc6aT8rEyCrvauWSYGZK2ia3o7vd3akF07acHAFpOA==" saltValue="yVW9XmDwTqEnmpSGai0KYg==" spinCount="100000" sqref="B9:J9" name="Range1"/>
    <protectedRange algorithmName="SHA-512" hashValue="eHHGZp1QU9slQwrV1rkPvmLyM6CvgknQHPIOO3TeudOjFVA47YoNedor8sB5AS16YCEzg6rnk1SW7Qh1UBWa3g==" saltValue="NnJayuyCuLyzeiA6G0urAA==" spinCount="100000" sqref="N10" name="Range3_1"/>
    <protectedRange algorithmName="SHA-512" hashValue="ON39YdpmFHfN9f47KpiRvqrKx0V9+erV1CNkpWzYhW/Qyc6aT8rEyCrvauWSYGZK2ia3o7vd3akF07acHAFpOA==" saltValue="yVW9XmDwTqEnmpSGai0KYg==" spinCount="100000" sqref="C10:J10" name="Range1_1"/>
    <protectedRange algorithmName="SHA-512" hashValue="FG7sbUW81RLTrqZOgRQY3WT58Fmv2wpczdNtHSivDYpua2f0csBbi4PHtU2Z8RiB+M2w+jl67Do94rJCq0Ck5Q==" saltValue="84WXeaapoYvzxj0ZBNU3eQ==" spinCount="100000" sqref="O11 L11:M11" name="Range1_2_1"/>
    <protectedRange algorithmName="SHA-512" hashValue="ON39YdpmFHfN9f47KpiRvqrKx0V9+erV1CNkpWzYhW/Qyc6aT8rEyCrvauWSYGZK2ia3o7vd3akF07acHAFpOA==" saltValue="yVW9XmDwTqEnmpSGai0KYg==" spinCount="100000" sqref="C12:D12" name="Range1_3"/>
    <protectedRange algorithmName="SHA-512" hashValue="eHHGZp1QU9slQwrV1rkPvmLyM6CvgknQHPIOO3TeudOjFVA47YoNedor8sB5AS16YCEzg6rnk1SW7Qh1UBWa3g==" saltValue="NnJayuyCuLyzeiA6G0urAA==" spinCount="100000" sqref="N12" name="Range3_1_1"/>
    <protectedRange algorithmName="SHA-512" hashValue="ON39YdpmFHfN9f47KpiRvqrKx0V9+erV1CNkpWzYhW/Qyc6aT8rEyCrvauWSYGZK2ia3o7vd3akF07acHAFpOA==" saltValue="yVW9XmDwTqEnmpSGai0KYg==" spinCount="100000" sqref="E12:J12" name="Range1_1_1"/>
    <protectedRange algorithmName="SHA-512" hashValue="eHHGZp1QU9slQwrV1rkPvmLyM6CvgknQHPIOO3TeudOjFVA47YoNedor8sB5AS16YCEzg6rnk1SW7Qh1UBWa3g==" saltValue="NnJayuyCuLyzeiA6G0urAA==" spinCount="100000" sqref="N13" name="Range3_2_1"/>
    <protectedRange algorithmName="SHA-512" hashValue="ON39YdpmFHfN9f47KpiRvqrKx0V9+erV1CNkpWzYhW/Qyc6aT8rEyCrvauWSYGZK2ia3o7vd3akF07acHAFpOA==" saltValue="yVW9XmDwTqEnmpSGai0KYg==" spinCount="100000" sqref="B13:J13" name="Range1_2_2"/>
  </protectedRanges>
  <conditionalFormatting sqref="E1">
    <cfRule type="top10" priority="155" bottom="1" rank="1"/>
    <cfRule type="top10" dxfId="2081" priority="156" rank="1"/>
  </conditionalFormatting>
  <conditionalFormatting sqref="F1">
    <cfRule type="top10" priority="153" bottom="1" rank="1"/>
    <cfRule type="top10" dxfId="2080" priority="154" rank="1"/>
  </conditionalFormatting>
  <conditionalFormatting sqref="G1">
    <cfRule type="top10" priority="151" bottom="1" rank="1"/>
    <cfRule type="top10" dxfId="2079" priority="152" rank="1"/>
  </conditionalFormatting>
  <conditionalFormatting sqref="H1">
    <cfRule type="top10" priority="149" bottom="1" rank="1"/>
    <cfRule type="top10" dxfId="2078" priority="150" rank="1"/>
  </conditionalFormatting>
  <conditionalFormatting sqref="I1">
    <cfRule type="top10" priority="147" bottom="1" rank="1"/>
    <cfRule type="top10" dxfId="2077" priority="148" rank="1"/>
  </conditionalFormatting>
  <conditionalFormatting sqref="J1">
    <cfRule type="top10" priority="145" bottom="1" rank="1"/>
    <cfRule type="top10" dxfId="2076" priority="146" rank="1"/>
  </conditionalFormatting>
  <conditionalFormatting sqref="E14">
    <cfRule type="top10" priority="143" bottom="1" rank="1"/>
    <cfRule type="top10" dxfId="2075" priority="144" rank="1"/>
  </conditionalFormatting>
  <conditionalFormatting sqref="F14">
    <cfRule type="top10" priority="141" bottom="1" rank="1"/>
    <cfRule type="top10" dxfId="2074" priority="142" rank="1"/>
  </conditionalFormatting>
  <conditionalFormatting sqref="G14">
    <cfRule type="top10" priority="139" bottom="1" rank="1"/>
    <cfRule type="top10" dxfId="2073" priority="140" rank="1"/>
  </conditionalFormatting>
  <conditionalFormatting sqref="H14">
    <cfRule type="top10" priority="137" bottom="1" rank="1"/>
    <cfRule type="top10" dxfId="2072" priority="138" rank="1"/>
  </conditionalFormatting>
  <conditionalFormatting sqref="I14">
    <cfRule type="top10" priority="135" bottom="1" rank="1"/>
    <cfRule type="top10" dxfId="2071" priority="136" rank="1"/>
  </conditionalFormatting>
  <conditionalFormatting sqref="J14">
    <cfRule type="top10" priority="133" bottom="1" rank="1"/>
    <cfRule type="top10" dxfId="2070" priority="134" rank="1"/>
  </conditionalFormatting>
  <conditionalFormatting sqref="E2">
    <cfRule type="top10" priority="97" bottom="1" rank="1"/>
    <cfRule type="top10" dxfId="2069" priority="98" rank="1"/>
  </conditionalFormatting>
  <conditionalFormatting sqref="F2">
    <cfRule type="top10" priority="99" bottom="1" rank="1"/>
    <cfRule type="top10" dxfId="2068" priority="100" rank="1"/>
  </conditionalFormatting>
  <conditionalFormatting sqref="G2">
    <cfRule type="top10" priority="101" bottom="1" rank="1"/>
    <cfRule type="top10" dxfId="2067" priority="102" rank="1"/>
  </conditionalFormatting>
  <conditionalFormatting sqref="H2">
    <cfRule type="top10" priority="103" bottom="1" rank="1"/>
    <cfRule type="top10" dxfId="2066" priority="104" rank="1"/>
  </conditionalFormatting>
  <conditionalFormatting sqref="I2">
    <cfRule type="top10" priority="105" bottom="1" rank="1"/>
    <cfRule type="top10" dxfId="2065" priority="106" rank="1"/>
  </conditionalFormatting>
  <conditionalFormatting sqref="J2">
    <cfRule type="top10" priority="107" bottom="1" rank="1"/>
    <cfRule type="top10" dxfId="2064" priority="108" rank="1"/>
  </conditionalFormatting>
  <conditionalFormatting sqref="E3">
    <cfRule type="top10" priority="95" bottom="1" rank="1"/>
    <cfRule type="top10" dxfId="2063" priority="96" rank="1"/>
  </conditionalFormatting>
  <conditionalFormatting sqref="F3">
    <cfRule type="top10" priority="93" bottom="1" rank="1"/>
    <cfRule type="top10" dxfId="2062" priority="94" rank="1"/>
  </conditionalFormatting>
  <conditionalFormatting sqref="G3">
    <cfRule type="top10" priority="91" bottom="1" rank="1"/>
    <cfRule type="top10" dxfId="2061" priority="92" rank="1"/>
  </conditionalFormatting>
  <conditionalFormatting sqref="H3">
    <cfRule type="top10" priority="89" bottom="1" rank="1"/>
    <cfRule type="top10" dxfId="2060" priority="90" rank="1"/>
  </conditionalFormatting>
  <conditionalFormatting sqref="I3">
    <cfRule type="top10" priority="87" bottom="1" rank="1"/>
    <cfRule type="top10" dxfId="2059" priority="88" rank="1"/>
  </conditionalFormatting>
  <conditionalFormatting sqref="J3">
    <cfRule type="top10" priority="85" bottom="1" rank="1"/>
    <cfRule type="top10" dxfId="2058" priority="86" rank="1"/>
  </conditionalFormatting>
  <conditionalFormatting sqref="E4">
    <cfRule type="top10" priority="83" bottom="1" rank="1"/>
    <cfRule type="top10" dxfId="2057" priority="84" rank="1"/>
  </conditionalFormatting>
  <conditionalFormatting sqref="F4">
    <cfRule type="top10" priority="81" bottom="1" rank="1"/>
    <cfRule type="top10" dxfId="2056" priority="82" rank="1"/>
  </conditionalFormatting>
  <conditionalFormatting sqref="G4">
    <cfRule type="top10" priority="79" bottom="1" rank="1"/>
    <cfRule type="top10" dxfId="2055" priority="80" rank="1"/>
  </conditionalFormatting>
  <conditionalFormatting sqref="H4">
    <cfRule type="top10" priority="77" bottom="1" rank="1"/>
    <cfRule type="top10" dxfId="2054" priority="78" rank="1"/>
  </conditionalFormatting>
  <conditionalFormatting sqref="I4">
    <cfRule type="top10" priority="75" bottom="1" rank="1"/>
    <cfRule type="top10" dxfId="2053" priority="76" rank="1"/>
  </conditionalFormatting>
  <conditionalFormatting sqref="J4">
    <cfRule type="top10" priority="73" bottom="1" rank="1"/>
    <cfRule type="top10" dxfId="2052" priority="74" rank="1"/>
  </conditionalFormatting>
  <conditionalFormatting sqref="E5">
    <cfRule type="top10" priority="71" bottom="1" rank="1"/>
    <cfRule type="top10" dxfId="2051" priority="72" rank="1"/>
  </conditionalFormatting>
  <conditionalFormatting sqref="F5">
    <cfRule type="top10" priority="69" bottom="1" rank="1"/>
    <cfRule type="top10" dxfId="2050" priority="70" rank="1"/>
  </conditionalFormatting>
  <conditionalFormatting sqref="G5">
    <cfRule type="top10" priority="67" bottom="1" rank="1"/>
    <cfRule type="top10" dxfId="2049" priority="68" rank="1"/>
  </conditionalFormatting>
  <conditionalFormatting sqref="H5">
    <cfRule type="top10" priority="65" bottom="1" rank="1"/>
    <cfRule type="top10" dxfId="2048" priority="66" rank="1"/>
  </conditionalFormatting>
  <conditionalFormatting sqref="I5">
    <cfRule type="top10" priority="63" bottom="1" rank="1"/>
    <cfRule type="top10" dxfId="2047" priority="64" rank="1"/>
  </conditionalFormatting>
  <conditionalFormatting sqref="J5">
    <cfRule type="top10" priority="61" bottom="1" rank="1"/>
    <cfRule type="top10" dxfId="2046" priority="62" rank="1"/>
  </conditionalFormatting>
  <conditionalFormatting sqref="E6">
    <cfRule type="top10" priority="59" bottom="1" rank="1"/>
    <cfRule type="top10" dxfId="2045" priority="60" rank="1"/>
  </conditionalFormatting>
  <conditionalFormatting sqref="F6">
    <cfRule type="top10" priority="57" bottom="1" rank="1"/>
    <cfRule type="top10" dxfId="2044" priority="58" rank="1"/>
  </conditionalFormatting>
  <conditionalFormatting sqref="G6">
    <cfRule type="top10" priority="55" bottom="1" rank="1"/>
    <cfRule type="top10" dxfId="2043" priority="56" rank="1"/>
  </conditionalFormatting>
  <conditionalFormatting sqref="H6">
    <cfRule type="top10" priority="53" bottom="1" rank="1"/>
    <cfRule type="top10" dxfId="2042" priority="54" rank="1"/>
  </conditionalFormatting>
  <conditionalFormatting sqref="I6">
    <cfRule type="top10" priority="51" bottom="1" rank="1"/>
    <cfRule type="top10" dxfId="2041" priority="52" rank="1"/>
  </conditionalFormatting>
  <conditionalFormatting sqref="J6">
    <cfRule type="top10" priority="49" bottom="1" rank="1"/>
    <cfRule type="top10" dxfId="2040" priority="50" rank="1"/>
  </conditionalFormatting>
  <conditionalFormatting sqref="E7">
    <cfRule type="top10" priority="37" bottom="1" rank="1"/>
    <cfRule type="top10" dxfId="2039" priority="38" rank="1"/>
  </conditionalFormatting>
  <conditionalFormatting sqref="F7">
    <cfRule type="top10" priority="39" bottom="1" rank="1"/>
    <cfRule type="top10" dxfId="2038" priority="40" rank="1"/>
  </conditionalFormatting>
  <conditionalFormatting sqref="G7">
    <cfRule type="top10" priority="41" bottom="1" rank="1"/>
    <cfRule type="top10" dxfId="2037" priority="42" rank="1"/>
  </conditionalFormatting>
  <conditionalFormatting sqref="H7">
    <cfRule type="top10" priority="43" bottom="1" rank="1"/>
    <cfRule type="top10" dxfId="2036" priority="44" rank="1"/>
  </conditionalFormatting>
  <conditionalFormatting sqref="I7">
    <cfRule type="top10" priority="45" bottom="1" rank="1"/>
    <cfRule type="top10" dxfId="2035" priority="46" rank="1"/>
  </conditionalFormatting>
  <conditionalFormatting sqref="J7">
    <cfRule type="top10" priority="47" bottom="1" rank="1"/>
    <cfRule type="top10" dxfId="2034" priority="48" rank="1"/>
  </conditionalFormatting>
  <conditionalFormatting sqref="E8">
    <cfRule type="top10" dxfId="2033" priority="36" rank="1"/>
  </conditionalFormatting>
  <conditionalFormatting sqref="F8">
    <cfRule type="top10" dxfId="2032" priority="35" rank="1"/>
  </conditionalFormatting>
  <conditionalFormatting sqref="G8">
    <cfRule type="top10" dxfId="2031" priority="34" rank="1"/>
  </conditionalFormatting>
  <conditionalFormatting sqref="H8">
    <cfRule type="top10" dxfId="2030" priority="33" rank="1"/>
  </conditionalFormatting>
  <conditionalFormatting sqref="I8">
    <cfRule type="top10" dxfId="2029" priority="32" rank="1"/>
  </conditionalFormatting>
  <conditionalFormatting sqref="J8">
    <cfRule type="top10" dxfId="2028" priority="31" rank="1"/>
  </conditionalFormatting>
  <conditionalFormatting sqref="E9">
    <cfRule type="top10" dxfId="2027" priority="30" rank="1"/>
  </conditionalFormatting>
  <conditionalFormatting sqref="F9">
    <cfRule type="top10" dxfId="2026" priority="29" rank="1"/>
  </conditionalFormatting>
  <conditionalFormatting sqref="G9">
    <cfRule type="top10" dxfId="2025" priority="28" rank="1"/>
  </conditionalFormatting>
  <conditionalFormatting sqref="H9">
    <cfRule type="top10" dxfId="2024" priority="27" rank="1"/>
  </conditionalFormatting>
  <conditionalFormatting sqref="I9">
    <cfRule type="top10" dxfId="2023" priority="26" rank="1"/>
  </conditionalFormatting>
  <conditionalFormatting sqref="J9">
    <cfRule type="top10" dxfId="2022" priority="25" rank="1"/>
  </conditionalFormatting>
  <conditionalFormatting sqref="E10">
    <cfRule type="top10" dxfId="2021" priority="24" rank="1"/>
  </conditionalFormatting>
  <conditionalFormatting sqref="F10">
    <cfRule type="top10" dxfId="2020" priority="23" rank="1"/>
  </conditionalFormatting>
  <conditionalFormatting sqref="G10">
    <cfRule type="top10" dxfId="2019" priority="22" rank="1"/>
  </conditionalFormatting>
  <conditionalFormatting sqref="H10">
    <cfRule type="top10" dxfId="2018" priority="21" rank="1"/>
  </conditionalFormatting>
  <conditionalFormatting sqref="I10">
    <cfRule type="top10" dxfId="2017" priority="20" rank="1"/>
  </conditionalFormatting>
  <conditionalFormatting sqref="J10">
    <cfRule type="top10" dxfId="2016" priority="19" rank="1"/>
  </conditionalFormatting>
  <conditionalFormatting sqref="E11">
    <cfRule type="top10" dxfId="2015" priority="13" rank="1"/>
  </conditionalFormatting>
  <conditionalFormatting sqref="F11">
    <cfRule type="top10" dxfId="2014" priority="14" rank="1"/>
  </conditionalFormatting>
  <conditionalFormatting sqref="G11">
    <cfRule type="top10" dxfId="2013" priority="15" rank="1"/>
  </conditionalFormatting>
  <conditionalFormatting sqref="H11">
    <cfRule type="top10" dxfId="2012" priority="16" rank="1"/>
  </conditionalFormatting>
  <conditionalFormatting sqref="I11">
    <cfRule type="top10" dxfId="2011" priority="17" rank="1"/>
  </conditionalFormatting>
  <conditionalFormatting sqref="J11">
    <cfRule type="top10" dxfId="2010" priority="18" rank="1"/>
  </conditionalFormatting>
  <conditionalFormatting sqref="E12">
    <cfRule type="top10" dxfId="2009" priority="12" rank="1"/>
  </conditionalFormatting>
  <conditionalFormatting sqref="F12">
    <cfRule type="top10" dxfId="2008" priority="11" rank="1"/>
  </conditionalFormatting>
  <conditionalFormatting sqref="G12">
    <cfRule type="top10" dxfId="2007" priority="10" rank="1"/>
  </conditionalFormatting>
  <conditionalFormatting sqref="H12">
    <cfRule type="top10" dxfId="2006" priority="9" rank="1"/>
  </conditionalFormatting>
  <conditionalFormatting sqref="I12">
    <cfRule type="top10" dxfId="2005" priority="8" rank="1"/>
  </conditionalFormatting>
  <conditionalFormatting sqref="J12">
    <cfRule type="top10" dxfId="2004" priority="7" rank="1"/>
  </conditionalFormatting>
  <conditionalFormatting sqref="E13">
    <cfRule type="top10" dxfId="2003" priority="6" rank="1"/>
  </conditionalFormatting>
  <conditionalFormatting sqref="F13">
    <cfRule type="top10" dxfId="2002" priority="5" rank="1"/>
  </conditionalFormatting>
  <conditionalFormatting sqref="G13">
    <cfRule type="top10" dxfId="2001" priority="4" rank="1"/>
  </conditionalFormatting>
  <conditionalFormatting sqref="H13">
    <cfRule type="top10" dxfId="2000" priority="3" rank="1"/>
  </conditionalFormatting>
  <conditionalFormatting sqref="I13">
    <cfRule type="top10" dxfId="1999" priority="2" rank="1"/>
  </conditionalFormatting>
  <conditionalFormatting sqref="J13">
    <cfRule type="top10" dxfId="1998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60FDB5FA-DBC7-4B6C-BFB7-EAD2B7779A11}">
          <x14:formula1>
            <xm:f>'C:\Users\abra2\AppData\Local\Packages\Microsoft.MicrosoftEdge_8wekyb3d8bbwe\TempState\Downloads\[ABRA Club Shoot 2182018 (1).xlsm]Data'!#REF!</xm:f>
          </x14:formula1>
          <xm:sqref>B14</xm:sqref>
        </x14:dataValidation>
        <x14:dataValidation type="list" allowBlank="1" showInputMessage="1" showErrorMessage="1" xr:uid="{A3702280-E02E-41A5-8859-7456D309860F}">
          <x14:formula1>
            <xm:f>'E:\Users\abra2\Desktop\ABRA Files and More\AUTO BENCH REST ASSOCIATION FILE\ABRA 2018\Virginia\[ABRA Virginia Scoring Program.xlsm]Data'!#REF!</xm:f>
          </x14:formula1>
          <xm:sqref>B2</xm:sqref>
        </x14:dataValidation>
        <x14:dataValidation type="list" allowBlank="1" showInputMessage="1" showErrorMessage="1" xr:uid="{C4D4BB2F-A8AC-428A-993A-4F002ED8F0D1}">
          <x14:formula1>
            <xm:f>'C:\Users\gih93\Documents\[ABRA2019.xlsm]Data'!#REF!</xm:f>
          </x14:formula1>
          <xm:sqref>B3:B4 B7</xm:sqref>
        </x14:dataValidation>
        <x14:dataValidation type="list" allowBlank="1" showInputMessage="1" showErrorMessage="1" xr:uid="{B5D8B0B8-1162-4B3A-92E6-4869FB338F89}">
          <x14:formula1>
            <xm:f>'C:\Users\abra2\Desktop\[ABRA2019.xlsm]Data'!#REF!</xm:f>
          </x14:formula1>
          <xm:sqref>B5:B6</xm:sqref>
        </x14:dataValidation>
        <x14:dataValidation type="list" allowBlank="1" showInputMessage="1" showErrorMessage="1" xr:uid="{DB7C57D4-1ABA-4564-8A89-4132F6B7F340}">
          <x14:formula1>
            <xm:f>'C:\Users\abra2\Desktop\ABRA Files and More\AUTO BENCH REST ASSOCIATION FILE\ABRA 2019\Virginia\[Match 06 30 19 VA.xlsx]DATA SHEET'!#REF!</xm:f>
          </x14:formula1>
          <xm:sqref>B8</xm:sqref>
        </x14:dataValidation>
        <x14:dataValidation type="list" allowBlank="1" showInputMessage="1" showErrorMessage="1" xr:uid="{B392D04D-9016-4D36-ADD8-8E7894571F04}">
          <x14:formula1>
            <xm:f>'C:\Users\abra2\Desktop\ABRA Files and More\AUTO BENCH REST ASSOCIATION FILE\ABRA 2019\Virginia\[Match 08 03 2019.xlsx]DATA SHEET'!#REF!</xm:f>
          </x14:formula1>
          <xm:sqref>B9</xm:sqref>
        </x14:dataValidation>
        <x14:dataValidation type="list" allowBlank="1" showInputMessage="1" showErrorMessage="1" xr:uid="{576259C7-15F9-4112-A405-7EBD28C48FBF}">
          <x14:formula1>
            <xm:f>'E:\[abra state va.xlsx]DATA SHEET'!#REF!</xm:f>
          </x14:formula1>
          <xm:sqref>B11</xm:sqref>
        </x14:dataValidation>
        <x14:dataValidation type="list" allowBlank="1" showInputMessage="1" showErrorMessage="1" xr:uid="{5255625F-A73B-484B-B528-3FD4C689FB5D}">
          <x14:formula1>
            <xm:f>'C:\Users\abra2\Desktop\ABRA Files and More\AUTO BENCH REST ASSOCIATION FILE\ABRA 2019\Virginia\[ABRA VA SCORING PROGRAM.xlsx]DATA SHEET'!#REF!</xm:f>
          </x14:formula1>
          <xm:sqref>B13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1659A-576D-41C9-86E3-3F979BE29E9E}">
  <sheetPr codeName="Sheet3"/>
  <dimension ref="A1:O4"/>
  <sheetViews>
    <sheetView workbookViewId="0">
      <selection activeCell="G29" sqref="G2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21" t="s">
        <v>3</v>
      </c>
      <c r="B2" s="21" t="s">
        <v>75</v>
      </c>
      <c r="C2" s="22">
        <v>43550</v>
      </c>
      <c r="D2" s="23" t="s">
        <v>72</v>
      </c>
      <c r="E2" s="21">
        <v>162</v>
      </c>
      <c r="F2" s="21">
        <v>173</v>
      </c>
      <c r="G2" s="21"/>
      <c r="H2" s="21"/>
      <c r="I2" s="21"/>
      <c r="J2" s="21"/>
      <c r="K2" s="25">
        <v>2</v>
      </c>
      <c r="L2" s="25">
        <v>335</v>
      </c>
      <c r="M2" s="26">
        <v>167.5</v>
      </c>
      <c r="N2" s="25">
        <v>2</v>
      </c>
      <c r="O2" s="26">
        <v>169.5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2</v>
      </c>
      <c r="L4" s="2">
        <f>SUM(L2:L3)</f>
        <v>335</v>
      </c>
      <c r="M4" s="1">
        <f>SUM(L4/K4)</f>
        <v>167.5</v>
      </c>
      <c r="N4" s="2">
        <f>SUM(N2:N3)</f>
        <v>2</v>
      </c>
      <c r="O4" s="1">
        <f>SUM(M4+N4)</f>
        <v>169.5</v>
      </c>
    </row>
  </sheetData>
  <conditionalFormatting sqref="E1">
    <cfRule type="top10" priority="47" bottom="1" rank="1"/>
    <cfRule type="top10" dxfId="3815" priority="48" rank="1"/>
  </conditionalFormatting>
  <conditionalFormatting sqref="F1">
    <cfRule type="top10" priority="45" bottom="1" rank="1"/>
    <cfRule type="top10" dxfId="3814" priority="46" rank="1"/>
  </conditionalFormatting>
  <conditionalFormatting sqref="G1">
    <cfRule type="top10" priority="43" bottom="1" rank="1"/>
    <cfRule type="top10" dxfId="3813" priority="44" rank="1"/>
  </conditionalFormatting>
  <conditionalFormatting sqref="H1">
    <cfRule type="top10" priority="41" bottom="1" rank="1"/>
    <cfRule type="top10" dxfId="3812" priority="42" rank="1"/>
  </conditionalFormatting>
  <conditionalFormatting sqref="I1">
    <cfRule type="top10" priority="39" bottom="1" rank="1"/>
    <cfRule type="top10" dxfId="3811" priority="40" rank="1"/>
  </conditionalFormatting>
  <conditionalFormatting sqref="J1">
    <cfRule type="top10" priority="37" bottom="1" rank="1"/>
    <cfRule type="top10" dxfId="3810" priority="38" rank="1"/>
  </conditionalFormatting>
  <conditionalFormatting sqref="E3">
    <cfRule type="top10" priority="35" bottom="1" rank="1"/>
    <cfRule type="top10" dxfId="3809" priority="36" rank="1"/>
  </conditionalFormatting>
  <conditionalFormatting sqref="F3">
    <cfRule type="top10" priority="33" bottom="1" rank="1"/>
    <cfRule type="top10" dxfId="3808" priority="34" rank="1"/>
  </conditionalFormatting>
  <conditionalFormatting sqref="G3">
    <cfRule type="top10" priority="31" bottom="1" rank="1"/>
    <cfRule type="top10" dxfId="3807" priority="32" rank="1"/>
  </conditionalFormatting>
  <conditionalFormatting sqref="H3">
    <cfRule type="top10" priority="29" bottom="1" rank="1"/>
    <cfRule type="top10" dxfId="3806" priority="30" rank="1"/>
  </conditionalFormatting>
  <conditionalFormatting sqref="I3">
    <cfRule type="top10" priority="27" bottom="1" rank="1"/>
    <cfRule type="top10" dxfId="3805" priority="28" rank="1"/>
  </conditionalFormatting>
  <conditionalFormatting sqref="J3">
    <cfRule type="top10" priority="25" bottom="1" rank="1"/>
    <cfRule type="top10" dxfId="3804" priority="26" rank="1"/>
  </conditionalFormatting>
  <conditionalFormatting sqref="E2">
    <cfRule type="top10" priority="1" bottom="1" rank="1"/>
    <cfRule type="top10" dxfId="3803" priority="2" rank="1"/>
  </conditionalFormatting>
  <conditionalFormatting sqref="F2">
    <cfRule type="top10" priority="3" bottom="1" rank="1"/>
    <cfRule type="top10" dxfId="3802" priority="4" rank="1"/>
  </conditionalFormatting>
  <conditionalFormatting sqref="G2">
    <cfRule type="top10" priority="5" bottom="1" rank="1"/>
    <cfRule type="top10" dxfId="3801" priority="6" rank="1"/>
  </conditionalFormatting>
  <conditionalFormatting sqref="H2">
    <cfRule type="top10" priority="7" bottom="1" rank="1"/>
    <cfRule type="top10" dxfId="3800" priority="8" rank="1"/>
  </conditionalFormatting>
  <conditionalFormatting sqref="I2">
    <cfRule type="top10" priority="9" bottom="1" rank="1"/>
    <cfRule type="top10" dxfId="3799" priority="10" rank="1"/>
  </conditionalFormatting>
  <conditionalFormatting sqref="J2">
    <cfRule type="top10" priority="11" bottom="1" rank="1"/>
    <cfRule type="top10" dxfId="3798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6EB024F-F9F9-4EE3-AF32-76FC2FD3574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08CB6902-03D3-4678-9733-97626711C344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EB66F-0C11-44D5-A587-2618AE3C2308}">
  <sheetPr codeName="Sheet33"/>
  <dimension ref="A1:O20"/>
  <sheetViews>
    <sheetView workbookViewId="0">
      <selection activeCell="C27" sqref="C2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45" t="s">
        <v>3</v>
      </c>
      <c r="B2" s="6" t="s">
        <v>108</v>
      </c>
      <c r="C2" s="46">
        <v>43579</v>
      </c>
      <c r="D2" s="47" t="s">
        <v>106</v>
      </c>
      <c r="E2" s="45">
        <v>176</v>
      </c>
      <c r="F2" s="45">
        <v>184</v>
      </c>
      <c r="G2" s="45">
        <v>192</v>
      </c>
      <c r="H2" s="45"/>
      <c r="I2" s="45"/>
      <c r="J2" s="45"/>
      <c r="K2" s="49">
        <v>3</v>
      </c>
      <c r="L2" s="49">
        <v>552</v>
      </c>
      <c r="M2" s="50">
        <v>184</v>
      </c>
      <c r="N2" s="49">
        <v>5</v>
      </c>
      <c r="O2" s="50">
        <v>189</v>
      </c>
    </row>
    <row r="3" spans="1:15" x14ac:dyDescent="0.3">
      <c r="A3" s="59" t="s">
        <v>3</v>
      </c>
      <c r="B3" s="6" t="s">
        <v>108</v>
      </c>
      <c r="C3" s="7">
        <v>43597</v>
      </c>
      <c r="D3" s="8" t="s">
        <v>106</v>
      </c>
      <c r="E3" s="6">
        <v>191</v>
      </c>
      <c r="F3" s="6">
        <v>188</v>
      </c>
      <c r="G3" s="6">
        <v>194</v>
      </c>
      <c r="H3" s="6">
        <v>181</v>
      </c>
      <c r="I3" s="6"/>
      <c r="J3" s="6"/>
      <c r="K3" s="9">
        <v>4</v>
      </c>
      <c r="L3" s="9">
        <v>754</v>
      </c>
      <c r="M3" s="10">
        <v>188.5</v>
      </c>
      <c r="N3" s="9">
        <v>6</v>
      </c>
      <c r="O3" s="10">
        <v>194.5</v>
      </c>
    </row>
    <row r="4" spans="1:15" x14ac:dyDescent="0.3">
      <c r="A4" s="6" t="s">
        <v>3</v>
      </c>
      <c r="B4" s="6" t="s">
        <v>108</v>
      </c>
      <c r="C4" s="7">
        <v>43604</v>
      </c>
      <c r="D4" s="8" t="s">
        <v>22</v>
      </c>
      <c r="E4" s="39">
        <v>187</v>
      </c>
      <c r="F4" s="6">
        <v>181</v>
      </c>
      <c r="G4" s="6">
        <v>188</v>
      </c>
      <c r="H4" s="6">
        <v>188</v>
      </c>
      <c r="I4" s="6">
        <v>182</v>
      </c>
      <c r="J4" s="6">
        <v>182</v>
      </c>
      <c r="K4" s="9">
        <v>6</v>
      </c>
      <c r="L4" s="9">
        <v>1108</v>
      </c>
      <c r="M4" s="10">
        <v>184.66666666666666</v>
      </c>
      <c r="N4" s="9">
        <v>4</v>
      </c>
      <c r="O4" s="10">
        <v>188.66666666666666</v>
      </c>
    </row>
    <row r="5" spans="1:15" x14ac:dyDescent="0.3">
      <c r="A5" s="6" t="s">
        <v>3</v>
      </c>
      <c r="B5" s="6" t="s">
        <v>108</v>
      </c>
      <c r="C5" s="7">
        <v>43614</v>
      </c>
      <c r="D5" s="8" t="s">
        <v>106</v>
      </c>
      <c r="E5" s="6">
        <v>173</v>
      </c>
      <c r="F5" s="6">
        <v>183</v>
      </c>
      <c r="G5" s="6">
        <v>189</v>
      </c>
      <c r="H5" s="6">
        <v>183</v>
      </c>
      <c r="I5" s="6"/>
      <c r="J5" s="6"/>
      <c r="K5" s="9">
        <v>4</v>
      </c>
      <c r="L5" s="9">
        <v>728</v>
      </c>
      <c r="M5" s="10">
        <v>182</v>
      </c>
      <c r="N5" s="9">
        <v>2</v>
      </c>
      <c r="O5" s="10">
        <v>184</v>
      </c>
    </row>
    <row r="6" spans="1:15" x14ac:dyDescent="0.3">
      <c r="A6" s="6" t="s">
        <v>3</v>
      </c>
      <c r="B6" s="6" t="s">
        <v>108</v>
      </c>
      <c r="C6" s="7">
        <v>43625</v>
      </c>
      <c r="D6" s="8" t="s">
        <v>106</v>
      </c>
      <c r="E6" s="6">
        <v>184</v>
      </c>
      <c r="F6" s="6">
        <v>189</v>
      </c>
      <c r="G6" s="6">
        <v>187</v>
      </c>
      <c r="H6" s="6">
        <v>185</v>
      </c>
      <c r="I6" s="6">
        <v>185</v>
      </c>
      <c r="J6" s="6">
        <v>185</v>
      </c>
      <c r="K6" s="9">
        <v>6</v>
      </c>
      <c r="L6" s="9">
        <v>1115</v>
      </c>
      <c r="M6" s="10">
        <v>185.83333333333334</v>
      </c>
      <c r="N6" s="9">
        <v>6</v>
      </c>
      <c r="O6" s="10">
        <v>191.83333333333334</v>
      </c>
    </row>
    <row r="7" spans="1:15" x14ac:dyDescent="0.3">
      <c r="A7" s="6" t="s">
        <v>3</v>
      </c>
      <c r="B7" s="6" t="s">
        <v>108</v>
      </c>
      <c r="C7" s="7">
        <v>43638</v>
      </c>
      <c r="D7" s="8" t="s">
        <v>78</v>
      </c>
      <c r="E7" s="6">
        <v>187</v>
      </c>
      <c r="F7" s="6">
        <v>189</v>
      </c>
      <c r="G7" s="6">
        <v>191</v>
      </c>
      <c r="H7" s="6">
        <v>191</v>
      </c>
      <c r="I7" s="6">
        <v>186</v>
      </c>
      <c r="J7" s="6">
        <v>183</v>
      </c>
      <c r="K7" s="9">
        <v>6</v>
      </c>
      <c r="L7" s="9">
        <v>1127</v>
      </c>
      <c r="M7" s="10">
        <v>187.83333333333334</v>
      </c>
      <c r="N7" s="9">
        <v>4</v>
      </c>
      <c r="O7" s="10">
        <v>191.83333333333334</v>
      </c>
    </row>
    <row r="8" spans="1:15" x14ac:dyDescent="0.3">
      <c r="A8" s="6" t="s">
        <v>3</v>
      </c>
      <c r="B8" s="6" t="s">
        <v>108</v>
      </c>
      <c r="C8" s="7">
        <v>43642</v>
      </c>
      <c r="D8" s="8" t="s">
        <v>106</v>
      </c>
      <c r="E8" s="6">
        <v>182</v>
      </c>
      <c r="F8" s="6">
        <v>185</v>
      </c>
      <c r="G8" s="6">
        <v>187</v>
      </c>
      <c r="H8" s="6">
        <v>182</v>
      </c>
      <c r="I8" s="6"/>
      <c r="J8" s="6"/>
      <c r="K8" s="9">
        <v>4</v>
      </c>
      <c r="L8" s="9">
        <v>736</v>
      </c>
      <c r="M8" s="10">
        <v>184</v>
      </c>
      <c r="N8" s="9">
        <v>2</v>
      </c>
      <c r="O8" s="10">
        <v>186</v>
      </c>
    </row>
    <row r="9" spans="1:15" x14ac:dyDescent="0.3">
      <c r="A9" s="6" t="s">
        <v>3</v>
      </c>
      <c r="B9" s="6" t="s">
        <v>108</v>
      </c>
      <c r="C9" s="7">
        <v>43653</v>
      </c>
      <c r="D9" s="8" t="s">
        <v>106</v>
      </c>
      <c r="E9" s="6">
        <v>187</v>
      </c>
      <c r="F9" s="6">
        <v>180</v>
      </c>
      <c r="G9" s="6">
        <v>184</v>
      </c>
      <c r="H9" s="6">
        <v>188</v>
      </c>
      <c r="I9" s="6"/>
      <c r="J9" s="6"/>
      <c r="K9" s="9">
        <v>4</v>
      </c>
      <c r="L9" s="9">
        <v>739</v>
      </c>
      <c r="M9" s="10">
        <v>184.75</v>
      </c>
      <c r="N9" s="9">
        <v>4</v>
      </c>
      <c r="O9" s="10">
        <v>188.75</v>
      </c>
    </row>
    <row r="10" spans="1:15" x14ac:dyDescent="0.3">
      <c r="A10" s="6" t="s">
        <v>3</v>
      </c>
      <c r="B10" s="93" t="s">
        <v>108</v>
      </c>
      <c r="C10" s="53">
        <f>'[26]START TAB'!$D$2</f>
        <v>43652</v>
      </c>
      <c r="D10" s="54" t="str">
        <f>'[26]START TAB'!$B$2</f>
        <v>Osseo, MI</v>
      </c>
      <c r="E10" s="94">
        <v>176</v>
      </c>
      <c r="F10" s="94">
        <v>185</v>
      </c>
      <c r="G10" s="94">
        <v>180</v>
      </c>
      <c r="H10" s="94">
        <v>180</v>
      </c>
      <c r="I10" s="94">
        <v>187</v>
      </c>
      <c r="J10" s="94">
        <v>188</v>
      </c>
      <c r="K10" s="56">
        <f t="shared" ref="K10" si="0">COUNT(E10:J10)</f>
        <v>6</v>
      </c>
      <c r="L10" s="56">
        <f t="shared" ref="L10" si="1">SUM(E10:J10)</f>
        <v>1096</v>
      </c>
      <c r="M10" s="57">
        <f t="shared" ref="M10" si="2">SUM(L10/K10)</f>
        <v>182.66666666666666</v>
      </c>
      <c r="N10" s="93">
        <v>4</v>
      </c>
      <c r="O10" s="58">
        <f t="shared" ref="O10" si="3">SUM(M10+N10)</f>
        <v>186.66666666666666</v>
      </c>
    </row>
    <row r="11" spans="1:15" x14ac:dyDescent="0.3">
      <c r="A11" s="6" t="s">
        <v>3</v>
      </c>
      <c r="B11" s="11" t="s">
        <v>108</v>
      </c>
      <c r="C11" s="12">
        <v>43670</v>
      </c>
      <c r="D11" s="13" t="s">
        <v>106</v>
      </c>
      <c r="E11" s="11">
        <v>183</v>
      </c>
      <c r="F11" s="11">
        <v>187</v>
      </c>
      <c r="G11" s="11">
        <v>193</v>
      </c>
      <c r="H11" s="11">
        <v>192</v>
      </c>
      <c r="I11" s="11"/>
      <c r="J11" s="11"/>
      <c r="K11" s="14">
        <v>4</v>
      </c>
      <c r="L11" s="14">
        <v>755</v>
      </c>
      <c r="M11" s="15">
        <v>188.75</v>
      </c>
      <c r="N11" s="14">
        <v>2</v>
      </c>
      <c r="O11" s="15">
        <v>190.75</v>
      </c>
    </row>
    <row r="12" spans="1:15" ht="15.75" x14ac:dyDescent="0.3">
      <c r="A12" s="6" t="s">
        <v>3</v>
      </c>
      <c r="B12" s="52" t="s">
        <v>108</v>
      </c>
      <c r="C12" s="53">
        <v>43680</v>
      </c>
      <c r="D12" s="66" t="s">
        <v>78</v>
      </c>
      <c r="E12" s="55">
        <v>187</v>
      </c>
      <c r="F12" s="55">
        <v>184</v>
      </c>
      <c r="G12" s="55">
        <v>180</v>
      </c>
      <c r="H12" s="55">
        <v>180</v>
      </c>
      <c r="I12" s="55"/>
      <c r="J12" s="55"/>
      <c r="K12" s="56">
        <f t="shared" ref="K12" si="4">COUNT(E12:J12)</f>
        <v>4</v>
      </c>
      <c r="L12" s="56">
        <f t="shared" ref="L12" si="5">SUM(E12:J12)</f>
        <v>731</v>
      </c>
      <c r="M12" s="57">
        <f t="shared" ref="M12" si="6">SUM(L12/K12)</f>
        <v>182.75</v>
      </c>
      <c r="N12" s="52">
        <v>2</v>
      </c>
      <c r="O12" s="58">
        <f t="shared" ref="O12" si="7">SUM(M12+N12)</f>
        <v>184.75</v>
      </c>
    </row>
    <row r="13" spans="1:15" ht="15.75" x14ac:dyDescent="0.3">
      <c r="A13" s="6" t="s">
        <v>3</v>
      </c>
      <c r="B13" s="52" t="s">
        <v>108</v>
      </c>
      <c r="C13" s="53">
        <v>43681</v>
      </c>
      <c r="D13" s="66" t="s">
        <v>78</v>
      </c>
      <c r="E13" s="55">
        <v>184</v>
      </c>
      <c r="F13" s="55">
        <v>190</v>
      </c>
      <c r="G13" s="55">
        <v>183</v>
      </c>
      <c r="H13" s="55">
        <v>189</v>
      </c>
      <c r="I13" s="55"/>
      <c r="J13" s="55"/>
      <c r="K13" s="56">
        <f>COUNT(E13:J13)</f>
        <v>4</v>
      </c>
      <c r="L13" s="56">
        <f>SUM(E13:J13)</f>
        <v>746</v>
      </c>
      <c r="M13" s="57">
        <f>SUM(L13/K13)</f>
        <v>186.5</v>
      </c>
      <c r="N13" s="52">
        <v>3</v>
      </c>
      <c r="O13" s="58">
        <f>SUM(M13+N13)</f>
        <v>189.5</v>
      </c>
    </row>
    <row r="14" spans="1:15" x14ac:dyDescent="0.3">
      <c r="A14" s="6" t="s">
        <v>3</v>
      </c>
      <c r="B14" s="6" t="s">
        <v>108</v>
      </c>
      <c r="C14" s="7">
        <v>43688</v>
      </c>
      <c r="D14" s="8" t="s">
        <v>106</v>
      </c>
      <c r="E14" s="6">
        <v>187</v>
      </c>
      <c r="F14" s="6">
        <v>184</v>
      </c>
      <c r="G14" s="6">
        <v>189</v>
      </c>
      <c r="H14" s="6">
        <v>192</v>
      </c>
      <c r="I14" s="6"/>
      <c r="J14" s="6"/>
      <c r="K14" s="9">
        <v>4</v>
      </c>
      <c r="L14" s="9">
        <v>752</v>
      </c>
      <c r="M14" s="10">
        <v>188</v>
      </c>
      <c r="N14" s="9">
        <v>2</v>
      </c>
      <c r="O14" s="10">
        <v>190</v>
      </c>
    </row>
    <row r="15" spans="1:15" x14ac:dyDescent="0.3">
      <c r="A15" s="51" t="s">
        <v>193</v>
      </c>
      <c r="B15" s="138" t="s">
        <v>108</v>
      </c>
      <c r="C15" s="139">
        <v>43708</v>
      </c>
      <c r="D15" s="140" t="s">
        <v>192</v>
      </c>
      <c r="E15" s="141">
        <v>184</v>
      </c>
      <c r="F15" s="141">
        <v>187</v>
      </c>
      <c r="G15" s="141">
        <v>186</v>
      </c>
      <c r="H15" s="141">
        <v>187</v>
      </c>
      <c r="I15" s="141">
        <v>190</v>
      </c>
      <c r="J15" s="141">
        <v>185</v>
      </c>
      <c r="K15" s="142">
        <f t="shared" ref="K15" si="8">COUNT(E15:J15)</f>
        <v>6</v>
      </c>
      <c r="L15" s="142">
        <f t="shared" ref="L15" si="9">SUM(E15:J15)</f>
        <v>1119</v>
      </c>
      <c r="M15" s="143">
        <f t="shared" ref="M15" si="10">SUM(L15/K15)</f>
        <v>186.5</v>
      </c>
      <c r="N15" s="138">
        <v>4</v>
      </c>
      <c r="O15" s="144">
        <f t="shared" ref="O15" si="11">SUM(M15+N15)</f>
        <v>190.5</v>
      </c>
    </row>
    <row r="16" spans="1:15" x14ac:dyDescent="0.3">
      <c r="A16" s="6" t="s">
        <v>3</v>
      </c>
      <c r="B16" s="6" t="s">
        <v>108</v>
      </c>
      <c r="C16" s="7">
        <v>43751</v>
      </c>
      <c r="D16" s="8" t="s">
        <v>106</v>
      </c>
      <c r="E16" s="6">
        <v>185</v>
      </c>
      <c r="F16" s="6">
        <v>191</v>
      </c>
      <c r="G16" s="6">
        <v>185</v>
      </c>
      <c r="H16" s="6">
        <v>185</v>
      </c>
      <c r="I16" s="6">
        <v>186</v>
      </c>
      <c r="J16" s="6">
        <v>190</v>
      </c>
      <c r="K16" s="9">
        <v>6</v>
      </c>
      <c r="L16" s="9">
        <v>1122</v>
      </c>
      <c r="M16" s="10">
        <v>187</v>
      </c>
      <c r="N16" s="9">
        <v>4</v>
      </c>
      <c r="O16" s="10">
        <v>191</v>
      </c>
    </row>
    <row r="17" spans="1:15" x14ac:dyDescent="0.3">
      <c r="A17" s="51" t="s">
        <v>3</v>
      </c>
      <c r="B17" s="93" t="s">
        <v>108</v>
      </c>
      <c r="C17" s="53">
        <f>'[4]START TAB'!$D$2</f>
        <v>43748</v>
      </c>
      <c r="D17" s="54" t="str">
        <f>'[4]START TAB'!$B$2</f>
        <v>New Haven, KY</v>
      </c>
      <c r="E17" s="94">
        <v>184</v>
      </c>
      <c r="F17" s="94">
        <v>177</v>
      </c>
      <c r="G17" s="94">
        <v>185</v>
      </c>
      <c r="H17" s="94"/>
      <c r="I17" s="94"/>
      <c r="J17" s="94"/>
      <c r="K17" s="56">
        <f>COUNT(E17:J17)</f>
        <v>3</v>
      </c>
      <c r="L17" s="56">
        <f>SUM(E17:J17)</f>
        <v>546</v>
      </c>
      <c r="M17" s="57">
        <f>SUM(L17/K17)</f>
        <v>182</v>
      </c>
      <c r="N17" s="93">
        <v>4</v>
      </c>
      <c r="O17" s="58">
        <f>SUM(M17+N17)</f>
        <v>186</v>
      </c>
    </row>
    <row r="18" spans="1:15" x14ac:dyDescent="0.3">
      <c r="A18" s="6" t="s">
        <v>3</v>
      </c>
      <c r="B18" s="6" t="s">
        <v>108</v>
      </c>
      <c r="C18" s="7">
        <v>43761</v>
      </c>
      <c r="D18" s="8" t="s">
        <v>106</v>
      </c>
      <c r="E18" s="6">
        <v>188</v>
      </c>
      <c r="F18" s="6">
        <v>193</v>
      </c>
      <c r="G18" s="9">
        <v>184</v>
      </c>
      <c r="H18" s="6">
        <v>184</v>
      </c>
      <c r="I18" s="6"/>
      <c r="J18" s="6"/>
      <c r="K18" s="9">
        <v>4</v>
      </c>
      <c r="L18" s="9">
        <v>749</v>
      </c>
      <c r="M18" s="10">
        <v>187.25</v>
      </c>
      <c r="N18" s="9">
        <v>3</v>
      </c>
      <c r="O18" s="10">
        <v>190.25</v>
      </c>
    </row>
    <row r="19" spans="1:15" x14ac:dyDescent="0.3">
      <c r="A19" s="11"/>
      <c r="B19" s="11"/>
      <c r="C19" s="12"/>
      <c r="D19" s="13"/>
      <c r="E19" s="11"/>
      <c r="F19" s="11"/>
      <c r="G19" s="11"/>
      <c r="H19" s="11"/>
      <c r="I19" s="11"/>
      <c r="J19" s="11"/>
      <c r="K19" s="14"/>
      <c r="L19" s="14"/>
      <c r="M19" s="15"/>
      <c r="N19" s="14"/>
      <c r="O19" s="15"/>
    </row>
    <row r="20" spans="1:15" x14ac:dyDescent="0.3">
      <c r="K20" s="2">
        <f>SUM(K2:K19)</f>
        <v>78</v>
      </c>
      <c r="L20" s="2">
        <f>SUM(L2:L19)</f>
        <v>14475</v>
      </c>
      <c r="M20" s="1">
        <f>SUM(L20/K20)</f>
        <v>185.57692307692307</v>
      </c>
      <c r="N20" s="2">
        <f>SUM(N2:N19)</f>
        <v>61</v>
      </c>
      <c r="O20" s="1">
        <f>SUM(M20+N20)</f>
        <v>246.57692307692307</v>
      </c>
    </row>
  </sheetData>
  <protectedRanges>
    <protectedRange algorithmName="SHA-512" hashValue="FG7sbUW81RLTrqZOgRQY3WT58Fmv2wpczdNtHSivDYpua2f0csBbi4PHtU2Z8RiB+M2w+jl67Do94rJCq0Ck5Q==" saltValue="84WXeaapoYvzxj0ZBNU3eQ==" spinCount="100000" sqref="L10:M11 O10:O11" name="Range1"/>
    <protectedRange algorithmName="SHA-512" hashValue="ON39YdpmFHfN9f47KpiRvqrKx0V9+erV1CNkpWzYhW/Qyc6aT8rEyCrvauWSYGZK2ia3o7vd3akF07acHAFpOA==" saltValue="yVW9XmDwTqEnmpSGai0KYg==" spinCount="100000" sqref="E12:J12 B12:C12" name="Range1_7"/>
    <protectedRange algorithmName="SHA-512" hashValue="ON39YdpmFHfN9f47KpiRvqrKx0V9+erV1CNkpWzYhW/Qyc6aT8rEyCrvauWSYGZK2ia3o7vd3akF07acHAFpOA==" saltValue="yVW9XmDwTqEnmpSGai0KYg==" spinCount="100000" sqref="D12" name="Range1_1_4"/>
    <protectedRange algorithmName="SHA-512" hashValue="ON39YdpmFHfN9f47KpiRvqrKx0V9+erV1CNkpWzYhW/Qyc6aT8rEyCrvauWSYGZK2ia3o7vd3akF07acHAFpOA==" saltValue="yVW9XmDwTqEnmpSGai0KYg==" spinCount="100000" sqref="E13:J14 B13:B14" name="Range1_2"/>
    <protectedRange algorithmName="SHA-512" hashValue="ON39YdpmFHfN9f47KpiRvqrKx0V9+erV1CNkpWzYhW/Qyc6aT8rEyCrvauWSYGZK2ia3o7vd3akF07acHAFpOA==" saltValue="yVW9XmDwTqEnmpSGai0KYg==" spinCount="100000" sqref="C13:D14" name="Range1_1_1"/>
    <protectedRange algorithmName="SHA-512" hashValue="FG7sbUW81RLTrqZOgRQY3WT58Fmv2wpczdNtHSivDYpua2f0csBbi4PHtU2Z8RiB+M2w+jl67Do94rJCq0Ck5Q==" saltValue="84WXeaapoYvzxj0ZBNU3eQ==" spinCount="100000" sqref="O15 L15:M15" name="Range1_2_1"/>
  </protectedRanges>
  <conditionalFormatting sqref="E1">
    <cfRule type="top10" priority="215" bottom="1" rank="1"/>
    <cfRule type="top10" dxfId="1997" priority="216" rank="1"/>
  </conditionalFormatting>
  <conditionalFormatting sqref="F1">
    <cfRule type="top10" priority="213" bottom="1" rank="1"/>
    <cfRule type="top10" dxfId="1996" priority="214" rank="1"/>
  </conditionalFormatting>
  <conditionalFormatting sqref="G1">
    <cfRule type="top10" priority="211" bottom="1" rank="1"/>
    <cfRule type="top10" dxfId="1995" priority="212" rank="1"/>
  </conditionalFormatting>
  <conditionalFormatting sqref="H1">
    <cfRule type="top10" priority="209" bottom="1" rank="1"/>
    <cfRule type="top10" dxfId="1994" priority="210" rank="1"/>
  </conditionalFormatting>
  <conditionalFormatting sqref="I1">
    <cfRule type="top10" priority="207" bottom="1" rank="1"/>
    <cfRule type="top10" dxfId="1993" priority="208" rank="1"/>
  </conditionalFormatting>
  <conditionalFormatting sqref="J1">
    <cfRule type="top10" priority="205" bottom="1" rank="1"/>
    <cfRule type="top10" dxfId="1992" priority="206" rank="1"/>
  </conditionalFormatting>
  <conditionalFormatting sqref="E19">
    <cfRule type="top10" priority="203" bottom="1" rank="1"/>
    <cfRule type="top10" dxfId="1991" priority="204" rank="1"/>
  </conditionalFormatting>
  <conditionalFormatting sqref="F19">
    <cfRule type="top10" priority="201" bottom="1" rank="1"/>
    <cfRule type="top10" dxfId="1990" priority="202" rank="1"/>
  </conditionalFormatting>
  <conditionalFormatting sqref="G19">
    <cfRule type="top10" priority="199" bottom="1" rank="1"/>
    <cfRule type="top10" dxfId="1989" priority="200" rank="1"/>
  </conditionalFormatting>
  <conditionalFormatting sqref="H19">
    <cfRule type="top10" priority="197" bottom="1" rank="1"/>
    <cfRule type="top10" dxfId="1988" priority="198" rank="1"/>
  </conditionalFormatting>
  <conditionalFormatting sqref="I19">
    <cfRule type="top10" priority="195" bottom="1" rank="1"/>
    <cfRule type="top10" dxfId="1987" priority="196" rank="1"/>
  </conditionalFormatting>
  <conditionalFormatting sqref="J19">
    <cfRule type="top10" priority="193" bottom="1" rank="1"/>
    <cfRule type="top10" dxfId="1986" priority="194" rank="1"/>
  </conditionalFormatting>
  <conditionalFormatting sqref="E2">
    <cfRule type="top10" priority="167" bottom="1" rank="1"/>
    <cfRule type="top10" dxfId="1985" priority="168" rank="1"/>
  </conditionalFormatting>
  <conditionalFormatting sqref="F2">
    <cfRule type="top10" priority="165" bottom="1" rank="1"/>
    <cfRule type="top10" dxfId="1984" priority="166" rank="1"/>
  </conditionalFormatting>
  <conditionalFormatting sqref="G2">
    <cfRule type="top10" priority="163" bottom="1" rank="1"/>
    <cfRule type="top10" dxfId="1983" priority="164" rank="1"/>
  </conditionalFormatting>
  <conditionalFormatting sqref="H2">
    <cfRule type="top10" priority="161" bottom="1" rank="1"/>
    <cfRule type="top10" dxfId="1982" priority="162" rank="1"/>
  </conditionalFormatting>
  <conditionalFormatting sqref="I2">
    <cfRule type="top10" priority="159" bottom="1" rank="1"/>
    <cfRule type="top10" dxfId="1981" priority="160" rank="1"/>
  </conditionalFormatting>
  <conditionalFormatting sqref="J2">
    <cfRule type="top10" priority="157" bottom="1" rank="1"/>
    <cfRule type="top10" dxfId="1980" priority="158" rank="1"/>
  </conditionalFormatting>
  <conditionalFormatting sqref="E3">
    <cfRule type="top10" priority="155" bottom="1" rank="1"/>
    <cfRule type="top10" dxfId="1979" priority="156" rank="1"/>
  </conditionalFormatting>
  <conditionalFormatting sqref="F3">
    <cfRule type="top10" priority="153" bottom="1" rank="1"/>
    <cfRule type="top10" dxfId="1978" priority="154" rank="1"/>
  </conditionalFormatting>
  <conditionalFormatting sqref="G3">
    <cfRule type="top10" priority="151" bottom="1" rank="1"/>
    <cfRule type="top10" dxfId="1977" priority="152" rank="1"/>
  </conditionalFormatting>
  <conditionalFormatting sqref="H3">
    <cfRule type="top10" priority="149" bottom="1" rank="1"/>
    <cfRule type="top10" dxfId="1976" priority="150" rank="1"/>
  </conditionalFormatting>
  <conditionalFormatting sqref="I3">
    <cfRule type="top10" priority="147" bottom="1" rank="1"/>
    <cfRule type="top10" dxfId="1975" priority="148" rank="1"/>
  </conditionalFormatting>
  <conditionalFormatting sqref="J3">
    <cfRule type="top10" priority="145" bottom="1" rank="1"/>
    <cfRule type="top10" dxfId="1974" priority="146" rank="1"/>
  </conditionalFormatting>
  <conditionalFormatting sqref="E4">
    <cfRule type="top10" priority="143" bottom="1" rank="1"/>
    <cfRule type="top10" dxfId="1973" priority="144" rank="1"/>
  </conditionalFormatting>
  <conditionalFormatting sqref="F4">
    <cfRule type="top10" priority="141" bottom="1" rank="1"/>
    <cfRule type="top10" dxfId="1972" priority="142" rank="1"/>
  </conditionalFormatting>
  <conditionalFormatting sqref="G4">
    <cfRule type="top10" priority="139" bottom="1" rank="1"/>
    <cfRule type="top10" dxfId="1971" priority="140" rank="1"/>
  </conditionalFormatting>
  <conditionalFormatting sqref="H4">
    <cfRule type="top10" priority="137" bottom="1" rank="1"/>
    <cfRule type="top10" dxfId="1970" priority="138" rank="1"/>
  </conditionalFormatting>
  <conditionalFormatting sqref="I4">
    <cfRule type="top10" priority="135" bottom="1" rank="1"/>
    <cfRule type="top10" dxfId="1969" priority="136" rank="1"/>
  </conditionalFormatting>
  <conditionalFormatting sqref="J4">
    <cfRule type="top10" priority="133" bottom="1" rank="1"/>
    <cfRule type="top10" dxfId="1968" priority="134" rank="1"/>
  </conditionalFormatting>
  <conditionalFormatting sqref="E5">
    <cfRule type="top10" priority="131" bottom="1" rank="1"/>
    <cfRule type="top10" dxfId="1967" priority="132" rank="1"/>
  </conditionalFormatting>
  <conditionalFormatting sqref="F5">
    <cfRule type="top10" priority="129" bottom="1" rank="1"/>
    <cfRule type="top10" dxfId="1966" priority="130" rank="1"/>
  </conditionalFormatting>
  <conditionalFormatting sqref="G5">
    <cfRule type="top10" priority="127" bottom="1" rank="1"/>
    <cfRule type="top10" dxfId="1965" priority="128" rank="1"/>
  </conditionalFormatting>
  <conditionalFormatting sqref="H5">
    <cfRule type="top10" priority="125" bottom="1" rank="1"/>
    <cfRule type="top10" dxfId="1964" priority="126" rank="1"/>
  </conditionalFormatting>
  <conditionalFormatting sqref="I5">
    <cfRule type="top10" priority="123" bottom="1" rank="1"/>
    <cfRule type="top10" dxfId="1963" priority="124" rank="1"/>
  </conditionalFormatting>
  <conditionalFormatting sqref="J5">
    <cfRule type="top10" priority="121" bottom="1" rank="1"/>
    <cfRule type="top10" dxfId="1962" priority="122" rank="1"/>
  </conditionalFormatting>
  <conditionalFormatting sqref="E6">
    <cfRule type="top10" priority="119" bottom="1" rank="1"/>
    <cfRule type="top10" dxfId="1961" priority="120" rank="1"/>
  </conditionalFormatting>
  <conditionalFormatting sqref="F6">
    <cfRule type="top10" priority="117" bottom="1" rank="1"/>
    <cfRule type="top10" dxfId="1960" priority="118" rank="1"/>
  </conditionalFormatting>
  <conditionalFormatting sqref="G6">
    <cfRule type="top10" priority="115" bottom="1" rank="1"/>
    <cfRule type="top10" dxfId="1959" priority="116" rank="1"/>
  </conditionalFormatting>
  <conditionalFormatting sqref="H6">
    <cfRule type="top10" priority="113" bottom="1" rank="1"/>
    <cfRule type="top10" dxfId="1958" priority="114" rank="1"/>
  </conditionalFormatting>
  <conditionalFormatting sqref="I6">
    <cfRule type="top10" priority="111" bottom="1" rank="1"/>
    <cfRule type="top10" dxfId="1957" priority="112" rank="1"/>
  </conditionalFormatting>
  <conditionalFormatting sqref="J6">
    <cfRule type="top10" priority="109" bottom="1" rank="1"/>
    <cfRule type="top10" dxfId="1956" priority="110" rank="1"/>
  </conditionalFormatting>
  <conditionalFormatting sqref="E7">
    <cfRule type="top10" priority="107" bottom="1" rank="1"/>
    <cfRule type="top10" dxfId="1955" priority="108" rank="1"/>
  </conditionalFormatting>
  <conditionalFormatting sqref="F7">
    <cfRule type="top10" priority="105" bottom="1" rank="1"/>
    <cfRule type="top10" dxfId="1954" priority="106" rank="1"/>
  </conditionalFormatting>
  <conditionalFormatting sqref="G7">
    <cfRule type="top10" priority="103" bottom="1" rank="1"/>
    <cfRule type="top10" dxfId="1953" priority="104" rank="1"/>
  </conditionalFormatting>
  <conditionalFormatting sqref="H7">
    <cfRule type="top10" priority="101" bottom="1" rank="1"/>
    <cfRule type="top10" dxfId="1952" priority="102" rank="1"/>
  </conditionalFormatting>
  <conditionalFormatting sqref="I7">
    <cfRule type="top10" priority="99" bottom="1" rank="1"/>
    <cfRule type="top10" dxfId="1951" priority="100" rank="1"/>
  </conditionalFormatting>
  <conditionalFormatting sqref="J7">
    <cfRule type="top10" priority="97" bottom="1" rank="1"/>
    <cfRule type="top10" dxfId="1950" priority="98" rank="1"/>
  </conditionalFormatting>
  <conditionalFormatting sqref="E8">
    <cfRule type="top10" priority="95" bottom="1" rank="1"/>
    <cfRule type="top10" dxfId="1949" priority="96" rank="1"/>
  </conditionalFormatting>
  <conditionalFormatting sqref="F8">
    <cfRule type="top10" priority="93" bottom="1" rank="1"/>
    <cfRule type="top10" dxfId="1948" priority="94" rank="1"/>
  </conditionalFormatting>
  <conditionalFormatting sqref="G8">
    <cfRule type="top10" priority="91" bottom="1" rank="1"/>
    <cfRule type="top10" dxfId="1947" priority="92" rank="1"/>
  </conditionalFormatting>
  <conditionalFormatting sqref="H8">
    <cfRule type="top10" priority="89" bottom="1" rank="1"/>
    <cfRule type="top10" dxfId="1946" priority="90" rank="1"/>
  </conditionalFormatting>
  <conditionalFormatting sqref="I8">
    <cfRule type="top10" priority="87" bottom="1" rank="1"/>
    <cfRule type="top10" dxfId="1945" priority="88" rank="1"/>
  </conditionalFormatting>
  <conditionalFormatting sqref="J8">
    <cfRule type="top10" priority="85" bottom="1" rank="1"/>
    <cfRule type="top10" dxfId="1944" priority="86" rank="1"/>
  </conditionalFormatting>
  <conditionalFormatting sqref="E9">
    <cfRule type="top10" priority="83" bottom="1" rank="1"/>
    <cfRule type="top10" dxfId="1943" priority="84" rank="1"/>
  </conditionalFormatting>
  <conditionalFormatting sqref="F9">
    <cfRule type="top10" priority="81" bottom="1" rank="1"/>
    <cfRule type="top10" dxfId="1942" priority="82" rank="1"/>
  </conditionalFormatting>
  <conditionalFormatting sqref="G9">
    <cfRule type="top10" priority="79" bottom="1" rank="1"/>
    <cfRule type="top10" dxfId="1941" priority="80" rank="1"/>
  </conditionalFormatting>
  <conditionalFormatting sqref="H9">
    <cfRule type="top10" priority="77" bottom="1" rank="1"/>
    <cfRule type="top10" dxfId="1940" priority="78" rank="1"/>
  </conditionalFormatting>
  <conditionalFormatting sqref="I9">
    <cfRule type="top10" priority="75" bottom="1" rank="1"/>
    <cfRule type="top10" dxfId="1939" priority="76" rank="1"/>
  </conditionalFormatting>
  <conditionalFormatting sqref="J9">
    <cfRule type="top10" priority="73" bottom="1" rank="1"/>
    <cfRule type="top10" dxfId="1938" priority="74" rank="1"/>
  </conditionalFormatting>
  <conditionalFormatting sqref="E10">
    <cfRule type="top10" dxfId="1937" priority="67" rank="1"/>
  </conditionalFormatting>
  <conditionalFormatting sqref="F10">
    <cfRule type="top10" dxfId="1936" priority="68" rank="1"/>
  </conditionalFormatting>
  <conditionalFormatting sqref="G10">
    <cfRule type="top10" dxfId="1935" priority="69" rank="1"/>
  </conditionalFormatting>
  <conditionalFormatting sqref="H10">
    <cfRule type="top10" dxfId="1934" priority="70" rank="1"/>
  </conditionalFormatting>
  <conditionalFormatting sqref="I10">
    <cfRule type="top10" dxfId="1933" priority="71" rank="1"/>
  </conditionalFormatting>
  <conditionalFormatting sqref="J10">
    <cfRule type="top10" dxfId="1932" priority="72" rank="1"/>
  </conditionalFormatting>
  <conditionalFormatting sqref="E11">
    <cfRule type="top10" priority="65" bottom="1" rank="1"/>
    <cfRule type="top10" dxfId="1931" priority="66" rank="1"/>
  </conditionalFormatting>
  <conditionalFormatting sqref="F11">
    <cfRule type="top10" priority="63" bottom="1" rank="1"/>
    <cfRule type="top10" dxfId="1930" priority="64" rank="1"/>
  </conditionalFormatting>
  <conditionalFormatting sqref="G11">
    <cfRule type="top10" priority="61" bottom="1" rank="1"/>
    <cfRule type="top10" dxfId="1929" priority="62" rank="1"/>
  </conditionalFormatting>
  <conditionalFormatting sqref="H11">
    <cfRule type="top10" priority="59" bottom="1" rank="1"/>
    <cfRule type="top10" dxfId="1928" priority="60" rank="1"/>
  </conditionalFormatting>
  <conditionalFormatting sqref="I11">
    <cfRule type="top10" priority="57" bottom="1" rank="1"/>
    <cfRule type="top10" dxfId="1927" priority="58" rank="1"/>
  </conditionalFormatting>
  <conditionalFormatting sqref="J11">
    <cfRule type="top10" priority="55" bottom="1" rank="1"/>
    <cfRule type="top10" dxfId="1926" priority="56" rank="1"/>
  </conditionalFormatting>
  <conditionalFormatting sqref="E12">
    <cfRule type="top10" dxfId="1925" priority="54" rank="1"/>
  </conditionalFormatting>
  <conditionalFormatting sqref="F12">
    <cfRule type="top10" dxfId="1924" priority="53" rank="1"/>
  </conditionalFormatting>
  <conditionalFormatting sqref="G12">
    <cfRule type="top10" dxfId="1923" priority="52" rank="1"/>
  </conditionalFormatting>
  <conditionalFormatting sqref="H12">
    <cfRule type="top10" dxfId="1922" priority="51" rank="1"/>
  </conditionalFormatting>
  <conditionalFormatting sqref="I12">
    <cfRule type="top10" dxfId="1921" priority="50" rank="1"/>
  </conditionalFormatting>
  <conditionalFormatting sqref="J12">
    <cfRule type="top10" dxfId="1920" priority="49" rank="1"/>
  </conditionalFormatting>
  <conditionalFormatting sqref="E13">
    <cfRule type="top10" dxfId="1919" priority="48" rank="1"/>
  </conditionalFormatting>
  <conditionalFormatting sqref="F13">
    <cfRule type="top10" dxfId="1918" priority="47" rank="1"/>
  </conditionalFormatting>
  <conditionalFormatting sqref="G13">
    <cfRule type="top10" dxfId="1917" priority="46" rank="1"/>
  </conditionalFormatting>
  <conditionalFormatting sqref="H13">
    <cfRule type="top10" dxfId="1916" priority="45" rank="1"/>
  </conditionalFormatting>
  <conditionalFormatting sqref="I13">
    <cfRule type="top10" dxfId="1915" priority="44" rank="1"/>
  </conditionalFormatting>
  <conditionalFormatting sqref="J13">
    <cfRule type="top10" dxfId="1914" priority="43" rank="1"/>
  </conditionalFormatting>
  <conditionalFormatting sqref="E14">
    <cfRule type="top10" priority="41" bottom="1" rank="1"/>
    <cfRule type="top10" dxfId="1913" priority="42" rank="1"/>
  </conditionalFormatting>
  <conditionalFormatting sqref="F14">
    <cfRule type="top10" priority="39" bottom="1" rank="1"/>
    <cfRule type="top10" dxfId="1912" priority="40" rank="1"/>
  </conditionalFormatting>
  <conditionalFormatting sqref="G14">
    <cfRule type="top10" priority="37" bottom="1" rank="1"/>
    <cfRule type="top10" dxfId="1911" priority="38" rank="1"/>
  </conditionalFormatting>
  <conditionalFormatting sqref="H14">
    <cfRule type="top10" priority="35" bottom="1" rank="1"/>
    <cfRule type="top10" dxfId="1910" priority="36" rank="1"/>
  </conditionalFormatting>
  <conditionalFormatting sqref="I14">
    <cfRule type="top10" priority="33" bottom="1" rank="1"/>
    <cfRule type="top10" dxfId="1909" priority="34" rank="1"/>
  </conditionalFormatting>
  <conditionalFormatting sqref="J14">
    <cfRule type="top10" priority="31" bottom="1" rank="1"/>
    <cfRule type="top10" dxfId="1908" priority="32" rank="1"/>
  </conditionalFormatting>
  <conditionalFormatting sqref="E16">
    <cfRule type="top10" priority="29" bottom="1" rank="1"/>
    <cfRule type="top10" dxfId="1907" priority="30" rank="1"/>
  </conditionalFormatting>
  <conditionalFormatting sqref="F16">
    <cfRule type="top10" priority="27" bottom="1" rank="1"/>
    <cfRule type="top10" dxfId="1906" priority="28" rank="1"/>
  </conditionalFormatting>
  <conditionalFormatting sqref="G16">
    <cfRule type="top10" priority="25" bottom="1" rank="1"/>
    <cfRule type="top10" dxfId="1905" priority="26" rank="1"/>
  </conditionalFormatting>
  <conditionalFormatting sqref="H16">
    <cfRule type="top10" priority="23" bottom="1" rank="1"/>
    <cfRule type="top10" dxfId="1904" priority="24" rank="1"/>
  </conditionalFormatting>
  <conditionalFormatting sqref="I16">
    <cfRule type="top10" priority="21" bottom="1" rank="1"/>
    <cfRule type="top10" dxfId="1903" priority="22" rank="1"/>
  </conditionalFormatting>
  <conditionalFormatting sqref="J16">
    <cfRule type="top10" priority="19" bottom="1" rank="1"/>
    <cfRule type="top10" dxfId="1902" priority="20" rank="1"/>
  </conditionalFormatting>
  <conditionalFormatting sqref="E17">
    <cfRule type="top10" dxfId="1901" priority="18" rank="1"/>
  </conditionalFormatting>
  <conditionalFormatting sqref="F17">
    <cfRule type="top10" dxfId="1900" priority="17" rank="1"/>
  </conditionalFormatting>
  <conditionalFormatting sqref="G17">
    <cfRule type="top10" dxfId="1899" priority="16" rank="1"/>
  </conditionalFormatting>
  <conditionalFormatting sqref="H17">
    <cfRule type="top10" dxfId="1898" priority="15" rank="1"/>
  </conditionalFormatting>
  <conditionalFormatting sqref="I17">
    <cfRule type="top10" dxfId="1897" priority="14" rank="1"/>
  </conditionalFormatting>
  <conditionalFormatting sqref="J17">
    <cfRule type="top10" dxfId="1896" priority="13" rank="1"/>
  </conditionalFormatting>
  <conditionalFormatting sqref="E18">
    <cfRule type="top10" priority="11" bottom="1" rank="1"/>
    <cfRule type="top10" dxfId="1895" priority="12" rank="1"/>
  </conditionalFormatting>
  <conditionalFormatting sqref="F18">
    <cfRule type="top10" priority="9" bottom="1" rank="1"/>
    <cfRule type="top10" dxfId="1894" priority="10" rank="1"/>
  </conditionalFormatting>
  <conditionalFormatting sqref="G18">
    <cfRule type="top10" priority="7" bottom="1" rank="1"/>
    <cfRule type="top10" dxfId="1893" priority="8" rank="1"/>
  </conditionalFormatting>
  <conditionalFormatting sqref="H18">
    <cfRule type="top10" priority="5" bottom="1" rank="1"/>
    <cfRule type="top10" dxfId="1892" priority="6" rank="1"/>
  </conditionalFormatting>
  <conditionalFormatting sqref="I18">
    <cfRule type="top10" priority="3" bottom="1" rank="1"/>
    <cfRule type="top10" dxfId="1891" priority="4" rank="1"/>
  </conditionalFormatting>
  <conditionalFormatting sqref="J18">
    <cfRule type="top10" priority="1" bottom="1" rank="1"/>
    <cfRule type="top10" dxfId="189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E96875EE-9C24-4370-986F-2AE689BDC4B3}">
          <x14:formula1>
            <xm:f>'C:\Users\abra2\AppData\Local\Packages\Microsoft.MicrosoftEdge_8wekyb3d8bbwe\TempState\Downloads\[ABRA Club Shoot 2182018 (1).xlsm]Data'!#REF!</xm:f>
          </x14:formula1>
          <xm:sqref>B19</xm:sqref>
        </x14:dataValidation>
        <x14:dataValidation type="list" allowBlank="1" showInputMessage="1" showErrorMessage="1" xr:uid="{6710B81C-1735-401E-95F6-5587D70F46C9}">
          <x14:formula1>
            <xm:f>'C:\Users\abra2\AppData\Local\Packages\Microsoft.MicrosoftEdge_8wekyb3d8bbwe\TempState\Downloads\[BGSL_ABRA2019-4-24-19.xlsm]Data'!#REF!</xm:f>
          </x14:formula1>
          <xm:sqref>B2</xm:sqref>
        </x14:dataValidation>
        <x14:dataValidation type="list" allowBlank="1" showInputMessage="1" showErrorMessage="1" xr:uid="{9F155ECD-A145-4ADB-8ACF-A02C3EB3BF41}">
          <x14:formula1>
            <xm:f>'C:\Users\Steve\Documents\_Shooting\_Ruger 10-22\2019\[BGSL_ABRA_Scoring_5-12-2019.xlsm]Data'!#REF!</xm:f>
          </x14:formula1>
          <xm:sqref>B3</xm:sqref>
        </x14:dataValidation>
        <x14:dataValidation type="list" allowBlank="1" showInputMessage="1" showErrorMessage="1" xr:uid="{7B4B1C70-6A2A-4FD1-A72A-3DCDD8669AF1}">
          <x14:formula1>
            <xm:f>'C:\Users\abra2\AppData\Local\Packages\Microsoft.MicrosoftEdge_8wekyb3d8bbwe\TempState\Downloads\[ABRA Club Tournament 5192019 (2).xlsm]Data'!#REF!</xm:f>
          </x14:formula1>
          <xm:sqref>B4</xm:sqref>
        </x14:dataValidation>
        <x14:dataValidation type="list" allowBlank="1" showInputMessage="1" showErrorMessage="1" xr:uid="{331AAEDE-E4F0-407E-8013-25AAF9D078EB}">
          <x14:formula1>
            <xm:f>'C:\Users\Steve\Documents\_Shooting\_Ruger 10-22\2019\[ABRA2019-Scoring 5-29-19.xlsm]Data'!#REF!</xm:f>
          </x14:formula1>
          <xm:sqref>B5</xm:sqref>
        </x14:dataValidation>
        <x14:dataValidation type="list" allowBlank="1" showInputMessage="1" showErrorMessage="1" xr:uid="{622A4DB1-CBC9-4C44-B213-6C33DA4D621F}">
          <x14:formula1>
            <xm:f>'C:\Users\Steve\Documents\_Shooting\_Ruger 10-22\2019\[_ABRA2019-Scoring 6-9-19 Club Tournament.xlsm]Data'!#REF!</xm:f>
          </x14:formula1>
          <xm:sqref>B6</xm:sqref>
        </x14:dataValidation>
        <x14:dataValidation type="list" allowBlank="1" showInputMessage="1" showErrorMessage="1" xr:uid="{8628FDC4-9DA1-4A16-8B48-E767DD3FDE52}">
          <x14:formula1>
            <xm:f>'C:\Users\abra2\Desktop\[ABRA2019.xlsm]Data'!#REF!</xm:f>
          </x14:formula1>
          <xm:sqref>B7</xm:sqref>
        </x14:dataValidation>
        <x14:dataValidation type="list" allowBlank="1" showInputMessage="1" showErrorMessage="1" xr:uid="{43766E63-7D82-412D-B4BD-09A1E55615F0}">
          <x14:formula1>
            <xm:f>'C:\Users\Steve\Documents\_Shooting\_Ruger 10-22\2019\[BGSL_ABRA-Scoring 6-26-19.xlsm]a'!#REF!</xm:f>
          </x14:formula1>
          <xm:sqref>B8</xm:sqref>
        </x14:dataValidation>
        <x14:dataValidation type="list" allowBlank="1" showInputMessage="1" showErrorMessage="1" xr:uid="{1D86C1EF-CE2C-4DDA-A124-94A7B95D1F1D}">
          <x14:formula1>
            <xm:f>'C:\Users\abra2\AppData\Local\Packages\Microsoft.MicrosoftEdge_8wekyb3d8bbwe\TempState\Downloads\[BGSL_ABRA2019-Scoring 7-7-19.xlsm]Data'!#REF!</xm:f>
          </x14:formula1>
          <xm:sqref>B9</xm:sqref>
        </x14:dataValidation>
        <x14:dataValidation type="list" allowBlank="1" showInputMessage="1" showErrorMessage="1" xr:uid="{9FC45AF1-AAC4-4C3B-9BCC-7A68E26C4892}">
          <x14:formula1>
            <xm:f>'C:\Users\abra2\AppData\Local\Packages\Microsoft.MicrosoftEdge_8wekyb3d8bbwe\TempState\Downloads\[ABRA.7.6.19.hillsdale.rifle.club (3).xlsx]DATA SHEET'!#REF!</xm:f>
          </x14:formula1>
          <xm:sqref>B10</xm:sqref>
        </x14:dataValidation>
        <x14:dataValidation type="list" allowBlank="1" showInputMessage="1" showErrorMessage="1" xr:uid="{88A1C7C2-CF88-4244-82BB-B8BB293FB4B1}">
          <x14:formula1>
            <xm:f>'C:\Users\Steve\Documents\_Shooting\_Ruger 10-22\2019\[_ABRA2019-Scoring 7-24-19.xlsm]Data'!#REF!</xm:f>
          </x14:formula1>
          <xm:sqref>B11</xm:sqref>
        </x14:dataValidation>
        <x14:dataValidation type="list" allowBlank="1" showInputMessage="1" showErrorMessage="1" xr:uid="{6E137736-035D-479A-813A-5F647CFEDD79}">
          <x14:formula1>
            <xm:f>'C:\Users\abra2\Desktop\ABRA Files and More\AUTO BENCH REST ASSOCIATION FILE\ABRA 2019\Tennessee\[ABRA TN SCORING PROGRAM.xlsx]DATA SHEET'!#REF!</xm:f>
          </x14:formula1>
          <xm:sqref>B12:B13</xm:sqref>
        </x14:dataValidation>
        <x14:dataValidation type="list" allowBlank="1" showInputMessage="1" showErrorMessage="1" xr:uid="{22E535F0-24A9-408C-9D9A-8BE0708A2F16}">
          <x14:formula1>
            <xm:f>'C:\Users\Steve\Documents\_Shooting\_Ruger 10-22\2019\[_BGSL_ABRA-Scoring 8-11-19.xlsm]Data'!#REF!</xm:f>
          </x14:formula1>
          <xm:sqref>B14</xm:sqref>
        </x14:dataValidation>
        <x14:dataValidation type="list" allowBlank="1" showInputMessage="1" showErrorMessage="1" xr:uid="{EE5728AA-E05B-4752-9693-CF8B0A56CC52}">
          <x14:formula1>
            <xm:f>'E:\[abra state va.xlsx]DATA SHEET'!#REF!</xm:f>
          </x14:formula1>
          <xm:sqref>B15</xm:sqref>
        </x14:dataValidation>
        <x14:dataValidation type="list" allowBlank="1" showInputMessage="1" showErrorMessage="1" xr:uid="{A17724C0-E7B9-4E66-AEAF-C21EECE86C33}">
          <x14:formula1>
            <xm:f>'C:\Users\Steve\Documents\_Shooting\_Ruger 10-22\2019\[_BGSL_ABRA-Scoring 10-13-19 FInal.xlsm]Data'!#REF!</xm:f>
          </x14:formula1>
          <xm:sqref>B16</xm:sqref>
        </x14:dataValidation>
        <x14:dataValidation type="list" allowBlank="1" showInputMessage="1" showErrorMessage="1" xr:uid="{91B51798-CE33-4423-897D-A84AF6963BF5}">
          <x14:formula1>
            <xm:f>'C:\Users\abra2\Desktop\ABRA Files and More\AUTO BENCH REST ASSOCIATION FILE\ABRA 2019\Kentucky\[ABRA KY 10 10 19.xlsm]DATA SHEET'!#REF!</xm:f>
          </x14:formula1>
          <xm:sqref>B17</xm:sqref>
        </x14:dataValidation>
        <x14:dataValidation type="list" allowBlank="1" showInputMessage="1" showErrorMessage="1" xr:uid="{E56284A8-BF5F-414F-95DE-DD7760888BAC}">
          <x14:formula1>
            <xm:f>'C:\Users\Steve\Documents\_Shooting\_Ruger 10-22\2019\[_BGSL_ABRA-Scoring 10-23-19.xlsm]Data'!#REF!</xm:f>
          </x14:formula1>
          <xm:sqref>B18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E4EBB-E531-4BBA-A7A2-86D3666BDFD3}">
  <sheetPr codeName="Sheet16"/>
  <dimension ref="A1:O5"/>
  <sheetViews>
    <sheetView workbookViewId="0">
      <selection activeCell="A2" sqref="A2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21" t="s">
        <v>3</v>
      </c>
      <c r="B2" s="21" t="s">
        <v>46</v>
      </c>
      <c r="C2" s="22">
        <v>43520</v>
      </c>
      <c r="D2" s="23" t="s">
        <v>34</v>
      </c>
      <c r="E2" s="21">
        <v>189</v>
      </c>
      <c r="F2" s="21">
        <v>191</v>
      </c>
      <c r="G2" s="21">
        <v>191</v>
      </c>
      <c r="H2" s="21">
        <v>186</v>
      </c>
      <c r="I2" s="21"/>
      <c r="J2" s="21"/>
      <c r="K2" s="25">
        <v>4</v>
      </c>
      <c r="L2" s="25">
        <v>757</v>
      </c>
      <c r="M2" s="26">
        <v>189.25</v>
      </c>
      <c r="N2" s="25">
        <v>2</v>
      </c>
      <c r="O2" s="26">
        <v>191.25</v>
      </c>
    </row>
    <row r="3" spans="1:15" x14ac:dyDescent="0.3">
      <c r="A3" s="21" t="s">
        <v>3</v>
      </c>
      <c r="B3" s="21" t="s">
        <v>46</v>
      </c>
      <c r="C3" s="22">
        <v>43583</v>
      </c>
      <c r="D3" s="23" t="s">
        <v>34</v>
      </c>
      <c r="E3" s="21">
        <v>187</v>
      </c>
      <c r="F3" s="21">
        <v>183</v>
      </c>
      <c r="G3" s="21">
        <v>194</v>
      </c>
      <c r="H3" s="21">
        <v>188</v>
      </c>
      <c r="I3" s="21"/>
      <c r="J3" s="21"/>
      <c r="K3" s="25">
        <v>4</v>
      </c>
      <c r="L3" s="25">
        <v>752</v>
      </c>
      <c r="M3" s="26">
        <v>188</v>
      </c>
      <c r="N3" s="25">
        <v>2</v>
      </c>
      <c r="O3" s="26">
        <v>190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8</v>
      </c>
      <c r="L5" s="2">
        <f>SUM(L2:L4)</f>
        <v>1509</v>
      </c>
      <c r="M5" s="1">
        <f>SUM(L5/K5)</f>
        <v>188.625</v>
      </c>
      <c r="N5" s="2">
        <f>SUM(N2:N4)</f>
        <v>4</v>
      </c>
      <c r="O5" s="1">
        <f>SUM(M5+N5)</f>
        <v>192.625</v>
      </c>
    </row>
  </sheetData>
  <conditionalFormatting sqref="E1">
    <cfRule type="top10" priority="59" bottom="1" rank="1"/>
    <cfRule type="top10" dxfId="1889" priority="60" rank="1"/>
  </conditionalFormatting>
  <conditionalFormatting sqref="F1">
    <cfRule type="top10" priority="57" bottom="1" rank="1"/>
    <cfRule type="top10" dxfId="1888" priority="58" rank="1"/>
  </conditionalFormatting>
  <conditionalFormatting sqref="G1">
    <cfRule type="top10" priority="55" bottom="1" rank="1"/>
    <cfRule type="top10" dxfId="1887" priority="56" rank="1"/>
  </conditionalFormatting>
  <conditionalFormatting sqref="H1">
    <cfRule type="top10" priority="53" bottom="1" rank="1"/>
    <cfRule type="top10" dxfId="1886" priority="54" rank="1"/>
  </conditionalFormatting>
  <conditionalFormatting sqref="I1">
    <cfRule type="top10" priority="51" bottom="1" rank="1"/>
    <cfRule type="top10" dxfId="1885" priority="52" rank="1"/>
  </conditionalFormatting>
  <conditionalFormatting sqref="J1">
    <cfRule type="top10" priority="49" bottom="1" rank="1"/>
    <cfRule type="top10" dxfId="1884" priority="50" rank="1"/>
  </conditionalFormatting>
  <conditionalFormatting sqref="E4">
    <cfRule type="top10" priority="47" bottom="1" rank="1"/>
    <cfRule type="top10" dxfId="1883" priority="48" rank="1"/>
  </conditionalFormatting>
  <conditionalFormatting sqref="F4">
    <cfRule type="top10" priority="45" bottom="1" rank="1"/>
    <cfRule type="top10" dxfId="1882" priority="46" rank="1"/>
  </conditionalFormatting>
  <conditionalFormatting sqref="G4">
    <cfRule type="top10" priority="43" bottom="1" rank="1"/>
    <cfRule type="top10" dxfId="1881" priority="44" rank="1"/>
  </conditionalFormatting>
  <conditionalFormatting sqref="H4">
    <cfRule type="top10" priority="41" bottom="1" rank="1"/>
    <cfRule type="top10" dxfId="1880" priority="42" rank="1"/>
  </conditionalFormatting>
  <conditionalFormatting sqref="I4">
    <cfRule type="top10" priority="39" bottom="1" rank="1"/>
    <cfRule type="top10" dxfId="1879" priority="40" rank="1"/>
  </conditionalFormatting>
  <conditionalFormatting sqref="J4">
    <cfRule type="top10" priority="37" bottom="1" rank="1"/>
    <cfRule type="top10" dxfId="1878" priority="38" rank="1"/>
  </conditionalFormatting>
  <conditionalFormatting sqref="E2">
    <cfRule type="top10" priority="13" bottom="1" rank="1"/>
    <cfRule type="top10" dxfId="1877" priority="14" rank="1"/>
  </conditionalFormatting>
  <conditionalFormatting sqref="F2">
    <cfRule type="top10" priority="15" bottom="1" rank="1"/>
    <cfRule type="top10" dxfId="1876" priority="16" rank="1"/>
  </conditionalFormatting>
  <conditionalFormatting sqref="G2">
    <cfRule type="top10" priority="17" bottom="1" rank="1"/>
    <cfRule type="top10" dxfId="1875" priority="18" rank="1"/>
  </conditionalFormatting>
  <conditionalFormatting sqref="H2">
    <cfRule type="top10" priority="19" bottom="1" rank="1"/>
    <cfRule type="top10" dxfId="1874" priority="20" rank="1"/>
  </conditionalFormatting>
  <conditionalFormatting sqref="I2">
    <cfRule type="top10" priority="21" bottom="1" rank="1"/>
    <cfRule type="top10" dxfId="1873" priority="22" rank="1"/>
  </conditionalFormatting>
  <conditionalFormatting sqref="J2">
    <cfRule type="top10" priority="23" bottom="1" rank="1"/>
    <cfRule type="top10" dxfId="1872" priority="24" rank="1"/>
  </conditionalFormatting>
  <conditionalFormatting sqref="E3">
    <cfRule type="top10" priority="11" bottom="1" rank="1"/>
    <cfRule type="top10" dxfId="1871" priority="12" rank="1"/>
  </conditionalFormatting>
  <conditionalFormatting sqref="F3">
    <cfRule type="top10" priority="9" bottom="1" rank="1"/>
    <cfRule type="top10" dxfId="1870" priority="10" rank="1"/>
  </conditionalFormatting>
  <conditionalFormatting sqref="G3">
    <cfRule type="top10" priority="7" bottom="1" rank="1"/>
    <cfRule type="top10" dxfId="1869" priority="8" rank="1"/>
  </conditionalFormatting>
  <conditionalFormatting sqref="H3">
    <cfRule type="top10" priority="5" bottom="1" rank="1"/>
    <cfRule type="top10" dxfId="1868" priority="6" rank="1"/>
  </conditionalFormatting>
  <conditionalFormatting sqref="I3">
    <cfRule type="top10" priority="3" bottom="1" rank="1"/>
    <cfRule type="top10" dxfId="1867" priority="4" rank="1"/>
  </conditionalFormatting>
  <conditionalFormatting sqref="J3">
    <cfRule type="top10" priority="1" bottom="1" rank="1"/>
    <cfRule type="top10" dxfId="186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2932429-4F5A-4238-9CFE-AD19F6DE1DB2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A03739F4-558F-4AF6-9E18-B7E0A8E09337}">
          <x14:formula1>
            <xm:f>'C:\Users\abra2\AppData\Local\Packages\Microsoft.MicrosoftEdge_8wekyb3d8bbwe\TempState\Downloads\[ABRA Cklub Shoot 2172019 (2).xlsm]Data'!#REF!</xm:f>
          </x14:formula1>
          <xm:sqref>B2:B3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12B43-C5E4-453E-AE48-0294708BCFC3}">
  <dimension ref="A1:O4"/>
  <sheetViews>
    <sheetView workbookViewId="0">
      <selection activeCell="D20" sqref="D2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x14ac:dyDescent="0.3">
      <c r="A2" s="67" t="s">
        <v>193</v>
      </c>
      <c r="B2" s="68" t="s">
        <v>239</v>
      </c>
      <c r="C2" s="69">
        <v>43743</v>
      </c>
      <c r="D2" s="159" t="s">
        <v>240</v>
      </c>
      <c r="E2" s="71">
        <v>186</v>
      </c>
      <c r="F2" s="71">
        <v>191</v>
      </c>
      <c r="G2" s="71">
        <v>194</v>
      </c>
      <c r="H2" s="71">
        <v>189</v>
      </c>
      <c r="I2" s="71">
        <v>187</v>
      </c>
      <c r="J2" s="71">
        <v>188</v>
      </c>
      <c r="K2" s="72">
        <f>COUNT(E2:J2)</f>
        <v>6</v>
      </c>
      <c r="L2" s="72">
        <f>SUM(E2:J2)</f>
        <v>1135</v>
      </c>
      <c r="M2" s="73">
        <f>SUM(L2/K2)</f>
        <v>189.16666666666666</v>
      </c>
      <c r="N2" s="68">
        <v>10</v>
      </c>
      <c r="O2" s="74">
        <f>SUM(M2+N2)</f>
        <v>199.16666666666666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1135</v>
      </c>
      <c r="M4" s="1">
        <f>SUM(L4/K4)</f>
        <v>189.16666666666666</v>
      </c>
      <c r="N4" s="2">
        <f>SUM(N2:N3)</f>
        <v>10</v>
      </c>
      <c r="O4" s="1">
        <f>SUM(M4+N4)</f>
        <v>199.16666666666666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</protectedRanges>
  <conditionalFormatting sqref="E1">
    <cfRule type="top10" priority="41" bottom="1" rank="1"/>
    <cfRule type="top10" dxfId="1865" priority="42" rank="1"/>
  </conditionalFormatting>
  <conditionalFormatting sqref="F1">
    <cfRule type="top10" priority="39" bottom="1" rank="1"/>
    <cfRule type="top10" dxfId="1864" priority="40" rank="1"/>
  </conditionalFormatting>
  <conditionalFormatting sqref="G1">
    <cfRule type="top10" priority="37" bottom="1" rank="1"/>
    <cfRule type="top10" dxfId="1863" priority="38" rank="1"/>
  </conditionalFormatting>
  <conditionalFormatting sqref="H1">
    <cfRule type="top10" priority="35" bottom="1" rank="1"/>
    <cfRule type="top10" dxfId="1862" priority="36" rank="1"/>
  </conditionalFormatting>
  <conditionalFormatting sqref="I1">
    <cfRule type="top10" priority="33" bottom="1" rank="1"/>
    <cfRule type="top10" dxfId="1861" priority="34" rank="1"/>
  </conditionalFormatting>
  <conditionalFormatting sqref="J1">
    <cfRule type="top10" priority="31" bottom="1" rank="1"/>
    <cfRule type="top10" dxfId="1860" priority="32" rank="1"/>
  </conditionalFormatting>
  <conditionalFormatting sqref="E3">
    <cfRule type="top10" priority="29" bottom="1" rank="1"/>
    <cfRule type="top10" dxfId="1859" priority="30" rank="1"/>
  </conditionalFormatting>
  <conditionalFormatting sqref="F3">
    <cfRule type="top10" priority="27" bottom="1" rank="1"/>
    <cfRule type="top10" dxfId="1858" priority="28" rank="1"/>
  </conditionalFormatting>
  <conditionalFormatting sqref="G3">
    <cfRule type="top10" priority="25" bottom="1" rank="1"/>
    <cfRule type="top10" dxfId="1857" priority="26" rank="1"/>
  </conditionalFormatting>
  <conditionalFormatting sqref="H3">
    <cfRule type="top10" priority="23" bottom="1" rank="1"/>
    <cfRule type="top10" dxfId="1856" priority="24" rank="1"/>
  </conditionalFormatting>
  <conditionalFormatting sqref="I3">
    <cfRule type="top10" priority="21" bottom="1" rank="1"/>
    <cfRule type="top10" dxfId="1855" priority="22" rank="1"/>
  </conditionalFormatting>
  <conditionalFormatting sqref="J3">
    <cfRule type="top10" priority="19" bottom="1" rank="1"/>
    <cfRule type="top10" dxfId="1854" priority="20" rank="1"/>
  </conditionalFormatting>
  <conditionalFormatting sqref="E2">
    <cfRule type="top10" dxfId="1853" priority="1" rank="1"/>
  </conditionalFormatting>
  <conditionalFormatting sqref="F2">
    <cfRule type="top10" dxfId="1852" priority="2" rank="1"/>
  </conditionalFormatting>
  <conditionalFormatting sqref="G2">
    <cfRule type="top10" dxfId="1851" priority="3" rank="1"/>
  </conditionalFormatting>
  <conditionalFormatting sqref="H2">
    <cfRule type="top10" dxfId="1850" priority="4" rank="1"/>
  </conditionalFormatting>
  <conditionalFormatting sqref="I2">
    <cfRule type="top10" dxfId="1849" priority="5" rank="1"/>
  </conditionalFormatting>
  <conditionalFormatting sqref="J2">
    <cfRule type="top10" dxfId="1848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58EDF45-F3EA-46E6-B158-AC918C219691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57D27F7-F37E-4560-9466-CD647786C50F}">
          <x14:formula1>
            <xm:f>'C:\Users\abra2\Desktop\ABRA Files and More\AUTO BENCH REST ASSOCIATION FILE\ABRA 2019\Tennessee\[ABRA TN SCORING PROGRAM.xlsx]DATA SHEET'!#REF!</xm:f>
          </x14:formula1>
          <xm:sqref>B2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78FF1-5DBC-4FF4-B508-E0B2C154BCCE}">
  <sheetPr codeName="Sheet39"/>
  <dimension ref="A1:O9"/>
  <sheetViews>
    <sheetView workbookViewId="0">
      <selection activeCell="B16" sqref="B1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97</v>
      </c>
      <c r="C2" s="7">
        <v>43569</v>
      </c>
      <c r="D2" s="8" t="s">
        <v>95</v>
      </c>
      <c r="E2" s="6">
        <v>178</v>
      </c>
      <c r="F2" s="6">
        <v>182</v>
      </c>
      <c r="G2" s="6">
        <v>172</v>
      </c>
      <c r="H2" s="6">
        <v>181</v>
      </c>
      <c r="I2" s="6"/>
      <c r="J2" s="6"/>
      <c r="K2" s="9">
        <v>4</v>
      </c>
      <c r="L2" s="9">
        <v>713</v>
      </c>
      <c r="M2" s="10">
        <v>178.25</v>
      </c>
      <c r="N2" s="9">
        <v>3</v>
      </c>
      <c r="O2" s="10">
        <v>181.25</v>
      </c>
    </row>
    <row r="3" spans="1:15" x14ac:dyDescent="0.3">
      <c r="A3" s="6" t="s">
        <v>3</v>
      </c>
      <c r="B3" s="6" t="s">
        <v>128</v>
      </c>
      <c r="C3" s="7">
        <v>43597</v>
      </c>
      <c r="D3" s="8" t="s">
        <v>126</v>
      </c>
      <c r="E3" s="6">
        <v>182</v>
      </c>
      <c r="F3" s="6">
        <v>180</v>
      </c>
      <c r="G3" s="6">
        <v>187</v>
      </c>
      <c r="H3" s="6">
        <v>183</v>
      </c>
      <c r="I3" s="6"/>
      <c r="J3" s="6"/>
      <c r="K3" s="9">
        <v>4</v>
      </c>
      <c r="L3" s="9">
        <v>732</v>
      </c>
      <c r="M3" s="10">
        <v>183</v>
      </c>
      <c r="N3" s="9">
        <v>4</v>
      </c>
      <c r="O3" s="10">
        <v>187</v>
      </c>
    </row>
    <row r="4" spans="1:15" ht="30" x14ac:dyDescent="0.3">
      <c r="A4" s="67" t="s">
        <v>115</v>
      </c>
      <c r="B4" s="68" t="s">
        <v>97</v>
      </c>
      <c r="C4" s="69">
        <v>43625</v>
      </c>
      <c r="D4" s="70" t="s">
        <v>147</v>
      </c>
      <c r="E4" s="71">
        <v>182</v>
      </c>
      <c r="F4" s="71">
        <v>192</v>
      </c>
      <c r="G4" s="71">
        <v>190</v>
      </c>
      <c r="H4" s="71">
        <v>181</v>
      </c>
      <c r="I4" s="71"/>
      <c r="J4" s="71"/>
      <c r="K4" s="72">
        <f>COUNT(E4:J4)</f>
        <v>4</v>
      </c>
      <c r="L4" s="72">
        <f>SUM(E4:J4)</f>
        <v>745</v>
      </c>
      <c r="M4" s="73">
        <f>SUM(L4/K4)</f>
        <v>186.25</v>
      </c>
      <c r="N4" s="68">
        <v>2</v>
      </c>
      <c r="O4" s="74">
        <f>SUM(M4+N4)</f>
        <v>188.25</v>
      </c>
    </row>
    <row r="5" spans="1:15" x14ac:dyDescent="0.3">
      <c r="A5" s="6" t="s">
        <v>3</v>
      </c>
      <c r="B5" s="6" t="s">
        <v>128</v>
      </c>
      <c r="C5" s="7">
        <v>43660</v>
      </c>
      <c r="D5" s="8" t="s">
        <v>169</v>
      </c>
      <c r="E5" s="6">
        <v>178</v>
      </c>
      <c r="F5" s="6">
        <v>175</v>
      </c>
      <c r="G5" s="6">
        <v>183</v>
      </c>
      <c r="H5" s="6">
        <v>181</v>
      </c>
      <c r="I5" s="6"/>
      <c r="J5" s="6"/>
      <c r="K5" s="9">
        <v>4</v>
      </c>
      <c r="L5" s="9">
        <v>717</v>
      </c>
      <c r="M5" s="10">
        <v>179.25</v>
      </c>
      <c r="N5" s="9">
        <v>2</v>
      </c>
      <c r="O5" s="10">
        <v>181.25</v>
      </c>
    </row>
    <row r="6" spans="1:15" ht="30" x14ac:dyDescent="0.3">
      <c r="A6" s="51" t="s">
        <v>115</v>
      </c>
      <c r="B6" s="52" t="s">
        <v>128</v>
      </c>
      <c r="C6" s="53">
        <v>43688</v>
      </c>
      <c r="D6" s="54" t="s">
        <v>181</v>
      </c>
      <c r="E6" s="55">
        <v>178</v>
      </c>
      <c r="F6" s="55">
        <v>178</v>
      </c>
      <c r="G6" s="55">
        <v>172</v>
      </c>
      <c r="H6" s="55">
        <v>177</v>
      </c>
      <c r="I6" s="55">
        <v>177</v>
      </c>
      <c r="J6" s="55">
        <v>170</v>
      </c>
      <c r="K6" s="56">
        <f>COUNT(E6:J6)</f>
        <v>6</v>
      </c>
      <c r="L6" s="56">
        <f>SUM(E6:J6)</f>
        <v>1052</v>
      </c>
      <c r="M6" s="57">
        <f>SUM(L6/K6)</f>
        <v>175.33333333333334</v>
      </c>
      <c r="N6" s="52">
        <v>4</v>
      </c>
      <c r="O6" s="58">
        <f>SUM(M6+N6)</f>
        <v>179.33333333333334</v>
      </c>
    </row>
    <row r="7" spans="1:15" x14ac:dyDescent="0.3">
      <c r="A7" s="51" t="s">
        <v>3</v>
      </c>
      <c r="B7" s="52" t="s">
        <v>128</v>
      </c>
      <c r="C7" s="53">
        <v>43751</v>
      </c>
      <c r="D7" s="54" t="s">
        <v>194</v>
      </c>
      <c r="E7" s="55">
        <v>180</v>
      </c>
      <c r="F7" s="55">
        <v>178</v>
      </c>
      <c r="G7" s="55">
        <v>178</v>
      </c>
      <c r="H7" s="55">
        <v>174</v>
      </c>
      <c r="I7" s="55"/>
      <c r="J7" s="55"/>
      <c r="K7" s="56">
        <f>COUNT(E7:J7)</f>
        <v>4</v>
      </c>
      <c r="L7" s="56">
        <f>SUM(E7:J7)</f>
        <v>710</v>
      </c>
      <c r="M7" s="57">
        <f>SUM(L7/K7)</f>
        <v>177.5</v>
      </c>
      <c r="N7" s="52">
        <v>3</v>
      </c>
      <c r="O7" s="58">
        <f>SUM(M7+N7)</f>
        <v>180.5</v>
      </c>
    </row>
    <row r="8" spans="1:15" x14ac:dyDescent="0.3">
      <c r="A8" s="11"/>
      <c r="B8" s="11"/>
      <c r="C8" s="12"/>
      <c r="D8" s="13"/>
      <c r="E8" s="11"/>
      <c r="F8" s="11"/>
      <c r="G8" s="11"/>
      <c r="H8" s="11"/>
      <c r="I8" s="11"/>
      <c r="J8" s="11"/>
      <c r="K8" s="14"/>
      <c r="L8" s="14"/>
      <c r="M8" s="15"/>
      <c r="N8" s="14"/>
      <c r="O8" s="15"/>
    </row>
    <row r="9" spans="1:15" x14ac:dyDescent="0.3">
      <c r="K9" s="2">
        <f>SUM(K2:K8)</f>
        <v>26</v>
      </c>
      <c r="L9" s="2">
        <f>SUM(L2:L8)</f>
        <v>4669</v>
      </c>
      <c r="M9" s="1">
        <f>SUM(L9/K9)</f>
        <v>179.57692307692307</v>
      </c>
      <c r="N9" s="2">
        <f>SUM(N2:N8)</f>
        <v>18</v>
      </c>
      <c r="O9" s="1">
        <f>SUM(M9+N9)</f>
        <v>197.57692307692307</v>
      </c>
    </row>
  </sheetData>
  <protectedRanges>
    <protectedRange algorithmName="SHA-512" hashValue="FG7sbUW81RLTrqZOgRQY3WT58Fmv2wpczdNtHSivDYpua2f0csBbi4PHtU2Z8RiB+M2w+jl67Do94rJCq0Ck5Q==" saltValue="84WXeaapoYvzxj0ZBNU3eQ==" spinCount="100000" sqref="L4:M4 O4 O5 L5:M5" name="Range1"/>
    <protectedRange algorithmName="SHA-512" hashValue="FG7sbUW81RLTrqZOgRQY3WT58Fmv2wpczdNtHSivDYpua2f0csBbi4PHtU2Z8RiB+M2w+jl67Do94rJCq0Ck5Q==" saltValue="84WXeaapoYvzxj0ZBNU3eQ==" spinCount="100000" sqref="L6:M6 O6" name="Range1_1"/>
    <protectedRange algorithmName="SHA-512" hashValue="FG7sbUW81RLTrqZOgRQY3WT58Fmv2wpczdNtHSivDYpua2f0csBbi4PHtU2Z8RiB+M2w+jl67Do94rJCq0Ck5Q==" saltValue="84WXeaapoYvzxj0ZBNU3eQ==" spinCount="100000" sqref="L7:M7 O7" name="Range1_1_1"/>
  </protectedRanges>
  <conditionalFormatting sqref="E1">
    <cfRule type="top10" priority="101" bottom="1" rank="1"/>
    <cfRule type="top10" dxfId="1847" priority="102" rank="1"/>
  </conditionalFormatting>
  <conditionalFormatting sqref="F1">
    <cfRule type="top10" priority="99" bottom="1" rank="1"/>
    <cfRule type="top10" dxfId="1846" priority="100" rank="1"/>
  </conditionalFormatting>
  <conditionalFormatting sqref="G1">
    <cfRule type="top10" priority="97" bottom="1" rank="1"/>
    <cfRule type="top10" dxfId="1845" priority="98" rank="1"/>
  </conditionalFormatting>
  <conditionalFormatting sqref="H1">
    <cfRule type="top10" priority="95" bottom="1" rank="1"/>
    <cfRule type="top10" dxfId="1844" priority="96" rank="1"/>
  </conditionalFormatting>
  <conditionalFormatting sqref="I1">
    <cfRule type="top10" priority="93" bottom="1" rank="1"/>
    <cfRule type="top10" dxfId="1843" priority="94" rank="1"/>
  </conditionalFormatting>
  <conditionalFormatting sqref="J1">
    <cfRule type="top10" priority="91" bottom="1" rank="1"/>
    <cfRule type="top10" dxfId="1842" priority="92" rank="1"/>
  </conditionalFormatting>
  <conditionalFormatting sqref="E8">
    <cfRule type="top10" priority="89" bottom="1" rank="1"/>
    <cfRule type="top10" dxfId="1841" priority="90" rank="1"/>
  </conditionalFormatting>
  <conditionalFormatting sqref="F8">
    <cfRule type="top10" priority="87" bottom="1" rank="1"/>
    <cfRule type="top10" dxfId="1840" priority="88" rank="1"/>
  </conditionalFormatting>
  <conditionalFormatting sqref="G8">
    <cfRule type="top10" priority="85" bottom="1" rank="1"/>
    <cfRule type="top10" dxfId="1839" priority="86" rank="1"/>
  </conditionalFormatting>
  <conditionalFormatting sqref="H8">
    <cfRule type="top10" priority="83" bottom="1" rank="1"/>
    <cfRule type="top10" dxfId="1838" priority="84" rank="1"/>
  </conditionalFormatting>
  <conditionalFormatting sqref="I8">
    <cfRule type="top10" priority="81" bottom="1" rank="1"/>
    <cfRule type="top10" dxfId="1837" priority="82" rank="1"/>
  </conditionalFormatting>
  <conditionalFormatting sqref="J8">
    <cfRule type="top10" priority="79" bottom="1" rank="1"/>
    <cfRule type="top10" dxfId="1836" priority="80" rank="1"/>
  </conditionalFormatting>
  <conditionalFormatting sqref="E2">
    <cfRule type="top10" priority="43" bottom="1" rank="1"/>
    <cfRule type="top10" dxfId="1835" priority="44" rank="1"/>
  </conditionalFormatting>
  <conditionalFormatting sqref="F2">
    <cfRule type="top10" priority="45" bottom="1" rank="1"/>
    <cfRule type="top10" dxfId="1834" priority="46" rank="1"/>
  </conditionalFormatting>
  <conditionalFormatting sqref="G2">
    <cfRule type="top10" priority="47" bottom="1" rank="1"/>
    <cfRule type="top10" dxfId="1833" priority="48" rank="1"/>
  </conditionalFormatting>
  <conditionalFormatting sqref="H2">
    <cfRule type="top10" priority="49" bottom="1" rank="1"/>
    <cfRule type="top10" dxfId="1832" priority="50" rank="1"/>
  </conditionalFormatting>
  <conditionalFormatting sqref="I2">
    <cfRule type="top10" priority="51" bottom="1" rank="1"/>
    <cfRule type="top10" dxfId="1831" priority="52" rank="1"/>
  </conditionalFormatting>
  <conditionalFormatting sqref="J2">
    <cfRule type="top10" priority="53" bottom="1" rank="1"/>
    <cfRule type="top10" dxfId="1830" priority="54" rank="1"/>
  </conditionalFormatting>
  <conditionalFormatting sqref="E3">
    <cfRule type="top10" priority="41" bottom="1" rank="1"/>
    <cfRule type="top10" dxfId="1829" priority="42" rank="1"/>
  </conditionalFormatting>
  <conditionalFormatting sqref="F3">
    <cfRule type="top10" priority="39" bottom="1" rank="1"/>
    <cfRule type="top10" dxfId="1828" priority="40" rank="1"/>
  </conditionalFormatting>
  <conditionalFormatting sqref="G3">
    <cfRule type="top10" priority="37" bottom="1" rank="1"/>
    <cfRule type="top10" dxfId="1827" priority="38" rank="1"/>
  </conditionalFormatting>
  <conditionalFormatting sqref="H3">
    <cfRule type="top10" priority="35" bottom="1" rank="1"/>
    <cfRule type="top10" dxfId="1826" priority="36" rank="1"/>
  </conditionalFormatting>
  <conditionalFormatting sqref="I3">
    <cfRule type="top10" priority="33" bottom="1" rank="1"/>
    <cfRule type="top10" dxfId="1825" priority="34" rank="1"/>
  </conditionalFormatting>
  <conditionalFormatting sqref="J3">
    <cfRule type="top10" priority="31" bottom="1" rank="1"/>
    <cfRule type="top10" dxfId="1824" priority="32" rank="1"/>
  </conditionalFormatting>
  <conditionalFormatting sqref="E4">
    <cfRule type="top10" dxfId="1823" priority="30" rank="1"/>
  </conditionalFormatting>
  <conditionalFormatting sqref="F4">
    <cfRule type="top10" dxfId="1822" priority="29" rank="1"/>
  </conditionalFormatting>
  <conditionalFormatting sqref="G4">
    <cfRule type="top10" dxfId="1821" priority="28" rank="1"/>
  </conditionalFormatting>
  <conditionalFormatting sqref="H4">
    <cfRule type="top10" dxfId="1820" priority="27" rank="1"/>
  </conditionalFormatting>
  <conditionalFormatting sqref="I4">
    <cfRule type="top10" dxfId="1819" priority="26" rank="1"/>
  </conditionalFormatting>
  <conditionalFormatting sqref="J4">
    <cfRule type="top10" dxfId="1818" priority="25" rank="1"/>
  </conditionalFormatting>
  <conditionalFormatting sqref="E5">
    <cfRule type="top10" priority="23" bottom="1" rank="1"/>
    <cfRule type="top10" dxfId="1817" priority="24" rank="1"/>
  </conditionalFormatting>
  <conditionalFormatting sqref="F5">
    <cfRule type="top10" priority="21" bottom="1" rank="1"/>
    <cfRule type="top10" dxfId="1816" priority="22" rank="1"/>
  </conditionalFormatting>
  <conditionalFormatting sqref="G5">
    <cfRule type="top10" priority="19" bottom="1" rank="1"/>
    <cfRule type="top10" dxfId="1815" priority="20" rank="1"/>
  </conditionalFormatting>
  <conditionalFormatting sqref="H5">
    <cfRule type="top10" priority="17" bottom="1" rank="1"/>
    <cfRule type="top10" dxfId="1814" priority="18" rank="1"/>
  </conditionalFormatting>
  <conditionalFormatting sqref="I5">
    <cfRule type="top10" priority="15" bottom="1" rank="1"/>
    <cfRule type="top10" dxfId="1813" priority="16" rank="1"/>
  </conditionalFormatting>
  <conditionalFormatting sqref="J5">
    <cfRule type="top10" priority="13" bottom="1" rank="1"/>
    <cfRule type="top10" dxfId="1812" priority="14" rank="1"/>
  </conditionalFormatting>
  <conditionalFormatting sqref="E6">
    <cfRule type="top10" dxfId="1811" priority="7" rank="1"/>
  </conditionalFormatting>
  <conditionalFormatting sqref="F6">
    <cfRule type="top10" dxfId="1810" priority="8" rank="1"/>
  </conditionalFormatting>
  <conditionalFormatting sqref="G6">
    <cfRule type="top10" dxfId="1809" priority="9" rank="1"/>
  </conditionalFormatting>
  <conditionalFormatting sqref="H6">
    <cfRule type="top10" dxfId="1808" priority="10" rank="1"/>
  </conditionalFormatting>
  <conditionalFormatting sqref="I6">
    <cfRule type="top10" dxfId="1807" priority="11" rank="1"/>
  </conditionalFormatting>
  <conditionalFormatting sqref="J6">
    <cfRule type="top10" dxfId="1806" priority="12" rank="1"/>
  </conditionalFormatting>
  <conditionalFormatting sqref="E7">
    <cfRule type="top10" dxfId="1805" priority="6" rank="1"/>
  </conditionalFormatting>
  <conditionalFormatting sqref="F7">
    <cfRule type="top10" dxfId="1804" priority="5" rank="1"/>
  </conditionalFormatting>
  <conditionalFormatting sqref="G7">
    <cfRule type="top10" dxfId="1803" priority="4" rank="1"/>
  </conditionalFormatting>
  <conditionalFormatting sqref="H7">
    <cfRule type="top10" dxfId="1802" priority="3" rank="1"/>
  </conditionalFormatting>
  <conditionalFormatting sqref="I7">
    <cfRule type="top10" dxfId="1801" priority="2" rank="1"/>
  </conditionalFormatting>
  <conditionalFormatting sqref="J7">
    <cfRule type="top10" dxfId="1800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986BACD4-118F-4053-8530-681B038D316A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719EDE94-12E6-4E4A-9119-01821F26B02D}">
          <x14:formula1>
            <xm:f>'C:\Users\abra2\AppData\Local\Packages\Microsoft.MicrosoftEdge_8wekyb3d8bbwe\TempState\Downloads\[ABRA April 2019 (3).xlsm]Data'!#REF!</xm:f>
          </x14:formula1>
          <xm:sqref>B2</xm:sqref>
        </x14:dataValidation>
        <x14:dataValidation type="list" allowBlank="1" showInputMessage="1" showErrorMessage="1" xr:uid="{1E0D6A5F-2693-4F72-8AC0-03B43FFB39A5}">
          <x14:formula1>
            <xm:f>'C:\Users\abra2\AppData\Local\Packages\Microsoft.MicrosoftEdge_8wekyb3d8bbwe\TempState\Downloads\[May 12 ABRA (1).xlsm]Data'!#REF!</xm:f>
          </x14:formula1>
          <xm:sqref>B3</xm:sqref>
        </x14:dataValidation>
        <x14:dataValidation type="list" allowBlank="1" showInputMessage="1" showErrorMessage="1" xr:uid="{8CC084CF-969B-4CE3-8E12-499998734A1A}">
          <x14:formula1>
            <xm:f>'C:\Users\abra2\AppData\Local\Packages\Microsoft.MicrosoftEdge_8wekyb3d8bbwe\TempState\Downloads\[ABRA OHIO 2019 June (1).xlsx]DATA SHEET'!#REF!</xm:f>
          </x14:formula1>
          <xm:sqref>B4</xm:sqref>
        </x14:dataValidation>
        <x14:dataValidation type="list" allowBlank="1" showInputMessage="1" showErrorMessage="1" xr:uid="{F4773C67-109A-4FC1-8399-A0D3D71E52BA}">
          <x14:formula1>
            <xm:f>'C:\Users\abra2\AppData\Local\Packages\Microsoft.MicrosoftEdge_8wekyb3d8bbwe\TempState\Downloads\[ABRA2019 July 14 19 (2).xlsm]Data'!#REF!</xm:f>
          </x14:formula1>
          <xm:sqref>B5</xm:sqref>
        </x14:dataValidation>
        <x14:dataValidation type="list" allowBlank="1" showInputMessage="1" showErrorMessage="1" xr:uid="{745AC987-ABAE-43C3-9755-49C978999270}">
          <x14:formula1>
            <xm:f>'C:\Users\abra2\AppData\Local\Packages\Microsoft.MicrosoftEdge_8wekyb3d8bbwe\TempState\Downloads\[ABRA OHIO State Tournament   2019 (1).xlsx]DATA SHEET'!#REF!</xm:f>
          </x14:formula1>
          <xm:sqref>B6</xm:sqref>
        </x14:dataValidation>
        <x14:dataValidation type="list" allowBlank="1" showInputMessage="1" showErrorMessage="1" xr:uid="{576A8CEC-07DF-4478-84DC-501A645F634D}">
          <x14:formula1>
            <xm:f>'C:\Users\abra2\Desktop\ABRA Files and More\AUTO BENCH REST ASSOCIATION FILE\ABRA 2019\Ohio\[OHIO Results.xlsx]DATA SHEET'!#REF!</xm:f>
          </x14:formula1>
          <xm:sqref>B7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E4765-56A8-4A3A-9A7B-5CE9ECF24FF9}">
  <dimension ref="A1:O6"/>
  <sheetViews>
    <sheetView workbookViewId="0">
      <selection activeCell="B5" sqref="B5"/>
    </sheetView>
  </sheetViews>
  <sheetFormatPr defaultRowHeight="15" x14ac:dyDescent="0.3"/>
  <cols>
    <col min="1" max="1" width="25.85546875" style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51" t="s">
        <v>193</v>
      </c>
      <c r="B2" s="93" t="s">
        <v>162</v>
      </c>
      <c r="C2" s="53">
        <f>'[26]START TAB'!$D$2</f>
        <v>43652</v>
      </c>
      <c r="D2" s="54" t="str">
        <f>'[26]START TAB'!$B$2</f>
        <v>Osseo, MI</v>
      </c>
      <c r="E2" s="94">
        <v>187</v>
      </c>
      <c r="F2" s="94">
        <v>185</v>
      </c>
      <c r="G2" s="94">
        <v>195</v>
      </c>
      <c r="H2" s="94">
        <v>190</v>
      </c>
      <c r="I2" s="94">
        <v>189</v>
      </c>
      <c r="J2" s="94">
        <v>189</v>
      </c>
      <c r="K2" s="56">
        <f t="shared" ref="K2:K4" si="0">COUNT(E2:J2)</f>
        <v>6</v>
      </c>
      <c r="L2" s="56">
        <f t="shared" ref="L2:L4" si="1">SUM(E2:J2)</f>
        <v>1135</v>
      </c>
      <c r="M2" s="57">
        <f t="shared" ref="M2" si="2">SUM(L2/K2)</f>
        <v>189.16666666666666</v>
      </c>
      <c r="N2" s="93">
        <v>4</v>
      </c>
      <c r="O2" s="58">
        <f t="shared" ref="O2:O4" si="3">SUM(M2+N2)</f>
        <v>193.16666666666666</v>
      </c>
    </row>
    <row r="3" spans="1:15" x14ac:dyDescent="0.3">
      <c r="A3" s="51" t="s">
        <v>193</v>
      </c>
      <c r="B3" s="93" t="s">
        <v>162</v>
      </c>
      <c r="C3" s="53">
        <f>'[62]START TAB'!$D$2</f>
        <v>43684</v>
      </c>
      <c r="D3" s="54" t="str">
        <f>'[62]START TAB'!$B$2</f>
        <v>Osseo, MI</v>
      </c>
      <c r="E3" s="94">
        <v>179</v>
      </c>
      <c r="F3" s="94">
        <v>191</v>
      </c>
      <c r="G3" s="94">
        <v>188</v>
      </c>
      <c r="H3" s="94">
        <v>193</v>
      </c>
      <c r="I3" s="94"/>
      <c r="J3" s="94"/>
      <c r="K3" s="56">
        <f t="shared" si="0"/>
        <v>4</v>
      </c>
      <c r="L3" s="56">
        <f t="shared" si="1"/>
        <v>751</v>
      </c>
      <c r="M3" s="57">
        <f t="shared" ref="M3" si="4">SUM(L3/K3)</f>
        <v>187.75</v>
      </c>
      <c r="N3" s="93">
        <v>5</v>
      </c>
      <c r="O3" s="58">
        <f t="shared" si="3"/>
        <v>192.75</v>
      </c>
    </row>
    <row r="4" spans="1:15" x14ac:dyDescent="0.3">
      <c r="A4" s="51" t="s">
        <v>193</v>
      </c>
      <c r="B4" s="93" t="s">
        <v>162</v>
      </c>
      <c r="C4" s="53">
        <f>'[63]START TAB'!$D$2</f>
        <v>43712</v>
      </c>
      <c r="D4" s="54" t="str">
        <f>'[63]START TAB'!$B$2</f>
        <v>Osseo, MI</v>
      </c>
      <c r="E4" s="94">
        <v>162</v>
      </c>
      <c r="F4" s="94">
        <v>185</v>
      </c>
      <c r="G4" s="94">
        <v>169</v>
      </c>
      <c r="H4" s="94">
        <v>175</v>
      </c>
      <c r="I4" s="94"/>
      <c r="J4" s="94"/>
      <c r="K4" s="56">
        <f t="shared" si="0"/>
        <v>4</v>
      </c>
      <c r="L4" s="56">
        <f t="shared" si="1"/>
        <v>691</v>
      </c>
      <c r="M4" s="57">
        <f t="shared" ref="M4" si="5">SUM(L4/K4)</f>
        <v>172.75</v>
      </c>
      <c r="N4" s="93">
        <v>3</v>
      </c>
      <c r="O4" s="58">
        <f t="shared" si="3"/>
        <v>175.75</v>
      </c>
    </row>
    <row r="5" spans="1:15" x14ac:dyDescent="0.3">
      <c r="A5" s="11"/>
      <c r="B5" s="11"/>
      <c r="C5" s="12"/>
      <c r="D5" s="13"/>
      <c r="E5" s="11"/>
      <c r="F5" s="11"/>
      <c r="G5" s="11"/>
      <c r="H5" s="11"/>
      <c r="I5" s="11"/>
      <c r="J5" s="11"/>
      <c r="K5" s="14"/>
      <c r="L5" s="14"/>
      <c r="M5" s="15"/>
      <c r="N5" s="14"/>
      <c r="O5" s="15"/>
    </row>
    <row r="6" spans="1:15" x14ac:dyDescent="0.3">
      <c r="K6" s="2">
        <f>SUM(K2:K5)</f>
        <v>14</v>
      </c>
      <c r="L6" s="2">
        <f>SUM(L2:L5)</f>
        <v>2577</v>
      </c>
      <c r="M6" s="1">
        <f>SUM(L6/K6)</f>
        <v>184.07142857142858</v>
      </c>
      <c r="N6" s="2">
        <f>SUM(N2:N5)</f>
        <v>12</v>
      </c>
      <c r="O6" s="1">
        <f>SUM(M6+N6)</f>
        <v>196.07142857142858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1"/>
    <protectedRange algorithmName="SHA-512" hashValue="FG7sbUW81RLTrqZOgRQY3WT58Fmv2wpczdNtHSivDYpua2f0csBbi4PHtU2Z8RiB+M2w+jl67Do94rJCq0Ck5Q==" saltValue="84WXeaapoYvzxj0ZBNU3eQ==" spinCount="100000" sqref="O3 L3:M3" name="Range1"/>
    <protectedRange algorithmName="SHA-512" hashValue="FG7sbUW81RLTrqZOgRQY3WT58Fmv2wpczdNtHSivDYpua2f0csBbi4PHtU2Z8RiB+M2w+jl67Do94rJCq0Ck5Q==" saltValue="84WXeaapoYvzxj0ZBNU3eQ==" spinCount="100000" sqref="L4:M4 O4" name="Range1_2"/>
  </protectedRanges>
  <conditionalFormatting sqref="E1">
    <cfRule type="top10" priority="53" bottom="1" rank="1"/>
    <cfRule type="top10" dxfId="1799" priority="54" rank="1"/>
  </conditionalFormatting>
  <conditionalFormatting sqref="F1">
    <cfRule type="top10" priority="51" bottom="1" rank="1"/>
    <cfRule type="top10" dxfId="1798" priority="52" rank="1"/>
  </conditionalFormatting>
  <conditionalFormatting sqref="G1">
    <cfRule type="top10" priority="49" bottom="1" rank="1"/>
    <cfRule type="top10" dxfId="1797" priority="50" rank="1"/>
  </conditionalFormatting>
  <conditionalFormatting sqref="H1">
    <cfRule type="top10" priority="47" bottom="1" rank="1"/>
    <cfRule type="top10" dxfId="1796" priority="48" rank="1"/>
  </conditionalFormatting>
  <conditionalFormatting sqref="I1">
    <cfRule type="top10" priority="45" bottom="1" rank="1"/>
    <cfRule type="top10" dxfId="1795" priority="46" rank="1"/>
  </conditionalFormatting>
  <conditionalFormatting sqref="J1">
    <cfRule type="top10" priority="43" bottom="1" rank="1"/>
    <cfRule type="top10" dxfId="1794" priority="44" rank="1"/>
  </conditionalFormatting>
  <conditionalFormatting sqref="E5">
    <cfRule type="top10" priority="41" bottom="1" rank="1"/>
    <cfRule type="top10" dxfId="1793" priority="42" rank="1"/>
  </conditionalFormatting>
  <conditionalFormatting sqref="F5">
    <cfRule type="top10" priority="39" bottom="1" rank="1"/>
    <cfRule type="top10" dxfId="1792" priority="40" rank="1"/>
  </conditionalFormatting>
  <conditionalFormatting sqref="G5">
    <cfRule type="top10" priority="37" bottom="1" rank="1"/>
    <cfRule type="top10" dxfId="1791" priority="38" rank="1"/>
  </conditionalFormatting>
  <conditionalFormatting sqref="H5">
    <cfRule type="top10" priority="35" bottom="1" rank="1"/>
    <cfRule type="top10" dxfId="1790" priority="36" rank="1"/>
  </conditionalFormatting>
  <conditionalFormatting sqref="I5">
    <cfRule type="top10" priority="33" bottom="1" rank="1"/>
    <cfRule type="top10" dxfId="1789" priority="34" rank="1"/>
  </conditionalFormatting>
  <conditionalFormatting sqref="J5">
    <cfRule type="top10" priority="31" bottom="1" rank="1"/>
    <cfRule type="top10" dxfId="1788" priority="32" rank="1"/>
  </conditionalFormatting>
  <conditionalFormatting sqref="E2">
    <cfRule type="top10" dxfId="1787" priority="13" rank="1"/>
  </conditionalFormatting>
  <conditionalFormatting sqref="F2">
    <cfRule type="top10" dxfId="1786" priority="14" rank="1"/>
  </conditionalFormatting>
  <conditionalFormatting sqref="G2">
    <cfRule type="top10" dxfId="1785" priority="15" rank="1"/>
  </conditionalFormatting>
  <conditionalFormatting sqref="H2">
    <cfRule type="top10" dxfId="1784" priority="16" rank="1"/>
  </conditionalFormatting>
  <conditionalFormatting sqref="I2">
    <cfRule type="top10" dxfId="1783" priority="17" rank="1"/>
  </conditionalFormatting>
  <conditionalFormatting sqref="J2">
    <cfRule type="top10" dxfId="1782" priority="18" rank="1"/>
  </conditionalFormatting>
  <conditionalFormatting sqref="E3">
    <cfRule type="top10" dxfId="1781" priority="7" rank="1"/>
  </conditionalFormatting>
  <conditionalFormatting sqref="F3">
    <cfRule type="top10" dxfId="1780" priority="8" rank="1"/>
  </conditionalFormatting>
  <conditionalFormatting sqref="G3">
    <cfRule type="top10" dxfId="1779" priority="9" rank="1"/>
  </conditionalFormatting>
  <conditionalFormatting sqref="H3">
    <cfRule type="top10" dxfId="1778" priority="10" rank="1"/>
  </conditionalFormatting>
  <conditionalFormatting sqref="I3">
    <cfRule type="top10" dxfId="1777" priority="11" rank="1"/>
  </conditionalFormatting>
  <conditionalFormatting sqref="J3">
    <cfRule type="top10" dxfId="1776" priority="12" rank="1"/>
  </conditionalFormatting>
  <conditionalFormatting sqref="E4">
    <cfRule type="top10" dxfId="1775" priority="6" rank="1"/>
  </conditionalFormatting>
  <conditionalFormatting sqref="F4">
    <cfRule type="top10" dxfId="1774" priority="5" rank="1"/>
  </conditionalFormatting>
  <conditionalFormatting sqref="G4">
    <cfRule type="top10" dxfId="1773" priority="4" rank="1"/>
  </conditionalFormatting>
  <conditionalFormatting sqref="H4">
    <cfRule type="top10" dxfId="1772" priority="3" rank="1"/>
  </conditionalFormatting>
  <conditionalFormatting sqref="I4">
    <cfRule type="top10" dxfId="1771" priority="2" rank="1"/>
  </conditionalFormatting>
  <conditionalFormatting sqref="J4">
    <cfRule type="top10" dxfId="1770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C87D0E7-AB52-45EF-A9DF-CD4DF393D1AE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F141C514-F55B-4849-B9B2-E80B98DCBAB9}">
          <x14:formula1>
            <xm:f>'C:\Users\abra2\AppData\Local\Packages\Microsoft.MicrosoftEdge_8wekyb3d8bbwe\TempState\Downloads\[ABRA.7.6.19.hillsdale.rifle.club (3).xlsx]DATA SHEET'!#REF!</xm:f>
          </x14:formula1>
          <xm:sqref>B2</xm:sqref>
        </x14:dataValidation>
        <x14:dataValidation type="list" allowBlank="1" showInputMessage="1" showErrorMessage="1" xr:uid="{F2AF531A-69C2-4773-94E5-3CE9B2ABBE96}">
          <x14:formula1>
            <xm:f>'C:\Users\abra2\Desktop\ABRA Files and More\AUTO BENCH REST ASSOCIATION FILE\ABRA 2019\Michiga\[ABRA.8.7.19.hillsdale.rifle.club (1).xlsx]DATA SHEET'!#REF!</xm:f>
          </x14:formula1>
          <xm:sqref>B3</xm:sqref>
        </x14:dataValidation>
        <x14:dataValidation type="list" allowBlank="1" showInputMessage="1" showErrorMessage="1" xr:uid="{67297500-5EBB-4615-B492-E855AE97DBE0}">
          <x14:formula1>
            <xm:f>'C:\Users\abra2\AppData\Local\Packages\Microsoft.MicrosoftEdge_8wekyb3d8bbwe\TempState\Downloads\[ABRA.9.4.19.hillsdale.rifle.club (1).xlsx]DATA SHEET'!#REF!</xm:f>
          </x14:formula1>
          <xm:sqref>B4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59C55-596E-4272-9E6A-98790799381D}">
  <sheetPr codeName="Sheet17"/>
  <dimension ref="A1:O17"/>
  <sheetViews>
    <sheetView workbookViewId="0">
      <selection activeCell="D24" sqref="D2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68</v>
      </c>
      <c r="C2" s="7">
        <v>43547</v>
      </c>
      <c r="D2" s="8" t="s">
        <v>58</v>
      </c>
      <c r="E2" s="6">
        <v>184</v>
      </c>
      <c r="F2" s="6">
        <v>187</v>
      </c>
      <c r="G2" s="6">
        <v>188</v>
      </c>
      <c r="H2" s="6">
        <v>184</v>
      </c>
      <c r="I2" s="6"/>
      <c r="J2" s="6"/>
      <c r="K2" s="9">
        <v>4</v>
      </c>
      <c r="L2" s="9">
        <v>743</v>
      </c>
      <c r="M2" s="10">
        <v>185.75</v>
      </c>
      <c r="N2" s="9">
        <v>3</v>
      </c>
      <c r="O2" s="10">
        <v>188.75</v>
      </c>
    </row>
    <row r="3" spans="1:15" x14ac:dyDescent="0.3">
      <c r="A3" s="6" t="s">
        <v>3</v>
      </c>
      <c r="B3" s="6" t="s">
        <v>68</v>
      </c>
      <c r="C3" s="7">
        <v>43554</v>
      </c>
      <c r="D3" s="8" t="s">
        <v>58</v>
      </c>
      <c r="E3" s="6">
        <v>192</v>
      </c>
      <c r="F3" s="6">
        <v>182</v>
      </c>
      <c r="G3" s="6">
        <v>181</v>
      </c>
      <c r="H3" s="6">
        <v>180</v>
      </c>
      <c r="I3" s="6">
        <v>178</v>
      </c>
      <c r="J3" s="6">
        <v>184</v>
      </c>
      <c r="K3" s="9">
        <v>6</v>
      </c>
      <c r="L3" s="9">
        <v>1097</v>
      </c>
      <c r="M3" s="10">
        <v>182.83333333333334</v>
      </c>
      <c r="N3" s="9">
        <v>8</v>
      </c>
      <c r="O3" s="10">
        <v>190.83333333333334</v>
      </c>
    </row>
    <row r="4" spans="1:15" x14ac:dyDescent="0.3">
      <c r="A4" s="6" t="s">
        <v>3</v>
      </c>
      <c r="B4" s="6" t="s">
        <v>68</v>
      </c>
      <c r="C4" s="7">
        <v>43569</v>
      </c>
      <c r="D4" s="8" t="s">
        <v>58</v>
      </c>
      <c r="E4" s="6">
        <v>183</v>
      </c>
      <c r="F4" s="6">
        <v>188</v>
      </c>
      <c r="G4" s="6">
        <v>187</v>
      </c>
      <c r="H4" s="6">
        <v>176</v>
      </c>
      <c r="I4" s="6"/>
      <c r="J4" s="6"/>
      <c r="K4" s="9">
        <v>4</v>
      </c>
      <c r="L4" s="9">
        <v>734</v>
      </c>
      <c r="M4" s="10">
        <v>183.5</v>
      </c>
      <c r="N4" s="9">
        <v>3</v>
      </c>
      <c r="O4" s="10">
        <v>186.5</v>
      </c>
    </row>
    <row r="5" spans="1:15" x14ac:dyDescent="0.3">
      <c r="A5" s="6" t="s">
        <v>3</v>
      </c>
      <c r="B5" s="6" t="s">
        <v>68</v>
      </c>
      <c r="C5" s="7">
        <v>43582</v>
      </c>
      <c r="D5" s="8" t="s">
        <v>58</v>
      </c>
      <c r="E5" s="6">
        <v>195</v>
      </c>
      <c r="F5" s="6">
        <v>191</v>
      </c>
      <c r="G5" s="6">
        <v>184</v>
      </c>
      <c r="H5" s="6">
        <v>183</v>
      </c>
      <c r="I5" s="6"/>
      <c r="J5" s="6"/>
      <c r="K5" s="9">
        <v>4</v>
      </c>
      <c r="L5" s="9">
        <v>753</v>
      </c>
      <c r="M5" s="10">
        <v>188.25</v>
      </c>
      <c r="N5" s="9">
        <v>8</v>
      </c>
      <c r="O5" s="10">
        <v>196.25</v>
      </c>
    </row>
    <row r="6" spans="1:15" x14ac:dyDescent="0.3">
      <c r="A6" s="6" t="s">
        <v>3</v>
      </c>
      <c r="B6" s="6" t="s">
        <v>68</v>
      </c>
      <c r="C6" s="7">
        <v>43597</v>
      </c>
      <c r="D6" s="8" t="s">
        <v>58</v>
      </c>
      <c r="E6" s="6">
        <v>185</v>
      </c>
      <c r="F6" s="6">
        <v>189</v>
      </c>
      <c r="G6" s="6">
        <v>186</v>
      </c>
      <c r="H6" s="6">
        <v>185</v>
      </c>
      <c r="I6" s="6"/>
      <c r="J6" s="6"/>
      <c r="K6" s="9">
        <v>4</v>
      </c>
      <c r="L6" s="9">
        <v>745</v>
      </c>
      <c r="M6" s="10">
        <v>186.25</v>
      </c>
      <c r="N6" s="9">
        <v>4</v>
      </c>
      <c r="O6" s="10">
        <v>190.25</v>
      </c>
    </row>
    <row r="7" spans="1:15" x14ac:dyDescent="0.3">
      <c r="A7" s="6" t="s">
        <v>3</v>
      </c>
      <c r="B7" s="6" t="s">
        <v>68</v>
      </c>
      <c r="C7" s="7">
        <v>43610</v>
      </c>
      <c r="D7" s="8" t="s">
        <v>58</v>
      </c>
      <c r="E7" s="6">
        <v>189</v>
      </c>
      <c r="F7" s="6">
        <v>184</v>
      </c>
      <c r="G7" s="6">
        <v>194</v>
      </c>
      <c r="H7" s="6">
        <v>186</v>
      </c>
      <c r="I7" s="6"/>
      <c r="J7" s="6"/>
      <c r="K7" s="9">
        <v>4</v>
      </c>
      <c r="L7" s="9">
        <v>753</v>
      </c>
      <c r="M7" s="10">
        <v>188.25</v>
      </c>
      <c r="N7" s="9">
        <v>6</v>
      </c>
      <c r="O7" s="10">
        <v>194.25</v>
      </c>
    </row>
    <row r="8" spans="1:15" x14ac:dyDescent="0.3">
      <c r="A8" s="6" t="s">
        <v>3</v>
      </c>
      <c r="B8" s="6" t="s">
        <v>68</v>
      </c>
      <c r="C8" s="7">
        <v>43638</v>
      </c>
      <c r="D8" s="8" t="s">
        <v>58</v>
      </c>
      <c r="E8" s="6">
        <v>188</v>
      </c>
      <c r="F8" s="6">
        <v>182</v>
      </c>
      <c r="G8" s="6">
        <v>180</v>
      </c>
      <c r="H8" s="6">
        <v>173</v>
      </c>
      <c r="I8" s="6"/>
      <c r="J8" s="6"/>
      <c r="K8" s="9">
        <v>4</v>
      </c>
      <c r="L8" s="9">
        <v>723</v>
      </c>
      <c r="M8" s="10">
        <v>180.75</v>
      </c>
      <c r="N8" s="9">
        <v>5</v>
      </c>
      <c r="O8" s="10">
        <v>185.75</v>
      </c>
    </row>
    <row r="9" spans="1:15" x14ac:dyDescent="0.3">
      <c r="A9" s="6" t="s">
        <v>3</v>
      </c>
      <c r="B9" s="6" t="s">
        <v>68</v>
      </c>
      <c r="C9" s="7">
        <v>43673</v>
      </c>
      <c r="D9" s="8" t="s">
        <v>58</v>
      </c>
      <c r="E9" s="6">
        <v>185</v>
      </c>
      <c r="F9" s="6">
        <v>181</v>
      </c>
      <c r="G9" s="6">
        <v>180</v>
      </c>
      <c r="H9" s="6">
        <v>192</v>
      </c>
      <c r="I9" s="6"/>
      <c r="J9" s="6"/>
      <c r="K9" s="9">
        <v>4</v>
      </c>
      <c r="L9" s="9">
        <v>738</v>
      </c>
      <c r="M9" s="10">
        <v>184.5</v>
      </c>
      <c r="N9" s="9">
        <v>6</v>
      </c>
      <c r="O9" s="10">
        <v>190.5</v>
      </c>
    </row>
    <row r="10" spans="1:15" x14ac:dyDescent="0.3">
      <c r="A10" s="6" t="s">
        <v>3</v>
      </c>
      <c r="B10" s="6" t="s">
        <v>68</v>
      </c>
      <c r="C10" s="7">
        <v>43687</v>
      </c>
      <c r="D10" s="8" t="s">
        <v>58</v>
      </c>
      <c r="E10" s="6">
        <v>185</v>
      </c>
      <c r="F10" s="6">
        <v>180</v>
      </c>
      <c r="G10" s="6">
        <v>186</v>
      </c>
      <c r="H10" s="6">
        <v>179</v>
      </c>
      <c r="I10" s="6"/>
      <c r="J10" s="6"/>
      <c r="K10" s="9">
        <v>4</v>
      </c>
      <c r="L10" s="9">
        <v>730</v>
      </c>
      <c r="M10" s="10">
        <v>182.5</v>
      </c>
      <c r="N10" s="9">
        <v>3</v>
      </c>
      <c r="O10" s="10">
        <v>185.5</v>
      </c>
    </row>
    <row r="11" spans="1:15" x14ac:dyDescent="0.3">
      <c r="A11" s="6" t="s">
        <v>3</v>
      </c>
      <c r="B11" s="6" t="s">
        <v>68</v>
      </c>
      <c r="C11" s="7">
        <v>43701</v>
      </c>
      <c r="D11" s="8" t="s">
        <v>58</v>
      </c>
      <c r="E11" s="6">
        <v>189</v>
      </c>
      <c r="F11" s="6">
        <v>191</v>
      </c>
      <c r="G11" s="6">
        <v>181</v>
      </c>
      <c r="H11" s="6">
        <v>187</v>
      </c>
      <c r="I11" s="6"/>
      <c r="J11" s="6"/>
      <c r="K11" s="9">
        <v>4</v>
      </c>
      <c r="L11" s="9">
        <v>748</v>
      </c>
      <c r="M11" s="10">
        <v>187</v>
      </c>
      <c r="N11" s="9">
        <v>2</v>
      </c>
      <c r="O11" s="10">
        <v>189</v>
      </c>
    </row>
    <row r="12" spans="1:15" x14ac:dyDescent="0.3">
      <c r="A12" s="6" t="s">
        <v>3</v>
      </c>
      <c r="B12" s="6" t="s">
        <v>68</v>
      </c>
      <c r="C12" s="7">
        <v>43722</v>
      </c>
      <c r="D12" s="8" t="s">
        <v>58</v>
      </c>
      <c r="E12" s="6">
        <v>188</v>
      </c>
      <c r="F12" s="6">
        <v>187</v>
      </c>
      <c r="G12" s="6">
        <v>190</v>
      </c>
      <c r="H12" s="6">
        <v>183</v>
      </c>
      <c r="I12" s="6"/>
      <c r="J12" s="6"/>
      <c r="K12" s="9">
        <v>4</v>
      </c>
      <c r="L12" s="9">
        <v>748</v>
      </c>
      <c r="M12" s="10">
        <v>187</v>
      </c>
      <c r="N12" s="9">
        <v>6</v>
      </c>
      <c r="O12" s="10">
        <v>193</v>
      </c>
    </row>
    <row r="13" spans="1:15" x14ac:dyDescent="0.3">
      <c r="A13" s="6" t="s">
        <v>3</v>
      </c>
      <c r="B13" s="6" t="s">
        <v>68</v>
      </c>
      <c r="C13" s="7">
        <v>43736</v>
      </c>
      <c r="D13" s="8" t="s">
        <v>58</v>
      </c>
      <c r="E13" s="6">
        <v>189</v>
      </c>
      <c r="F13" s="6">
        <v>189</v>
      </c>
      <c r="G13" s="6">
        <v>190</v>
      </c>
      <c r="H13" s="6">
        <v>177</v>
      </c>
      <c r="I13" s="6"/>
      <c r="J13" s="6"/>
      <c r="K13" s="9">
        <v>4</v>
      </c>
      <c r="L13" s="9">
        <v>745</v>
      </c>
      <c r="M13" s="10">
        <v>186.25</v>
      </c>
      <c r="N13" s="9">
        <v>6</v>
      </c>
      <c r="O13" s="10">
        <v>192.25</v>
      </c>
    </row>
    <row r="14" spans="1:15" x14ac:dyDescent="0.3">
      <c r="A14" s="6" t="s">
        <v>3</v>
      </c>
      <c r="B14" s="6" t="s">
        <v>68</v>
      </c>
      <c r="C14" s="7">
        <v>43764</v>
      </c>
      <c r="D14" s="8" t="s">
        <v>58</v>
      </c>
      <c r="E14" s="6">
        <v>187</v>
      </c>
      <c r="F14" s="6">
        <v>189</v>
      </c>
      <c r="G14" s="6">
        <v>181</v>
      </c>
      <c r="H14" s="6">
        <v>187</v>
      </c>
      <c r="I14" s="6"/>
      <c r="J14" s="6"/>
      <c r="K14" s="9">
        <v>4</v>
      </c>
      <c r="L14" s="9">
        <v>744</v>
      </c>
      <c r="M14" s="10">
        <v>186</v>
      </c>
      <c r="N14" s="9">
        <v>10</v>
      </c>
      <c r="O14" s="10">
        <v>196</v>
      </c>
    </row>
    <row r="15" spans="1:15" x14ac:dyDescent="0.3">
      <c r="A15" s="6" t="s">
        <v>3</v>
      </c>
      <c r="B15" s="6" t="s">
        <v>68</v>
      </c>
      <c r="C15" s="7">
        <v>43778</v>
      </c>
      <c r="D15" s="8" t="s">
        <v>58</v>
      </c>
      <c r="E15" s="6">
        <v>181</v>
      </c>
      <c r="F15" s="6">
        <v>188</v>
      </c>
      <c r="G15" s="6">
        <v>186</v>
      </c>
      <c r="H15" s="6">
        <v>190</v>
      </c>
      <c r="I15" s="6">
        <v>186</v>
      </c>
      <c r="J15" s="6">
        <v>178</v>
      </c>
      <c r="K15" s="9">
        <v>6</v>
      </c>
      <c r="L15" s="9">
        <v>1109</v>
      </c>
      <c r="M15" s="10">
        <v>184.83333333333334</v>
      </c>
      <c r="N15" s="9">
        <v>4</v>
      </c>
      <c r="O15" s="10">
        <v>188.83333333333334</v>
      </c>
    </row>
    <row r="16" spans="1:15" x14ac:dyDescent="0.3">
      <c r="A16" s="11"/>
      <c r="B16" s="11"/>
      <c r="C16" s="12"/>
      <c r="D16" s="13"/>
      <c r="E16" s="11"/>
      <c r="F16" s="11"/>
      <c r="G16" s="11"/>
      <c r="H16" s="11"/>
      <c r="I16" s="11"/>
      <c r="J16" s="11"/>
      <c r="K16" s="14"/>
      <c r="L16" s="14"/>
      <c r="M16" s="15"/>
      <c r="N16" s="14"/>
      <c r="O16" s="15"/>
    </row>
    <row r="17" spans="11:15" x14ac:dyDescent="0.3">
      <c r="K17" s="2">
        <f>SUM(K2:K16)</f>
        <v>60</v>
      </c>
      <c r="L17" s="2">
        <f>SUM(L2:L16)</f>
        <v>11110</v>
      </c>
      <c r="M17" s="1">
        <f>SUM(L17/K17)</f>
        <v>185.16666666666666</v>
      </c>
      <c r="N17" s="2">
        <f>SUM(N2:N16)</f>
        <v>74</v>
      </c>
      <c r="O17" s="1">
        <f>SUM(M17+N17)</f>
        <v>259.16666666666663</v>
      </c>
    </row>
  </sheetData>
  <conditionalFormatting sqref="E1">
    <cfRule type="top10" priority="203" bottom="1" rank="1"/>
    <cfRule type="top10" dxfId="1769" priority="204" rank="1"/>
  </conditionalFormatting>
  <conditionalFormatting sqref="F1">
    <cfRule type="top10" priority="201" bottom="1" rank="1"/>
    <cfRule type="top10" dxfId="1768" priority="202" rank="1"/>
  </conditionalFormatting>
  <conditionalFormatting sqref="G1">
    <cfRule type="top10" priority="199" bottom="1" rank="1"/>
    <cfRule type="top10" dxfId="1767" priority="200" rank="1"/>
  </conditionalFormatting>
  <conditionalFormatting sqref="H1">
    <cfRule type="top10" priority="197" bottom="1" rank="1"/>
    <cfRule type="top10" dxfId="1766" priority="198" rank="1"/>
  </conditionalFormatting>
  <conditionalFormatting sqref="I1">
    <cfRule type="top10" priority="195" bottom="1" rank="1"/>
    <cfRule type="top10" dxfId="1765" priority="196" rank="1"/>
  </conditionalFormatting>
  <conditionalFormatting sqref="J1">
    <cfRule type="top10" priority="193" bottom="1" rank="1"/>
    <cfRule type="top10" dxfId="1764" priority="194" rank="1"/>
  </conditionalFormatting>
  <conditionalFormatting sqref="E16">
    <cfRule type="top10" priority="191" bottom="1" rank="1"/>
    <cfRule type="top10" dxfId="1763" priority="192" rank="1"/>
  </conditionalFormatting>
  <conditionalFormatting sqref="F16">
    <cfRule type="top10" priority="189" bottom="1" rank="1"/>
    <cfRule type="top10" dxfId="1762" priority="190" rank="1"/>
  </conditionalFormatting>
  <conditionalFormatting sqref="G16">
    <cfRule type="top10" priority="187" bottom="1" rank="1"/>
    <cfRule type="top10" dxfId="1761" priority="188" rank="1"/>
  </conditionalFormatting>
  <conditionalFormatting sqref="H16">
    <cfRule type="top10" priority="185" bottom="1" rank="1"/>
    <cfRule type="top10" dxfId="1760" priority="186" rank="1"/>
  </conditionalFormatting>
  <conditionalFormatting sqref="I16">
    <cfRule type="top10" priority="183" bottom="1" rank="1"/>
    <cfRule type="top10" dxfId="1759" priority="184" rank="1"/>
  </conditionalFormatting>
  <conditionalFormatting sqref="J16">
    <cfRule type="top10" priority="181" bottom="1" rank="1"/>
    <cfRule type="top10" dxfId="1758" priority="182" rank="1"/>
  </conditionalFormatting>
  <conditionalFormatting sqref="E2">
    <cfRule type="top10" priority="167" bottom="1" rank="1"/>
    <cfRule type="top10" dxfId="1757" priority="168" rank="1"/>
  </conditionalFormatting>
  <conditionalFormatting sqref="F2">
    <cfRule type="top10" priority="165" bottom="1" rank="1"/>
    <cfRule type="top10" dxfId="1756" priority="166" rank="1"/>
  </conditionalFormatting>
  <conditionalFormatting sqref="G2">
    <cfRule type="top10" priority="163" bottom="1" rank="1"/>
    <cfRule type="top10" dxfId="1755" priority="164" rank="1"/>
  </conditionalFormatting>
  <conditionalFormatting sqref="H2">
    <cfRule type="top10" priority="161" bottom="1" rank="1"/>
    <cfRule type="top10" dxfId="1754" priority="162" rank="1"/>
  </conditionalFormatting>
  <conditionalFormatting sqref="I2">
    <cfRule type="top10" priority="159" bottom="1" rank="1"/>
    <cfRule type="top10" dxfId="1753" priority="160" rank="1"/>
  </conditionalFormatting>
  <conditionalFormatting sqref="J2">
    <cfRule type="top10" priority="157" bottom="1" rank="1"/>
    <cfRule type="top10" dxfId="1752" priority="158" rank="1"/>
  </conditionalFormatting>
  <conditionalFormatting sqref="E3">
    <cfRule type="top10" priority="155" bottom="1" rank="1"/>
    <cfRule type="top10" dxfId="1751" priority="156" rank="1"/>
  </conditionalFormatting>
  <conditionalFormatting sqref="F3">
    <cfRule type="top10" priority="153" bottom="1" rank="1"/>
    <cfRule type="top10" dxfId="1750" priority="154" rank="1"/>
  </conditionalFormatting>
  <conditionalFormatting sqref="G3">
    <cfRule type="top10" priority="151" bottom="1" rank="1"/>
    <cfRule type="top10" dxfId="1749" priority="152" rank="1"/>
  </conditionalFormatting>
  <conditionalFormatting sqref="H3">
    <cfRule type="top10" priority="149" bottom="1" rank="1"/>
    <cfRule type="top10" dxfId="1748" priority="150" rank="1"/>
  </conditionalFormatting>
  <conditionalFormatting sqref="I3">
    <cfRule type="top10" priority="147" bottom="1" rank="1"/>
    <cfRule type="top10" dxfId="1747" priority="148" rank="1"/>
  </conditionalFormatting>
  <conditionalFormatting sqref="J3">
    <cfRule type="top10" priority="145" bottom="1" rank="1"/>
    <cfRule type="top10" dxfId="1746" priority="146" rank="1"/>
  </conditionalFormatting>
  <conditionalFormatting sqref="E4">
    <cfRule type="top10" priority="143" bottom="1" rank="1"/>
    <cfRule type="top10" dxfId="1745" priority="144" rank="1"/>
  </conditionalFormatting>
  <conditionalFormatting sqref="F4">
    <cfRule type="top10" priority="141" bottom="1" rank="1"/>
    <cfRule type="top10" dxfId="1744" priority="142" rank="1"/>
  </conditionalFormatting>
  <conditionalFormatting sqref="G4">
    <cfRule type="top10" priority="139" bottom="1" rank="1"/>
    <cfRule type="top10" dxfId="1743" priority="140" rank="1"/>
  </conditionalFormatting>
  <conditionalFormatting sqref="H4">
    <cfRule type="top10" priority="137" bottom="1" rank="1"/>
    <cfRule type="top10" dxfId="1742" priority="138" rank="1"/>
  </conditionalFormatting>
  <conditionalFormatting sqref="I4">
    <cfRule type="top10" priority="135" bottom="1" rank="1"/>
    <cfRule type="top10" dxfId="1741" priority="136" rank="1"/>
  </conditionalFormatting>
  <conditionalFormatting sqref="J4">
    <cfRule type="top10" priority="133" bottom="1" rank="1"/>
    <cfRule type="top10" dxfId="1740" priority="134" rank="1"/>
  </conditionalFormatting>
  <conditionalFormatting sqref="E5">
    <cfRule type="top10" priority="131" bottom="1" rank="1"/>
    <cfRule type="top10" dxfId="1739" priority="132" rank="1"/>
  </conditionalFormatting>
  <conditionalFormatting sqref="F5">
    <cfRule type="top10" priority="129" bottom="1" rank="1"/>
    <cfRule type="top10" dxfId="1738" priority="130" rank="1"/>
  </conditionalFormatting>
  <conditionalFormatting sqref="G5">
    <cfRule type="top10" priority="127" bottom="1" rank="1"/>
    <cfRule type="top10" dxfId="1737" priority="128" rank="1"/>
  </conditionalFormatting>
  <conditionalFormatting sqref="H5">
    <cfRule type="top10" priority="125" bottom="1" rank="1"/>
    <cfRule type="top10" dxfId="1736" priority="126" rank="1"/>
  </conditionalFormatting>
  <conditionalFormatting sqref="I5">
    <cfRule type="top10" priority="123" bottom="1" rank="1"/>
    <cfRule type="top10" dxfId="1735" priority="124" rank="1"/>
  </conditionalFormatting>
  <conditionalFormatting sqref="J5">
    <cfRule type="top10" priority="121" bottom="1" rank="1"/>
    <cfRule type="top10" dxfId="1734" priority="122" rank="1"/>
  </conditionalFormatting>
  <conditionalFormatting sqref="E6">
    <cfRule type="top10" priority="119" bottom="1" rank="1"/>
    <cfRule type="top10" dxfId="1733" priority="120" rank="1"/>
  </conditionalFormatting>
  <conditionalFormatting sqref="F6">
    <cfRule type="top10" priority="117" bottom="1" rank="1"/>
    <cfRule type="top10" dxfId="1732" priority="118" rank="1"/>
  </conditionalFormatting>
  <conditionalFormatting sqref="G6">
    <cfRule type="top10" priority="115" bottom="1" rank="1"/>
    <cfRule type="top10" dxfId="1731" priority="116" rank="1"/>
  </conditionalFormatting>
  <conditionalFormatting sqref="H6">
    <cfRule type="top10" priority="113" bottom="1" rank="1"/>
    <cfRule type="top10" dxfId="1730" priority="114" rank="1"/>
  </conditionalFormatting>
  <conditionalFormatting sqref="I6">
    <cfRule type="top10" priority="111" bottom="1" rank="1"/>
    <cfRule type="top10" dxfId="1729" priority="112" rank="1"/>
  </conditionalFormatting>
  <conditionalFormatting sqref="J6">
    <cfRule type="top10" priority="109" bottom="1" rank="1"/>
    <cfRule type="top10" dxfId="1728" priority="110" rank="1"/>
  </conditionalFormatting>
  <conditionalFormatting sqref="E7">
    <cfRule type="top10" priority="107" bottom="1" rank="1"/>
    <cfRule type="top10" dxfId="1727" priority="108" rank="1"/>
  </conditionalFormatting>
  <conditionalFormatting sqref="F7">
    <cfRule type="top10" priority="105" bottom="1" rank="1"/>
    <cfRule type="top10" dxfId="1726" priority="106" rank="1"/>
  </conditionalFormatting>
  <conditionalFormatting sqref="G7">
    <cfRule type="top10" priority="103" bottom="1" rank="1"/>
    <cfRule type="top10" dxfId="1725" priority="104" rank="1"/>
  </conditionalFormatting>
  <conditionalFormatting sqref="H7">
    <cfRule type="top10" priority="101" bottom="1" rank="1"/>
    <cfRule type="top10" dxfId="1724" priority="102" rank="1"/>
  </conditionalFormatting>
  <conditionalFormatting sqref="I7">
    <cfRule type="top10" priority="99" bottom="1" rank="1"/>
    <cfRule type="top10" dxfId="1723" priority="100" rank="1"/>
  </conditionalFormatting>
  <conditionalFormatting sqref="J7">
    <cfRule type="top10" priority="97" bottom="1" rank="1"/>
    <cfRule type="top10" dxfId="1722" priority="98" rank="1"/>
  </conditionalFormatting>
  <conditionalFormatting sqref="E8">
    <cfRule type="top10" priority="95" bottom="1" rank="1"/>
    <cfRule type="top10" dxfId="1721" priority="96" rank="1"/>
  </conditionalFormatting>
  <conditionalFormatting sqref="F8">
    <cfRule type="top10" priority="93" bottom="1" rank="1"/>
    <cfRule type="top10" dxfId="1720" priority="94" rank="1"/>
  </conditionalFormatting>
  <conditionalFormatting sqref="G8">
    <cfRule type="top10" priority="91" bottom="1" rank="1"/>
    <cfRule type="top10" dxfId="1719" priority="92" rank="1"/>
  </conditionalFormatting>
  <conditionalFormatting sqref="H8">
    <cfRule type="top10" priority="89" bottom="1" rank="1"/>
    <cfRule type="top10" dxfId="1718" priority="90" rank="1"/>
  </conditionalFormatting>
  <conditionalFormatting sqref="I8">
    <cfRule type="top10" priority="87" bottom="1" rank="1"/>
    <cfRule type="top10" dxfId="1717" priority="88" rank="1"/>
  </conditionalFormatting>
  <conditionalFormatting sqref="J8">
    <cfRule type="top10" priority="85" bottom="1" rank="1"/>
    <cfRule type="top10" dxfId="1716" priority="86" rank="1"/>
  </conditionalFormatting>
  <conditionalFormatting sqref="E9">
    <cfRule type="top10" priority="83" bottom="1" rank="1"/>
    <cfRule type="top10" dxfId="1715" priority="84" rank="1"/>
  </conditionalFormatting>
  <conditionalFormatting sqref="F9">
    <cfRule type="top10" priority="81" bottom="1" rank="1"/>
    <cfRule type="top10" dxfId="1714" priority="82" rank="1"/>
  </conditionalFormatting>
  <conditionalFormatting sqref="G9">
    <cfRule type="top10" priority="79" bottom="1" rank="1"/>
    <cfRule type="top10" dxfId="1713" priority="80" rank="1"/>
  </conditionalFormatting>
  <conditionalFormatting sqref="H9">
    <cfRule type="top10" priority="77" bottom="1" rank="1"/>
    <cfRule type="top10" dxfId="1712" priority="78" rank="1"/>
  </conditionalFormatting>
  <conditionalFormatting sqref="I9">
    <cfRule type="top10" priority="75" bottom="1" rank="1"/>
    <cfRule type="top10" dxfId="1711" priority="76" rank="1"/>
  </conditionalFormatting>
  <conditionalFormatting sqref="J9">
    <cfRule type="top10" priority="73" bottom="1" rank="1"/>
    <cfRule type="top10" dxfId="1710" priority="74" rank="1"/>
  </conditionalFormatting>
  <conditionalFormatting sqref="E10">
    <cfRule type="top10" priority="71" bottom="1" rank="1"/>
    <cfRule type="top10" dxfId="1709" priority="72" rank="1"/>
  </conditionalFormatting>
  <conditionalFormatting sqref="F10">
    <cfRule type="top10" priority="69" bottom="1" rank="1"/>
    <cfRule type="top10" dxfId="1708" priority="70" rank="1"/>
  </conditionalFormatting>
  <conditionalFormatting sqref="G10">
    <cfRule type="top10" priority="67" bottom="1" rank="1"/>
    <cfRule type="top10" dxfId="1707" priority="68" rank="1"/>
  </conditionalFormatting>
  <conditionalFormatting sqref="H10">
    <cfRule type="top10" priority="65" bottom="1" rank="1"/>
    <cfRule type="top10" dxfId="1706" priority="66" rank="1"/>
  </conditionalFormatting>
  <conditionalFormatting sqref="I10">
    <cfRule type="top10" priority="63" bottom="1" rank="1"/>
    <cfRule type="top10" dxfId="1705" priority="64" rank="1"/>
  </conditionalFormatting>
  <conditionalFormatting sqref="J10">
    <cfRule type="top10" priority="61" bottom="1" rank="1"/>
    <cfRule type="top10" dxfId="1704" priority="62" rank="1"/>
  </conditionalFormatting>
  <conditionalFormatting sqref="E11">
    <cfRule type="top10" priority="59" bottom="1" rank="1"/>
    <cfRule type="top10" dxfId="1703" priority="60" rank="1"/>
  </conditionalFormatting>
  <conditionalFormatting sqref="F11">
    <cfRule type="top10" priority="57" bottom="1" rank="1"/>
    <cfRule type="top10" dxfId="1702" priority="58" rank="1"/>
  </conditionalFormatting>
  <conditionalFormatting sqref="G11">
    <cfRule type="top10" priority="55" bottom="1" rank="1"/>
    <cfRule type="top10" dxfId="1701" priority="56" rank="1"/>
  </conditionalFormatting>
  <conditionalFormatting sqref="H11">
    <cfRule type="top10" priority="53" bottom="1" rank="1"/>
    <cfRule type="top10" dxfId="1700" priority="54" rank="1"/>
  </conditionalFormatting>
  <conditionalFormatting sqref="I11">
    <cfRule type="top10" priority="51" bottom="1" rank="1"/>
    <cfRule type="top10" dxfId="1699" priority="52" rank="1"/>
  </conditionalFormatting>
  <conditionalFormatting sqref="J11">
    <cfRule type="top10" priority="49" bottom="1" rank="1"/>
    <cfRule type="top10" dxfId="1698" priority="50" rank="1"/>
  </conditionalFormatting>
  <conditionalFormatting sqref="E12">
    <cfRule type="top10" priority="47" bottom="1" rank="1"/>
    <cfRule type="top10" dxfId="1697" priority="48" rank="1"/>
  </conditionalFormatting>
  <conditionalFormatting sqref="F12">
    <cfRule type="top10" priority="45" bottom="1" rank="1"/>
    <cfRule type="top10" dxfId="1696" priority="46" rank="1"/>
  </conditionalFormatting>
  <conditionalFormatting sqref="G12">
    <cfRule type="top10" priority="43" bottom="1" rank="1"/>
    <cfRule type="top10" dxfId="1695" priority="44" rank="1"/>
  </conditionalFormatting>
  <conditionalFormatting sqref="H12">
    <cfRule type="top10" priority="41" bottom="1" rank="1"/>
    <cfRule type="top10" dxfId="1694" priority="42" rank="1"/>
  </conditionalFormatting>
  <conditionalFormatting sqref="I12">
    <cfRule type="top10" priority="39" bottom="1" rank="1"/>
    <cfRule type="top10" dxfId="1693" priority="40" rank="1"/>
  </conditionalFormatting>
  <conditionalFormatting sqref="J12">
    <cfRule type="top10" priority="37" bottom="1" rank="1"/>
    <cfRule type="top10" dxfId="1692" priority="38" rank="1"/>
  </conditionalFormatting>
  <conditionalFormatting sqref="E13">
    <cfRule type="top10" priority="35" bottom="1" rank="1"/>
    <cfRule type="top10" dxfId="1691" priority="36" rank="1"/>
  </conditionalFormatting>
  <conditionalFormatting sqref="F13">
    <cfRule type="top10" priority="33" bottom="1" rank="1"/>
    <cfRule type="top10" dxfId="1690" priority="34" rank="1"/>
  </conditionalFormatting>
  <conditionalFormatting sqref="G13">
    <cfRule type="top10" priority="31" bottom="1" rank="1"/>
    <cfRule type="top10" dxfId="1689" priority="32" rank="1"/>
  </conditionalFormatting>
  <conditionalFormatting sqref="H13">
    <cfRule type="top10" priority="29" bottom="1" rank="1"/>
    <cfRule type="top10" dxfId="1688" priority="30" rank="1"/>
  </conditionalFormatting>
  <conditionalFormatting sqref="I13">
    <cfRule type="top10" priority="27" bottom="1" rank="1"/>
    <cfRule type="top10" dxfId="1687" priority="28" rank="1"/>
  </conditionalFormatting>
  <conditionalFormatting sqref="J13">
    <cfRule type="top10" priority="25" bottom="1" rank="1"/>
    <cfRule type="top10" dxfId="1686" priority="26" rank="1"/>
  </conditionalFormatting>
  <conditionalFormatting sqref="E14">
    <cfRule type="top10" priority="23" bottom="1" rank="1"/>
    <cfRule type="top10" dxfId="1685" priority="24" rank="1"/>
  </conditionalFormatting>
  <conditionalFormatting sqref="F14">
    <cfRule type="top10" priority="21" bottom="1" rank="1"/>
    <cfRule type="top10" dxfId="1684" priority="22" rank="1"/>
  </conditionalFormatting>
  <conditionalFormatting sqref="G14">
    <cfRule type="top10" priority="19" bottom="1" rank="1"/>
    <cfRule type="top10" dxfId="1683" priority="20" rank="1"/>
  </conditionalFormatting>
  <conditionalFormatting sqref="H14">
    <cfRule type="top10" priority="17" bottom="1" rank="1"/>
    <cfRule type="top10" dxfId="1682" priority="18" rank="1"/>
  </conditionalFormatting>
  <conditionalFormatting sqref="I14">
    <cfRule type="top10" priority="15" bottom="1" rank="1"/>
    <cfRule type="top10" dxfId="1681" priority="16" rank="1"/>
  </conditionalFormatting>
  <conditionalFormatting sqref="J14">
    <cfRule type="top10" priority="13" bottom="1" rank="1"/>
    <cfRule type="top10" dxfId="1680" priority="14" rank="1"/>
  </conditionalFormatting>
  <conditionalFormatting sqref="E15">
    <cfRule type="top10" priority="11" bottom="1" rank="1"/>
    <cfRule type="top10" dxfId="1679" priority="12" rank="1"/>
  </conditionalFormatting>
  <conditionalFormatting sqref="F15">
    <cfRule type="top10" priority="9" bottom="1" rank="1"/>
    <cfRule type="top10" dxfId="1678" priority="10" rank="1"/>
  </conditionalFormatting>
  <conditionalFormatting sqref="G15">
    <cfRule type="top10" priority="7" bottom="1" rank="1"/>
    <cfRule type="top10" dxfId="1677" priority="8" rank="1"/>
  </conditionalFormatting>
  <conditionalFormatting sqref="H15">
    <cfRule type="top10" priority="5" bottom="1" rank="1"/>
    <cfRule type="top10" dxfId="1676" priority="6" rank="1"/>
  </conditionalFormatting>
  <conditionalFormatting sqref="I15">
    <cfRule type="top10" priority="3" bottom="1" rank="1"/>
    <cfRule type="top10" dxfId="1675" priority="4" rank="1"/>
  </conditionalFormatting>
  <conditionalFormatting sqref="J15">
    <cfRule type="top10" priority="1" bottom="1" rank="1"/>
    <cfRule type="top10" dxfId="167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E61E5EE-D23D-44BD-B963-43E1CEC9BA37}">
          <x14:formula1>
            <xm:f>'C:\Users\abra2\AppData\Local\Packages\Microsoft.MicrosoftEdge_8wekyb3d8bbwe\TempState\Downloads\[ABRA Club Shoot 2182018 (1).xlsm]Data'!#REF!</xm:f>
          </x14:formula1>
          <xm:sqref>B16</xm:sqref>
        </x14:dataValidation>
        <x14:dataValidation type="list" allowBlank="1" showInputMessage="1" showErrorMessage="1" xr:uid="{21C7F979-A1F0-41F3-8549-E5288D7D7411}">
          <x14:formula1>
            <xm:f>'C:\Users\gih93\Documents\[ABRA2019.xlsm]Data'!#REF!</xm:f>
          </x14:formula1>
          <xm:sqref>B2:B7 B9:B15</xm:sqref>
        </x14:dataValidation>
        <x14:dataValidation type="list" allowBlank="1" showInputMessage="1" showErrorMessage="1" xr:uid="{2541DDA0-856A-406D-9B92-55C1F2766DD0}">
          <x14:formula1>
            <xm:f>'C:\Users\Ronald\Documents\2016 ABRA\ABRA Scoring Programs\[ABRA2019.xlsm]Data'!#REF!</xm:f>
          </x14:formula1>
          <xm:sqref>B8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9A0DB-3CD1-4394-8A10-BBD52BF17947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174" t="s">
        <v>0</v>
      </c>
      <c r="B1" s="174" t="s">
        <v>10</v>
      </c>
      <c r="C1" s="174" t="s">
        <v>1</v>
      </c>
      <c r="D1" s="175" t="s">
        <v>2</v>
      </c>
      <c r="E1" s="175" t="s">
        <v>11</v>
      </c>
      <c r="F1" s="175" t="s">
        <v>12</v>
      </c>
      <c r="G1" s="175" t="s">
        <v>13</v>
      </c>
      <c r="H1" s="175" t="s">
        <v>14</v>
      </c>
      <c r="I1" s="175" t="s">
        <v>15</v>
      </c>
      <c r="J1" s="175" t="s">
        <v>16</v>
      </c>
      <c r="K1" s="175" t="s">
        <v>17</v>
      </c>
      <c r="L1" s="175" t="s">
        <v>18</v>
      </c>
      <c r="M1" s="174" t="s">
        <v>7</v>
      </c>
      <c r="N1" s="175" t="s">
        <v>19</v>
      </c>
      <c r="O1" s="175" t="s">
        <v>5</v>
      </c>
    </row>
    <row r="2" spans="1:15" x14ac:dyDescent="0.3">
      <c r="A2" s="6" t="s">
        <v>3</v>
      </c>
      <c r="B2" s="6" t="s">
        <v>220</v>
      </c>
      <c r="C2" s="7">
        <v>43723</v>
      </c>
      <c r="D2" s="8" t="s">
        <v>22</v>
      </c>
      <c r="E2" s="6">
        <v>194</v>
      </c>
      <c r="F2" s="6">
        <v>191</v>
      </c>
      <c r="G2" s="6">
        <v>191</v>
      </c>
      <c r="H2" s="6">
        <v>183</v>
      </c>
      <c r="I2" s="6">
        <v>196</v>
      </c>
      <c r="J2" s="6">
        <v>191</v>
      </c>
      <c r="K2" s="9">
        <v>6</v>
      </c>
      <c r="L2" s="9">
        <v>1146</v>
      </c>
      <c r="M2" s="10">
        <v>191</v>
      </c>
      <c r="N2" s="9">
        <v>8</v>
      </c>
      <c r="O2" s="10">
        <v>199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1146</v>
      </c>
      <c r="M4" s="1">
        <f>SUM(L4/K4)</f>
        <v>191</v>
      </c>
      <c r="N4" s="2">
        <f>SUM(N2:N3)</f>
        <v>8</v>
      </c>
      <c r="O4" s="1">
        <f>SUM(M4+N4)</f>
        <v>199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"/>
  </protectedRanges>
  <conditionalFormatting sqref="E1">
    <cfRule type="top10" priority="41" bottom="1" rank="1"/>
    <cfRule type="top10" dxfId="1673" priority="42" rank="1"/>
  </conditionalFormatting>
  <conditionalFormatting sqref="F1">
    <cfRule type="top10" priority="39" bottom="1" rank="1"/>
    <cfRule type="top10" dxfId="1672" priority="40" rank="1"/>
  </conditionalFormatting>
  <conditionalFormatting sqref="G1">
    <cfRule type="top10" priority="37" bottom="1" rank="1"/>
    <cfRule type="top10" dxfId="1671" priority="38" rank="1"/>
  </conditionalFormatting>
  <conditionalFormatting sqref="H1">
    <cfRule type="top10" priority="35" bottom="1" rank="1"/>
    <cfRule type="top10" dxfId="1670" priority="36" rank="1"/>
  </conditionalFormatting>
  <conditionalFormatting sqref="I1">
    <cfRule type="top10" priority="33" bottom="1" rank="1"/>
    <cfRule type="top10" dxfId="1669" priority="34" rank="1"/>
  </conditionalFormatting>
  <conditionalFormatting sqref="J1">
    <cfRule type="top10" priority="31" bottom="1" rank="1"/>
    <cfRule type="top10" dxfId="1668" priority="32" rank="1"/>
  </conditionalFormatting>
  <conditionalFormatting sqref="E3">
    <cfRule type="top10" priority="29" bottom="1" rank="1"/>
    <cfRule type="top10" dxfId="1667" priority="30" rank="1"/>
  </conditionalFormatting>
  <conditionalFormatting sqref="F3">
    <cfRule type="top10" priority="27" bottom="1" rank="1"/>
    <cfRule type="top10" dxfId="1666" priority="28" rank="1"/>
  </conditionalFormatting>
  <conditionalFormatting sqref="G3">
    <cfRule type="top10" priority="25" bottom="1" rank="1"/>
    <cfRule type="top10" dxfId="1665" priority="26" rank="1"/>
  </conditionalFormatting>
  <conditionalFormatting sqref="H3">
    <cfRule type="top10" priority="23" bottom="1" rank="1"/>
    <cfRule type="top10" dxfId="1664" priority="24" rank="1"/>
  </conditionalFormatting>
  <conditionalFormatting sqref="I3">
    <cfRule type="top10" priority="21" bottom="1" rank="1"/>
    <cfRule type="top10" dxfId="1663" priority="22" rank="1"/>
  </conditionalFormatting>
  <conditionalFormatting sqref="J3">
    <cfRule type="top10" priority="19" bottom="1" rank="1"/>
    <cfRule type="top10" dxfId="1662" priority="20" rank="1"/>
  </conditionalFormatting>
  <conditionalFormatting sqref="E2">
    <cfRule type="top10" priority="11" bottom="1" rank="1"/>
    <cfRule type="top10" dxfId="1661" priority="12" rank="1"/>
  </conditionalFormatting>
  <conditionalFormatting sqref="F2">
    <cfRule type="top10" priority="9" bottom="1" rank="1"/>
    <cfRule type="top10" dxfId="1660" priority="10" rank="1"/>
  </conditionalFormatting>
  <conditionalFormatting sqref="G2">
    <cfRule type="top10" priority="7" bottom="1" rank="1"/>
    <cfRule type="top10" dxfId="1659" priority="8" rank="1"/>
  </conditionalFormatting>
  <conditionalFormatting sqref="H2">
    <cfRule type="top10" priority="5" bottom="1" rank="1"/>
    <cfRule type="top10" dxfId="1658" priority="6" rank="1"/>
  </conditionalFormatting>
  <conditionalFormatting sqref="I2">
    <cfRule type="top10" priority="3" bottom="1" rank="1"/>
    <cfRule type="top10" dxfId="1657" priority="4" rank="1"/>
  </conditionalFormatting>
  <conditionalFormatting sqref="J2">
    <cfRule type="top10" priority="1" bottom="1" rank="1"/>
    <cfRule type="top10" dxfId="165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D95D007-B09C-4CCF-986F-C91662854B29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6BC7ACE8-D24D-4FDF-B546-7518448A5444}">
          <x14:formula1>
            <xm:f>'C:\Users\abra2\AppData\Local\Packages\Microsoft.MicrosoftEdge_8wekyb3d8bbwe\TempState\Downloads\[ABRA GA State Tournament 9152019 (3).xlsm]Data'!#REF!</xm:f>
          </x14:formula1>
          <xm:sqref>B2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8D48D-B280-4E59-9AE6-17AAF7CE7D74}">
  <sheetPr codeName="Sheet18"/>
  <dimension ref="A1:O22"/>
  <sheetViews>
    <sheetView workbookViewId="0">
      <selection activeCell="C26" sqref="C2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31</v>
      </c>
      <c r="C2" s="7">
        <v>43513</v>
      </c>
      <c r="D2" s="8" t="s">
        <v>22</v>
      </c>
      <c r="E2" s="6">
        <v>189</v>
      </c>
      <c r="F2" s="6">
        <v>188</v>
      </c>
      <c r="G2" s="6">
        <v>186</v>
      </c>
      <c r="H2" s="6">
        <v>183</v>
      </c>
      <c r="I2" s="6"/>
      <c r="J2" s="6"/>
      <c r="K2" s="9">
        <v>4</v>
      </c>
      <c r="L2" s="9">
        <v>746</v>
      </c>
      <c r="M2" s="10">
        <v>186.5</v>
      </c>
      <c r="N2" s="9">
        <v>2</v>
      </c>
      <c r="O2" s="10">
        <v>188.5</v>
      </c>
    </row>
    <row r="3" spans="1:15" x14ac:dyDescent="0.3">
      <c r="A3" s="6" t="s">
        <v>3</v>
      </c>
      <c r="B3" s="6" t="s">
        <v>31</v>
      </c>
      <c r="C3" s="7">
        <v>43547</v>
      </c>
      <c r="D3" s="8" t="s">
        <v>78</v>
      </c>
      <c r="E3" s="44">
        <v>182</v>
      </c>
      <c r="F3" s="6">
        <v>181</v>
      </c>
      <c r="G3" s="44">
        <v>184</v>
      </c>
      <c r="H3" s="6">
        <v>177</v>
      </c>
      <c r="I3" s="6"/>
      <c r="J3" s="6"/>
      <c r="K3" s="9">
        <v>4</v>
      </c>
      <c r="L3" s="9">
        <v>724</v>
      </c>
      <c r="M3" s="10">
        <v>181</v>
      </c>
      <c r="N3" s="9">
        <v>9</v>
      </c>
      <c r="O3" s="10">
        <v>190</v>
      </c>
    </row>
    <row r="4" spans="1:15" x14ac:dyDescent="0.3">
      <c r="A4" s="6" t="s">
        <v>3</v>
      </c>
      <c r="B4" s="6" t="s">
        <v>31</v>
      </c>
      <c r="C4" s="7">
        <v>43560</v>
      </c>
      <c r="D4" s="8" t="s">
        <v>78</v>
      </c>
      <c r="E4" s="6">
        <v>192</v>
      </c>
      <c r="F4" s="6">
        <v>190</v>
      </c>
      <c r="G4" s="6">
        <v>194</v>
      </c>
      <c r="H4" s="6">
        <v>196</v>
      </c>
      <c r="I4" s="6"/>
      <c r="J4" s="6"/>
      <c r="K4" s="9">
        <v>4</v>
      </c>
      <c r="L4" s="9">
        <v>772</v>
      </c>
      <c r="M4" s="10">
        <v>193</v>
      </c>
      <c r="N4" s="9">
        <v>11</v>
      </c>
      <c r="O4" s="10">
        <v>204</v>
      </c>
    </row>
    <row r="5" spans="1:15" x14ac:dyDescent="0.3">
      <c r="A5" s="6" t="s">
        <v>3</v>
      </c>
      <c r="B5" s="6" t="s">
        <v>31</v>
      </c>
      <c r="C5" s="7">
        <v>43561</v>
      </c>
      <c r="D5" s="8" t="s">
        <v>78</v>
      </c>
      <c r="E5" s="6">
        <v>192</v>
      </c>
      <c r="F5" s="6">
        <v>192</v>
      </c>
      <c r="G5" s="6">
        <v>190</v>
      </c>
      <c r="H5" s="6">
        <v>194</v>
      </c>
      <c r="I5" s="6"/>
      <c r="J5" s="6"/>
      <c r="K5" s="9">
        <v>4</v>
      </c>
      <c r="L5" s="9">
        <v>768</v>
      </c>
      <c r="M5" s="10">
        <v>192</v>
      </c>
      <c r="N5" s="9">
        <v>13</v>
      </c>
      <c r="O5" s="10">
        <v>205</v>
      </c>
    </row>
    <row r="6" spans="1:15" ht="15.75" thickBot="1" x14ac:dyDescent="0.35">
      <c r="A6" s="6" t="s">
        <v>3</v>
      </c>
      <c r="B6" s="6" t="s">
        <v>31</v>
      </c>
      <c r="C6" s="7">
        <v>43582</v>
      </c>
      <c r="D6" s="8" t="s">
        <v>78</v>
      </c>
      <c r="E6" s="44">
        <v>191</v>
      </c>
      <c r="F6" s="44">
        <v>194</v>
      </c>
      <c r="G6" s="44">
        <v>189</v>
      </c>
      <c r="H6" s="6">
        <v>193</v>
      </c>
      <c r="I6" s="6"/>
      <c r="J6" s="6"/>
      <c r="K6" s="9">
        <v>4</v>
      </c>
      <c r="L6" s="9">
        <v>767</v>
      </c>
      <c r="M6" s="10">
        <v>191.75</v>
      </c>
      <c r="N6" s="9">
        <v>11</v>
      </c>
      <c r="O6" s="10">
        <v>202.75</v>
      </c>
    </row>
    <row r="7" spans="1:15" ht="15.75" thickBot="1" x14ac:dyDescent="0.35">
      <c r="A7" s="6" t="s">
        <v>3</v>
      </c>
      <c r="B7" s="6" t="s">
        <v>31</v>
      </c>
      <c r="C7" s="7">
        <v>43604</v>
      </c>
      <c r="D7" s="34" t="s">
        <v>22</v>
      </c>
      <c r="E7" s="35">
        <v>195</v>
      </c>
      <c r="F7" s="38">
        <v>192</v>
      </c>
      <c r="G7" s="6">
        <v>189</v>
      </c>
      <c r="H7" s="6">
        <v>192</v>
      </c>
      <c r="I7" s="6">
        <v>189</v>
      </c>
      <c r="J7" s="6">
        <v>190</v>
      </c>
      <c r="K7" s="9">
        <v>6</v>
      </c>
      <c r="L7" s="9">
        <v>1147</v>
      </c>
      <c r="M7" s="10">
        <v>191.16666666666666</v>
      </c>
      <c r="N7" s="9">
        <v>8</v>
      </c>
      <c r="O7" s="10">
        <v>199.16666666666666</v>
      </c>
    </row>
    <row r="8" spans="1:15" ht="15.75" thickBot="1" x14ac:dyDescent="0.35">
      <c r="A8" s="6" t="s">
        <v>3</v>
      </c>
      <c r="B8" s="6" t="s">
        <v>31</v>
      </c>
      <c r="C8" s="7">
        <v>43617</v>
      </c>
      <c r="D8" s="8" t="s">
        <v>87</v>
      </c>
      <c r="E8" s="6">
        <v>191</v>
      </c>
      <c r="F8" s="6">
        <v>194</v>
      </c>
      <c r="G8" s="6">
        <v>190</v>
      </c>
      <c r="H8" s="6">
        <v>194</v>
      </c>
      <c r="I8" s="6"/>
      <c r="J8" s="6"/>
      <c r="K8" s="9">
        <v>4</v>
      </c>
      <c r="L8" s="9">
        <v>769</v>
      </c>
      <c r="M8" s="10">
        <v>192.25</v>
      </c>
      <c r="N8" s="9">
        <v>2</v>
      </c>
      <c r="O8" s="10">
        <v>194.25</v>
      </c>
    </row>
    <row r="9" spans="1:15" ht="15.75" thickBot="1" x14ac:dyDescent="0.35">
      <c r="A9" s="6" t="s">
        <v>3</v>
      </c>
      <c r="B9" s="6" t="s">
        <v>31</v>
      </c>
      <c r="C9" s="7">
        <v>43638</v>
      </c>
      <c r="D9" s="8" t="s">
        <v>78</v>
      </c>
      <c r="E9" s="42">
        <v>190</v>
      </c>
      <c r="F9" s="77">
        <v>192</v>
      </c>
      <c r="G9" s="92">
        <v>193</v>
      </c>
      <c r="H9" s="77">
        <v>195</v>
      </c>
      <c r="I9" s="36">
        <v>188</v>
      </c>
      <c r="J9" s="41">
        <v>193</v>
      </c>
      <c r="K9" s="9">
        <v>6</v>
      </c>
      <c r="L9" s="9">
        <v>1151</v>
      </c>
      <c r="M9" s="10">
        <v>191.83333333333334</v>
      </c>
      <c r="N9" s="9">
        <v>14</v>
      </c>
      <c r="O9" s="10">
        <v>205.83333333333334</v>
      </c>
    </row>
    <row r="10" spans="1:15" x14ac:dyDescent="0.3">
      <c r="A10" s="6" t="s">
        <v>3</v>
      </c>
      <c r="B10" s="6" t="s">
        <v>31</v>
      </c>
      <c r="C10" s="7">
        <v>43639</v>
      </c>
      <c r="D10" s="8" t="s">
        <v>78</v>
      </c>
      <c r="E10" s="6">
        <v>194</v>
      </c>
      <c r="F10" s="6">
        <v>190</v>
      </c>
      <c r="G10" s="6">
        <v>192</v>
      </c>
      <c r="H10" s="6">
        <v>192</v>
      </c>
      <c r="I10" s="6"/>
      <c r="J10" s="6"/>
      <c r="K10" s="9">
        <v>4</v>
      </c>
      <c r="L10" s="9">
        <v>768</v>
      </c>
      <c r="M10" s="10">
        <v>192</v>
      </c>
      <c r="N10" s="9">
        <v>2</v>
      </c>
      <c r="O10" s="10">
        <v>194</v>
      </c>
    </row>
    <row r="11" spans="1:15" x14ac:dyDescent="0.3">
      <c r="A11" s="6" t="s">
        <v>3</v>
      </c>
      <c r="B11" s="6" t="s">
        <v>31</v>
      </c>
      <c r="C11" s="7">
        <v>43659</v>
      </c>
      <c r="D11" s="8" t="s">
        <v>78</v>
      </c>
      <c r="E11" s="44">
        <v>182</v>
      </c>
      <c r="F11" s="44">
        <v>191</v>
      </c>
      <c r="G11" s="44">
        <v>193</v>
      </c>
      <c r="H11" s="44">
        <v>188</v>
      </c>
      <c r="I11" s="6"/>
      <c r="J11" s="6"/>
      <c r="K11" s="9">
        <v>4</v>
      </c>
      <c r="L11" s="9">
        <v>754</v>
      </c>
      <c r="M11" s="10">
        <v>188.5</v>
      </c>
      <c r="N11" s="9">
        <v>11</v>
      </c>
      <c r="O11" s="10">
        <v>199.5</v>
      </c>
    </row>
    <row r="12" spans="1:15" x14ac:dyDescent="0.3">
      <c r="A12" s="6" t="s">
        <v>3</v>
      </c>
      <c r="B12" s="6" t="s">
        <v>31</v>
      </c>
      <c r="C12" s="7">
        <v>43660</v>
      </c>
      <c r="D12" s="8" t="s">
        <v>78</v>
      </c>
      <c r="E12" s="6">
        <v>194</v>
      </c>
      <c r="F12" s="6">
        <v>194</v>
      </c>
      <c r="G12" s="6">
        <v>192</v>
      </c>
      <c r="H12" s="44">
        <v>197</v>
      </c>
      <c r="I12" s="6"/>
      <c r="J12" s="6"/>
      <c r="K12" s="9">
        <v>4</v>
      </c>
      <c r="L12" s="9">
        <v>777</v>
      </c>
      <c r="M12" s="10">
        <v>194.25</v>
      </c>
      <c r="N12" s="9">
        <v>5</v>
      </c>
      <c r="O12" s="10">
        <v>199.25</v>
      </c>
    </row>
    <row r="13" spans="1:15" x14ac:dyDescent="0.3">
      <c r="A13" s="6" t="s">
        <v>3</v>
      </c>
      <c r="B13" s="52" t="s">
        <v>176</v>
      </c>
      <c r="C13" s="53">
        <v>43680</v>
      </c>
      <c r="D13" s="54" t="s">
        <v>78</v>
      </c>
      <c r="E13" s="55">
        <v>192</v>
      </c>
      <c r="F13" s="55">
        <v>193</v>
      </c>
      <c r="G13" s="55">
        <v>191</v>
      </c>
      <c r="H13" s="55">
        <v>193</v>
      </c>
      <c r="I13" s="55"/>
      <c r="J13" s="55"/>
      <c r="K13" s="56">
        <f t="shared" ref="K13:K14" si="0">COUNT(E13:J13)</f>
        <v>4</v>
      </c>
      <c r="L13" s="56">
        <f t="shared" ref="L13:L14" si="1">SUM(E13:J13)</f>
        <v>769</v>
      </c>
      <c r="M13" s="57">
        <f t="shared" ref="M13" si="2">SUM(L13/K13)</f>
        <v>192.25</v>
      </c>
      <c r="N13" s="52">
        <v>11</v>
      </c>
      <c r="O13" s="58">
        <f t="shared" ref="O13:O14" si="3">SUM(M13+N13)</f>
        <v>203.25</v>
      </c>
    </row>
    <row r="14" spans="1:15" x14ac:dyDescent="0.3">
      <c r="A14" s="51" t="s">
        <v>193</v>
      </c>
      <c r="B14" s="138" t="s">
        <v>31</v>
      </c>
      <c r="C14" s="139">
        <v>43708</v>
      </c>
      <c r="D14" s="140" t="s">
        <v>192</v>
      </c>
      <c r="E14" s="141">
        <v>196</v>
      </c>
      <c r="F14" s="141">
        <v>189</v>
      </c>
      <c r="G14" s="141">
        <v>195</v>
      </c>
      <c r="H14" s="141">
        <v>195</v>
      </c>
      <c r="I14" s="141">
        <v>195.1</v>
      </c>
      <c r="J14" s="141">
        <v>191</v>
      </c>
      <c r="K14" s="142">
        <f t="shared" si="0"/>
        <v>6</v>
      </c>
      <c r="L14" s="142">
        <f t="shared" si="1"/>
        <v>1161.0999999999999</v>
      </c>
      <c r="M14" s="143">
        <f t="shared" ref="M14" si="4">SUM(L14/K14)</f>
        <v>193.51666666666665</v>
      </c>
      <c r="N14" s="138">
        <v>10</v>
      </c>
      <c r="O14" s="144">
        <f t="shared" si="3"/>
        <v>203.51666666666665</v>
      </c>
    </row>
    <row r="15" spans="1:15" x14ac:dyDescent="0.3">
      <c r="A15" s="6" t="s">
        <v>3</v>
      </c>
      <c r="B15" s="6" t="s">
        <v>31</v>
      </c>
      <c r="C15" s="7">
        <v>43723</v>
      </c>
      <c r="D15" s="8" t="s">
        <v>22</v>
      </c>
      <c r="E15" s="6">
        <v>187</v>
      </c>
      <c r="F15" s="6">
        <v>186</v>
      </c>
      <c r="G15" s="6">
        <v>192</v>
      </c>
      <c r="H15" s="6">
        <v>190</v>
      </c>
      <c r="I15" s="6">
        <v>191</v>
      </c>
      <c r="J15" s="6">
        <v>189</v>
      </c>
      <c r="K15" s="9">
        <v>6</v>
      </c>
      <c r="L15" s="9">
        <v>1135</v>
      </c>
      <c r="M15" s="10">
        <v>189.16666666666666</v>
      </c>
      <c r="N15" s="9">
        <v>4</v>
      </c>
      <c r="O15" s="10">
        <v>193.16666666666666</v>
      </c>
    </row>
    <row r="16" spans="1:15" ht="15.75" x14ac:dyDescent="0.3">
      <c r="A16" s="67" t="s">
        <v>193</v>
      </c>
      <c r="B16" s="68" t="s">
        <v>176</v>
      </c>
      <c r="C16" s="69">
        <v>43743</v>
      </c>
      <c r="D16" s="159" t="s">
        <v>240</v>
      </c>
      <c r="E16" s="71">
        <v>186</v>
      </c>
      <c r="F16" s="71">
        <v>187</v>
      </c>
      <c r="G16" s="71">
        <v>191</v>
      </c>
      <c r="H16" s="71">
        <v>189</v>
      </c>
      <c r="I16" s="71">
        <v>195</v>
      </c>
      <c r="J16" s="71">
        <v>189.01</v>
      </c>
      <c r="K16" s="72">
        <f>COUNT(E16:J16)</f>
        <v>6</v>
      </c>
      <c r="L16" s="72">
        <f>SUM(E16:J16)</f>
        <v>1137.01</v>
      </c>
      <c r="M16" s="73">
        <f>SUM(L16/K16)</f>
        <v>189.50166666666667</v>
      </c>
      <c r="N16" s="68">
        <v>16</v>
      </c>
      <c r="O16" s="74">
        <f>SUM(M16+N16)</f>
        <v>205.50166666666667</v>
      </c>
    </row>
    <row r="17" spans="1:15" x14ac:dyDescent="0.3">
      <c r="A17" s="11"/>
      <c r="B17" s="11"/>
      <c r="C17" s="12"/>
      <c r="D17" s="13"/>
      <c r="E17" s="11"/>
      <c r="F17" s="11"/>
      <c r="G17" s="11"/>
      <c r="H17" s="11"/>
      <c r="I17" s="11"/>
      <c r="J17" s="11"/>
      <c r="K17" s="14"/>
      <c r="L17" s="14"/>
      <c r="M17" s="15"/>
      <c r="N17" s="14"/>
      <c r="O17" s="15"/>
    </row>
    <row r="18" spans="1:15" x14ac:dyDescent="0.3">
      <c r="K18" s="2">
        <f>SUM(K2:K17)</f>
        <v>70</v>
      </c>
      <c r="L18" s="2">
        <f>SUM(L2:L17)</f>
        <v>13345.11</v>
      </c>
      <c r="M18" s="1">
        <f>SUM(L18/K18)</f>
        <v>190.64442857142859</v>
      </c>
      <c r="N18" s="2">
        <f>SUM(N2:N17)</f>
        <v>129</v>
      </c>
      <c r="O18" s="1">
        <f>SUM(M18+N18)</f>
        <v>319.64442857142859</v>
      </c>
    </row>
    <row r="22" spans="1:15" x14ac:dyDescent="0.3">
      <c r="E22" s="1" t="s">
        <v>195</v>
      </c>
      <c r="F22" s="1" t="s"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E13:J13 B13:C13" name="Range1_7"/>
    <protectedRange algorithmName="SHA-512" hashValue="ON39YdpmFHfN9f47KpiRvqrKx0V9+erV1CNkpWzYhW/Qyc6aT8rEyCrvauWSYGZK2ia3o7vd3akF07acHAFpOA==" saltValue="yVW9XmDwTqEnmpSGai0KYg==" spinCount="100000" sqref="D13" name="Range1_1_4"/>
    <protectedRange algorithmName="SHA-512" hashValue="FG7sbUW81RLTrqZOgRQY3WT58Fmv2wpczdNtHSivDYpua2f0csBbi4PHtU2Z8RiB+M2w+jl67Do94rJCq0Ck5Q==" saltValue="84WXeaapoYvzxj0ZBNU3eQ==" spinCount="100000" sqref="O14 L14:M14 L15:M15 O15" name="Range1_2"/>
    <protectedRange algorithmName="SHA-512" hashValue="eHHGZp1QU9slQwrV1rkPvmLyM6CvgknQHPIOO3TeudOjFVA47YoNedor8sB5AS16YCEzg6rnk1SW7Qh1UBWa3g==" saltValue="NnJayuyCuLyzeiA6G0urAA==" spinCount="100000" sqref="N16" name="Range3"/>
  </protectedRanges>
  <conditionalFormatting sqref="E1">
    <cfRule type="top10" priority="197" bottom="1" rank="1"/>
    <cfRule type="top10" dxfId="1655" priority="198" rank="1"/>
  </conditionalFormatting>
  <conditionalFormatting sqref="F1">
    <cfRule type="top10" priority="195" bottom="1" rank="1"/>
    <cfRule type="top10" dxfId="1654" priority="196" rank="1"/>
  </conditionalFormatting>
  <conditionalFormatting sqref="G1">
    <cfRule type="top10" priority="193" bottom="1" rank="1"/>
    <cfRule type="top10" dxfId="1653" priority="194" rank="1"/>
  </conditionalFormatting>
  <conditionalFormatting sqref="H1">
    <cfRule type="top10" priority="191" bottom="1" rank="1"/>
    <cfRule type="top10" dxfId="1652" priority="192" rank="1"/>
  </conditionalFormatting>
  <conditionalFormatting sqref="I1">
    <cfRule type="top10" priority="189" bottom="1" rank="1"/>
    <cfRule type="top10" dxfId="1651" priority="190" rank="1"/>
  </conditionalFormatting>
  <conditionalFormatting sqref="J1">
    <cfRule type="top10" priority="187" bottom="1" rank="1"/>
    <cfRule type="top10" dxfId="1650" priority="188" rank="1"/>
  </conditionalFormatting>
  <conditionalFormatting sqref="E17">
    <cfRule type="top10" priority="185" bottom="1" rank="1"/>
    <cfRule type="top10" dxfId="1649" priority="186" rank="1"/>
  </conditionalFormatting>
  <conditionalFormatting sqref="F17">
    <cfRule type="top10" priority="183" bottom="1" rank="1"/>
    <cfRule type="top10" dxfId="1648" priority="184" rank="1"/>
  </conditionalFormatting>
  <conditionalFormatting sqref="G17">
    <cfRule type="top10" priority="181" bottom="1" rank="1"/>
    <cfRule type="top10" dxfId="1647" priority="182" rank="1"/>
  </conditionalFormatting>
  <conditionalFormatting sqref="H17">
    <cfRule type="top10" priority="179" bottom="1" rank="1"/>
    <cfRule type="top10" dxfId="1646" priority="180" rank="1"/>
  </conditionalFormatting>
  <conditionalFormatting sqref="I17">
    <cfRule type="top10" priority="177" bottom="1" rank="1"/>
    <cfRule type="top10" dxfId="1645" priority="178" rank="1"/>
  </conditionalFormatting>
  <conditionalFormatting sqref="J17">
    <cfRule type="top10" priority="175" bottom="1" rank="1"/>
    <cfRule type="top10" dxfId="1644" priority="176" rank="1"/>
  </conditionalFormatting>
  <conditionalFormatting sqref="E2">
    <cfRule type="top10" priority="161" bottom="1" rank="1"/>
    <cfRule type="top10" dxfId="1643" priority="162" rank="1"/>
  </conditionalFormatting>
  <conditionalFormatting sqref="F2">
    <cfRule type="top10" priority="159" bottom="1" rank="1"/>
    <cfRule type="top10" dxfId="1642" priority="160" rank="1"/>
  </conditionalFormatting>
  <conditionalFormatting sqref="G2">
    <cfRule type="top10" priority="157" bottom="1" rank="1"/>
    <cfRule type="top10" dxfId="1641" priority="158" rank="1"/>
  </conditionalFormatting>
  <conditionalFormatting sqref="H2">
    <cfRule type="top10" priority="155" bottom="1" rank="1"/>
    <cfRule type="top10" dxfId="1640" priority="156" rank="1"/>
  </conditionalFormatting>
  <conditionalFormatting sqref="I2">
    <cfRule type="top10" priority="153" bottom="1" rank="1"/>
    <cfRule type="top10" dxfId="1639" priority="154" rank="1"/>
  </conditionalFormatting>
  <conditionalFormatting sqref="J2">
    <cfRule type="top10" priority="151" bottom="1" rank="1"/>
    <cfRule type="top10" dxfId="1638" priority="152" rank="1"/>
  </conditionalFormatting>
  <conditionalFormatting sqref="E3">
    <cfRule type="top10" priority="139" bottom="1" rank="1"/>
    <cfRule type="top10" dxfId="1637" priority="140" rank="1"/>
  </conditionalFormatting>
  <conditionalFormatting sqref="F3">
    <cfRule type="top10" priority="141" bottom="1" rank="1"/>
    <cfRule type="top10" dxfId="1636" priority="142" rank="1"/>
  </conditionalFormatting>
  <conditionalFormatting sqref="G3">
    <cfRule type="top10" priority="143" bottom="1" rank="1"/>
    <cfRule type="top10" dxfId="1635" priority="144" rank="1"/>
  </conditionalFormatting>
  <conditionalFormatting sqref="H3">
    <cfRule type="top10" priority="145" bottom="1" rank="1"/>
    <cfRule type="top10" dxfId="1634" priority="146" rank="1"/>
  </conditionalFormatting>
  <conditionalFormatting sqref="I3">
    <cfRule type="top10" priority="147" bottom="1" rank="1"/>
    <cfRule type="top10" dxfId="1633" priority="148" rank="1"/>
  </conditionalFormatting>
  <conditionalFormatting sqref="J3">
    <cfRule type="top10" priority="149" bottom="1" rank="1"/>
    <cfRule type="top10" dxfId="1632" priority="150" rank="1"/>
  </conditionalFormatting>
  <conditionalFormatting sqref="E4">
    <cfRule type="top10" priority="137" bottom="1" rank="1"/>
    <cfRule type="top10" dxfId="1631" priority="138" rank="1"/>
  </conditionalFormatting>
  <conditionalFormatting sqref="F4">
    <cfRule type="top10" priority="135" bottom="1" rank="1"/>
    <cfRule type="top10" dxfId="1630" priority="136" rank="1"/>
  </conditionalFormatting>
  <conditionalFormatting sqref="G4">
    <cfRule type="top10" priority="133" bottom="1" rank="1"/>
    <cfRule type="top10" dxfId="1629" priority="134" rank="1"/>
  </conditionalFormatting>
  <conditionalFormatting sqref="H4">
    <cfRule type="top10" priority="131" bottom="1" rank="1"/>
    <cfRule type="top10" dxfId="1628" priority="132" rank="1"/>
  </conditionalFormatting>
  <conditionalFormatting sqref="I4">
    <cfRule type="top10" priority="129" bottom="1" rank="1"/>
    <cfRule type="top10" dxfId="1627" priority="130" rank="1"/>
  </conditionalFormatting>
  <conditionalFormatting sqref="J4">
    <cfRule type="top10" priority="127" bottom="1" rank="1"/>
    <cfRule type="top10" dxfId="1626" priority="128" rank="1"/>
  </conditionalFormatting>
  <conditionalFormatting sqref="E5">
    <cfRule type="top10" priority="115" bottom="1" rank="1"/>
    <cfRule type="top10" dxfId="1625" priority="116" rank="1"/>
  </conditionalFormatting>
  <conditionalFormatting sqref="F5">
    <cfRule type="top10" priority="117" bottom="1" rank="1"/>
    <cfRule type="top10" dxfId="1624" priority="118" rank="1"/>
  </conditionalFormatting>
  <conditionalFormatting sqref="G5">
    <cfRule type="top10" priority="119" bottom="1" rank="1"/>
    <cfRule type="top10" dxfId="1623" priority="120" rank="1"/>
  </conditionalFormatting>
  <conditionalFormatting sqref="H5">
    <cfRule type="top10" priority="121" bottom="1" rank="1"/>
    <cfRule type="top10" dxfId="1622" priority="122" rank="1"/>
  </conditionalFormatting>
  <conditionalFormatting sqref="I5">
    <cfRule type="top10" priority="123" bottom="1" rank="1"/>
    <cfRule type="top10" dxfId="1621" priority="124" rank="1"/>
  </conditionalFormatting>
  <conditionalFormatting sqref="J5">
    <cfRule type="top10" priority="125" bottom="1" rank="1"/>
    <cfRule type="top10" dxfId="1620" priority="126" rank="1"/>
  </conditionalFormatting>
  <conditionalFormatting sqref="E6">
    <cfRule type="top10" priority="103" bottom="1" rank="1"/>
    <cfRule type="top10" dxfId="1619" priority="104" rank="1"/>
  </conditionalFormatting>
  <conditionalFormatting sqref="F6">
    <cfRule type="top10" priority="105" bottom="1" rank="1"/>
    <cfRule type="top10" dxfId="1618" priority="106" rank="1"/>
  </conditionalFormatting>
  <conditionalFormatting sqref="G6">
    <cfRule type="top10" priority="107" bottom="1" rank="1"/>
    <cfRule type="top10" dxfId="1617" priority="108" rank="1"/>
  </conditionalFormatting>
  <conditionalFormatting sqref="H6">
    <cfRule type="top10" priority="109" bottom="1" rank="1"/>
    <cfRule type="top10" dxfId="1616" priority="110" rank="1"/>
  </conditionalFormatting>
  <conditionalFormatting sqref="I6">
    <cfRule type="top10" priority="111" bottom="1" rank="1"/>
    <cfRule type="top10" dxfId="1615" priority="112" rank="1"/>
  </conditionalFormatting>
  <conditionalFormatting sqref="J6">
    <cfRule type="top10" priority="113" bottom="1" rank="1"/>
    <cfRule type="top10" dxfId="1614" priority="114" rank="1"/>
  </conditionalFormatting>
  <conditionalFormatting sqref="E7">
    <cfRule type="top10" priority="101" bottom="1" rank="1"/>
    <cfRule type="top10" dxfId="1613" priority="102" rank="1"/>
  </conditionalFormatting>
  <conditionalFormatting sqref="F7">
    <cfRule type="top10" priority="99" bottom="1" rank="1"/>
    <cfRule type="top10" dxfId="1612" priority="100" rank="1"/>
  </conditionalFormatting>
  <conditionalFormatting sqref="G7">
    <cfRule type="top10" priority="97" bottom="1" rank="1"/>
    <cfRule type="top10" dxfId="1611" priority="98" rank="1"/>
  </conditionalFormatting>
  <conditionalFormatting sqref="H7">
    <cfRule type="top10" priority="95" bottom="1" rank="1"/>
    <cfRule type="top10" dxfId="1610" priority="96" rank="1"/>
  </conditionalFormatting>
  <conditionalFormatting sqref="I7">
    <cfRule type="top10" priority="93" bottom="1" rank="1"/>
    <cfRule type="top10" dxfId="1609" priority="94" rank="1"/>
  </conditionalFormatting>
  <conditionalFormatting sqref="J7">
    <cfRule type="top10" priority="91" bottom="1" rank="1"/>
    <cfRule type="top10" dxfId="1608" priority="92" rank="1"/>
  </conditionalFormatting>
  <conditionalFormatting sqref="E8">
    <cfRule type="top10" priority="79" bottom="1" rank="1"/>
    <cfRule type="top10" dxfId="1607" priority="80" rank="1"/>
  </conditionalFormatting>
  <conditionalFormatting sqref="F8">
    <cfRule type="top10" priority="81" bottom="1" rank="1"/>
    <cfRule type="top10" dxfId="1606" priority="82" rank="1"/>
  </conditionalFormatting>
  <conditionalFormatting sqref="G8">
    <cfRule type="top10" priority="83" bottom="1" rank="1"/>
    <cfRule type="top10" dxfId="1605" priority="84" rank="1"/>
  </conditionalFormatting>
  <conditionalFormatting sqref="H8">
    <cfRule type="top10" priority="85" bottom="1" rank="1"/>
    <cfRule type="top10" dxfId="1604" priority="86" rank="1"/>
  </conditionalFormatting>
  <conditionalFormatting sqref="I8">
    <cfRule type="top10" priority="87" bottom="1" rank="1"/>
    <cfRule type="top10" dxfId="1603" priority="88" rank="1"/>
  </conditionalFormatting>
  <conditionalFormatting sqref="J8">
    <cfRule type="top10" priority="89" bottom="1" rank="1"/>
    <cfRule type="top10" dxfId="1602" priority="90" rank="1"/>
  </conditionalFormatting>
  <conditionalFormatting sqref="E9">
    <cfRule type="top10" priority="77" bottom="1" rank="1"/>
    <cfRule type="top10" dxfId="1601" priority="78" rank="1"/>
  </conditionalFormatting>
  <conditionalFormatting sqref="F9">
    <cfRule type="top10" priority="75" bottom="1" rank="1"/>
    <cfRule type="top10" dxfId="1600" priority="76" rank="1"/>
  </conditionalFormatting>
  <conditionalFormatting sqref="G9">
    <cfRule type="top10" priority="73" bottom="1" rank="1"/>
    <cfRule type="top10" dxfId="1599" priority="74" rank="1"/>
  </conditionalFormatting>
  <conditionalFormatting sqref="H9">
    <cfRule type="top10" priority="71" bottom="1" rank="1"/>
    <cfRule type="top10" dxfId="1598" priority="72" rank="1"/>
  </conditionalFormatting>
  <conditionalFormatting sqref="I9">
    <cfRule type="top10" priority="69" bottom="1" rank="1"/>
    <cfRule type="top10" dxfId="1597" priority="70" rank="1"/>
  </conditionalFormatting>
  <conditionalFormatting sqref="J9">
    <cfRule type="top10" priority="67" bottom="1" rank="1"/>
    <cfRule type="top10" dxfId="1596" priority="68" rank="1"/>
  </conditionalFormatting>
  <conditionalFormatting sqref="E10">
    <cfRule type="top10" priority="65" bottom="1" rank="1"/>
    <cfRule type="top10" dxfId="1595" priority="66" rank="1"/>
  </conditionalFormatting>
  <conditionalFormatting sqref="F10">
    <cfRule type="top10" priority="63" bottom="1" rank="1"/>
    <cfRule type="top10" dxfId="1594" priority="64" rank="1"/>
  </conditionalFormatting>
  <conditionalFormatting sqref="G10">
    <cfRule type="top10" priority="61" bottom="1" rank="1"/>
    <cfRule type="top10" dxfId="1593" priority="62" rank="1"/>
  </conditionalFormatting>
  <conditionalFormatting sqref="H10">
    <cfRule type="top10" priority="59" bottom="1" rank="1"/>
    <cfRule type="top10" dxfId="1592" priority="60" rank="1"/>
  </conditionalFormatting>
  <conditionalFormatting sqref="I10">
    <cfRule type="top10" priority="57" bottom="1" rank="1"/>
    <cfRule type="top10" dxfId="1591" priority="58" rank="1"/>
  </conditionalFormatting>
  <conditionalFormatting sqref="J10">
    <cfRule type="top10" priority="55" bottom="1" rank="1"/>
    <cfRule type="top10" dxfId="1590" priority="56" rank="1"/>
  </conditionalFormatting>
  <conditionalFormatting sqref="E11">
    <cfRule type="top10" priority="53" bottom="1" rank="1"/>
    <cfRule type="top10" dxfId="1589" priority="54" rank="1"/>
  </conditionalFormatting>
  <conditionalFormatting sqref="F11">
    <cfRule type="top10" priority="51" bottom="1" rank="1"/>
    <cfRule type="top10" dxfId="1588" priority="52" rank="1"/>
  </conditionalFormatting>
  <conditionalFormatting sqref="G11">
    <cfRule type="top10" priority="49" bottom="1" rank="1"/>
    <cfRule type="top10" dxfId="1587" priority="50" rank="1"/>
  </conditionalFormatting>
  <conditionalFormatting sqref="H11">
    <cfRule type="top10" priority="47" bottom="1" rank="1"/>
    <cfRule type="top10" dxfId="1586" priority="48" rank="1"/>
  </conditionalFormatting>
  <conditionalFormatting sqref="I11">
    <cfRule type="top10" priority="45" bottom="1" rank="1"/>
    <cfRule type="top10" dxfId="1585" priority="46" rank="1"/>
  </conditionalFormatting>
  <conditionalFormatting sqref="J11">
    <cfRule type="top10" priority="43" bottom="1" rank="1"/>
    <cfRule type="top10" dxfId="1584" priority="44" rank="1"/>
  </conditionalFormatting>
  <conditionalFormatting sqref="E12">
    <cfRule type="top10" priority="31" bottom="1" rank="1"/>
    <cfRule type="top10" dxfId="1583" priority="32" rank="1"/>
  </conditionalFormatting>
  <conditionalFormatting sqref="F12">
    <cfRule type="top10" priority="33" bottom="1" rank="1"/>
    <cfRule type="top10" dxfId="1582" priority="34" rank="1"/>
  </conditionalFormatting>
  <conditionalFormatting sqref="G12">
    <cfRule type="top10" priority="35" bottom="1" rank="1"/>
    <cfRule type="top10" dxfId="1581" priority="36" rank="1"/>
  </conditionalFormatting>
  <conditionalFormatting sqref="H12">
    <cfRule type="top10" priority="37" bottom="1" rank="1"/>
    <cfRule type="top10" dxfId="1580" priority="38" rank="1"/>
  </conditionalFormatting>
  <conditionalFormatting sqref="I12">
    <cfRule type="top10" priority="39" bottom="1" rank="1"/>
    <cfRule type="top10" dxfId="1579" priority="40" rank="1"/>
  </conditionalFormatting>
  <conditionalFormatting sqref="J12">
    <cfRule type="top10" priority="41" bottom="1" rank="1"/>
    <cfRule type="top10" dxfId="1578" priority="42" rank="1"/>
  </conditionalFormatting>
  <conditionalFormatting sqref="E13">
    <cfRule type="top10" dxfId="1577" priority="30" rank="1"/>
  </conditionalFormatting>
  <conditionalFormatting sqref="F13">
    <cfRule type="top10" dxfId="1576" priority="29" rank="1"/>
  </conditionalFormatting>
  <conditionalFormatting sqref="G13">
    <cfRule type="top10" dxfId="1575" priority="28" rank="1"/>
  </conditionalFormatting>
  <conditionalFormatting sqref="H13">
    <cfRule type="top10" dxfId="1574" priority="27" rank="1"/>
  </conditionalFormatting>
  <conditionalFormatting sqref="I13">
    <cfRule type="top10" dxfId="1573" priority="26" rank="1"/>
  </conditionalFormatting>
  <conditionalFormatting sqref="J13">
    <cfRule type="top10" dxfId="1572" priority="25" rank="1"/>
  </conditionalFormatting>
  <conditionalFormatting sqref="E14">
    <cfRule type="top10" dxfId="1571" priority="19" rank="1"/>
  </conditionalFormatting>
  <conditionalFormatting sqref="F14">
    <cfRule type="top10" dxfId="1570" priority="20" rank="1"/>
  </conditionalFormatting>
  <conditionalFormatting sqref="G14">
    <cfRule type="top10" dxfId="1569" priority="21" rank="1"/>
  </conditionalFormatting>
  <conditionalFormatting sqref="H14">
    <cfRule type="top10" dxfId="1568" priority="22" rank="1"/>
  </conditionalFormatting>
  <conditionalFormatting sqref="I14">
    <cfRule type="top10" dxfId="1567" priority="23" rank="1"/>
  </conditionalFormatting>
  <conditionalFormatting sqref="J14">
    <cfRule type="top10" dxfId="1566" priority="24" rank="1"/>
  </conditionalFormatting>
  <conditionalFormatting sqref="E15">
    <cfRule type="top10" priority="17" bottom="1" rank="1"/>
    <cfRule type="top10" dxfId="1565" priority="18" rank="1"/>
  </conditionalFormatting>
  <conditionalFormatting sqref="F15">
    <cfRule type="top10" priority="15" bottom="1" rank="1"/>
    <cfRule type="top10" dxfId="1564" priority="16" rank="1"/>
  </conditionalFormatting>
  <conditionalFormatting sqref="G15">
    <cfRule type="top10" priority="13" bottom="1" rank="1"/>
    <cfRule type="top10" dxfId="1563" priority="14" rank="1"/>
  </conditionalFormatting>
  <conditionalFormatting sqref="H15">
    <cfRule type="top10" priority="11" bottom="1" rank="1"/>
    <cfRule type="top10" dxfId="1562" priority="12" rank="1"/>
  </conditionalFormatting>
  <conditionalFormatting sqref="I15">
    <cfRule type="top10" priority="9" bottom="1" rank="1"/>
    <cfRule type="top10" dxfId="1561" priority="10" rank="1"/>
  </conditionalFormatting>
  <conditionalFormatting sqref="J15">
    <cfRule type="top10" priority="7" bottom="1" rank="1"/>
    <cfRule type="top10" dxfId="1560" priority="8" rank="1"/>
  </conditionalFormatting>
  <conditionalFormatting sqref="E16">
    <cfRule type="top10" dxfId="1559" priority="1" rank="1"/>
  </conditionalFormatting>
  <conditionalFormatting sqref="F16">
    <cfRule type="top10" dxfId="1558" priority="2" rank="1"/>
  </conditionalFormatting>
  <conditionalFormatting sqref="G16">
    <cfRule type="top10" dxfId="1557" priority="3" rank="1"/>
  </conditionalFormatting>
  <conditionalFormatting sqref="H16">
    <cfRule type="top10" dxfId="1556" priority="4" rank="1"/>
  </conditionalFormatting>
  <conditionalFormatting sqref="I16">
    <cfRule type="top10" dxfId="1555" priority="5" rank="1"/>
  </conditionalFormatting>
  <conditionalFormatting sqref="J16">
    <cfRule type="top10" dxfId="155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449B072B-9CDF-47B7-86F6-B6D330B83C48}">
          <x14:formula1>
            <xm:f>'C:\Users\abra2\AppData\Local\Packages\Microsoft.MicrosoftEdge_8wekyb3d8bbwe\TempState\Downloads\[ABRA Club Shoot 2182018 (1).xlsm]Data'!#REF!</xm:f>
          </x14:formula1>
          <xm:sqref>B17</xm:sqref>
        </x14:dataValidation>
        <x14:dataValidation type="list" allowBlank="1" showInputMessage="1" showErrorMessage="1" xr:uid="{1AB776E4-E761-4D8C-94A2-91BE7610774E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1BB51C8E-7055-4AFD-834C-AD3EADAB2874}">
          <x14:formula1>
            <xm:f>'C:\Users\abra2\Desktop\ABRA Files and More\AUTO BENCH REST ASSOCIATION FILE\ABRA 2018\Tennessee\[ABRA Tennessee Scoring Program.xlsm]Data'!#REF!</xm:f>
          </x14:formula1>
          <xm:sqref>B3</xm:sqref>
        </x14:dataValidation>
        <x14:dataValidation type="list" allowBlank="1" showInputMessage="1" showErrorMessage="1" xr:uid="{9CC093CD-01F8-4FFE-930A-A0896065F9B7}">
          <x14:formula1>
            <xm:f>'C:\Users\gih93\Documents\[ABRA2019.xlsm]Data'!#REF!</xm:f>
          </x14:formula1>
          <xm:sqref>B4:B6 B11:B12</xm:sqref>
        </x14:dataValidation>
        <x14:dataValidation type="list" allowBlank="1" showInputMessage="1" showErrorMessage="1" xr:uid="{F6D4016F-C941-4BC4-8475-8BE6304F23D9}">
          <x14:formula1>
            <xm:f>'C:\Users\abra2\AppData\Local\Packages\Microsoft.MicrosoftEdge_8wekyb3d8bbwe\TempState\Downloads\[ABRA Club Tournament 5192019 (2).xlsm]Data'!#REF!</xm:f>
          </x14:formula1>
          <xm:sqref>B7</xm:sqref>
        </x14:dataValidation>
        <x14:dataValidation type="list" allowBlank="1" showInputMessage="1" showErrorMessage="1" xr:uid="{441751F8-E1A1-47DE-9554-F089A9A6D6A9}">
          <x14:formula1>
            <xm:f>'C:\Users\abra2\Desktop\[ABRA2019.xlsm]Data'!#REF!</xm:f>
          </x14:formula1>
          <xm:sqref>B8:B10</xm:sqref>
        </x14:dataValidation>
        <x14:dataValidation type="list" allowBlank="1" showInputMessage="1" showErrorMessage="1" xr:uid="{3304AFED-09CD-4614-878A-0F940D77C446}">
          <x14:formula1>
            <xm:f>'C:\Users\abra2\Desktop\ABRA Files and More\AUTO BENCH REST ASSOCIATION FILE\ABRA 2019\Tennessee\[ABRA TN SCORING PROGRAM.xlsx]DATA SHEET'!#REF!</xm:f>
          </x14:formula1>
          <xm:sqref>B13 B16</xm:sqref>
        </x14:dataValidation>
        <x14:dataValidation type="list" allowBlank="1" showInputMessage="1" showErrorMessage="1" xr:uid="{40A77E7E-3B56-4497-8763-3DF977FABB6A}">
          <x14:formula1>
            <xm:f>'E:\[abra state va.xlsx]DATA SHEET'!#REF!</xm:f>
          </x14:formula1>
          <xm:sqref>B14</xm:sqref>
        </x14:dataValidation>
        <x14:dataValidation type="list" allowBlank="1" showInputMessage="1" showErrorMessage="1" xr:uid="{C3E9682A-7DD7-4EBE-82FB-98C4F8A0E841}">
          <x14:formula1>
            <xm:f>'C:\Users\abra2\AppData\Local\Packages\Microsoft.MicrosoftEdge_8wekyb3d8bbwe\TempState\Downloads\[ABRA GA State Tournament 9152019 (3).xlsm]Data'!#REF!</xm:f>
          </x14:formula1>
          <xm:sqref>B15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912FB-C918-4A52-916F-700EA4D462ED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134</v>
      </c>
      <c r="C2" s="7">
        <v>43604</v>
      </c>
      <c r="D2" s="8" t="s">
        <v>22</v>
      </c>
      <c r="E2" s="6">
        <v>187</v>
      </c>
      <c r="F2" s="6">
        <v>180</v>
      </c>
      <c r="G2" s="6">
        <v>177</v>
      </c>
      <c r="H2" s="6">
        <v>178</v>
      </c>
      <c r="I2" s="6">
        <v>189</v>
      </c>
      <c r="J2" s="6">
        <v>185</v>
      </c>
      <c r="K2" s="9">
        <v>6</v>
      </c>
      <c r="L2" s="9">
        <v>1096</v>
      </c>
      <c r="M2" s="10">
        <v>182.66666666666666</v>
      </c>
      <c r="N2" s="9">
        <v>4</v>
      </c>
      <c r="O2" s="10">
        <v>186.66666666666666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1096</v>
      </c>
      <c r="M4" s="1">
        <f>SUM(L4/K4)</f>
        <v>182.66666666666666</v>
      </c>
      <c r="N4" s="2">
        <f>SUM(N2:N3)</f>
        <v>4</v>
      </c>
      <c r="O4" s="1">
        <f>SUM(M4+N4)</f>
        <v>186.66666666666666</v>
      </c>
    </row>
  </sheetData>
  <conditionalFormatting sqref="E1">
    <cfRule type="top10" priority="47" bottom="1" rank="1"/>
    <cfRule type="top10" dxfId="1553" priority="48" rank="1"/>
  </conditionalFormatting>
  <conditionalFormatting sqref="F1">
    <cfRule type="top10" priority="45" bottom="1" rank="1"/>
    <cfRule type="top10" dxfId="1552" priority="46" rank="1"/>
  </conditionalFormatting>
  <conditionalFormatting sqref="G1">
    <cfRule type="top10" priority="43" bottom="1" rank="1"/>
    <cfRule type="top10" dxfId="1551" priority="44" rank="1"/>
  </conditionalFormatting>
  <conditionalFormatting sqref="H1">
    <cfRule type="top10" priority="41" bottom="1" rank="1"/>
    <cfRule type="top10" dxfId="1550" priority="42" rank="1"/>
  </conditionalFormatting>
  <conditionalFormatting sqref="I1">
    <cfRule type="top10" priority="39" bottom="1" rank="1"/>
    <cfRule type="top10" dxfId="1549" priority="40" rank="1"/>
  </conditionalFormatting>
  <conditionalFormatting sqref="J1">
    <cfRule type="top10" priority="37" bottom="1" rank="1"/>
    <cfRule type="top10" dxfId="1548" priority="38" rank="1"/>
  </conditionalFormatting>
  <conditionalFormatting sqref="E3">
    <cfRule type="top10" priority="35" bottom="1" rank="1"/>
    <cfRule type="top10" dxfId="1547" priority="36" rank="1"/>
  </conditionalFormatting>
  <conditionalFormatting sqref="F3">
    <cfRule type="top10" priority="33" bottom="1" rank="1"/>
    <cfRule type="top10" dxfId="1546" priority="34" rank="1"/>
  </conditionalFormatting>
  <conditionalFormatting sqref="G3">
    <cfRule type="top10" priority="31" bottom="1" rank="1"/>
    <cfRule type="top10" dxfId="1545" priority="32" rank="1"/>
  </conditionalFormatting>
  <conditionalFormatting sqref="H3">
    <cfRule type="top10" priority="29" bottom="1" rank="1"/>
    <cfRule type="top10" dxfId="1544" priority="30" rank="1"/>
  </conditionalFormatting>
  <conditionalFormatting sqref="I3">
    <cfRule type="top10" priority="27" bottom="1" rank="1"/>
    <cfRule type="top10" dxfId="1543" priority="28" rank="1"/>
  </conditionalFormatting>
  <conditionalFormatting sqref="J3">
    <cfRule type="top10" priority="25" bottom="1" rank="1"/>
    <cfRule type="top10" dxfId="1542" priority="26" rank="1"/>
  </conditionalFormatting>
  <conditionalFormatting sqref="E2">
    <cfRule type="top10" priority="11" bottom="1" rank="1"/>
    <cfRule type="top10" dxfId="1541" priority="12" rank="1"/>
  </conditionalFormatting>
  <conditionalFormatting sqref="F2">
    <cfRule type="top10" priority="9" bottom="1" rank="1"/>
    <cfRule type="top10" dxfId="1540" priority="10" rank="1"/>
  </conditionalFormatting>
  <conditionalFormatting sqref="G2">
    <cfRule type="top10" priority="7" bottom="1" rank="1"/>
    <cfRule type="top10" dxfId="1539" priority="8" rank="1"/>
  </conditionalFormatting>
  <conditionalFormatting sqref="H2">
    <cfRule type="top10" priority="5" bottom="1" rank="1"/>
    <cfRule type="top10" dxfId="1538" priority="6" rank="1"/>
  </conditionalFormatting>
  <conditionalFormatting sqref="I2">
    <cfRule type="top10" priority="3" bottom="1" rank="1"/>
    <cfRule type="top10" dxfId="1537" priority="4" rank="1"/>
  </conditionalFormatting>
  <conditionalFormatting sqref="J2">
    <cfRule type="top10" priority="1" bottom="1" rank="1"/>
    <cfRule type="top10" dxfId="153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70945B4-DF45-441A-A4FB-4089FB2DB503}">
          <x14:formula1>
            <xm:f>'C:\Users\abra2\AppData\Local\Packages\Microsoft.MicrosoftEdge_8wekyb3d8bbwe\TempState\Downloads\[ABRA Club Tournament 5192019 (2).xlsm]Data'!#REF!</xm:f>
          </x14:formula1>
          <xm:sqref>B2</xm:sqref>
        </x14:dataValidation>
        <x14:dataValidation type="list" allowBlank="1" showInputMessage="1" showErrorMessage="1" xr:uid="{B0B493A2-A2BE-471F-B11C-28BD8F813469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F5E80-5A34-4962-A092-B11C34F04175}">
  <sheetPr codeName="Sheet19"/>
  <dimension ref="A1:O13"/>
  <sheetViews>
    <sheetView workbookViewId="0">
      <selection activeCell="B22" sqref="B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21" t="s">
        <v>3</v>
      </c>
      <c r="B2" s="21" t="s">
        <v>33</v>
      </c>
      <c r="C2" s="22">
        <v>43520</v>
      </c>
      <c r="D2" s="23" t="s">
        <v>188</v>
      </c>
      <c r="E2" s="21">
        <v>196</v>
      </c>
      <c r="F2" s="21">
        <v>195</v>
      </c>
      <c r="G2" s="24">
        <v>192</v>
      </c>
      <c r="H2" s="21">
        <v>197</v>
      </c>
      <c r="I2" s="21"/>
      <c r="J2" s="21"/>
      <c r="K2" s="25">
        <v>4</v>
      </c>
      <c r="L2" s="25">
        <v>780</v>
      </c>
      <c r="M2" s="26">
        <v>195</v>
      </c>
      <c r="N2" s="25">
        <v>11</v>
      </c>
      <c r="O2" s="26">
        <v>206</v>
      </c>
    </row>
    <row r="3" spans="1:15" x14ac:dyDescent="0.3">
      <c r="A3" s="6" t="s">
        <v>3</v>
      </c>
      <c r="B3" s="6" t="s">
        <v>33</v>
      </c>
      <c r="C3" s="7">
        <v>43554</v>
      </c>
      <c r="D3" s="8" t="s">
        <v>58</v>
      </c>
      <c r="E3" s="6">
        <v>187</v>
      </c>
      <c r="F3" s="6">
        <v>193</v>
      </c>
      <c r="G3" s="6">
        <v>194</v>
      </c>
      <c r="H3" s="6">
        <v>191</v>
      </c>
      <c r="I3" s="6">
        <v>192</v>
      </c>
      <c r="J3" s="6">
        <v>193</v>
      </c>
      <c r="K3" s="9">
        <v>6</v>
      </c>
      <c r="L3" s="9">
        <v>1150</v>
      </c>
      <c r="M3" s="10">
        <v>191.66666666666666</v>
      </c>
      <c r="N3" s="9">
        <v>22</v>
      </c>
      <c r="O3" s="10">
        <v>213.66666666666666</v>
      </c>
    </row>
    <row r="4" spans="1:15" x14ac:dyDescent="0.3">
      <c r="A4" s="21" t="s">
        <v>3</v>
      </c>
      <c r="B4" s="21" t="s">
        <v>33</v>
      </c>
      <c r="C4" s="22">
        <v>43555</v>
      </c>
      <c r="D4" s="23" t="s">
        <v>188</v>
      </c>
      <c r="E4" s="27">
        <v>196</v>
      </c>
      <c r="F4" s="21">
        <v>194</v>
      </c>
      <c r="G4" s="21">
        <v>190</v>
      </c>
      <c r="H4" s="27">
        <v>193</v>
      </c>
      <c r="I4" s="21"/>
      <c r="J4" s="21"/>
      <c r="K4" s="25">
        <v>4</v>
      </c>
      <c r="L4" s="25">
        <v>773</v>
      </c>
      <c r="M4" s="26">
        <v>193.25</v>
      </c>
      <c r="N4" s="25">
        <v>9</v>
      </c>
      <c r="O4" s="26">
        <v>202.25</v>
      </c>
    </row>
    <row r="5" spans="1:15" x14ac:dyDescent="0.3">
      <c r="A5" s="21" t="s">
        <v>3</v>
      </c>
      <c r="B5" s="21" t="s">
        <v>33</v>
      </c>
      <c r="C5" s="22">
        <v>43583</v>
      </c>
      <c r="D5" s="23" t="s">
        <v>188</v>
      </c>
      <c r="E5" s="21">
        <v>194</v>
      </c>
      <c r="F5" s="21">
        <v>198</v>
      </c>
      <c r="G5" s="21">
        <v>194</v>
      </c>
      <c r="H5" s="21">
        <v>191</v>
      </c>
      <c r="I5" s="21"/>
      <c r="J5" s="21"/>
      <c r="K5" s="25">
        <v>4</v>
      </c>
      <c r="L5" s="25">
        <v>777</v>
      </c>
      <c r="M5" s="26">
        <v>194.25</v>
      </c>
      <c r="N5" s="25">
        <v>7</v>
      </c>
      <c r="O5" s="26">
        <v>201.25</v>
      </c>
    </row>
    <row r="6" spans="1:15" x14ac:dyDescent="0.3">
      <c r="A6" s="21" t="s">
        <v>3</v>
      </c>
      <c r="B6" s="21" t="s">
        <v>33</v>
      </c>
      <c r="C6" s="22">
        <v>43646</v>
      </c>
      <c r="D6" s="23" t="s">
        <v>188</v>
      </c>
      <c r="E6" s="21">
        <v>192</v>
      </c>
      <c r="F6" s="21">
        <v>196</v>
      </c>
      <c r="G6" s="21">
        <v>195</v>
      </c>
      <c r="H6" s="21">
        <v>195</v>
      </c>
      <c r="I6" s="21"/>
      <c r="J6" s="21"/>
      <c r="K6" s="25">
        <v>4</v>
      </c>
      <c r="L6" s="25">
        <v>778</v>
      </c>
      <c r="M6" s="26">
        <v>194.5</v>
      </c>
      <c r="N6" s="25">
        <v>6</v>
      </c>
      <c r="O6" s="26">
        <v>200.5</v>
      </c>
    </row>
    <row r="7" spans="1:15" ht="15.75" x14ac:dyDescent="0.3">
      <c r="A7" s="21" t="s">
        <v>3</v>
      </c>
      <c r="B7" s="101" t="s">
        <v>33</v>
      </c>
      <c r="C7" s="102">
        <v>43674</v>
      </c>
      <c r="D7" s="23" t="s">
        <v>188</v>
      </c>
      <c r="E7" s="101">
        <v>192</v>
      </c>
      <c r="F7" s="104">
        <v>198</v>
      </c>
      <c r="G7" s="101">
        <v>196</v>
      </c>
      <c r="H7" s="101">
        <v>190</v>
      </c>
      <c r="I7" s="101"/>
      <c r="J7" s="101"/>
      <c r="K7" s="101">
        <v>4</v>
      </c>
      <c r="L7" s="101">
        <f>SUM(E7:J7)</f>
        <v>776</v>
      </c>
      <c r="M7" s="105">
        <f>SUM(L7/K7)</f>
        <v>194</v>
      </c>
      <c r="N7" s="101">
        <v>5</v>
      </c>
      <c r="O7" s="105">
        <f>SUM(M7+N7)</f>
        <v>199</v>
      </c>
    </row>
    <row r="8" spans="1:15" x14ac:dyDescent="0.3">
      <c r="A8" s="6" t="s">
        <v>3</v>
      </c>
      <c r="B8" s="6" t="s">
        <v>33</v>
      </c>
      <c r="C8" s="7">
        <v>43701</v>
      </c>
      <c r="D8" s="8" t="s">
        <v>58</v>
      </c>
      <c r="E8" s="6">
        <v>196</v>
      </c>
      <c r="F8" s="6">
        <v>197</v>
      </c>
      <c r="G8" s="6">
        <v>195</v>
      </c>
      <c r="H8" s="6">
        <v>188</v>
      </c>
      <c r="I8" s="6"/>
      <c r="J8" s="6"/>
      <c r="K8" s="9">
        <v>4</v>
      </c>
      <c r="L8" s="9">
        <v>776</v>
      </c>
      <c r="M8" s="10">
        <v>194</v>
      </c>
      <c r="N8" s="9">
        <v>11</v>
      </c>
      <c r="O8" s="10">
        <v>205</v>
      </c>
    </row>
    <row r="9" spans="1:15" ht="15.75" x14ac:dyDescent="0.3">
      <c r="A9" s="194" t="s">
        <v>193</v>
      </c>
      <c r="B9" s="195" t="s">
        <v>33</v>
      </c>
      <c r="C9" s="196">
        <v>43732</v>
      </c>
      <c r="D9" s="197" t="s">
        <v>230</v>
      </c>
      <c r="E9" s="198">
        <v>194</v>
      </c>
      <c r="F9" s="198">
        <v>193</v>
      </c>
      <c r="G9" s="198"/>
      <c r="H9" s="198"/>
      <c r="I9" s="198"/>
      <c r="J9" s="198"/>
      <c r="K9" s="199">
        <f>COUNT(E9:J9)</f>
        <v>2</v>
      </c>
      <c r="L9" s="199">
        <f>SUM(E9:J9)</f>
        <v>387</v>
      </c>
      <c r="M9" s="200">
        <f>SUM(L9/K9)</f>
        <v>193.5</v>
      </c>
      <c r="N9" s="195">
        <v>9</v>
      </c>
      <c r="O9" s="201">
        <f>SUM(M9+N9)</f>
        <v>202.5</v>
      </c>
    </row>
    <row r="10" spans="1:15" ht="30" x14ac:dyDescent="0.3">
      <c r="A10" s="186" t="s">
        <v>115</v>
      </c>
      <c r="B10" s="187" t="s">
        <v>33</v>
      </c>
      <c r="C10" s="188">
        <v>43737</v>
      </c>
      <c r="D10" s="202" t="s">
        <v>230</v>
      </c>
      <c r="E10" s="190">
        <v>194</v>
      </c>
      <c r="F10" s="190">
        <v>196</v>
      </c>
      <c r="G10" s="190">
        <v>194.1</v>
      </c>
      <c r="H10" s="190">
        <v>194</v>
      </c>
      <c r="I10" s="190"/>
      <c r="J10" s="190"/>
      <c r="K10" s="191">
        <f>COUNT(E10:J10)</f>
        <v>4</v>
      </c>
      <c r="L10" s="191">
        <f>SUM(E10:J10)</f>
        <v>778.1</v>
      </c>
      <c r="M10" s="192">
        <f>SUM(L10/K10)</f>
        <v>194.52500000000001</v>
      </c>
      <c r="N10" s="187">
        <v>11</v>
      </c>
      <c r="O10" s="193">
        <f>SUM(M10+N10)</f>
        <v>205.52500000000001</v>
      </c>
    </row>
    <row r="11" spans="1:15" x14ac:dyDescent="0.3">
      <c r="A11" s="6" t="s">
        <v>3</v>
      </c>
      <c r="B11" s="6" t="s">
        <v>33</v>
      </c>
      <c r="C11" s="7">
        <v>43778</v>
      </c>
      <c r="D11" s="8" t="s">
        <v>58</v>
      </c>
      <c r="E11" s="6">
        <v>196</v>
      </c>
      <c r="F11" s="6">
        <v>197</v>
      </c>
      <c r="G11" s="6">
        <v>189</v>
      </c>
      <c r="H11" s="6">
        <v>194</v>
      </c>
      <c r="I11" s="6">
        <v>191</v>
      </c>
      <c r="J11" s="6">
        <v>185</v>
      </c>
      <c r="K11" s="9">
        <v>6</v>
      </c>
      <c r="L11" s="9">
        <v>1152</v>
      </c>
      <c r="M11" s="10">
        <v>192</v>
      </c>
      <c r="N11" s="9">
        <v>16</v>
      </c>
      <c r="O11" s="10">
        <v>208</v>
      </c>
    </row>
    <row r="12" spans="1:15" x14ac:dyDescent="0.3">
      <c r="A12" s="11"/>
      <c r="B12" s="11"/>
      <c r="C12" s="12"/>
      <c r="D12" s="13"/>
      <c r="E12" s="11"/>
      <c r="F12" s="11"/>
      <c r="G12" s="11"/>
      <c r="H12" s="11"/>
      <c r="I12" s="11"/>
      <c r="J12" s="11"/>
      <c r="K12" s="14"/>
      <c r="L12" s="14"/>
      <c r="M12" s="15"/>
      <c r="N12" s="14"/>
      <c r="O12" s="15"/>
    </row>
    <row r="13" spans="1:15" x14ac:dyDescent="0.3">
      <c r="K13" s="2">
        <f>SUM(K2:K12)</f>
        <v>42</v>
      </c>
      <c r="L13" s="2">
        <f>SUM(L2:L12)</f>
        <v>8127.1</v>
      </c>
      <c r="M13" s="1">
        <f>SUM(L13/K13)</f>
        <v>193.50238095238097</v>
      </c>
      <c r="N13" s="2">
        <f>SUM(N2:N12)</f>
        <v>107</v>
      </c>
      <c r="O13" s="1">
        <f>SUM(M13+N13)</f>
        <v>300.50238095238097</v>
      </c>
    </row>
  </sheetData>
  <protectedRanges>
    <protectedRange sqref="L9:M9 O9" name="Range1"/>
    <protectedRange sqref="L10:M10 O10 O11 L11:M11" name="Range1_1"/>
  </protectedRanges>
  <conditionalFormatting sqref="E1">
    <cfRule type="top10" priority="131" bottom="1" rank="1"/>
    <cfRule type="top10" dxfId="1535" priority="132" rank="1"/>
  </conditionalFormatting>
  <conditionalFormatting sqref="F1">
    <cfRule type="top10" priority="129" bottom="1" rank="1"/>
    <cfRule type="top10" dxfId="1534" priority="130" rank="1"/>
  </conditionalFormatting>
  <conditionalFormatting sqref="G1">
    <cfRule type="top10" priority="127" bottom="1" rank="1"/>
    <cfRule type="top10" dxfId="1533" priority="128" rank="1"/>
  </conditionalFormatting>
  <conditionalFormatting sqref="H1">
    <cfRule type="top10" priority="125" bottom="1" rank="1"/>
    <cfRule type="top10" dxfId="1532" priority="126" rank="1"/>
  </conditionalFormatting>
  <conditionalFormatting sqref="I1">
    <cfRule type="top10" priority="123" bottom="1" rank="1"/>
    <cfRule type="top10" dxfId="1531" priority="124" rank="1"/>
  </conditionalFormatting>
  <conditionalFormatting sqref="J1">
    <cfRule type="top10" priority="121" bottom="1" rank="1"/>
    <cfRule type="top10" dxfId="1530" priority="122" rank="1"/>
  </conditionalFormatting>
  <conditionalFormatting sqref="E12">
    <cfRule type="top10" priority="119" bottom="1" rank="1"/>
    <cfRule type="top10" dxfId="1529" priority="120" rank="1"/>
  </conditionalFormatting>
  <conditionalFormatting sqref="F12">
    <cfRule type="top10" priority="117" bottom="1" rank="1"/>
    <cfRule type="top10" dxfId="1528" priority="118" rank="1"/>
  </conditionalFormatting>
  <conditionalFormatting sqref="G12">
    <cfRule type="top10" priority="115" bottom="1" rank="1"/>
    <cfRule type="top10" dxfId="1527" priority="116" rank="1"/>
  </conditionalFormatting>
  <conditionalFormatting sqref="H12">
    <cfRule type="top10" priority="113" bottom="1" rank="1"/>
    <cfRule type="top10" dxfId="1526" priority="114" rank="1"/>
  </conditionalFormatting>
  <conditionalFormatting sqref="I12">
    <cfRule type="top10" priority="111" bottom="1" rank="1"/>
    <cfRule type="top10" dxfId="1525" priority="112" rank="1"/>
  </conditionalFormatting>
  <conditionalFormatting sqref="J12">
    <cfRule type="top10" priority="109" bottom="1" rank="1"/>
    <cfRule type="top10" dxfId="1524" priority="110" rank="1"/>
  </conditionalFormatting>
  <conditionalFormatting sqref="E2">
    <cfRule type="top10" priority="85" bottom="1" rank="1"/>
    <cfRule type="top10" dxfId="1523" priority="86" rank="1"/>
  </conditionalFormatting>
  <conditionalFormatting sqref="F2">
    <cfRule type="top10" priority="87" bottom="1" rank="1"/>
    <cfRule type="top10" dxfId="1522" priority="88" rank="1"/>
  </conditionalFormatting>
  <conditionalFormatting sqref="G2">
    <cfRule type="top10" priority="89" bottom="1" rank="1"/>
    <cfRule type="top10" dxfId="1521" priority="90" rank="1"/>
  </conditionalFormatting>
  <conditionalFormatting sqref="H2">
    <cfRule type="top10" priority="91" bottom="1" rank="1"/>
    <cfRule type="top10" dxfId="1520" priority="92" rank="1"/>
  </conditionalFormatting>
  <conditionalFormatting sqref="I2">
    <cfRule type="top10" priority="93" bottom="1" rank="1"/>
    <cfRule type="top10" dxfId="1519" priority="94" rank="1"/>
  </conditionalFormatting>
  <conditionalFormatting sqref="J2">
    <cfRule type="top10" priority="95" bottom="1" rank="1"/>
    <cfRule type="top10" dxfId="1518" priority="96" rank="1"/>
  </conditionalFormatting>
  <conditionalFormatting sqref="E3">
    <cfRule type="top10" priority="83" bottom="1" rank="1"/>
    <cfRule type="top10" dxfId="1517" priority="84" rank="1"/>
  </conditionalFormatting>
  <conditionalFormatting sqref="F3">
    <cfRule type="top10" priority="81" bottom="1" rank="1"/>
    <cfRule type="top10" dxfId="1516" priority="82" rank="1"/>
  </conditionalFormatting>
  <conditionalFormatting sqref="G3">
    <cfRule type="top10" priority="79" bottom="1" rank="1"/>
    <cfRule type="top10" dxfId="1515" priority="80" rank="1"/>
  </conditionalFormatting>
  <conditionalFormatting sqref="H3">
    <cfRule type="top10" priority="77" bottom="1" rank="1"/>
    <cfRule type="top10" dxfId="1514" priority="78" rank="1"/>
  </conditionalFormatting>
  <conditionalFormatting sqref="I3">
    <cfRule type="top10" priority="75" bottom="1" rank="1"/>
    <cfRule type="top10" dxfId="1513" priority="76" rank="1"/>
  </conditionalFormatting>
  <conditionalFormatting sqref="J3">
    <cfRule type="top10" priority="73" bottom="1" rank="1"/>
    <cfRule type="top10" dxfId="1512" priority="74" rank="1"/>
  </conditionalFormatting>
  <conditionalFormatting sqref="E4">
    <cfRule type="top10" priority="61" bottom="1" rank="1"/>
    <cfRule type="top10" dxfId="1511" priority="62" rank="1"/>
  </conditionalFormatting>
  <conditionalFormatting sqref="F4">
    <cfRule type="top10" priority="63" bottom="1" rank="1"/>
    <cfRule type="top10" dxfId="1510" priority="64" rank="1"/>
  </conditionalFormatting>
  <conditionalFormatting sqref="G4">
    <cfRule type="top10" priority="65" bottom="1" rank="1"/>
    <cfRule type="top10" dxfId="1509" priority="66" rank="1"/>
  </conditionalFormatting>
  <conditionalFormatting sqref="H4">
    <cfRule type="top10" priority="67" bottom="1" rank="1"/>
    <cfRule type="top10" dxfId="1508" priority="68" rank="1"/>
  </conditionalFormatting>
  <conditionalFormatting sqref="I4">
    <cfRule type="top10" priority="69" bottom="1" rank="1"/>
    <cfRule type="top10" dxfId="1507" priority="70" rank="1"/>
  </conditionalFormatting>
  <conditionalFormatting sqref="J4">
    <cfRule type="top10" priority="71" bottom="1" rank="1"/>
    <cfRule type="top10" dxfId="1506" priority="72" rank="1"/>
  </conditionalFormatting>
  <conditionalFormatting sqref="E5">
    <cfRule type="top10" priority="59" bottom="1" rank="1"/>
    <cfRule type="top10" dxfId="1505" priority="60" rank="1"/>
  </conditionalFormatting>
  <conditionalFormatting sqref="F5">
    <cfRule type="top10" priority="57" bottom="1" rank="1"/>
    <cfRule type="top10" dxfId="1504" priority="58" rank="1"/>
  </conditionalFormatting>
  <conditionalFormatting sqref="G5">
    <cfRule type="top10" priority="55" bottom="1" rank="1"/>
    <cfRule type="top10" dxfId="1503" priority="56" rank="1"/>
  </conditionalFormatting>
  <conditionalFormatting sqref="H5">
    <cfRule type="top10" priority="53" bottom="1" rank="1"/>
    <cfRule type="top10" dxfId="1502" priority="54" rank="1"/>
  </conditionalFormatting>
  <conditionalFormatting sqref="I5">
    <cfRule type="top10" priority="51" bottom="1" rank="1"/>
    <cfRule type="top10" dxfId="1501" priority="52" rank="1"/>
  </conditionalFormatting>
  <conditionalFormatting sqref="J5">
    <cfRule type="top10" priority="49" bottom="1" rank="1"/>
    <cfRule type="top10" dxfId="1500" priority="50" rank="1"/>
  </conditionalFormatting>
  <conditionalFormatting sqref="E6">
    <cfRule type="top10" priority="47" bottom="1" rank="1"/>
    <cfRule type="top10" dxfId="1499" priority="48" rank="1"/>
  </conditionalFormatting>
  <conditionalFormatting sqref="F6">
    <cfRule type="top10" priority="45" bottom="1" rank="1"/>
    <cfRule type="top10" dxfId="1498" priority="46" rank="1"/>
  </conditionalFormatting>
  <conditionalFormatting sqref="G6">
    <cfRule type="top10" priority="43" bottom="1" rank="1"/>
    <cfRule type="top10" dxfId="1497" priority="44" rank="1"/>
  </conditionalFormatting>
  <conditionalFormatting sqref="H6">
    <cfRule type="top10" priority="41" bottom="1" rank="1"/>
    <cfRule type="top10" dxfId="1496" priority="42" rank="1"/>
  </conditionalFormatting>
  <conditionalFormatting sqref="I6">
    <cfRule type="top10" priority="39" bottom="1" rank="1"/>
    <cfRule type="top10" dxfId="1495" priority="40" rank="1"/>
  </conditionalFormatting>
  <conditionalFormatting sqref="J6">
    <cfRule type="top10" priority="37" bottom="1" rank="1"/>
    <cfRule type="top10" dxfId="1494" priority="38" rank="1"/>
  </conditionalFormatting>
  <conditionalFormatting sqref="E8">
    <cfRule type="top10" priority="35" bottom="1" rank="1"/>
    <cfRule type="top10" dxfId="1493" priority="36" rank="1"/>
  </conditionalFormatting>
  <conditionalFormatting sqref="F8">
    <cfRule type="top10" priority="33" bottom="1" rank="1"/>
    <cfRule type="top10" dxfId="1492" priority="34" rank="1"/>
  </conditionalFormatting>
  <conditionalFormatting sqref="G8">
    <cfRule type="top10" priority="31" bottom="1" rank="1"/>
    <cfRule type="top10" dxfId="1491" priority="32" rank="1"/>
  </conditionalFormatting>
  <conditionalFormatting sqref="H8">
    <cfRule type="top10" priority="29" bottom="1" rank="1"/>
    <cfRule type="top10" dxfId="1490" priority="30" rank="1"/>
  </conditionalFormatting>
  <conditionalFormatting sqref="I8">
    <cfRule type="top10" priority="27" bottom="1" rank="1"/>
    <cfRule type="top10" dxfId="1489" priority="28" rank="1"/>
  </conditionalFormatting>
  <conditionalFormatting sqref="J8">
    <cfRule type="top10" priority="25" bottom="1" rank="1"/>
    <cfRule type="top10" dxfId="1488" priority="26" rank="1"/>
  </conditionalFormatting>
  <conditionalFormatting sqref="E9">
    <cfRule type="top10" dxfId="1487" priority="24" rank="1"/>
  </conditionalFormatting>
  <conditionalFormatting sqref="F9">
    <cfRule type="top10" dxfId="1486" priority="23" rank="1"/>
  </conditionalFormatting>
  <conditionalFormatting sqref="G9">
    <cfRule type="top10" dxfId="1485" priority="22" rank="1"/>
  </conditionalFormatting>
  <conditionalFormatting sqref="H9">
    <cfRule type="top10" dxfId="1484" priority="21" rank="1"/>
  </conditionalFormatting>
  <conditionalFormatting sqref="I9">
    <cfRule type="top10" dxfId="1483" priority="20" rank="1"/>
  </conditionalFormatting>
  <conditionalFormatting sqref="J9">
    <cfRule type="top10" dxfId="1482" priority="19" rank="1"/>
  </conditionalFormatting>
  <conditionalFormatting sqref="E10">
    <cfRule type="top10" dxfId="1481" priority="18" rank="1"/>
  </conditionalFormatting>
  <conditionalFormatting sqref="F10">
    <cfRule type="top10" dxfId="1480" priority="17" rank="1"/>
  </conditionalFormatting>
  <conditionalFormatting sqref="G10">
    <cfRule type="top10" dxfId="1479" priority="16" rank="1"/>
  </conditionalFormatting>
  <conditionalFormatting sqref="H10">
    <cfRule type="top10" dxfId="1478" priority="15" rank="1"/>
  </conditionalFormatting>
  <conditionalFormatting sqref="I10">
    <cfRule type="top10" dxfId="1477" priority="14" rank="1"/>
  </conditionalFormatting>
  <conditionalFormatting sqref="J10">
    <cfRule type="top10" dxfId="1476" priority="13" rank="1"/>
  </conditionalFormatting>
  <conditionalFormatting sqref="E11">
    <cfRule type="top10" priority="11" bottom="1" rank="1"/>
    <cfRule type="top10" dxfId="1475" priority="12" rank="1"/>
  </conditionalFormatting>
  <conditionalFormatting sqref="F11">
    <cfRule type="top10" priority="9" bottom="1" rank="1"/>
    <cfRule type="top10" dxfId="1474" priority="10" rank="1"/>
  </conditionalFormatting>
  <conditionalFormatting sqref="G11">
    <cfRule type="top10" priority="7" bottom="1" rank="1"/>
    <cfRule type="top10" dxfId="1473" priority="8" rank="1"/>
  </conditionalFormatting>
  <conditionalFormatting sqref="H11">
    <cfRule type="top10" priority="5" bottom="1" rank="1"/>
    <cfRule type="top10" dxfId="1472" priority="6" rank="1"/>
  </conditionalFormatting>
  <conditionalFormatting sqref="I11">
    <cfRule type="top10" priority="3" bottom="1" rank="1"/>
    <cfRule type="top10" dxfId="1471" priority="4" rank="1"/>
  </conditionalFormatting>
  <conditionalFormatting sqref="J11">
    <cfRule type="top10" priority="1" bottom="1" rank="1"/>
    <cfRule type="top10" dxfId="147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02C0765-166A-4BEE-B3D7-9EF53991017C}">
          <x14:formula1>
            <xm:f>'C:\Users\abra2\AppData\Local\Packages\Microsoft.MicrosoftEdge_8wekyb3d8bbwe\TempState\Downloads\[ABRA Club Shoot 2182018 (1).xlsm]Data'!#REF!</xm:f>
          </x14:formula1>
          <xm:sqref>B12</xm:sqref>
        </x14:dataValidation>
        <x14:dataValidation type="list" allowBlank="1" showInputMessage="1" showErrorMessage="1" xr:uid="{FADAA86F-8909-4997-AF8F-5ED6C97AB5BD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5EA3341F-575C-4759-A37B-9E17764583E8}">
          <x14:formula1>
            <xm:f>'C:\Users\gih93\Documents\[ABRA2019.xlsm]Data'!#REF!</xm:f>
          </x14:formula1>
          <xm:sqref>B3:B11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D41B6-C9B6-4ED0-8E5E-ED6EF03F8A5D}">
  <sheetPr codeName="Sheet32"/>
  <dimension ref="A1:O17"/>
  <sheetViews>
    <sheetView workbookViewId="0">
      <selection activeCell="B22" sqref="B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45" t="s">
        <v>3</v>
      </c>
      <c r="B2" s="6" t="s">
        <v>107</v>
      </c>
      <c r="C2" s="46">
        <v>43579</v>
      </c>
      <c r="D2" s="47" t="s">
        <v>106</v>
      </c>
      <c r="E2" s="45">
        <v>184</v>
      </c>
      <c r="F2" s="45">
        <v>183</v>
      </c>
      <c r="G2" s="45">
        <v>186</v>
      </c>
      <c r="H2" s="45"/>
      <c r="I2" s="45"/>
      <c r="J2" s="45"/>
      <c r="K2" s="49">
        <v>3</v>
      </c>
      <c r="L2" s="49">
        <v>553</v>
      </c>
      <c r="M2" s="50">
        <v>184.33333333333334</v>
      </c>
      <c r="N2" s="49">
        <v>4</v>
      </c>
      <c r="O2" s="50">
        <v>188.33333333333334</v>
      </c>
    </row>
    <row r="3" spans="1:15" x14ac:dyDescent="0.3">
      <c r="A3" s="11" t="s">
        <v>3</v>
      </c>
      <c r="B3" s="11" t="s">
        <v>107</v>
      </c>
      <c r="C3" s="12">
        <v>43614</v>
      </c>
      <c r="D3" s="13" t="s">
        <v>106</v>
      </c>
      <c r="E3" s="11">
        <v>188</v>
      </c>
      <c r="F3" s="11">
        <v>181</v>
      </c>
      <c r="G3" s="11">
        <v>187</v>
      </c>
      <c r="H3" s="11">
        <v>183</v>
      </c>
      <c r="I3" s="11"/>
      <c r="J3" s="11"/>
      <c r="K3" s="14">
        <v>4</v>
      </c>
      <c r="L3" s="14">
        <v>739</v>
      </c>
      <c r="M3" s="15">
        <v>184.75</v>
      </c>
      <c r="N3" s="14">
        <v>3</v>
      </c>
      <c r="O3" s="15">
        <v>187.75</v>
      </c>
    </row>
    <row r="4" spans="1:15" x14ac:dyDescent="0.3">
      <c r="A4" s="75" t="s">
        <v>3</v>
      </c>
      <c r="B4" s="11" t="s">
        <v>107</v>
      </c>
      <c r="C4" s="12">
        <v>43625</v>
      </c>
      <c r="D4" s="13" t="s">
        <v>106</v>
      </c>
      <c r="E4" s="11">
        <v>185</v>
      </c>
      <c r="F4" s="11">
        <v>180</v>
      </c>
      <c r="G4" s="11">
        <v>176</v>
      </c>
      <c r="H4" s="11">
        <v>185</v>
      </c>
      <c r="I4" s="11">
        <v>188</v>
      </c>
      <c r="J4" s="11">
        <v>190</v>
      </c>
      <c r="K4" s="14">
        <v>6</v>
      </c>
      <c r="L4" s="14">
        <v>1104</v>
      </c>
      <c r="M4" s="15">
        <v>184</v>
      </c>
      <c r="N4" s="14">
        <v>4</v>
      </c>
      <c r="O4" s="76">
        <v>188</v>
      </c>
    </row>
    <row r="5" spans="1:15" x14ac:dyDescent="0.3">
      <c r="A5" s="6" t="s">
        <v>3</v>
      </c>
      <c r="B5" s="6" t="s">
        <v>107</v>
      </c>
      <c r="C5" s="7">
        <v>43642</v>
      </c>
      <c r="D5" s="8" t="s">
        <v>106</v>
      </c>
      <c r="E5" s="39">
        <v>194</v>
      </c>
      <c r="F5" s="6">
        <v>191</v>
      </c>
      <c r="G5" s="6">
        <v>185</v>
      </c>
      <c r="H5" s="6">
        <v>194</v>
      </c>
      <c r="I5" s="6"/>
      <c r="J5" s="6"/>
      <c r="K5" s="9">
        <v>4</v>
      </c>
      <c r="L5" s="9">
        <v>764</v>
      </c>
      <c r="M5" s="10">
        <v>191</v>
      </c>
      <c r="N5" s="9">
        <v>3</v>
      </c>
      <c r="O5" s="10">
        <v>194</v>
      </c>
    </row>
    <row r="6" spans="1:15" x14ac:dyDescent="0.3">
      <c r="A6" s="6" t="s">
        <v>3</v>
      </c>
      <c r="B6" s="6" t="s">
        <v>107</v>
      </c>
      <c r="C6" s="7">
        <v>43653</v>
      </c>
      <c r="D6" s="8" t="s">
        <v>106</v>
      </c>
      <c r="E6" s="6">
        <v>187</v>
      </c>
      <c r="F6" s="6">
        <v>181</v>
      </c>
      <c r="G6" s="6">
        <v>185</v>
      </c>
      <c r="H6" s="6">
        <v>185</v>
      </c>
      <c r="I6" s="6"/>
      <c r="J6" s="6"/>
      <c r="K6" s="9">
        <v>4</v>
      </c>
      <c r="L6" s="9">
        <v>738</v>
      </c>
      <c r="M6" s="10">
        <v>184.5</v>
      </c>
      <c r="N6" s="9">
        <v>3</v>
      </c>
      <c r="O6" s="10">
        <v>187.5</v>
      </c>
    </row>
    <row r="7" spans="1:15" x14ac:dyDescent="0.3">
      <c r="A7" s="11" t="s">
        <v>3</v>
      </c>
      <c r="B7" s="11" t="s">
        <v>107</v>
      </c>
      <c r="C7" s="12">
        <v>43670</v>
      </c>
      <c r="D7" s="13" t="s">
        <v>106</v>
      </c>
      <c r="E7" s="11">
        <v>184</v>
      </c>
      <c r="F7" s="11">
        <v>189</v>
      </c>
      <c r="G7" s="11">
        <v>193</v>
      </c>
      <c r="H7" s="11">
        <v>192</v>
      </c>
      <c r="I7" s="11"/>
      <c r="J7" s="11"/>
      <c r="K7" s="14">
        <v>4</v>
      </c>
      <c r="L7" s="14">
        <v>758</v>
      </c>
      <c r="M7" s="15">
        <v>189.5</v>
      </c>
      <c r="N7" s="14">
        <v>2</v>
      </c>
      <c r="O7" s="15">
        <v>191.5</v>
      </c>
    </row>
    <row r="8" spans="1:15" x14ac:dyDescent="0.3">
      <c r="A8" s="6" t="s">
        <v>3</v>
      </c>
      <c r="B8" s="6" t="s">
        <v>107</v>
      </c>
      <c r="C8" s="7">
        <v>43688</v>
      </c>
      <c r="D8" s="8" t="s">
        <v>106</v>
      </c>
      <c r="E8" s="6">
        <v>187</v>
      </c>
      <c r="F8" s="6">
        <v>187</v>
      </c>
      <c r="G8" s="6">
        <v>190</v>
      </c>
      <c r="H8" s="6">
        <v>195</v>
      </c>
      <c r="I8" s="6"/>
      <c r="J8" s="6"/>
      <c r="K8" s="9">
        <v>4</v>
      </c>
      <c r="L8" s="9">
        <v>759</v>
      </c>
      <c r="M8" s="10">
        <v>189.75</v>
      </c>
      <c r="N8" s="9">
        <v>5</v>
      </c>
      <c r="O8" s="10">
        <v>194.75</v>
      </c>
    </row>
    <row r="9" spans="1:15" x14ac:dyDescent="0.3">
      <c r="A9" s="6" t="s">
        <v>3</v>
      </c>
      <c r="B9" s="6" t="s">
        <v>107</v>
      </c>
      <c r="C9" s="7">
        <v>43694</v>
      </c>
      <c r="D9" s="8" t="s">
        <v>186</v>
      </c>
      <c r="E9" s="6">
        <v>188</v>
      </c>
      <c r="F9" s="6">
        <v>184</v>
      </c>
      <c r="G9" s="6">
        <v>185</v>
      </c>
      <c r="H9" s="6"/>
      <c r="I9" s="6"/>
      <c r="J9" s="6"/>
      <c r="K9" s="9">
        <v>3</v>
      </c>
      <c r="L9" s="9">
        <v>557</v>
      </c>
      <c r="M9" s="10">
        <v>185.66666666666666</v>
      </c>
      <c r="N9" s="9">
        <v>3</v>
      </c>
      <c r="O9" s="10">
        <v>188.66666666666666</v>
      </c>
    </row>
    <row r="10" spans="1:15" x14ac:dyDescent="0.3">
      <c r="A10" s="6" t="s">
        <v>3</v>
      </c>
      <c r="B10" s="6" t="s">
        <v>107</v>
      </c>
      <c r="C10" s="7">
        <v>43698</v>
      </c>
      <c r="D10" s="8" t="s">
        <v>106</v>
      </c>
      <c r="E10" s="6">
        <v>193</v>
      </c>
      <c r="F10" s="6">
        <v>193</v>
      </c>
      <c r="G10" s="6">
        <v>191</v>
      </c>
      <c r="H10" s="6">
        <v>190</v>
      </c>
      <c r="I10" s="6"/>
      <c r="J10" s="6"/>
      <c r="K10" s="9">
        <v>4</v>
      </c>
      <c r="L10" s="9">
        <v>767</v>
      </c>
      <c r="M10" s="10">
        <v>191.75</v>
      </c>
      <c r="N10" s="9">
        <v>3</v>
      </c>
      <c r="O10" s="10">
        <v>194.75</v>
      </c>
    </row>
    <row r="11" spans="1:15" x14ac:dyDescent="0.3">
      <c r="A11" s="6" t="s">
        <v>3</v>
      </c>
      <c r="B11" s="6" t="s">
        <v>107</v>
      </c>
      <c r="C11" s="7">
        <v>43716</v>
      </c>
      <c r="D11" s="8" t="s">
        <v>106</v>
      </c>
      <c r="E11" s="6">
        <v>177</v>
      </c>
      <c r="F11" s="6">
        <v>186</v>
      </c>
      <c r="G11" s="6">
        <v>157</v>
      </c>
      <c r="H11" s="6">
        <v>191</v>
      </c>
      <c r="I11" s="6"/>
      <c r="J11" s="6"/>
      <c r="K11" s="9">
        <v>4</v>
      </c>
      <c r="L11" s="9">
        <v>711</v>
      </c>
      <c r="M11" s="10">
        <v>177.75</v>
      </c>
      <c r="N11" s="9">
        <v>2</v>
      </c>
      <c r="O11" s="10">
        <v>179.75</v>
      </c>
    </row>
    <row r="12" spans="1:15" x14ac:dyDescent="0.3">
      <c r="A12" s="6" t="s">
        <v>3</v>
      </c>
      <c r="B12" s="6" t="s">
        <v>107</v>
      </c>
      <c r="C12" s="7">
        <v>43733</v>
      </c>
      <c r="D12" s="8" t="s">
        <v>106</v>
      </c>
      <c r="E12" s="6">
        <v>190</v>
      </c>
      <c r="F12" s="6">
        <v>195</v>
      </c>
      <c r="G12" s="44">
        <v>192</v>
      </c>
      <c r="H12" s="6">
        <v>187</v>
      </c>
      <c r="I12" s="6"/>
      <c r="J12" s="6"/>
      <c r="K12" s="9">
        <v>4</v>
      </c>
      <c r="L12" s="9">
        <v>764</v>
      </c>
      <c r="M12" s="10">
        <v>191</v>
      </c>
      <c r="N12" s="9">
        <v>2</v>
      </c>
      <c r="O12" s="10">
        <v>193</v>
      </c>
    </row>
    <row r="13" spans="1:15" x14ac:dyDescent="0.3">
      <c r="A13" s="6" t="s">
        <v>3</v>
      </c>
      <c r="B13" s="6" t="s">
        <v>107</v>
      </c>
      <c r="C13" s="7">
        <v>43751</v>
      </c>
      <c r="D13" s="8" t="s">
        <v>106</v>
      </c>
      <c r="E13" s="6">
        <v>190</v>
      </c>
      <c r="F13" s="6">
        <v>190</v>
      </c>
      <c r="G13" s="6">
        <v>193</v>
      </c>
      <c r="H13" s="6">
        <v>191</v>
      </c>
      <c r="I13" s="6">
        <v>190</v>
      </c>
      <c r="J13" s="6">
        <v>189</v>
      </c>
      <c r="K13" s="9">
        <v>6</v>
      </c>
      <c r="L13" s="9">
        <v>1143</v>
      </c>
      <c r="M13" s="10">
        <v>190.5</v>
      </c>
      <c r="N13" s="9">
        <v>18</v>
      </c>
      <c r="O13" s="10">
        <v>208.5</v>
      </c>
    </row>
    <row r="14" spans="1:15" x14ac:dyDescent="0.3">
      <c r="A14" s="6" t="s">
        <v>3</v>
      </c>
      <c r="B14" s="6" t="s">
        <v>107</v>
      </c>
      <c r="C14" s="7">
        <v>43761</v>
      </c>
      <c r="D14" s="8" t="s">
        <v>106</v>
      </c>
      <c r="E14" s="6">
        <v>183</v>
      </c>
      <c r="F14" s="6">
        <v>190</v>
      </c>
      <c r="G14" s="9">
        <v>186</v>
      </c>
      <c r="H14" s="6">
        <v>175</v>
      </c>
      <c r="I14" s="6"/>
      <c r="J14" s="6"/>
      <c r="K14" s="9">
        <v>4</v>
      </c>
      <c r="L14" s="9">
        <v>734</v>
      </c>
      <c r="M14" s="10">
        <v>183.5</v>
      </c>
      <c r="N14" s="9">
        <v>2</v>
      </c>
      <c r="O14" s="10">
        <v>185.5</v>
      </c>
    </row>
    <row r="15" spans="1:15" ht="30" x14ac:dyDescent="0.3">
      <c r="A15" s="67" t="s">
        <v>115</v>
      </c>
      <c r="B15" s="210" t="s">
        <v>107</v>
      </c>
      <c r="C15" s="69">
        <v>43772</v>
      </c>
      <c r="D15" s="159" t="s">
        <v>248</v>
      </c>
      <c r="E15" s="211">
        <v>196</v>
      </c>
      <c r="F15" s="211">
        <v>184</v>
      </c>
      <c r="G15" s="211">
        <v>192</v>
      </c>
      <c r="H15" s="211">
        <v>189</v>
      </c>
      <c r="I15" s="211"/>
      <c r="J15" s="211"/>
      <c r="K15" s="72">
        <f t="shared" ref="K15" si="0">COUNT(E15:J15)</f>
        <v>4</v>
      </c>
      <c r="L15" s="72">
        <f t="shared" ref="L15" si="1">SUM(E15:J15)</f>
        <v>761</v>
      </c>
      <c r="M15" s="73">
        <f t="shared" ref="M15" si="2">SUM(L15/K15)</f>
        <v>190.25</v>
      </c>
      <c r="N15" s="71">
        <v>4</v>
      </c>
      <c r="O15" s="74">
        <f t="shared" ref="O15" si="3">SUM(M15+N15)</f>
        <v>194.25</v>
      </c>
    </row>
    <row r="16" spans="1:15" x14ac:dyDescent="0.3">
      <c r="A16" s="11"/>
      <c r="B16" s="11"/>
      <c r="C16" s="12"/>
      <c r="D16" s="13"/>
      <c r="E16" s="11"/>
      <c r="F16" s="11"/>
      <c r="G16" s="11"/>
      <c r="H16" s="11"/>
      <c r="I16" s="11"/>
      <c r="J16" s="11"/>
      <c r="K16" s="14"/>
      <c r="L16" s="14"/>
      <c r="M16" s="15"/>
      <c r="N16" s="14"/>
      <c r="O16" s="15"/>
    </row>
    <row r="17" spans="11:15" x14ac:dyDescent="0.3">
      <c r="K17" s="2">
        <f>SUM(K2:K16)</f>
        <v>58</v>
      </c>
      <c r="L17" s="2">
        <f>SUM(L2:L16)</f>
        <v>10852</v>
      </c>
      <c r="M17" s="1">
        <f>SUM(L17/K17)</f>
        <v>187.10344827586206</v>
      </c>
      <c r="N17" s="2">
        <f>SUM(N2:N16)</f>
        <v>58</v>
      </c>
      <c r="O17" s="1">
        <f>SUM(M17+N17)</f>
        <v>245.10344827586206</v>
      </c>
    </row>
  </sheetData>
  <protectedRanges>
    <protectedRange algorithmName="SHA-512" hashValue="ON39YdpmFHfN9f47KpiRvqrKx0V9+erV1CNkpWzYhW/Qyc6aT8rEyCrvauWSYGZK2ia3o7vd3akF07acHAFpOA==" saltValue="yVW9XmDwTqEnmpSGai0KYg==" spinCount="100000" sqref="B15:J15" name="Range1_4"/>
  </protectedRanges>
  <conditionalFormatting sqref="E1">
    <cfRule type="top10" priority="209" bottom="1" rank="1"/>
    <cfRule type="top10" dxfId="3797" priority="210" rank="1"/>
  </conditionalFormatting>
  <conditionalFormatting sqref="F1">
    <cfRule type="top10" priority="207" bottom="1" rank="1"/>
    <cfRule type="top10" dxfId="3796" priority="208" rank="1"/>
  </conditionalFormatting>
  <conditionalFormatting sqref="G1">
    <cfRule type="top10" priority="205" bottom="1" rank="1"/>
    <cfRule type="top10" dxfId="3795" priority="206" rank="1"/>
  </conditionalFormatting>
  <conditionalFormatting sqref="H1">
    <cfRule type="top10" priority="203" bottom="1" rank="1"/>
    <cfRule type="top10" dxfId="3794" priority="204" rank="1"/>
  </conditionalFormatting>
  <conditionalFormatting sqref="I1">
    <cfRule type="top10" priority="201" bottom="1" rank="1"/>
    <cfRule type="top10" dxfId="3793" priority="202" rank="1"/>
  </conditionalFormatting>
  <conditionalFormatting sqref="J1">
    <cfRule type="top10" priority="199" bottom="1" rank="1"/>
    <cfRule type="top10" dxfId="3792" priority="200" rank="1"/>
  </conditionalFormatting>
  <conditionalFormatting sqref="E16">
    <cfRule type="top10" priority="197" bottom="1" rank="1"/>
    <cfRule type="top10" dxfId="3791" priority="198" rank="1"/>
  </conditionalFormatting>
  <conditionalFormatting sqref="F16">
    <cfRule type="top10" priority="195" bottom="1" rank="1"/>
    <cfRule type="top10" dxfId="3790" priority="196" rank="1"/>
  </conditionalFormatting>
  <conditionalFormatting sqref="G16">
    <cfRule type="top10" priority="193" bottom="1" rank="1"/>
    <cfRule type="top10" dxfId="3789" priority="194" rank="1"/>
  </conditionalFormatting>
  <conditionalFormatting sqref="H16">
    <cfRule type="top10" priority="191" bottom="1" rank="1"/>
    <cfRule type="top10" dxfId="3788" priority="192" rank="1"/>
  </conditionalFormatting>
  <conditionalFormatting sqref="I16">
    <cfRule type="top10" priority="189" bottom="1" rank="1"/>
    <cfRule type="top10" dxfId="3787" priority="190" rank="1"/>
  </conditionalFormatting>
  <conditionalFormatting sqref="J16">
    <cfRule type="top10" priority="187" bottom="1" rank="1"/>
    <cfRule type="top10" dxfId="3786" priority="188" rank="1"/>
  </conditionalFormatting>
  <conditionalFormatting sqref="E2">
    <cfRule type="top10" priority="161" bottom="1" rank="1"/>
    <cfRule type="top10" dxfId="3785" priority="162" rank="1"/>
  </conditionalFormatting>
  <conditionalFormatting sqref="F2">
    <cfRule type="top10" priority="159" bottom="1" rank="1"/>
    <cfRule type="top10" dxfId="3784" priority="160" rank="1"/>
  </conditionalFormatting>
  <conditionalFormatting sqref="G2">
    <cfRule type="top10" priority="157" bottom="1" rank="1"/>
    <cfRule type="top10" dxfId="3783" priority="158" rank="1"/>
  </conditionalFormatting>
  <conditionalFormatting sqref="H2">
    <cfRule type="top10" priority="155" bottom="1" rank="1"/>
    <cfRule type="top10" dxfId="3782" priority="156" rank="1"/>
  </conditionalFormatting>
  <conditionalFormatting sqref="I2">
    <cfRule type="top10" priority="153" bottom="1" rank="1"/>
    <cfRule type="top10" dxfId="3781" priority="154" rank="1"/>
  </conditionalFormatting>
  <conditionalFormatting sqref="J2">
    <cfRule type="top10" priority="151" bottom="1" rank="1"/>
    <cfRule type="top10" dxfId="3780" priority="152" rank="1"/>
  </conditionalFormatting>
  <conditionalFormatting sqref="E3">
    <cfRule type="top10" priority="149" bottom="1" rank="1"/>
    <cfRule type="top10" dxfId="3779" priority="150" rank="1"/>
  </conditionalFormatting>
  <conditionalFormatting sqref="F3">
    <cfRule type="top10" priority="147" bottom="1" rank="1"/>
    <cfRule type="top10" dxfId="3778" priority="148" rank="1"/>
  </conditionalFormatting>
  <conditionalFormatting sqref="G3">
    <cfRule type="top10" priority="145" bottom="1" rank="1"/>
    <cfRule type="top10" dxfId="3777" priority="146" rank="1"/>
  </conditionalFormatting>
  <conditionalFormatting sqref="H3">
    <cfRule type="top10" priority="143" bottom="1" rank="1"/>
    <cfRule type="top10" dxfId="3776" priority="144" rank="1"/>
  </conditionalFormatting>
  <conditionalFormatting sqref="I3">
    <cfRule type="top10" priority="141" bottom="1" rank="1"/>
    <cfRule type="top10" dxfId="3775" priority="142" rank="1"/>
  </conditionalFormatting>
  <conditionalFormatting sqref="J3">
    <cfRule type="top10" priority="139" bottom="1" rank="1"/>
    <cfRule type="top10" dxfId="3774" priority="140" rank="1"/>
  </conditionalFormatting>
  <conditionalFormatting sqref="E4">
    <cfRule type="top10" priority="137" bottom="1" rank="1"/>
    <cfRule type="top10" dxfId="3773" priority="138" rank="1"/>
  </conditionalFormatting>
  <conditionalFormatting sqref="F4">
    <cfRule type="top10" priority="135" bottom="1" rank="1"/>
    <cfRule type="top10" dxfId="3772" priority="136" rank="1"/>
  </conditionalFormatting>
  <conditionalFormatting sqref="G4">
    <cfRule type="top10" priority="133" bottom="1" rank="1"/>
    <cfRule type="top10" dxfId="3771" priority="134" rank="1"/>
  </conditionalFormatting>
  <conditionalFormatting sqref="H4">
    <cfRule type="top10" priority="131" bottom="1" rank="1"/>
    <cfRule type="top10" dxfId="3770" priority="132" rank="1"/>
  </conditionalFormatting>
  <conditionalFormatting sqref="I4">
    <cfRule type="top10" priority="129" bottom="1" rank="1"/>
    <cfRule type="top10" dxfId="3769" priority="130" rank="1"/>
  </conditionalFormatting>
  <conditionalFormatting sqref="J4">
    <cfRule type="top10" priority="127" bottom="1" rank="1"/>
    <cfRule type="top10" dxfId="3768" priority="128" rank="1"/>
  </conditionalFormatting>
  <conditionalFormatting sqref="E5">
    <cfRule type="top10" priority="125" bottom="1" rank="1"/>
    <cfRule type="top10" dxfId="3767" priority="126" rank="1"/>
  </conditionalFormatting>
  <conditionalFormatting sqref="F5">
    <cfRule type="top10" priority="123" bottom="1" rank="1"/>
    <cfRule type="top10" dxfId="3766" priority="124" rank="1"/>
  </conditionalFormatting>
  <conditionalFormatting sqref="G5">
    <cfRule type="top10" priority="121" bottom="1" rank="1"/>
    <cfRule type="top10" dxfId="3765" priority="122" rank="1"/>
  </conditionalFormatting>
  <conditionalFormatting sqref="H5">
    <cfRule type="top10" priority="119" bottom="1" rank="1"/>
    <cfRule type="top10" dxfId="3764" priority="120" rank="1"/>
  </conditionalFormatting>
  <conditionalFormatting sqref="I5">
    <cfRule type="top10" priority="117" bottom="1" rank="1"/>
    <cfRule type="top10" dxfId="3763" priority="118" rank="1"/>
  </conditionalFormatting>
  <conditionalFormatting sqref="J5">
    <cfRule type="top10" priority="115" bottom="1" rank="1"/>
    <cfRule type="top10" dxfId="3762" priority="116" rank="1"/>
  </conditionalFormatting>
  <conditionalFormatting sqref="E6">
    <cfRule type="top10" priority="113" bottom="1" rank="1"/>
    <cfRule type="top10" dxfId="3761" priority="114" rank="1"/>
  </conditionalFormatting>
  <conditionalFormatting sqref="F6">
    <cfRule type="top10" priority="111" bottom="1" rank="1"/>
    <cfRule type="top10" dxfId="3760" priority="112" rank="1"/>
  </conditionalFormatting>
  <conditionalFormatting sqref="G6">
    <cfRule type="top10" priority="109" bottom="1" rank="1"/>
    <cfRule type="top10" dxfId="3759" priority="110" rank="1"/>
  </conditionalFormatting>
  <conditionalFormatting sqref="H6">
    <cfRule type="top10" priority="107" bottom="1" rank="1"/>
    <cfRule type="top10" dxfId="3758" priority="108" rank="1"/>
  </conditionalFormatting>
  <conditionalFormatting sqref="I6">
    <cfRule type="top10" priority="105" bottom="1" rank="1"/>
    <cfRule type="top10" dxfId="3757" priority="106" rank="1"/>
  </conditionalFormatting>
  <conditionalFormatting sqref="J6">
    <cfRule type="top10" priority="103" bottom="1" rank="1"/>
    <cfRule type="top10" dxfId="3756" priority="104" rank="1"/>
  </conditionalFormatting>
  <conditionalFormatting sqref="E7">
    <cfRule type="top10" priority="101" bottom="1" rank="1"/>
    <cfRule type="top10" dxfId="3755" priority="102" rank="1"/>
  </conditionalFormatting>
  <conditionalFormatting sqref="F7">
    <cfRule type="top10" priority="99" bottom="1" rank="1"/>
    <cfRule type="top10" dxfId="3754" priority="100" rank="1"/>
  </conditionalFormatting>
  <conditionalFormatting sqref="G7">
    <cfRule type="top10" priority="97" bottom="1" rank="1"/>
    <cfRule type="top10" dxfId="3753" priority="98" rank="1"/>
  </conditionalFormatting>
  <conditionalFormatting sqref="H7">
    <cfRule type="top10" priority="95" bottom="1" rank="1"/>
    <cfRule type="top10" dxfId="3752" priority="96" rank="1"/>
  </conditionalFormatting>
  <conditionalFormatting sqref="I7">
    <cfRule type="top10" priority="93" bottom="1" rank="1"/>
    <cfRule type="top10" dxfId="3751" priority="94" rank="1"/>
  </conditionalFormatting>
  <conditionalFormatting sqref="J7">
    <cfRule type="top10" priority="91" bottom="1" rank="1"/>
    <cfRule type="top10" dxfId="3750" priority="92" rank="1"/>
  </conditionalFormatting>
  <conditionalFormatting sqref="E8">
    <cfRule type="top10" priority="89" bottom="1" rank="1"/>
    <cfRule type="top10" dxfId="3749" priority="90" rank="1"/>
  </conditionalFormatting>
  <conditionalFormatting sqref="F8">
    <cfRule type="top10" priority="87" bottom="1" rank="1"/>
    <cfRule type="top10" dxfId="3748" priority="88" rank="1"/>
  </conditionalFormatting>
  <conditionalFormatting sqref="G8">
    <cfRule type="top10" priority="85" bottom="1" rank="1"/>
    <cfRule type="top10" dxfId="3747" priority="86" rank="1"/>
  </conditionalFormatting>
  <conditionalFormatting sqref="H8">
    <cfRule type="top10" priority="83" bottom="1" rank="1"/>
    <cfRule type="top10" dxfId="3746" priority="84" rank="1"/>
  </conditionalFormatting>
  <conditionalFormatting sqref="I8">
    <cfRule type="top10" priority="81" bottom="1" rank="1"/>
    <cfRule type="top10" dxfId="3745" priority="82" rank="1"/>
  </conditionalFormatting>
  <conditionalFormatting sqref="J8">
    <cfRule type="top10" priority="79" bottom="1" rank="1"/>
    <cfRule type="top10" dxfId="3744" priority="80" rank="1"/>
  </conditionalFormatting>
  <conditionalFormatting sqref="E9">
    <cfRule type="top10" priority="77" bottom="1" rank="1"/>
    <cfRule type="top10" dxfId="3743" priority="78" rank="1"/>
  </conditionalFormatting>
  <conditionalFormatting sqref="F9">
    <cfRule type="top10" priority="75" bottom="1" rank="1"/>
    <cfRule type="top10" dxfId="3742" priority="76" rank="1"/>
  </conditionalFormatting>
  <conditionalFormatting sqref="G9">
    <cfRule type="top10" priority="73" bottom="1" rank="1"/>
    <cfRule type="top10" dxfId="3741" priority="74" rank="1"/>
  </conditionalFormatting>
  <conditionalFormatting sqref="H9">
    <cfRule type="top10" priority="71" bottom="1" rank="1"/>
    <cfRule type="top10" dxfId="3740" priority="72" rank="1"/>
  </conditionalFormatting>
  <conditionalFormatting sqref="I9">
    <cfRule type="top10" priority="69" bottom="1" rank="1"/>
    <cfRule type="top10" dxfId="3739" priority="70" rank="1"/>
  </conditionalFormatting>
  <conditionalFormatting sqref="J9">
    <cfRule type="top10" priority="67" bottom="1" rank="1"/>
    <cfRule type="top10" dxfId="3738" priority="68" rank="1"/>
  </conditionalFormatting>
  <conditionalFormatting sqref="E10">
    <cfRule type="top10" priority="65" bottom="1" rank="1"/>
    <cfRule type="top10" dxfId="3737" priority="66" rank="1"/>
  </conditionalFormatting>
  <conditionalFormatting sqref="F10">
    <cfRule type="top10" priority="63" bottom="1" rank="1"/>
    <cfRule type="top10" dxfId="3736" priority="64" rank="1"/>
  </conditionalFormatting>
  <conditionalFormatting sqref="G10">
    <cfRule type="top10" priority="61" bottom="1" rank="1"/>
    <cfRule type="top10" dxfId="3735" priority="62" rank="1"/>
  </conditionalFormatting>
  <conditionalFormatting sqref="H10">
    <cfRule type="top10" priority="59" bottom="1" rank="1"/>
    <cfRule type="top10" dxfId="3734" priority="60" rank="1"/>
  </conditionalFormatting>
  <conditionalFormatting sqref="I10">
    <cfRule type="top10" priority="57" bottom="1" rank="1"/>
    <cfRule type="top10" dxfId="3733" priority="58" rank="1"/>
  </conditionalFormatting>
  <conditionalFormatting sqref="J10">
    <cfRule type="top10" priority="55" bottom="1" rank="1"/>
    <cfRule type="top10" dxfId="3732" priority="56" rank="1"/>
  </conditionalFormatting>
  <conditionalFormatting sqref="E11">
    <cfRule type="top10" priority="53" bottom="1" rank="1"/>
    <cfRule type="top10" dxfId="3731" priority="54" rank="1"/>
  </conditionalFormatting>
  <conditionalFormatting sqref="F11">
    <cfRule type="top10" priority="51" bottom="1" rank="1"/>
    <cfRule type="top10" dxfId="3730" priority="52" rank="1"/>
  </conditionalFormatting>
  <conditionalFormatting sqref="G11">
    <cfRule type="top10" priority="49" bottom="1" rank="1"/>
    <cfRule type="top10" dxfId="3729" priority="50" rank="1"/>
  </conditionalFormatting>
  <conditionalFormatting sqref="H11">
    <cfRule type="top10" priority="47" bottom="1" rank="1"/>
    <cfRule type="top10" dxfId="3728" priority="48" rank="1"/>
  </conditionalFormatting>
  <conditionalFormatting sqref="I11">
    <cfRule type="top10" priority="45" bottom="1" rank="1"/>
    <cfRule type="top10" dxfId="3727" priority="46" rank="1"/>
  </conditionalFormatting>
  <conditionalFormatting sqref="J11">
    <cfRule type="top10" priority="43" bottom="1" rank="1"/>
    <cfRule type="top10" dxfId="3726" priority="44" rank="1"/>
  </conditionalFormatting>
  <conditionalFormatting sqref="E12">
    <cfRule type="top10" priority="41" bottom="1" rank="1"/>
    <cfRule type="top10" dxfId="3725" priority="42" rank="1"/>
  </conditionalFormatting>
  <conditionalFormatting sqref="F12">
    <cfRule type="top10" priority="39" bottom="1" rank="1"/>
    <cfRule type="top10" dxfId="3724" priority="40" rank="1"/>
  </conditionalFormatting>
  <conditionalFormatting sqref="G12">
    <cfRule type="top10" priority="37" bottom="1" rank="1"/>
    <cfRule type="top10" dxfId="3723" priority="38" rank="1"/>
  </conditionalFormatting>
  <conditionalFormatting sqref="H12">
    <cfRule type="top10" priority="35" bottom="1" rank="1"/>
    <cfRule type="top10" dxfId="3722" priority="36" rank="1"/>
  </conditionalFormatting>
  <conditionalFormatting sqref="I12">
    <cfRule type="top10" priority="33" bottom="1" rank="1"/>
    <cfRule type="top10" dxfId="3721" priority="34" rank="1"/>
  </conditionalFormatting>
  <conditionalFormatting sqref="J12">
    <cfRule type="top10" priority="31" bottom="1" rank="1"/>
    <cfRule type="top10" dxfId="3720" priority="32" rank="1"/>
  </conditionalFormatting>
  <conditionalFormatting sqref="E13">
    <cfRule type="top10" priority="29" bottom="1" rank="1"/>
    <cfRule type="top10" dxfId="3719" priority="30" rank="1"/>
  </conditionalFormatting>
  <conditionalFormatting sqref="F13">
    <cfRule type="top10" priority="27" bottom="1" rank="1"/>
    <cfRule type="top10" dxfId="3718" priority="28" rank="1"/>
  </conditionalFormatting>
  <conditionalFormatting sqref="G13">
    <cfRule type="top10" priority="25" bottom="1" rank="1"/>
    <cfRule type="top10" dxfId="3717" priority="26" rank="1"/>
  </conditionalFormatting>
  <conditionalFormatting sqref="H13">
    <cfRule type="top10" priority="23" bottom="1" rank="1"/>
    <cfRule type="top10" dxfId="3716" priority="24" rank="1"/>
  </conditionalFormatting>
  <conditionalFormatting sqref="I13">
    <cfRule type="top10" priority="21" bottom="1" rank="1"/>
    <cfRule type="top10" dxfId="3715" priority="22" rank="1"/>
  </conditionalFormatting>
  <conditionalFormatting sqref="J13">
    <cfRule type="top10" priority="19" bottom="1" rank="1"/>
    <cfRule type="top10" dxfId="3714" priority="20" rank="1"/>
  </conditionalFormatting>
  <conditionalFormatting sqref="E14">
    <cfRule type="top10" priority="17" bottom="1" rank="1"/>
    <cfRule type="top10" dxfId="3713" priority="18" rank="1"/>
  </conditionalFormatting>
  <conditionalFormatting sqref="F14">
    <cfRule type="top10" priority="15" bottom="1" rank="1"/>
    <cfRule type="top10" dxfId="3712" priority="16" rank="1"/>
  </conditionalFormatting>
  <conditionalFormatting sqref="G14">
    <cfRule type="top10" priority="13" bottom="1" rank="1"/>
    <cfRule type="top10" dxfId="3711" priority="14" rank="1"/>
  </conditionalFormatting>
  <conditionalFormatting sqref="H14">
    <cfRule type="top10" priority="11" bottom="1" rank="1"/>
    <cfRule type="top10" dxfId="3710" priority="12" rank="1"/>
  </conditionalFormatting>
  <conditionalFormatting sqref="I14">
    <cfRule type="top10" priority="9" bottom="1" rank="1"/>
    <cfRule type="top10" dxfId="3709" priority="10" rank="1"/>
  </conditionalFormatting>
  <conditionalFormatting sqref="J14">
    <cfRule type="top10" priority="7" bottom="1" rank="1"/>
    <cfRule type="top10" dxfId="3708" priority="8" rank="1"/>
  </conditionalFormatting>
  <conditionalFormatting sqref="E15">
    <cfRule type="top10" dxfId="3707" priority="1" rank="1"/>
  </conditionalFormatting>
  <conditionalFormatting sqref="F15">
    <cfRule type="top10" dxfId="3706" priority="2" rank="1"/>
  </conditionalFormatting>
  <conditionalFormatting sqref="G15">
    <cfRule type="top10" dxfId="3705" priority="3" rank="1"/>
  </conditionalFormatting>
  <conditionalFormatting sqref="H15">
    <cfRule type="top10" dxfId="3704" priority="4" rank="1"/>
  </conditionalFormatting>
  <conditionalFormatting sqref="I15">
    <cfRule type="top10" dxfId="3703" priority="5" rank="1"/>
  </conditionalFormatting>
  <conditionalFormatting sqref="J15">
    <cfRule type="top10" dxfId="3702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3DC58508-19D0-46AF-B0F6-F8092308EB49}">
          <x14:formula1>
            <xm:f>'C:\Users\abra2\AppData\Local\Packages\Microsoft.MicrosoftEdge_8wekyb3d8bbwe\TempState\Downloads\[ABRA Club Shoot 2182018 (1).xlsm]Data'!#REF!</xm:f>
          </x14:formula1>
          <xm:sqref>B16</xm:sqref>
        </x14:dataValidation>
        <x14:dataValidation type="list" allowBlank="1" showInputMessage="1" showErrorMessage="1" xr:uid="{B4DF1BF7-2F8A-4CE1-9AED-DF7B5906251E}">
          <x14:formula1>
            <xm:f>'C:\Users\abra2\AppData\Local\Packages\Microsoft.MicrosoftEdge_8wekyb3d8bbwe\TempState\Downloads\[BGSL_ABRA2019-4-24-19.xlsm]Data'!#REF!</xm:f>
          </x14:formula1>
          <xm:sqref>B2</xm:sqref>
        </x14:dataValidation>
        <x14:dataValidation type="list" allowBlank="1" showInputMessage="1" showErrorMessage="1" xr:uid="{C9F09C9E-3390-4369-945C-5504050D626C}">
          <x14:formula1>
            <xm:f>'C:\Users\Steve\Documents\_Shooting\_Ruger 10-22\2019\[ABRA2019-Scoring 5-29-19.xlsm]Data'!#REF!</xm:f>
          </x14:formula1>
          <xm:sqref>B3</xm:sqref>
        </x14:dataValidation>
        <x14:dataValidation type="list" allowBlank="1" showInputMessage="1" showErrorMessage="1" xr:uid="{DE254755-10AF-4FA6-A291-C9BB6DFE63BA}">
          <x14:formula1>
            <xm:f>'C:\Users\Steve\Documents\_Shooting\_Ruger 10-22\2019\[_ABRA2019-Scoring 6-9-19 Club Tournament.xlsm]Data'!#REF!</xm:f>
          </x14:formula1>
          <xm:sqref>B4</xm:sqref>
        </x14:dataValidation>
        <x14:dataValidation type="list" allowBlank="1" showInputMessage="1" showErrorMessage="1" xr:uid="{43046FA4-8982-431C-98D0-A8D49B13C81F}">
          <x14:formula1>
            <xm:f>'C:\Users\Steve\Documents\_Shooting\_Ruger 10-22\2019\[BGSL_ABRA-Scoring 6-26-19.xlsm]a'!#REF!</xm:f>
          </x14:formula1>
          <xm:sqref>B5</xm:sqref>
        </x14:dataValidation>
        <x14:dataValidation type="list" allowBlank="1" showInputMessage="1" showErrorMessage="1" xr:uid="{754D48EB-D196-4487-8BE8-6D29C9E4B285}">
          <x14:formula1>
            <xm:f>'C:\Users\abra2\AppData\Local\Packages\Microsoft.MicrosoftEdge_8wekyb3d8bbwe\TempState\Downloads\[BGSL_ABRA2019-Scoring 7-7-19.xlsm]Data'!#REF!</xm:f>
          </x14:formula1>
          <xm:sqref>B6</xm:sqref>
        </x14:dataValidation>
        <x14:dataValidation type="list" allowBlank="1" showInputMessage="1" showErrorMessage="1" xr:uid="{64DD01FC-CB30-4CDF-A89D-4B5E1C12F07C}">
          <x14:formula1>
            <xm:f>'C:\Users\Steve\Documents\_Shooting\_Ruger 10-22\2019\[_ABRA2019-Scoring 7-24-19.xlsm]Data'!#REF!</xm:f>
          </x14:formula1>
          <xm:sqref>B7</xm:sqref>
        </x14:dataValidation>
        <x14:dataValidation type="list" allowBlank="1" showInputMessage="1" showErrorMessage="1" xr:uid="{928B799B-B540-470E-8B74-90D77721E9D6}">
          <x14:formula1>
            <xm:f>'C:\Users\Steve\Documents\_Shooting\_Ruger 10-22\2019\[_BGSL_ABRA-Scoring 8-11-19.xlsm]Data'!#REF!</xm:f>
          </x14:formula1>
          <xm:sqref>B8</xm:sqref>
        </x14:dataValidation>
        <x14:dataValidation type="list" allowBlank="1" showInputMessage="1" showErrorMessage="1" xr:uid="{A073FB85-DB7E-4F2B-A658-B2FAE347AAE5}">
          <x14:formula1>
            <xm:f>'C:\Users\abra2\Desktop\ABRA Files and More\AUTO BENCH REST ASSOCIATION FILE\ABRA 2019\Kentucky\[New Haven_ABRA2019-Scoring 8-17-19_Lisa (2).xlsm]Data'!#REF!</xm:f>
          </x14:formula1>
          <xm:sqref>B9</xm:sqref>
        </x14:dataValidation>
        <x14:dataValidation type="list" allowBlank="1" showInputMessage="1" showErrorMessage="1" xr:uid="{FCB4CA62-414F-4F0B-B2E4-7FE0258857BA}">
          <x14:formula1>
            <xm:f>'C:\Users\Steve\Documents\_Shooting\_Ruger 10-22\2019\[_ABRA2019-Scoring _ 8-21-19.xlsm]Data'!#REF!</xm:f>
          </x14:formula1>
          <xm:sqref>B10</xm:sqref>
        </x14:dataValidation>
        <x14:dataValidation type="list" allowBlank="1" showInputMessage="1" showErrorMessage="1" xr:uid="{AD6217B3-7D5C-47CF-B321-CE2C20E0EFDB}">
          <x14:formula1>
            <xm:f>'C:\Users\Steve\Documents\_Shooting\_Ruger 10-22\2019\[_ABRA2019-Scoring 9-8-19.xlsm]Data'!#REF!</xm:f>
          </x14:formula1>
          <xm:sqref>B11</xm:sqref>
        </x14:dataValidation>
        <x14:dataValidation type="list" allowBlank="1" showInputMessage="1" showErrorMessage="1" xr:uid="{47F9241F-7FF9-4E9F-98AB-C3D43599AE4B}">
          <x14:formula1>
            <xm:f>'C:\Users\Steve\Documents\_Shooting\_Ruger 10-22\2019\[_ABRA2019-Scoring_ 9-25-19.xlsm]Data'!#REF!</xm:f>
          </x14:formula1>
          <xm:sqref>B12</xm:sqref>
        </x14:dataValidation>
        <x14:dataValidation type="list" allowBlank="1" showInputMessage="1" showErrorMessage="1" xr:uid="{74755CB9-249B-43BB-B7E3-0E6370C2301A}">
          <x14:formula1>
            <xm:f>'C:\Users\Steve\Documents\_Shooting\_Ruger 10-22\2019\[_BGSL_ABRA-Scoring 10-13-19 FInal.xlsm]Data'!#REF!</xm:f>
          </x14:formula1>
          <xm:sqref>B13</xm:sqref>
        </x14:dataValidation>
        <x14:dataValidation type="list" allowBlank="1" showInputMessage="1" showErrorMessage="1" xr:uid="{091A4B64-5B0B-400B-B422-781F5E5A5879}">
          <x14:formula1>
            <xm:f>'C:\Users\Steve\Documents\_Shooting\_Ruger 10-22\2019\[_BGSL_ABRA-Scoring 10-23-19.xlsm]Data'!#REF!</xm:f>
          </x14:formula1>
          <xm:sqref>B14</xm:sqref>
        </x14:dataValidation>
        <x14:dataValidation type="list" allowBlank="1" showInputMessage="1" showErrorMessage="1" xr:uid="{DE59A10A-6DDA-444A-9E0D-CC87407261B9}">
          <x14:formula1>
            <xm:f>'C:\Users\abra2\AppData\Local\Packages\Microsoft.MicrosoftEdge_8wekyb3d8bbwe\TempState\Downloads\[BGSL_ABRA SCORING RESULTS 11-3-2019 Lisa (1).xlsx]DATA SHEET'!#REF!</xm:f>
          </x14:formula1>
          <xm:sqref>D15 B15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9DE5A-4D83-451A-8F39-E730C1394317}">
  <dimension ref="A1:O6"/>
  <sheetViews>
    <sheetView workbookViewId="0">
      <selection activeCell="C17" sqref="C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51" t="s">
        <v>193</v>
      </c>
      <c r="B2" s="138" t="s">
        <v>203</v>
      </c>
      <c r="C2" s="139">
        <v>43708</v>
      </c>
      <c r="D2" s="140" t="s">
        <v>192</v>
      </c>
      <c r="E2" s="141">
        <v>187</v>
      </c>
      <c r="F2" s="141">
        <v>188</v>
      </c>
      <c r="G2" s="141">
        <v>183</v>
      </c>
      <c r="H2" s="141">
        <v>184</v>
      </c>
      <c r="I2" s="141">
        <v>191</v>
      </c>
      <c r="J2" s="141">
        <v>189</v>
      </c>
      <c r="K2" s="142">
        <f t="shared" ref="K2:K3" si="0">COUNT(E2:J2)</f>
        <v>6</v>
      </c>
      <c r="L2" s="142">
        <f t="shared" ref="L2:L3" si="1">SUM(E2:J2)</f>
        <v>1122</v>
      </c>
      <c r="M2" s="143">
        <f t="shared" ref="M2" si="2">SUM(L2/K2)</f>
        <v>187</v>
      </c>
      <c r="N2" s="138">
        <v>4</v>
      </c>
      <c r="O2" s="144">
        <f t="shared" ref="O2:O3" si="3">SUM(M2+N2)</f>
        <v>191</v>
      </c>
    </row>
    <row r="3" spans="1:15" ht="30" x14ac:dyDescent="0.3">
      <c r="A3" s="67" t="s">
        <v>115</v>
      </c>
      <c r="B3" s="68" t="s">
        <v>203</v>
      </c>
      <c r="C3" s="69">
        <v>43722</v>
      </c>
      <c r="D3" s="159" t="s">
        <v>215</v>
      </c>
      <c r="E3" s="71">
        <v>189</v>
      </c>
      <c r="F3" s="71">
        <v>191</v>
      </c>
      <c r="G3" s="71">
        <v>185</v>
      </c>
      <c r="H3" s="71">
        <v>186</v>
      </c>
      <c r="I3" s="71">
        <v>189</v>
      </c>
      <c r="J3" s="71">
        <v>188</v>
      </c>
      <c r="K3" s="72">
        <f t="shared" si="0"/>
        <v>6</v>
      </c>
      <c r="L3" s="72">
        <f t="shared" si="1"/>
        <v>1128</v>
      </c>
      <c r="M3" s="73">
        <f t="shared" ref="M3" si="4">SUM(L3/K3)</f>
        <v>188</v>
      </c>
      <c r="N3" s="68">
        <v>4</v>
      </c>
      <c r="O3" s="74">
        <f t="shared" si="3"/>
        <v>192</v>
      </c>
    </row>
    <row r="4" spans="1:15" ht="30" x14ac:dyDescent="0.3">
      <c r="A4" s="186" t="s">
        <v>115</v>
      </c>
      <c r="B4" s="187" t="s">
        <v>203</v>
      </c>
      <c r="C4" s="188">
        <v>43737</v>
      </c>
      <c r="D4" s="189" t="s">
        <v>231</v>
      </c>
      <c r="E4" s="190">
        <v>189</v>
      </c>
      <c r="F4" s="190">
        <v>182</v>
      </c>
      <c r="G4" s="190">
        <v>186</v>
      </c>
      <c r="H4" s="190">
        <v>188</v>
      </c>
      <c r="I4" s="190"/>
      <c r="J4" s="190"/>
      <c r="K4" s="191">
        <f>COUNT(E4:J4)</f>
        <v>4</v>
      </c>
      <c r="L4" s="191">
        <f>SUM(E4:J4)</f>
        <v>745</v>
      </c>
      <c r="M4" s="192">
        <f>SUM(L4/K4)</f>
        <v>186.25</v>
      </c>
      <c r="N4" s="187">
        <v>2</v>
      </c>
      <c r="O4" s="193">
        <f>SUM(M4+N4)</f>
        <v>188.25</v>
      </c>
    </row>
    <row r="5" spans="1:15" x14ac:dyDescent="0.3">
      <c r="A5" s="11"/>
      <c r="B5" s="11"/>
      <c r="C5" s="12"/>
      <c r="D5" s="13"/>
      <c r="E5" s="11"/>
      <c r="F5" s="11"/>
      <c r="G5" s="11"/>
      <c r="H5" s="11"/>
      <c r="I5" s="11"/>
      <c r="J5" s="11"/>
      <c r="K5" s="14"/>
      <c r="L5" s="14"/>
      <c r="M5" s="15"/>
      <c r="N5" s="14"/>
      <c r="O5" s="15"/>
    </row>
    <row r="6" spans="1:15" x14ac:dyDescent="0.3">
      <c r="K6" s="2">
        <f>SUM(K2:K5)</f>
        <v>16</v>
      </c>
      <c r="L6" s="2">
        <f>SUM(L2:L5)</f>
        <v>2995</v>
      </c>
      <c r="M6" s="1">
        <f>SUM(L6/K6)</f>
        <v>187.1875</v>
      </c>
      <c r="N6" s="2">
        <f>SUM(N2:N5)</f>
        <v>10</v>
      </c>
      <c r="O6" s="1">
        <f>SUM(M6+N6)</f>
        <v>197.1875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2_1"/>
    <protectedRange algorithmName="SHA-512" hashValue="FG7sbUW81RLTrqZOgRQY3WT58Fmv2wpczdNtHSivDYpua2f0csBbi4PHtU2Z8RiB+M2w+jl67Do94rJCq0Ck5Q==" saltValue="84WXeaapoYvzxj0ZBNU3eQ==" spinCount="100000" sqref="O3 L3:M3" name="Range1"/>
    <protectedRange sqref="L4:M4 O4" name="Range1_1"/>
  </protectedRanges>
  <conditionalFormatting sqref="E1">
    <cfRule type="top10" priority="41" bottom="1" rank="1"/>
    <cfRule type="top10" dxfId="1469" priority="42" rank="1"/>
  </conditionalFormatting>
  <conditionalFormatting sqref="F1">
    <cfRule type="top10" priority="39" bottom="1" rank="1"/>
    <cfRule type="top10" dxfId="1468" priority="40" rank="1"/>
  </conditionalFormatting>
  <conditionalFormatting sqref="G1">
    <cfRule type="top10" priority="37" bottom="1" rank="1"/>
    <cfRule type="top10" dxfId="1467" priority="38" rank="1"/>
  </conditionalFormatting>
  <conditionalFormatting sqref="H1">
    <cfRule type="top10" priority="35" bottom="1" rank="1"/>
    <cfRule type="top10" dxfId="1466" priority="36" rank="1"/>
  </conditionalFormatting>
  <conditionalFormatting sqref="I1">
    <cfRule type="top10" priority="33" bottom="1" rank="1"/>
    <cfRule type="top10" dxfId="1465" priority="34" rank="1"/>
  </conditionalFormatting>
  <conditionalFormatting sqref="J1">
    <cfRule type="top10" priority="31" bottom="1" rank="1"/>
    <cfRule type="top10" dxfId="1464" priority="32" rank="1"/>
  </conditionalFormatting>
  <conditionalFormatting sqref="E5">
    <cfRule type="top10" priority="29" bottom="1" rank="1"/>
    <cfRule type="top10" dxfId="1463" priority="30" rank="1"/>
  </conditionalFormatting>
  <conditionalFormatting sqref="F5">
    <cfRule type="top10" priority="27" bottom="1" rank="1"/>
    <cfRule type="top10" dxfId="1462" priority="28" rank="1"/>
  </conditionalFormatting>
  <conditionalFormatting sqref="G5">
    <cfRule type="top10" priority="25" bottom="1" rank="1"/>
    <cfRule type="top10" dxfId="1461" priority="26" rank="1"/>
  </conditionalFormatting>
  <conditionalFormatting sqref="H5">
    <cfRule type="top10" priority="23" bottom="1" rank="1"/>
    <cfRule type="top10" dxfId="1460" priority="24" rank="1"/>
  </conditionalFormatting>
  <conditionalFormatting sqref="I5">
    <cfRule type="top10" priority="21" bottom="1" rank="1"/>
    <cfRule type="top10" dxfId="1459" priority="22" rank="1"/>
  </conditionalFormatting>
  <conditionalFormatting sqref="J5">
    <cfRule type="top10" priority="19" bottom="1" rank="1"/>
    <cfRule type="top10" dxfId="1458" priority="20" rank="1"/>
  </conditionalFormatting>
  <conditionalFormatting sqref="E3">
    <cfRule type="top10" dxfId="1457" priority="7" rank="1"/>
  </conditionalFormatting>
  <conditionalFormatting sqref="F3">
    <cfRule type="top10" dxfId="1456" priority="8" rank="1"/>
  </conditionalFormatting>
  <conditionalFormatting sqref="G3">
    <cfRule type="top10" dxfId="1455" priority="9" rank="1"/>
  </conditionalFormatting>
  <conditionalFormatting sqref="H3">
    <cfRule type="top10" dxfId="1454" priority="10" rank="1"/>
  </conditionalFormatting>
  <conditionalFormatting sqref="I3">
    <cfRule type="top10" dxfId="1453" priority="11" rank="1"/>
  </conditionalFormatting>
  <conditionalFormatting sqref="J3">
    <cfRule type="top10" dxfId="1452" priority="12" rank="1"/>
  </conditionalFormatting>
  <conditionalFormatting sqref="E4">
    <cfRule type="top10" dxfId="1451" priority="6" rank="1"/>
  </conditionalFormatting>
  <conditionalFormatting sqref="F4">
    <cfRule type="top10" dxfId="1450" priority="5" rank="1"/>
  </conditionalFormatting>
  <conditionalFormatting sqref="G4">
    <cfRule type="top10" dxfId="1449" priority="4" rank="1"/>
  </conditionalFormatting>
  <conditionalFormatting sqref="H4">
    <cfRule type="top10" dxfId="1448" priority="3" rank="1"/>
  </conditionalFormatting>
  <conditionalFormatting sqref="I4">
    <cfRule type="top10" dxfId="1447" priority="2" rank="1"/>
  </conditionalFormatting>
  <conditionalFormatting sqref="J4">
    <cfRule type="top10" dxfId="1446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4B9C7DF-CB65-40A1-A1FA-C009143AA9A3}">
          <x14:formula1>
            <xm:f>'E:\[abra state va.xlsx]DATA SHEET'!#REF!</xm:f>
          </x14:formula1>
          <xm:sqref>B2</xm:sqref>
        </x14:dataValidation>
        <x14:dataValidation type="list" allowBlank="1" showInputMessage="1" showErrorMessage="1" xr:uid="{50EEA5EA-5B32-4562-A02A-DF43B92FEFA3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A84DC156-08B8-431F-ACFA-ECB8D5C83EDC}">
          <x14:formula1>
            <xm:f>'C:\Users\abra2\Desktop\ABRA Files and More\AUTO BENCH REST ASSOCIATION FILE\ABRA 2019\Arkansas\[ABRA ARKANSAS Scoring Program.xlsx]DATA SHEET'!#REF!</xm:f>
          </x14:formula1>
          <xm:sqref>B3:B4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3663C-8661-471D-BD40-47B6CE576AEF}">
  <dimension ref="A1:O4"/>
  <sheetViews>
    <sheetView workbookViewId="0">
      <selection activeCell="C11" sqref="C1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246</v>
      </c>
      <c r="C2" s="7">
        <v>43757</v>
      </c>
      <c r="D2" s="8" t="s">
        <v>62</v>
      </c>
      <c r="E2" s="6">
        <v>159</v>
      </c>
      <c r="F2" s="6">
        <v>155</v>
      </c>
      <c r="G2" s="6">
        <v>158</v>
      </c>
      <c r="H2" s="6">
        <v>157</v>
      </c>
      <c r="I2" s="6">
        <v>167</v>
      </c>
      <c r="J2" s="9">
        <v>159</v>
      </c>
      <c r="K2" s="9">
        <v>6</v>
      </c>
      <c r="L2" s="9">
        <v>955</v>
      </c>
      <c r="M2" s="10">
        <v>159.16666666666666</v>
      </c>
      <c r="N2" s="9">
        <v>4</v>
      </c>
      <c r="O2" s="10">
        <v>163.16666666666666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955</v>
      </c>
      <c r="M4" s="1">
        <f>SUM(L4/K4)</f>
        <v>159.16666666666666</v>
      </c>
      <c r="N4" s="2">
        <f>SUM(N2:N3)</f>
        <v>4</v>
      </c>
      <c r="O4" s="1">
        <f>SUM(M4+N4)</f>
        <v>163.16666666666666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</protectedRanges>
  <conditionalFormatting sqref="E1">
    <cfRule type="top10" priority="41" bottom="1" rank="1"/>
    <cfRule type="top10" dxfId="1445" priority="42" rank="1"/>
  </conditionalFormatting>
  <conditionalFormatting sqref="F1">
    <cfRule type="top10" priority="39" bottom="1" rank="1"/>
    <cfRule type="top10" dxfId="1444" priority="40" rank="1"/>
  </conditionalFormatting>
  <conditionalFormatting sqref="G1">
    <cfRule type="top10" priority="37" bottom="1" rank="1"/>
    <cfRule type="top10" dxfId="1443" priority="38" rank="1"/>
  </conditionalFormatting>
  <conditionalFormatting sqref="H1">
    <cfRule type="top10" priority="35" bottom="1" rank="1"/>
    <cfRule type="top10" dxfId="1442" priority="36" rank="1"/>
  </conditionalFormatting>
  <conditionalFormatting sqref="I1">
    <cfRule type="top10" priority="33" bottom="1" rank="1"/>
    <cfRule type="top10" dxfId="1441" priority="34" rank="1"/>
  </conditionalFormatting>
  <conditionalFormatting sqref="J1">
    <cfRule type="top10" priority="31" bottom="1" rank="1"/>
    <cfRule type="top10" dxfId="1440" priority="32" rank="1"/>
  </conditionalFormatting>
  <conditionalFormatting sqref="E3">
    <cfRule type="top10" priority="29" bottom="1" rank="1"/>
    <cfRule type="top10" dxfId="1439" priority="30" rank="1"/>
  </conditionalFormatting>
  <conditionalFormatting sqref="F3">
    <cfRule type="top10" priority="27" bottom="1" rank="1"/>
    <cfRule type="top10" dxfId="1438" priority="28" rank="1"/>
  </conditionalFormatting>
  <conditionalFormatting sqref="G3">
    <cfRule type="top10" priority="25" bottom="1" rank="1"/>
    <cfRule type="top10" dxfId="1437" priority="26" rank="1"/>
  </conditionalFormatting>
  <conditionalFormatting sqref="H3">
    <cfRule type="top10" priority="23" bottom="1" rank="1"/>
    <cfRule type="top10" dxfId="1436" priority="24" rank="1"/>
  </conditionalFormatting>
  <conditionalFormatting sqref="I3">
    <cfRule type="top10" priority="21" bottom="1" rank="1"/>
    <cfRule type="top10" dxfId="1435" priority="22" rank="1"/>
  </conditionalFormatting>
  <conditionalFormatting sqref="J3">
    <cfRule type="top10" priority="19" bottom="1" rank="1"/>
    <cfRule type="top10" dxfId="1434" priority="20" rank="1"/>
  </conditionalFormatting>
  <conditionalFormatting sqref="E2">
    <cfRule type="top10" priority="11" bottom="1" rank="1"/>
    <cfRule type="top10" dxfId="1433" priority="12" rank="1"/>
  </conditionalFormatting>
  <conditionalFormatting sqref="F2">
    <cfRule type="top10" priority="9" bottom="1" rank="1"/>
    <cfRule type="top10" dxfId="1432" priority="10" rank="1"/>
  </conditionalFormatting>
  <conditionalFormatting sqref="G2">
    <cfRule type="top10" priority="7" bottom="1" rank="1"/>
    <cfRule type="top10" dxfId="1431" priority="8" rank="1"/>
  </conditionalFormatting>
  <conditionalFormatting sqref="H2">
    <cfRule type="top10" priority="5" bottom="1" rank="1"/>
    <cfRule type="top10" dxfId="1430" priority="6" rank="1"/>
  </conditionalFormatting>
  <conditionalFormatting sqref="I2">
    <cfRule type="top10" priority="3" bottom="1" rank="1"/>
    <cfRule type="top10" dxfId="1429" priority="4" rank="1"/>
  </conditionalFormatting>
  <conditionalFormatting sqref="J2">
    <cfRule type="top10" priority="1" bottom="1" rank="1"/>
    <cfRule type="top10" dxfId="142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3821E0A-13D8-4A4E-AB4F-3CB43AC952BB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B5152BD-B50F-4695-851D-9898641AC07A}">
          <x14:formula1>
            <xm:f>'C:\Users\abra2\Desktop\[ABRA2019.xlsm]Data'!#REF!</xm:f>
          </x14:formula1>
          <xm:sqref>B2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08987-5F02-41BA-BAF3-5AC4BB2061C8}">
  <dimension ref="A1:O6"/>
  <sheetViews>
    <sheetView workbookViewId="0">
      <selection activeCell="A2" sqref="A2:O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167</v>
      </c>
      <c r="C2" s="7">
        <v>43659</v>
      </c>
      <c r="D2" s="8" t="s">
        <v>58</v>
      </c>
      <c r="E2" s="6">
        <v>188</v>
      </c>
      <c r="F2" s="6">
        <v>180</v>
      </c>
      <c r="G2" s="6">
        <v>185</v>
      </c>
      <c r="H2" s="6">
        <v>174</v>
      </c>
      <c r="I2" s="6"/>
      <c r="J2" s="6"/>
      <c r="K2" s="9">
        <v>4</v>
      </c>
      <c r="L2" s="9">
        <v>727</v>
      </c>
      <c r="M2" s="10">
        <v>181.75</v>
      </c>
      <c r="N2" s="9">
        <v>3</v>
      </c>
      <c r="O2" s="10">
        <v>184.75</v>
      </c>
    </row>
    <row r="3" spans="1:15" x14ac:dyDescent="0.3">
      <c r="A3" s="6" t="s">
        <v>3</v>
      </c>
      <c r="B3" s="6" t="s">
        <v>167</v>
      </c>
      <c r="C3" s="7">
        <v>43673</v>
      </c>
      <c r="D3" s="8" t="s">
        <v>58</v>
      </c>
      <c r="E3" s="6">
        <v>181</v>
      </c>
      <c r="F3" s="6">
        <v>176</v>
      </c>
      <c r="G3" s="6">
        <v>180</v>
      </c>
      <c r="H3" s="6">
        <v>176</v>
      </c>
      <c r="I3" s="6"/>
      <c r="J3" s="6"/>
      <c r="K3" s="9">
        <v>4</v>
      </c>
      <c r="L3" s="9">
        <v>713</v>
      </c>
      <c r="M3" s="10">
        <v>178.25</v>
      </c>
      <c r="N3" s="9">
        <v>3</v>
      </c>
      <c r="O3" s="10">
        <v>181.25</v>
      </c>
    </row>
    <row r="4" spans="1:15" x14ac:dyDescent="0.3">
      <c r="A4" s="6" t="s">
        <v>3</v>
      </c>
      <c r="B4" s="6" t="s">
        <v>167</v>
      </c>
      <c r="C4" s="7">
        <v>43687</v>
      </c>
      <c r="D4" s="8" t="s">
        <v>58</v>
      </c>
      <c r="E4" s="6">
        <v>184</v>
      </c>
      <c r="F4" s="6">
        <v>176</v>
      </c>
      <c r="G4" s="6">
        <v>181</v>
      </c>
      <c r="H4" s="6">
        <v>183</v>
      </c>
      <c r="I4" s="6"/>
      <c r="J4" s="6"/>
      <c r="K4" s="9">
        <v>4</v>
      </c>
      <c r="L4" s="9">
        <v>724</v>
      </c>
      <c r="M4" s="10">
        <v>181</v>
      </c>
      <c r="N4" s="9">
        <v>2</v>
      </c>
      <c r="O4" s="10">
        <v>183</v>
      </c>
    </row>
    <row r="5" spans="1:15" x14ac:dyDescent="0.3">
      <c r="A5" s="11"/>
      <c r="B5" s="11"/>
      <c r="C5" s="12"/>
      <c r="D5" s="13"/>
      <c r="E5" s="11"/>
      <c r="F5" s="11"/>
      <c r="G5" s="11"/>
      <c r="H5" s="11"/>
      <c r="I5" s="11"/>
      <c r="J5" s="11"/>
      <c r="K5" s="14"/>
      <c r="L5" s="14"/>
      <c r="M5" s="15"/>
      <c r="N5" s="14"/>
      <c r="O5" s="15"/>
    </row>
    <row r="6" spans="1:15" x14ac:dyDescent="0.3">
      <c r="K6" s="2">
        <f>SUM(K2:K5)</f>
        <v>12</v>
      </c>
      <c r="L6" s="2">
        <f>SUM(L2:L5)</f>
        <v>2164</v>
      </c>
      <c r="M6" s="1">
        <f>SUM(L6/K6)</f>
        <v>180.33333333333334</v>
      </c>
      <c r="N6" s="2">
        <f>SUM(N2:N5)</f>
        <v>8</v>
      </c>
      <c r="O6" s="1">
        <f>SUM(M6+N6)</f>
        <v>188.33333333333334</v>
      </c>
    </row>
  </sheetData>
  <conditionalFormatting sqref="E1">
    <cfRule type="top10" priority="71" bottom="1" rank="1"/>
    <cfRule type="top10" dxfId="1427" priority="72" rank="1"/>
  </conditionalFormatting>
  <conditionalFormatting sqref="F1">
    <cfRule type="top10" priority="69" bottom="1" rank="1"/>
    <cfRule type="top10" dxfId="1426" priority="70" rank="1"/>
  </conditionalFormatting>
  <conditionalFormatting sqref="G1">
    <cfRule type="top10" priority="67" bottom="1" rank="1"/>
    <cfRule type="top10" dxfId="1425" priority="68" rank="1"/>
  </conditionalFormatting>
  <conditionalFormatting sqref="H1">
    <cfRule type="top10" priority="65" bottom="1" rank="1"/>
    <cfRule type="top10" dxfId="1424" priority="66" rank="1"/>
  </conditionalFormatting>
  <conditionalFormatting sqref="I1">
    <cfRule type="top10" priority="63" bottom="1" rank="1"/>
    <cfRule type="top10" dxfId="1423" priority="64" rank="1"/>
  </conditionalFormatting>
  <conditionalFormatting sqref="J1">
    <cfRule type="top10" priority="61" bottom="1" rank="1"/>
    <cfRule type="top10" dxfId="1422" priority="62" rank="1"/>
  </conditionalFormatting>
  <conditionalFormatting sqref="E5">
    <cfRule type="top10" priority="59" bottom="1" rank="1"/>
    <cfRule type="top10" dxfId="1421" priority="60" rank="1"/>
  </conditionalFormatting>
  <conditionalFormatting sqref="F5">
    <cfRule type="top10" priority="57" bottom="1" rank="1"/>
    <cfRule type="top10" dxfId="1420" priority="58" rank="1"/>
  </conditionalFormatting>
  <conditionalFormatting sqref="G5">
    <cfRule type="top10" priority="55" bottom="1" rank="1"/>
    <cfRule type="top10" dxfId="1419" priority="56" rank="1"/>
  </conditionalFormatting>
  <conditionalFormatting sqref="H5">
    <cfRule type="top10" priority="53" bottom="1" rank="1"/>
    <cfRule type="top10" dxfId="1418" priority="54" rank="1"/>
  </conditionalFormatting>
  <conditionalFormatting sqref="I5">
    <cfRule type="top10" priority="51" bottom="1" rank="1"/>
    <cfRule type="top10" dxfId="1417" priority="52" rank="1"/>
  </conditionalFormatting>
  <conditionalFormatting sqref="J5">
    <cfRule type="top10" priority="49" bottom="1" rank="1"/>
    <cfRule type="top10" dxfId="1416" priority="50" rank="1"/>
  </conditionalFormatting>
  <conditionalFormatting sqref="E2">
    <cfRule type="top10" priority="35" bottom="1" rank="1"/>
    <cfRule type="top10" dxfId="1415" priority="36" rank="1"/>
  </conditionalFormatting>
  <conditionalFormatting sqref="F2">
    <cfRule type="top10" priority="33" bottom="1" rank="1"/>
    <cfRule type="top10" dxfId="1414" priority="34" rank="1"/>
  </conditionalFormatting>
  <conditionalFormatting sqref="G2">
    <cfRule type="top10" priority="31" bottom="1" rank="1"/>
    <cfRule type="top10" dxfId="1413" priority="32" rank="1"/>
  </conditionalFormatting>
  <conditionalFormatting sqref="H2">
    <cfRule type="top10" priority="29" bottom="1" rank="1"/>
    <cfRule type="top10" dxfId="1412" priority="30" rank="1"/>
  </conditionalFormatting>
  <conditionalFormatting sqref="I2">
    <cfRule type="top10" priority="27" bottom="1" rank="1"/>
    <cfRule type="top10" dxfId="1411" priority="28" rank="1"/>
  </conditionalFormatting>
  <conditionalFormatting sqref="J2">
    <cfRule type="top10" priority="25" bottom="1" rank="1"/>
    <cfRule type="top10" dxfId="1410" priority="26" rank="1"/>
  </conditionalFormatting>
  <conditionalFormatting sqref="E3">
    <cfRule type="top10" priority="23" bottom="1" rank="1"/>
    <cfRule type="top10" dxfId="1409" priority="24" rank="1"/>
  </conditionalFormatting>
  <conditionalFormatting sqref="F3">
    <cfRule type="top10" priority="21" bottom="1" rank="1"/>
    <cfRule type="top10" dxfId="1408" priority="22" rank="1"/>
  </conditionalFormatting>
  <conditionalFormatting sqref="G3">
    <cfRule type="top10" priority="19" bottom="1" rank="1"/>
    <cfRule type="top10" dxfId="1407" priority="20" rank="1"/>
  </conditionalFormatting>
  <conditionalFormatting sqref="H3">
    <cfRule type="top10" priority="17" bottom="1" rank="1"/>
    <cfRule type="top10" dxfId="1406" priority="18" rank="1"/>
  </conditionalFormatting>
  <conditionalFormatting sqref="I3">
    <cfRule type="top10" priority="15" bottom="1" rank="1"/>
    <cfRule type="top10" dxfId="1405" priority="16" rank="1"/>
  </conditionalFormatting>
  <conditionalFormatting sqref="J3">
    <cfRule type="top10" priority="13" bottom="1" rank="1"/>
    <cfRule type="top10" dxfId="1404" priority="14" rank="1"/>
  </conditionalFormatting>
  <conditionalFormatting sqref="E4">
    <cfRule type="top10" priority="11" bottom="1" rank="1"/>
    <cfRule type="top10" dxfId="1403" priority="12" rank="1"/>
  </conditionalFormatting>
  <conditionalFormatting sqref="F4">
    <cfRule type="top10" priority="9" bottom="1" rank="1"/>
    <cfRule type="top10" dxfId="1402" priority="10" rank="1"/>
  </conditionalFormatting>
  <conditionalFormatting sqref="G4">
    <cfRule type="top10" priority="7" bottom="1" rank="1"/>
    <cfRule type="top10" dxfId="1401" priority="8" rank="1"/>
  </conditionalFormatting>
  <conditionalFormatting sqref="H4">
    <cfRule type="top10" priority="5" bottom="1" rank="1"/>
    <cfRule type="top10" dxfId="1400" priority="6" rank="1"/>
  </conditionalFormatting>
  <conditionalFormatting sqref="I4">
    <cfRule type="top10" priority="3" bottom="1" rank="1"/>
    <cfRule type="top10" dxfId="1399" priority="4" rank="1"/>
  </conditionalFormatting>
  <conditionalFormatting sqref="J4">
    <cfRule type="top10" priority="1" bottom="1" rank="1"/>
    <cfRule type="top10" dxfId="139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F21B611-EE87-4C26-B755-873348EBDB94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87C67654-8083-4032-831F-77C94788DA04}">
          <x14:formula1>
            <xm:f>'C:\Users\gih93\Documents\[ABRA2019.xlsm]Data'!#REF!</xm:f>
          </x14:formula1>
          <xm:sqref>B2:B4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EFFE3-42A3-4F5A-997D-AABB9851C511}">
  <dimension ref="A1:O5"/>
  <sheetViews>
    <sheetView workbookViewId="0">
      <selection activeCell="A2" sqref="A2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30" x14ac:dyDescent="0.3">
      <c r="A2" s="51" t="s">
        <v>115</v>
      </c>
      <c r="B2" s="52" t="s">
        <v>152</v>
      </c>
      <c r="C2" s="53">
        <v>43625</v>
      </c>
      <c r="D2" s="54" t="s">
        <v>147</v>
      </c>
      <c r="E2" s="55">
        <v>179</v>
      </c>
      <c r="F2" s="55">
        <v>175</v>
      </c>
      <c r="G2" s="55">
        <v>185</v>
      </c>
      <c r="H2" s="55">
        <v>178</v>
      </c>
      <c r="I2" s="55"/>
      <c r="J2" s="55"/>
      <c r="K2" s="56">
        <f>COUNT(E2:J2)</f>
        <v>4</v>
      </c>
      <c r="L2" s="56">
        <f>SUM(E2:J2)</f>
        <v>717</v>
      </c>
      <c r="M2" s="57">
        <f>SUM(L2/K2)</f>
        <v>179.25</v>
      </c>
      <c r="N2" s="52">
        <v>2</v>
      </c>
      <c r="O2" s="58">
        <f>SUM(M2+N2)</f>
        <v>181.25</v>
      </c>
    </row>
    <row r="3" spans="1:15" x14ac:dyDescent="0.3">
      <c r="A3" s="6" t="s">
        <v>3</v>
      </c>
      <c r="B3" s="6" t="s">
        <v>170</v>
      </c>
      <c r="C3" s="7">
        <v>43660</v>
      </c>
      <c r="D3" s="8" t="s">
        <v>169</v>
      </c>
      <c r="E3" s="6">
        <v>176</v>
      </c>
      <c r="F3" s="6">
        <v>186</v>
      </c>
      <c r="G3" s="6">
        <v>183</v>
      </c>
      <c r="H3" s="6">
        <v>179</v>
      </c>
      <c r="I3" s="6"/>
      <c r="J3" s="6"/>
      <c r="K3" s="9">
        <v>4</v>
      </c>
      <c r="L3" s="9">
        <v>724</v>
      </c>
      <c r="M3" s="10">
        <v>181</v>
      </c>
      <c r="N3" s="9">
        <v>3</v>
      </c>
      <c r="O3" s="10">
        <v>184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8</v>
      </c>
      <c r="L5" s="2">
        <f>SUM(L2:L4)</f>
        <v>1441</v>
      </c>
      <c r="M5" s="1">
        <f>SUM(L5/K5)</f>
        <v>180.125</v>
      </c>
      <c r="N5" s="2">
        <f>SUM(N2:N4)</f>
        <v>5</v>
      </c>
      <c r="O5" s="1">
        <f>SUM(M5+N5)</f>
        <v>185.125</v>
      </c>
    </row>
  </sheetData>
  <protectedRanges>
    <protectedRange algorithmName="SHA-512" hashValue="FG7sbUW81RLTrqZOgRQY3WT58Fmv2wpczdNtHSivDYpua2f0csBbi4PHtU2Z8RiB+M2w+jl67Do94rJCq0Ck5Q==" saltValue="84WXeaapoYvzxj0ZBNU3eQ==" spinCount="100000" sqref="L2:M2 O2 O3 L3:M3" name="Range1_1"/>
  </protectedRanges>
  <conditionalFormatting sqref="E1">
    <cfRule type="top10" priority="53" bottom="1" rank="1"/>
    <cfRule type="top10" dxfId="1397" priority="54" rank="1"/>
  </conditionalFormatting>
  <conditionalFormatting sqref="F1">
    <cfRule type="top10" priority="51" bottom="1" rank="1"/>
    <cfRule type="top10" dxfId="1396" priority="52" rank="1"/>
  </conditionalFormatting>
  <conditionalFormatting sqref="G1">
    <cfRule type="top10" priority="49" bottom="1" rank="1"/>
    <cfRule type="top10" dxfId="1395" priority="50" rank="1"/>
  </conditionalFormatting>
  <conditionalFormatting sqref="H1">
    <cfRule type="top10" priority="47" bottom="1" rank="1"/>
    <cfRule type="top10" dxfId="1394" priority="48" rank="1"/>
  </conditionalFormatting>
  <conditionalFormatting sqref="I1">
    <cfRule type="top10" priority="45" bottom="1" rank="1"/>
    <cfRule type="top10" dxfId="1393" priority="46" rank="1"/>
  </conditionalFormatting>
  <conditionalFormatting sqref="J1">
    <cfRule type="top10" priority="43" bottom="1" rank="1"/>
    <cfRule type="top10" dxfId="1392" priority="44" rank="1"/>
  </conditionalFormatting>
  <conditionalFormatting sqref="E4">
    <cfRule type="top10" priority="41" bottom="1" rank="1"/>
    <cfRule type="top10" dxfId="1391" priority="42" rank="1"/>
  </conditionalFormatting>
  <conditionalFormatting sqref="F4">
    <cfRule type="top10" priority="39" bottom="1" rank="1"/>
    <cfRule type="top10" dxfId="1390" priority="40" rank="1"/>
  </conditionalFormatting>
  <conditionalFormatting sqref="G4">
    <cfRule type="top10" priority="37" bottom="1" rank="1"/>
    <cfRule type="top10" dxfId="1389" priority="38" rank="1"/>
  </conditionalFormatting>
  <conditionalFormatting sqref="H4">
    <cfRule type="top10" priority="35" bottom="1" rank="1"/>
    <cfRule type="top10" dxfId="1388" priority="36" rank="1"/>
  </conditionalFormatting>
  <conditionalFormatting sqref="I4">
    <cfRule type="top10" priority="33" bottom="1" rank="1"/>
    <cfRule type="top10" dxfId="1387" priority="34" rank="1"/>
  </conditionalFormatting>
  <conditionalFormatting sqref="J4">
    <cfRule type="top10" priority="31" bottom="1" rank="1"/>
    <cfRule type="top10" dxfId="1386" priority="32" rank="1"/>
  </conditionalFormatting>
  <conditionalFormatting sqref="E2">
    <cfRule type="top10" dxfId="1385" priority="18" rank="1"/>
  </conditionalFormatting>
  <conditionalFormatting sqref="F2">
    <cfRule type="top10" dxfId="1384" priority="17" rank="1"/>
  </conditionalFormatting>
  <conditionalFormatting sqref="G2">
    <cfRule type="top10" dxfId="1383" priority="16" rank="1"/>
  </conditionalFormatting>
  <conditionalFormatting sqref="H2">
    <cfRule type="top10" dxfId="1382" priority="15" rank="1"/>
  </conditionalFormatting>
  <conditionalFormatting sqref="I2">
    <cfRule type="top10" dxfId="1381" priority="14" rank="1"/>
  </conditionalFormatting>
  <conditionalFormatting sqref="J2">
    <cfRule type="top10" dxfId="1380" priority="13" rank="1"/>
  </conditionalFormatting>
  <conditionalFormatting sqref="E3">
    <cfRule type="top10" priority="11" bottom="1" rank="1"/>
    <cfRule type="top10" dxfId="1379" priority="12" rank="1"/>
  </conditionalFormatting>
  <conditionalFormatting sqref="F3">
    <cfRule type="top10" priority="9" bottom="1" rank="1"/>
    <cfRule type="top10" dxfId="1378" priority="10" rank="1"/>
  </conditionalFormatting>
  <conditionalFormatting sqref="G3">
    <cfRule type="top10" priority="7" bottom="1" rank="1"/>
    <cfRule type="top10" dxfId="1377" priority="8" rank="1"/>
  </conditionalFormatting>
  <conditionalFormatting sqref="H3">
    <cfRule type="top10" priority="5" bottom="1" rank="1"/>
    <cfRule type="top10" dxfId="1376" priority="6" rank="1"/>
  </conditionalFormatting>
  <conditionalFormatting sqref="I3">
    <cfRule type="top10" priority="3" bottom="1" rank="1"/>
    <cfRule type="top10" dxfId="1375" priority="4" rank="1"/>
  </conditionalFormatting>
  <conditionalFormatting sqref="J3">
    <cfRule type="top10" priority="1" bottom="1" rank="1"/>
    <cfRule type="top10" dxfId="137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A4E5AE3-211A-41AC-8884-4A9FF11EFA63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0DB6D747-FFF1-4BBF-A834-8E45AC8C72B9}">
          <x14:formula1>
            <xm:f>'C:\Users\abra2\AppData\Local\Packages\Microsoft.MicrosoftEdge_8wekyb3d8bbwe\TempState\Downloads\[ABRA OHIO 2019 June (1).xlsx]DATA SHEET'!#REF!</xm:f>
          </x14:formula1>
          <xm:sqref>B2</xm:sqref>
        </x14:dataValidation>
        <x14:dataValidation type="list" allowBlank="1" showInputMessage="1" showErrorMessage="1" xr:uid="{718AF6F9-AB48-4BCC-A25E-6876F74E47BA}">
          <x14:formula1>
            <xm:f>'C:\Users\abra2\AppData\Local\Packages\Microsoft.MicrosoftEdge_8wekyb3d8bbwe\TempState\Downloads\[ABRA2019 July 14 19 (2).xlsm]Data'!#REF!</xm:f>
          </x14:formula1>
          <xm:sqref>B3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7029A-AE9F-43E6-900E-6904AAE94BA9}">
  <dimension ref="A1:O4"/>
  <sheetViews>
    <sheetView workbookViewId="0">
      <selection activeCell="E19" sqref="E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1" t="s">
        <v>3</v>
      </c>
      <c r="B2" s="11" t="s">
        <v>222</v>
      </c>
      <c r="C2" s="12">
        <v>43723</v>
      </c>
      <c r="D2" s="13" t="s">
        <v>22</v>
      </c>
      <c r="E2" s="11">
        <v>182</v>
      </c>
      <c r="F2" s="11">
        <v>177</v>
      </c>
      <c r="G2" s="11">
        <v>165</v>
      </c>
      <c r="H2" s="11">
        <v>186</v>
      </c>
      <c r="I2" s="11">
        <v>188</v>
      </c>
      <c r="J2" s="11">
        <v>185</v>
      </c>
      <c r="K2" s="14">
        <v>6</v>
      </c>
      <c r="L2" s="14">
        <v>1083</v>
      </c>
      <c r="M2" s="15">
        <v>180.5</v>
      </c>
      <c r="N2" s="14">
        <v>4</v>
      </c>
      <c r="O2" s="15">
        <v>184.5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1083</v>
      </c>
      <c r="M4" s="1">
        <f>SUM(L4/K4)</f>
        <v>180.5</v>
      </c>
      <c r="N4" s="2">
        <f>SUM(N2:N3)</f>
        <v>4</v>
      </c>
      <c r="O4" s="1">
        <f>SUM(M4+N4)</f>
        <v>184.5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2"/>
  </protectedRanges>
  <conditionalFormatting sqref="E1">
    <cfRule type="top10" priority="41" bottom="1" rank="1"/>
    <cfRule type="top10" dxfId="1373" priority="42" rank="1"/>
  </conditionalFormatting>
  <conditionalFormatting sqref="F1">
    <cfRule type="top10" priority="39" bottom="1" rank="1"/>
    <cfRule type="top10" dxfId="1372" priority="40" rank="1"/>
  </conditionalFormatting>
  <conditionalFormatting sqref="G1">
    <cfRule type="top10" priority="37" bottom="1" rank="1"/>
    <cfRule type="top10" dxfId="1371" priority="38" rank="1"/>
  </conditionalFormatting>
  <conditionalFormatting sqref="H1">
    <cfRule type="top10" priority="35" bottom="1" rank="1"/>
    <cfRule type="top10" dxfId="1370" priority="36" rank="1"/>
  </conditionalFormatting>
  <conditionalFormatting sqref="I1">
    <cfRule type="top10" priority="33" bottom="1" rank="1"/>
    <cfRule type="top10" dxfId="1369" priority="34" rank="1"/>
  </conditionalFormatting>
  <conditionalFormatting sqref="J1">
    <cfRule type="top10" priority="31" bottom="1" rank="1"/>
    <cfRule type="top10" dxfId="1368" priority="32" rank="1"/>
  </conditionalFormatting>
  <conditionalFormatting sqref="E3">
    <cfRule type="top10" priority="29" bottom="1" rank="1"/>
    <cfRule type="top10" dxfId="1367" priority="30" rank="1"/>
  </conditionalFormatting>
  <conditionalFormatting sqref="F3">
    <cfRule type="top10" priority="27" bottom="1" rank="1"/>
    <cfRule type="top10" dxfId="1366" priority="28" rank="1"/>
  </conditionalFormatting>
  <conditionalFormatting sqref="G3">
    <cfRule type="top10" priority="25" bottom="1" rank="1"/>
    <cfRule type="top10" dxfId="1365" priority="26" rank="1"/>
  </conditionalFormatting>
  <conditionalFormatting sqref="H3">
    <cfRule type="top10" priority="23" bottom="1" rank="1"/>
    <cfRule type="top10" dxfId="1364" priority="24" rank="1"/>
  </conditionalFormatting>
  <conditionalFormatting sqref="I3">
    <cfRule type="top10" priority="21" bottom="1" rank="1"/>
    <cfRule type="top10" dxfId="1363" priority="22" rank="1"/>
  </conditionalFormatting>
  <conditionalFormatting sqref="J3">
    <cfRule type="top10" priority="19" bottom="1" rank="1"/>
    <cfRule type="top10" dxfId="1362" priority="20" rank="1"/>
  </conditionalFormatting>
  <conditionalFormatting sqref="E2">
    <cfRule type="top10" priority="11" bottom="1" rank="1"/>
    <cfRule type="top10" dxfId="1361" priority="12" rank="1"/>
  </conditionalFormatting>
  <conditionalFormatting sqref="F2">
    <cfRule type="top10" priority="9" bottom="1" rank="1"/>
    <cfRule type="top10" dxfId="1360" priority="10" rank="1"/>
  </conditionalFormatting>
  <conditionalFormatting sqref="G2">
    <cfRule type="top10" priority="7" bottom="1" rank="1"/>
    <cfRule type="top10" dxfId="1359" priority="8" rank="1"/>
  </conditionalFormatting>
  <conditionalFormatting sqref="H2">
    <cfRule type="top10" priority="5" bottom="1" rank="1"/>
    <cfRule type="top10" dxfId="1358" priority="6" rank="1"/>
  </conditionalFormatting>
  <conditionalFormatting sqref="I2">
    <cfRule type="top10" priority="3" bottom="1" rank="1"/>
    <cfRule type="top10" dxfId="1357" priority="4" rank="1"/>
  </conditionalFormatting>
  <conditionalFormatting sqref="J2">
    <cfRule type="top10" priority="1" bottom="1" rank="1"/>
    <cfRule type="top10" dxfId="135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F03F955-57CB-4254-8B99-D265F41BB2CE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3EE4A205-A579-48A0-850C-0C6516F56BB7}">
          <x14:formula1>
            <xm:f>'C:\Users\abra2\AppData\Local\Packages\Microsoft.MicrosoftEdge_8wekyb3d8bbwe\TempState\Downloads\[ABRA GA State Tournament 9152019 (3).xlsm]Data'!#REF!</xm:f>
          </x14:formula1>
          <xm:sqref>B2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98FE5-5BB2-4F80-B0CE-9C4254A6C218}">
  <dimension ref="A1:O5"/>
  <sheetViews>
    <sheetView workbookViewId="0">
      <selection activeCell="A2" sqref="A2:O3"/>
    </sheetView>
  </sheetViews>
  <sheetFormatPr defaultRowHeight="15" x14ac:dyDescent="0.3"/>
  <cols>
    <col min="1" max="1" width="19.85546875" style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x14ac:dyDescent="0.3">
      <c r="A2" s="51" t="s">
        <v>115</v>
      </c>
      <c r="B2" s="52" t="s">
        <v>145</v>
      </c>
      <c r="C2" s="53">
        <v>43621</v>
      </c>
      <c r="D2" s="66" t="s">
        <v>146</v>
      </c>
      <c r="E2" s="55">
        <v>153</v>
      </c>
      <c r="F2" s="55">
        <v>166</v>
      </c>
      <c r="G2" s="55">
        <v>172</v>
      </c>
      <c r="H2" s="55">
        <v>164</v>
      </c>
      <c r="I2" s="55"/>
      <c r="J2" s="55"/>
      <c r="K2" s="56">
        <f>COUNT(E2:J2)</f>
        <v>4</v>
      </c>
      <c r="L2" s="56">
        <f>SUM(E2:J2)</f>
        <v>655</v>
      </c>
      <c r="M2" s="57">
        <f>SUM(L2/K2)</f>
        <v>163.75</v>
      </c>
      <c r="N2" s="52">
        <v>5</v>
      </c>
      <c r="O2" s="58">
        <f>SUM(M2+N2)</f>
        <v>168.75</v>
      </c>
    </row>
    <row r="3" spans="1:15" x14ac:dyDescent="0.3">
      <c r="A3" s="51" t="s">
        <v>115</v>
      </c>
      <c r="B3" s="93" t="s">
        <v>145</v>
      </c>
      <c r="C3" s="53">
        <f>'[26]START TAB'!$D$2</f>
        <v>43652</v>
      </c>
      <c r="D3" s="54" t="str">
        <f>'[26]START TAB'!$B$2</f>
        <v>Osseo, MI</v>
      </c>
      <c r="E3" s="94">
        <v>175</v>
      </c>
      <c r="F3" s="94">
        <v>174</v>
      </c>
      <c r="G3" s="94">
        <v>175</v>
      </c>
      <c r="H3" s="94">
        <v>178</v>
      </c>
      <c r="I3" s="94">
        <v>170</v>
      </c>
      <c r="J3" s="94">
        <v>178</v>
      </c>
      <c r="K3" s="56">
        <f t="shared" ref="K3" si="0">COUNT(E3:J3)</f>
        <v>6</v>
      </c>
      <c r="L3" s="56">
        <f t="shared" ref="L3" si="1">SUM(E3:J3)</f>
        <v>1050</v>
      </c>
      <c r="M3" s="57">
        <f t="shared" ref="M3" si="2">SUM(L3/K3)</f>
        <v>175</v>
      </c>
      <c r="N3" s="93">
        <v>4</v>
      </c>
      <c r="O3" s="58">
        <f t="shared" ref="O3" si="3">SUM(M3+N3)</f>
        <v>179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10</v>
      </c>
      <c r="L5" s="2">
        <f>SUM(L2:L4)</f>
        <v>1705</v>
      </c>
      <c r="M5" s="1">
        <f>SUM(L5/K5)</f>
        <v>170.5</v>
      </c>
      <c r="N5" s="2">
        <f>SUM(N2:N4)</f>
        <v>9</v>
      </c>
      <c r="O5" s="1">
        <f>SUM(M5+N5)</f>
        <v>179.5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  <protectedRange algorithmName="SHA-512" hashValue="FG7sbUW81RLTrqZOgRQY3WT58Fmv2wpczdNtHSivDYpua2f0csBbi4PHtU2Z8RiB+M2w+jl67Do94rJCq0Ck5Q==" saltValue="84WXeaapoYvzxj0ZBNU3eQ==" spinCount="100000" sqref="O3 L3:M3" name="Range1_1"/>
  </protectedRanges>
  <conditionalFormatting sqref="E1">
    <cfRule type="top10" priority="47" bottom="1" rank="1"/>
    <cfRule type="top10" dxfId="1355" priority="48" rank="1"/>
  </conditionalFormatting>
  <conditionalFormatting sqref="F1">
    <cfRule type="top10" priority="45" bottom="1" rank="1"/>
    <cfRule type="top10" dxfId="1354" priority="46" rank="1"/>
  </conditionalFormatting>
  <conditionalFormatting sqref="G1">
    <cfRule type="top10" priority="43" bottom="1" rank="1"/>
    <cfRule type="top10" dxfId="1353" priority="44" rank="1"/>
  </conditionalFormatting>
  <conditionalFormatting sqref="H1">
    <cfRule type="top10" priority="41" bottom="1" rank="1"/>
    <cfRule type="top10" dxfId="1352" priority="42" rank="1"/>
  </conditionalFormatting>
  <conditionalFormatting sqref="I1">
    <cfRule type="top10" priority="39" bottom="1" rank="1"/>
    <cfRule type="top10" dxfId="1351" priority="40" rank="1"/>
  </conditionalFormatting>
  <conditionalFormatting sqref="J1">
    <cfRule type="top10" priority="37" bottom="1" rank="1"/>
    <cfRule type="top10" dxfId="1350" priority="38" rank="1"/>
  </conditionalFormatting>
  <conditionalFormatting sqref="E4">
    <cfRule type="top10" priority="35" bottom="1" rank="1"/>
    <cfRule type="top10" dxfId="1349" priority="36" rank="1"/>
  </conditionalFormatting>
  <conditionalFormatting sqref="F4">
    <cfRule type="top10" priority="33" bottom="1" rank="1"/>
    <cfRule type="top10" dxfId="1348" priority="34" rank="1"/>
  </conditionalFormatting>
  <conditionalFormatting sqref="G4">
    <cfRule type="top10" priority="31" bottom="1" rank="1"/>
    <cfRule type="top10" dxfId="1347" priority="32" rank="1"/>
  </conditionalFormatting>
  <conditionalFormatting sqref="H4">
    <cfRule type="top10" priority="29" bottom="1" rank="1"/>
    <cfRule type="top10" dxfId="1346" priority="30" rank="1"/>
  </conditionalFormatting>
  <conditionalFormatting sqref="I4">
    <cfRule type="top10" priority="27" bottom="1" rank="1"/>
    <cfRule type="top10" dxfId="1345" priority="28" rank="1"/>
  </conditionalFormatting>
  <conditionalFormatting sqref="J4">
    <cfRule type="top10" priority="25" bottom="1" rank="1"/>
    <cfRule type="top10" dxfId="1344" priority="26" rank="1"/>
  </conditionalFormatting>
  <conditionalFormatting sqref="E2">
    <cfRule type="top10" dxfId="1343" priority="12" rank="1"/>
  </conditionalFormatting>
  <conditionalFormatting sqref="F2">
    <cfRule type="top10" dxfId="1342" priority="11" rank="1"/>
  </conditionalFormatting>
  <conditionalFormatting sqref="G2">
    <cfRule type="top10" dxfId="1341" priority="10" rank="1"/>
  </conditionalFormatting>
  <conditionalFormatting sqref="H2">
    <cfRule type="top10" dxfId="1340" priority="9" rank="1"/>
  </conditionalFormatting>
  <conditionalFormatting sqref="I2">
    <cfRule type="top10" dxfId="1339" priority="8" rank="1"/>
  </conditionalFormatting>
  <conditionalFormatting sqref="J2">
    <cfRule type="top10" dxfId="1338" priority="7" rank="1"/>
  </conditionalFormatting>
  <conditionalFormatting sqref="E3">
    <cfRule type="top10" dxfId="1337" priority="1" rank="1"/>
  </conditionalFormatting>
  <conditionalFormatting sqref="F3">
    <cfRule type="top10" dxfId="1336" priority="2" rank="1"/>
  </conditionalFormatting>
  <conditionalFormatting sqref="G3">
    <cfRule type="top10" dxfId="1335" priority="3" rank="1"/>
  </conditionalFormatting>
  <conditionalFormatting sqref="H3">
    <cfRule type="top10" dxfId="1334" priority="4" rank="1"/>
  </conditionalFormatting>
  <conditionalFormatting sqref="I3">
    <cfRule type="top10" dxfId="1333" priority="5" rank="1"/>
  </conditionalFormatting>
  <conditionalFormatting sqref="J3">
    <cfRule type="top10" dxfId="1332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1F814D7-9E53-4FBC-BC97-EF07D6AD382A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D9A271C7-AE08-424C-AE9C-7B409A23BB95}">
          <x14:formula1>
            <xm:f>'C:\Users\abra2\Desktop\ABRA Files and More\AUTO BENCH REST ASSOCIATION FILE\ABRA 2019\Michiga\[ABRA MICHIGAN.xlsx]DATA SHEET'!#REF!</xm:f>
          </x14:formula1>
          <xm:sqref>B2</xm:sqref>
        </x14:dataValidation>
        <x14:dataValidation type="list" allowBlank="1" showInputMessage="1" showErrorMessage="1" xr:uid="{F6C630C1-A9DC-419D-BFE1-8EDEE90EDE52}">
          <x14:formula1>
            <xm:f>'C:\Users\abra2\AppData\Local\Packages\Microsoft.MicrosoftEdge_8wekyb3d8bbwe\TempState\Downloads\[ABRA.7.6.19.hillsdale.rifle.club (3).xlsx]DATA SHEET'!#REF!</xm:f>
          </x14:formula1>
          <xm:sqref>B3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5CD25-EB6F-4C55-87C5-DEF502771ECA}">
  <dimension ref="A1:O8"/>
  <sheetViews>
    <sheetView workbookViewId="0">
      <selection activeCell="C11" sqref="C1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30" x14ac:dyDescent="0.3">
      <c r="A2" s="51" t="s">
        <v>115</v>
      </c>
      <c r="B2" s="52" t="s">
        <v>116</v>
      </c>
      <c r="C2" s="53">
        <v>43589</v>
      </c>
      <c r="D2" s="54" t="s">
        <v>117</v>
      </c>
      <c r="E2" s="55">
        <v>191</v>
      </c>
      <c r="F2" s="55">
        <v>186</v>
      </c>
      <c r="G2" s="55">
        <v>183</v>
      </c>
      <c r="H2" s="55">
        <v>172</v>
      </c>
      <c r="I2" s="55"/>
      <c r="J2" s="55"/>
      <c r="K2" s="56">
        <f>COUNT(E2:J2)</f>
        <v>4</v>
      </c>
      <c r="L2" s="56">
        <f>SUM(E2:J2)</f>
        <v>732</v>
      </c>
      <c r="M2" s="57">
        <f>SUM(L2/K2)</f>
        <v>183</v>
      </c>
      <c r="N2" s="52">
        <v>11</v>
      </c>
      <c r="O2" s="58">
        <f>SUM(M2+N2)</f>
        <v>194</v>
      </c>
    </row>
    <row r="3" spans="1:15" x14ac:dyDescent="0.3">
      <c r="A3" s="6" t="s">
        <v>3</v>
      </c>
      <c r="B3" s="6" t="s">
        <v>116</v>
      </c>
      <c r="C3" s="7">
        <v>43617</v>
      </c>
      <c r="D3" s="8" t="s">
        <v>143</v>
      </c>
      <c r="E3" s="6">
        <v>189</v>
      </c>
      <c r="F3" s="6">
        <v>184</v>
      </c>
      <c r="G3" s="6">
        <v>188</v>
      </c>
      <c r="H3" s="44">
        <v>189</v>
      </c>
      <c r="I3" s="6"/>
      <c r="J3" s="6"/>
      <c r="K3" s="9">
        <v>4</v>
      </c>
      <c r="L3" s="9">
        <v>750</v>
      </c>
      <c r="M3" s="10">
        <v>187.5</v>
      </c>
      <c r="N3" s="9">
        <v>11</v>
      </c>
      <c r="O3" s="10">
        <v>198.5</v>
      </c>
    </row>
    <row r="4" spans="1:15" ht="30" x14ac:dyDescent="0.3">
      <c r="A4" s="51" t="s">
        <v>115</v>
      </c>
      <c r="B4" s="93" t="s">
        <v>166</v>
      </c>
      <c r="C4" s="53">
        <f>'[40]START TAB'!$D$2</f>
        <v>43652</v>
      </c>
      <c r="D4" s="54" t="str">
        <f>'[40]START TAB'!$B$2</f>
        <v>Belton, SC</v>
      </c>
      <c r="E4" s="94">
        <v>187</v>
      </c>
      <c r="F4" s="94">
        <v>183</v>
      </c>
      <c r="G4" s="94">
        <v>176</v>
      </c>
      <c r="H4" s="94">
        <v>187</v>
      </c>
      <c r="I4" s="94"/>
      <c r="J4" s="94"/>
      <c r="K4" s="56">
        <f>COUNT(E4:J4)</f>
        <v>4</v>
      </c>
      <c r="L4" s="56">
        <f>SUM(E4:J4)</f>
        <v>733</v>
      </c>
      <c r="M4" s="57">
        <f>SUM(L4/K4)</f>
        <v>183.25</v>
      </c>
      <c r="N4" s="93">
        <v>9</v>
      </c>
      <c r="O4" s="58">
        <f>SUM(M4+N4)</f>
        <v>192.25</v>
      </c>
    </row>
    <row r="5" spans="1:15" ht="30" x14ac:dyDescent="0.3">
      <c r="A5" s="51" t="s">
        <v>115</v>
      </c>
      <c r="B5" s="93" t="s">
        <v>166</v>
      </c>
      <c r="C5" s="53">
        <v>43680</v>
      </c>
      <c r="D5" s="54" t="str">
        <f>'[40]START TAB'!$B$2</f>
        <v>Belton, SC</v>
      </c>
      <c r="E5" s="94">
        <v>190</v>
      </c>
      <c r="F5" s="94">
        <v>185</v>
      </c>
      <c r="G5" s="94">
        <v>183</v>
      </c>
      <c r="H5" s="94">
        <v>183</v>
      </c>
      <c r="I5" s="94"/>
      <c r="J5" s="94"/>
      <c r="K5" s="56">
        <f>COUNT(E5:J5)</f>
        <v>4</v>
      </c>
      <c r="L5" s="56">
        <f>SUM(E5:J5)</f>
        <v>741</v>
      </c>
      <c r="M5" s="57">
        <f>SUM(L5/K5)</f>
        <v>185.25</v>
      </c>
      <c r="N5" s="93">
        <v>11</v>
      </c>
      <c r="O5" s="58">
        <f>SUM(M5+N5)</f>
        <v>196.25</v>
      </c>
    </row>
    <row r="6" spans="1:15" x14ac:dyDescent="0.3">
      <c r="A6" s="67" t="s">
        <v>3</v>
      </c>
      <c r="B6" s="210" t="s">
        <v>166</v>
      </c>
      <c r="C6" s="69">
        <v>43771</v>
      </c>
      <c r="D6" s="70" t="str">
        <f>'[40]START TAB'!$B$2</f>
        <v>Belton, SC</v>
      </c>
      <c r="E6" s="211">
        <v>189</v>
      </c>
      <c r="F6" s="211">
        <v>185</v>
      </c>
      <c r="G6" s="211">
        <v>184</v>
      </c>
      <c r="H6" s="211">
        <v>185</v>
      </c>
      <c r="I6" s="211"/>
      <c r="J6" s="211"/>
      <c r="K6" s="72">
        <f>COUNT(E6:J6)</f>
        <v>4</v>
      </c>
      <c r="L6" s="72">
        <f>SUM(E6:J6)</f>
        <v>743</v>
      </c>
      <c r="M6" s="73">
        <f>SUM(L6/K6)</f>
        <v>185.75</v>
      </c>
      <c r="N6" s="210">
        <v>6</v>
      </c>
      <c r="O6" s="74">
        <f>SUM(M6+N6)</f>
        <v>191.75</v>
      </c>
    </row>
    <row r="7" spans="1:15" x14ac:dyDescent="0.3">
      <c r="A7" s="11"/>
      <c r="B7" s="11"/>
      <c r="C7" s="12"/>
      <c r="D7" s="13"/>
      <c r="E7" s="11"/>
      <c r="F7" s="11"/>
      <c r="G7" s="11"/>
      <c r="H7" s="11"/>
      <c r="I7" s="11"/>
      <c r="J7" s="11"/>
      <c r="K7" s="14"/>
      <c r="L7" s="14"/>
      <c r="M7" s="15"/>
      <c r="N7" s="14"/>
      <c r="O7" s="15"/>
    </row>
    <row r="8" spans="1:15" x14ac:dyDescent="0.3">
      <c r="K8" s="2">
        <f>SUM(K2:K7)</f>
        <v>20</v>
      </c>
      <c r="L8" s="2">
        <f>SUM(L2:L7)</f>
        <v>3699</v>
      </c>
      <c r="M8" s="1">
        <f>SUM(L8/K8)</f>
        <v>184.95</v>
      </c>
      <c r="N8" s="2">
        <f>SUM(N2:N7)</f>
        <v>48</v>
      </c>
      <c r="O8" s="1">
        <f>SUM(M8+N8)</f>
        <v>232.95</v>
      </c>
    </row>
  </sheetData>
  <protectedRanges>
    <protectedRange algorithmName="SHA-512" hashValue="FG7sbUW81RLTrqZOgRQY3WT58Fmv2wpczdNtHSivDYpua2f0csBbi4PHtU2Z8RiB+M2w+jl67Do94rJCq0Ck5Q==" saltValue="84WXeaapoYvzxj0ZBNU3eQ==" spinCount="100000" sqref="L2:M2 O2 O3 L3:M3" name="Range1"/>
  </protectedRanges>
  <conditionalFormatting sqref="E1">
    <cfRule type="top10" priority="71" bottom="1" rank="1"/>
    <cfRule type="top10" dxfId="1331" priority="72" rank="1"/>
  </conditionalFormatting>
  <conditionalFormatting sqref="F1">
    <cfRule type="top10" priority="69" bottom="1" rank="1"/>
    <cfRule type="top10" dxfId="1330" priority="70" rank="1"/>
  </conditionalFormatting>
  <conditionalFormatting sqref="G1">
    <cfRule type="top10" priority="67" bottom="1" rank="1"/>
    <cfRule type="top10" dxfId="1329" priority="68" rank="1"/>
  </conditionalFormatting>
  <conditionalFormatting sqref="H1">
    <cfRule type="top10" priority="65" bottom="1" rank="1"/>
    <cfRule type="top10" dxfId="1328" priority="66" rank="1"/>
  </conditionalFormatting>
  <conditionalFormatting sqref="I1">
    <cfRule type="top10" priority="63" bottom="1" rank="1"/>
    <cfRule type="top10" dxfId="1327" priority="64" rank="1"/>
  </conditionalFormatting>
  <conditionalFormatting sqref="J1">
    <cfRule type="top10" priority="61" bottom="1" rank="1"/>
    <cfRule type="top10" dxfId="1326" priority="62" rank="1"/>
  </conditionalFormatting>
  <conditionalFormatting sqref="E7">
    <cfRule type="top10" priority="59" bottom="1" rank="1"/>
    <cfRule type="top10" dxfId="1325" priority="60" rank="1"/>
  </conditionalFormatting>
  <conditionalFormatting sqref="F7">
    <cfRule type="top10" priority="57" bottom="1" rank="1"/>
    <cfRule type="top10" dxfId="1324" priority="58" rank="1"/>
  </conditionalFormatting>
  <conditionalFormatting sqref="G7">
    <cfRule type="top10" priority="55" bottom="1" rank="1"/>
    <cfRule type="top10" dxfId="1323" priority="56" rank="1"/>
  </conditionalFormatting>
  <conditionalFormatting sqref="H7">
    <cfRule type="top10" priority="53" bottom="1" rank="1"/>
    <cfRule type="top10" dxfId="1322" priority="54" rank="1"/>
  </conditionalFormatting>
  <conditionalFormatting sqref="I7">
    <cfRule type="top10" priority="51" bottom="1" rank="1"/>
    <cfRule type="top10" dxfId="1321" priority="52" rank="1"/>
  </conditionalFormatting>
  <conditionalFormatting sqref="J7">
    <cfRule type="top10" priority="49" bottom="1" rank="1"/>
    <cfRule type="top10" dxfId="1320" priority="50" rank="1"/>
  </conditionalFormatting>
  <conditionalFormatting sqref="E2">
    <cfRule type="top10" dxfId="1319" priority="36" rank="1"/>
  </conditionalFormatting>
  <conditionalFormatting sqref="F2">
    <cfRule type="top10" dxfId="1318" priority="35" rank="1"/>
  </conditionalFormatting>
  <conditionalFormatting sqref="G2">
    <cfRule type="top10" dxfId="1317" priority="34" rank="1"/>
  </conditionalFormatting>
  <conditionalFormatting sqref="H2">
    <cfRule type="top10" dxfId="1316" priority="33" rank="1"/>
  </conditionalFormatting>
  <conditionalFormatting sqref="I2">
    <cfRule type="top10" dxfId="1315" priority="32" rank="1"/>
  </conditionalFormatting>
  <conditionalFormatting sqref="J2">
    <cfRule type="top10" dxfId="1314" priority="31" rank="1"/>
  </conditionalFormatting>
  <conditionalFormatting sqref="E3">
    <cfRule type="top10" priority="29" bottom="1" rank="1"/>
    <cfRule type="top10" dxfId="1313" priority="30" rank="1"/>
  </conditionalFormatting>
  <conditionalFormatting sqref="F3">
    <cfRule type="top10" priority="27" bottom="1" rank="1"/>
    <cfRule type="top10" dxfId="1312" priority="28" rank="1"/>
  </conditionalFormatting>
  <conditionalFormatting sqref="G3">
    <cfRule type="top10" priority="25" bottom="1" rank="1"/>
    <cfRule type="top10" dxfId="1311" priority="26" rank="1"/>
  </conditionalFormatting>
  <conditionalFormatting sqref="H3">
    <cfRule type="top10" priority="23" bottom="1" rank="1"/>
    <cfRule type="top10" dxfId="1310" priority="24" rank="1"/>
  </conditionalFormatting>
  <conditionalFormatting sqref="I3">
    <cfRule type="top10" priority="21" bottom="1" rank="1"/>
    <cfRule type="top10" dxfId="1309" priority="22" rank="1"/>
  </conditionalFormatting>
  <conditionalFormatting sqref="J3">
    <cfRule type="top10" priority="19" bottom="1" rank="1"/>
    <cfRule type="top10" dxfId="1308" priority="20" rank="1"/>
  </conditionalFormatting>
  <conditionalFormatting sqref="E4">
    <cfRule type="top10" dxfId="1307" priority="18" rank="1"/>
  </conditionalFormatting>
  <conditionalFormatting sqref="F4">
    <cfRule type="top10" dxfId="1306" priority="17" rank="1"/>
  </conditionalFormatting>
  <conditionalFormatting sqref="G4">
    <cfRule type="top10" dxfId="1305" priority="16" rank="1"/>
  </conditionalFormatting>
  <conditionalFormatting sqref="H4">
    <cfRule type="top10" dxfId="1304" priority="15" rank="1"/>
  </conditionalFormatting>
  <conditionalFormatting sqref="I4">
    <cfRule type="top10" dxfId="1303" priority="14" rank="1"/>
  </conditionalFormatting>
  <conditionalFormatting sqref="J4">
    <cfRule type="top10" dxfId="1302" priority="13" rank="1"/>
  </conditionalFormatting>
  <conditionalFormatting sqref="E5">
    <cfRule type="top10" dxfId="1301" priority="7" rank="1"/>
  </conditionalFormatting>
  <conditionalFormatting sqref="F5">
    <cfRule type="top10" dxfId="1300" priority="8" rank="1"/>
  </conditionalFormatting>
  <conditionalFormatting sqref="G5">
    <cfRule type="top10" dxfId="1299" priority="9" rank="1"/>
  </conditionalFormatting>
  <conditionalFormatting sqref="H5">
    <cfRule type="top10" dxfId="1298" priority="10" rank="1"/>
  </conditionalFormatting>
  <conditionalFormatting sqref="I5">
    <cfRule type="top10" dxfId="1297" priority="11" rank="1"/>
  </conditionalFormatting>
  <conditionalFormatting sqref="J5">
    <cfRule type="top10" dxfId="1296" priority="12" rank="1"/>
  </conditionalFormatting>
  <conditionalFormatting sqref="E6">
    <cfRule type="top10" dxfId="1295" priority="1" rank="1"/>
  </conditionalFormatting>
  <conditionalFormatting sqref="F6">
    <cfRule type="top10" dxfId="1294" priority="2" rank="1"/>
  </conditionalFormatting>
  <conditionalFormatting sqref="G6">
    <cfRule type="top10" dxfId="1293" priority="3" rank="1"/>
  </conditionalFormatting>
  <conditionalFormatting sqref="H6">
    <cfRule type="top10" dxfId="1292" priority="4" rank="1"/>
  </conditionalFormatting>
  <conditionalFormatting sqref="I6">
    <cfRule type="top10" dxfId="1291" priority="5" rank="1"/>
  </conditionalFormatting>
  <conditionalFormatting sqref="J6">
    <cfRule type="top10" dxfId="1290" priority="6" rank="1"/>
  </conditionalFormatting>
  <dataValidations count="1">
    <dataValidation type="list" allowBlank="1" showInputMessage="1" showErrorMessage="1" sqref="B2" xr:uid="{7396C9BD-861E-487C-8ECC-CB06F975D0AA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2282DB3-E2DD-4E47-8558-8F7426F503C0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ADB5A630-0154-45BE-8F8A-08F2B83F405A}">
          <x14:formula1>
            <xm:f>'C:\Users\abra2\Desktop\[ABRA2019.xlsm]Data'!#REF!</xm:f>
          </x14:formula1>
          <xm:sqref>B3</xm:sqref>
        </x14:dataValidation>
        <x14:dataValidation type="list" allowBlank="1" showInputMessage="1" showErrorMessage="1" xr:uid="{4BAAF641-65C5-4CE8-969D-C505DC381E9B}">
          <x14:formula1>
            <xm:f>'C:\Users\abra2\Desktop\ABRA Files and More\AUTO BENCH REST ASSOCIATION FILE\ABRA 2019\South Carolina\[ABRA sSOUTH CAROLINA SCORING PROGRAM 2019.xlsm]DATA SHEET'!#REF!</xm:f>
          </x14:formula1>
          <xm:sqref>B4:B6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35AE6-D379-4927-9379-8A6BB796A609}">
  <sheetPr codeName="Sheet20"/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60</v>
      </c>
      <c r="C2" s="7">
        <v>43541</v>
      </c>
      <c r="D2" s="8" t="s">
        <v>22</v>
      </c>
      <c r="E2" s="39">
        <v>164</v>
      </c>
      <c r="F2" s="6">
        <v>154</v>
      </c>
      <c r="G2" s="6">
        <v>170</v>
      </c>
      <c r="H2" s="39">
        <v>161</v>
      </c>
      <c r="I2" s="6"/>
      <c r="J2" s="6"/>
      <c r="K2" s="9">
        <v>4</v>
      </c>
      <c r="L2" s="9">
        <v>649</v>
      </c>
      <c r="M2" s="10">
        <v>162.25</v>
      </c>
      <c r="N2" s="9">
        <v>3</v>
      </c>
      <c r="O2" s="10">
        <v>165.25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649</v>
      </c>
      <c r="M4" s="1">
        <f>SUM(L4/K4)</f>
        <v>162.25</v>
      </c>
      <c r="N4" s="2">
        <f>SUM(N2:N3)</f>
        <v>3</v>
      </c>
      <c r="O4" s="1">
        <f>SUM(M4+N4)</f>
        <v>165.25</v>
      </c>
    </row>
  </sheetData>
  <conditionalFormatting sqref="E1">
    <cfRule type="top10" priority="47" bottom="1" rank="1"/>
    <cfRule type="top10" dxfId="1289" priority="48" rank="1"/>
  </conditionalFormatting>
  <conditionalFormatting sqref="F1">
    <cfRule type="top10" priority="45" bottom="1" rank="1"/>
    <cfRule type="top10" dxfId="1288" priority="46" rank="1"/>
  </conditionalFormatting>
  <conditionalFormatting sqref="G1">
    <cfRule type="top10" priority="43" bottom="1" rank="1"/>
    <cfRule type="top10" dxfId="1287" priority="44" rank="1"/>
  </conditionalFormatting>
  <conditionalFormatting sqref="H1">
    <cfRule type="top10" priority="41" bottom="1" rank="1"/>
    <cfRule type="top10" dxfId="1286" priority="42" rank="1"/>
  </conditionalFormatting>
  <conditionalFormatting sqref="I1">
    <cfRule type="top10" priority="39" bottom="1" rank="1"/>
    <cfRule type="top10" dxfId="1285" priority="40" rank="1"/>
  </conditionalFormatting>
  <conditionalFormatting sqref="J1">
    <cfRule type="top10" priority="37" bottom="1" rank="1"/>
    <cfRule type="top10" dxfId="1284" priority="38" rank="1"/>
  </conditionalFormatting>
  <conditionalFormatting sqref="E3">
    <cfRule type="top10" priority="35" bottom="1" rank="1"/>
    <cfRule type="top10" dxfId="1283" priority="36" rank="1"/>
  </conditionalFormatting>
  <conditionalFormatting sqref="F3">
    <cfRule type="top10" priority="33" bottom="1" rank="1"/>
    <cfRule type="top10" dxfId="1282" priority="34" rank="1"/>
  </conditionalFormatting>
  <conditionalFormatting sqref="G3">
    <cfRule type="top10" priority="31" bottom="1" rank="1"/>
    <cfRule type="top10" dxfId="1281" priority="32" rank="1"/>
  </conditionalFormatting>
  <conditionalFormatting sqref="H3">
    <cfRule type="top10" priority="29" bottom="1" rank="1"/>
    <cfRule type="top10" dxfId="1280" priority="30" rank="1"/>
  </conditionalFormatting>
  <conditionalFormatting sqref="I3">
    <cfRule type="top10" priority="27" bottom="1" rank="1"/>
    <cfRule type="top10" dxfId="1279" priority="28" rank="1"/>
  </conditionalFormatting>
  <conditionalFormatting sqref="J3">
    <cfRule type="top10" priority="25" bottom="1" rank="1"/>
    <cfRule type="top10" dxfId="1278" priority="26" rank="1"/>
  </conditionalFormatting>
  <conditionalFormatting sqref="E2">
    <cfRule type="top10" priority="11" bottom="1" rank="1"/>
    <cfRule type="top10" dxfId="1277" priority="12" rank="1"/>
  </conditionalFormatting>
  <conditionalFormatting sqref="F2">
    <cfRule type="top10" priority="9" bottom="1" rank="1"/>
    <cfRule type="top10" dxfId="1276" priority="10" rank="1"/>
  </conditionalFormatting>
  <conditionalFormatting sqref="G2">
    <cfRule type="top10" priority="7" bottom="1" rank="1"/>
    <cfRule type="top10" dxfId="1275" priority="8" rank="1"/>
  </conditionalFormatting>
  <conditionalFormatting sqref="H2">
    <cfRule type="top10" priority="5" bottom="1" rank="1"/>
    <cfRule type="top10" dxfId="1274" priority="6" rank="1"/>
  </conditionalFormatting>
  <conditionalFormatting sqref="I2">
    <cfRule type="top10" priority="3" bottom="1" rank="1"/>
    <cfRule type="top10" dxfId="1273" priority="4" rank="1"/>
  </conditionalFormatting>
  <conditionalFormatting sqref="J2">
    <cfRule type="top10" priority="1" bottom="1" rank="1"/>
    <cfRule type="top10" dxfId="127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E2FC73F-3ECF-461B-95BF-6185F1472BBE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B092DA33-202C-4EC6-B207-804E247D4A30}">
          <x14:formula1>
            <xm:f>'C:\Users\abra2\AppData\Local\Packages\Microsoft.MicrosoftEdge_8wekyb3d8bbwe\TempState\Downloads\[ABRA Club Shoot 3172019 (2).xlsm]Data'!#REF!</xm:f>
          </x14:formula1>
          <xm:sqref>B2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C0A87-1E5A-4660-9304-5D69CA69AC97}">
  <dimension ref="A1:O6"/>
  <sheetViews>
    <sheetView workbookViewId="0">
      <selection activeCell="B8" sqref="B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158</v>
      </c>
      <c r="C2" s="7">
        <v>43638</v>
      </c>
      <c r="D2" s="8" t="s">
        <v>78</v>
      </c>
      <c r="E2" s="6">
        <v>177</v>
      </c>
      <c r="F2" s="6">
        <v>184</v>
      </c>
      <c r="G2" s="6">
        <v>185</v>
      </c>
      <c r="H2" s="6">
        <v>183</v>
      </c>
      <c r="I2" s="6">
        <v>178</v>
      </c>
      <c r="J2" s="6">
        <v>180</v>
      </c>
      <c r="K2" s="9">
        <v>6</v>
      </c>
      <c r="L2" s="9">
        <v>1087</v>
      </c>
      <c r="M2" s="10">
        <v>181.16666666666666</v>
      </c>
      <c r="N2" s="9">
        <v>4</v>
      </c>
      <c r="O2" s="10">
        <v>185.16666666666666</v>
      </c>
    </row>
    <row r="3" spans="1:15" x14ac:dyDescent="0.3">
      <c r="A3" s="6" t="s">
        <v>3</v>
      </c>
      <c r="B3" s="6" t="s">
        <v>158</v>
      </c>
      <c r="C3" s="7">
        <v>43659</v>
      </c>
      <c r="D3" s="8" t="s">
        <v>78</v>
      </c>
      <c r="E3" s="113">
        <v>181</v>
      </c>
      <c r="F3" s="113">
        <v>183</v>
      </c>
      <c r="G3" s="113">
        <v>185</v>
      </c>
      <c r="H3" s="113">
        <v>177</v>
      </c>
      <c r="I3" s="6"/>
      <c r="J3" s="6"/>
      <c r="K3" s="9">
        <v>4</v>
      </c>
      <c r="L3" s="9">
        <v>726</v>
      </c>
      <c r="M3" s="10">
        <v>181.5</v>
      </c>
      <c r="N3" s="9">
        <v>4</v>
      </c>
      <c r="O3" s="10">
        <v>185.5</v>
      </c>
    </row>
    <row r="4" spans="1:15" ht="15.75" x14ac:dyDescent="0.3">
      <c r="A4" s="6" t="s">
        <v>3</v>
      </c>
      <c r="B4" s="52" t="s">
        <v>158</v>
      </c>
      <c r="C4" s="53">
        <v>43757</v>
      </c>
      <c r="D4" s="66" t="s">
        <v>78</v>
      </c>
      <c r="E4" s="55">
        <v>175</v>
      </c>
      <c r="F4" s="55">
        <v>181</v>
      </c>
      <c r="G4" s="55">
        <v>181</v>
      </c>
      <c r="H4" s="55">
        <v>172</v>
      </c>
      <c r="I4" s="55"/>
      <c r="J4" s="55"/>
      <c r="K4" s="56">
        <f t="shared" ref="K4" si="0">COUNT(E4:J4)</f>
        <v>4</v>
      </c>
      <c r="L4" s="56">
        <f t="shared" ref="L4" si="1">SUM(E4:J4)</f>
        <v>709</v>
      </c>
      <c r="M4" s="57">
        <f t="shared" ref="M4" si="2">SUM(L4/K4)</f>
        <v>177.25</v>
      </c>
      <c r="N4" s="52">
        <v>6</v>
      </c>
      <c r="O4" s="58">
        <f t="shared" ref="O4" si="3">SUM(M4+N4)</f>
        <v>183.25</v>
      </c>
    </row>
    <row r="5" spans="1:15" x14ac:dyDescent="0.3">
      <c r="A5" s="11"/>
      <c r="B5" s="11"/>
      <c r="C5" s="12"/>
      <c r="D5" s="13"/>
      <c r="E5" s="11"/>
      <c r="F5" s="11"/>
      <c r="G5" s="11"/>
      <c r="H5" s="11"/>
      <c r="I5" s="11"/>
      <c r="J5" s="11"/>
      <c r="K5" s="14"/>
      <c r="L5" s="14"/>
      <c r="M5" s="15"/>
      <c r="N5" s="14"/>
      <c r="O5" s="15"/>
    </row>
    <row r="6" spans="1:15" x14ac:dyDescent="0.3">
      <c r="K6" s="2">
        <f>SUM(K2:K5)</f>
        <v>14</v>
      </c>
      <c r="L6" s="2">
        <f>SUM(L2:L5)</f>
        <v>2522</v>
      </c>
      <c r="M6" s="1">
        <f>SUM(L6/K6)</f>
        <v>180.14285714285714</v>
      </c>
      <c r="N6" s="2">
        <f>SUM(N2:N5)</f>
        <v>14</v>
      </c>
      <c r="O6" s="1">
        <f>SUM(M6+N6)</f>
        <v>194.14285714285714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E4:J4 B4:C4" name="Range1"/>
    <protectedRange algorithmName="SHA-512" hashValue="ON39YdpmFHfN9f47KpiRvqrKx0V9+erV1CNkpWzYhW/Qyc6aT8rEyCrvauWSYGZK2ia3o7vd3akF07acHAFpOA==" saltValue="yVW9XmDwTqEnmpSGai0KYg==" spinCount="100000" sqref="D4" name="Range1_1"/>
  </protectedRanges>
  <conditionalFormatting sqref="E1">
    <cfRule type="top10" priority="65" bottom="1" rank="1"/>
    <cfRule type="top10" dxfId="1271" priority="66" rank="1"/>
  </conditionalFormatting>
  <conditionalFormatting sqref="F1">
    <cfRule type="top10" priority="63" bottom="1" rank="1"/>
    <cfRule type="top10" dxfId="1270" priority="64" rank="1"/>
  </conditionalFormatting>
  <conditionalFormatting sqref="G1">
    <cfRule type="top10" priority="61" bottom="1" rank="1"/>
    <cfRule type="top10" dxfId="1269" priority="62" rank="1"/>
  </conditionalFormatting>
  <conditionalFormatting sqref="H1">
    <cfRule type="top10" priority="59" bottom="1" rank="1"/>
    <cfRule type="top10" dxfId="1268" priority="60" rank="1"/>
  </conditionalFormatting>
  <conditionalFormatting sqref="I1">
    <cfRule type="top10" priority="57" bottom="1" rank="1"/>
    <cfRule type="top10" dxfId="1267" priority="58" rank="1"/>
  </conditionalFormatting>
  <conditionalFormatting sqref="J1">
    <cfRule type="top10" priority="55" bottom="1" rank="1"/>
    <cfRule type="top10" dxfId="1266" priority="56" rank="1"/>
  </conditionalFormatting>
  <conditionalFormatting sqref="E5">
    <cfRule type="top10" priority="53" bottom="1" rank="1"/>
    <cfRule type="top10" dxfId="1265" priority="54" rank="1"/>
  </conditionalFormatting>
  <conditionalFormatting sqref="F5">
    <cfRule type="top10" priority="51" bottom="1" rank="1"/>
    <cfRule type="top10" dxfId="1264" priority="52" rank="1"/>
  </conditionalFormatting>
  <conditionalFormatting sqref="G5">
    <cfRule type="top10" priority="49" bottom="1" rank="1"/>
    <cfRule type="top10" dxfId="1263" priority="50" rank="1"/>
  </conditionalFormatting>
  <conditionalFormatting sqref="H5">
    <cfRule type="top10" priority="47" bottom="1" rank="1"/>
    <cfRule type="top10" dxfId="1262" priority="48" rank="1"/>
  </conditionalFormatting>
  <conditionalFormatting sqref="I5">
    <cfRule type="top10" priority="45" bottom="1" rank="1"/>
    <cfRule type="top10" dxfId="1261" priority="46" rank="1"/>
  </conditionalFormatting>
  <conditionalFormatting sqref="J5">
    <cfRule type="top10" priority="43" bottom="1" rank="1"/>
    <cfRule type="top10" dxfId="1260" priority="44" rank="1"/>
  </conditionalFormatting>
  <conditionalFormatting sqref="E2">
    <cfRule type="top10" priority="29" bottom="1" rank="1"/>
    <cfRule type="top10" dxfId="1259" priority="30" rank="1"/>
  </conditionalFormatting>
  <conditionalFormatting sqref="F2">
    <cfRule type="top10" priority="27" bottom="1" rank="1"/>
    <cfRule type="top10" dxfId="1258" priority="28" rank="1"/>
  </conditionalFormatting>
  <conditionalFormatting sqref="G2">
    <cfRule type="top10" priority="25" bottom="1" rank="1"/>
    <cfRule type="top10" dxfId="1257" priority="26" rank="1"/>
  </conditionalFormatting>
  <conditionalFormatting sqref="H2">
    <cfRule type="top10" priority="23" bottom="1" rank="1"/>
    <cfRule type="top10" dxfId="1256" priority="24" rank="1"/>
  </conditionalFormatting>
  <conditionalFormatting sqref="I2">
    <cfRule type="top10" priority="21" bottom="1" rank="1"/>
    <cfRule type="top10" dxfId="1255" priority="22" rank="1"/>
  </conditionalFormatting>
  <conditionalFormatting sqref="J2">
    <cfRule type="top10" priority="19" bottom="1" rank="1"/>
    <cfRule type="top10" dxfId="1254" priority="20" rank="1"/>
  </conditionalFormatting>
  <conditionalFormatting sqref="E3">
    <cfRule type="top10" priority="17" bottom="1" rank="1"/>
    <cfRule type="top10" dxfId="1253" priority="18" rank="1"/>
  </conditionalFormatting>
  <conditionalFormatting sqref="F3">
    <cfRule type="top10" priority="15" bottom="1" rank="1"/>
    <cfRule type="top10" dxfId="1252" priority="16" rank="1"/>
  </conditionalFormatting>
  <conditionalFormatting sqref="G3">
    <cfRule type="top10" priority="13" bottom="1" rank="1"/>
    <cfRule type="top10" dxfId="1251" priority="14" rank="1"/>
  </conditionalFormatting>
  <conditionalFormatting sqref="H3">
    <cfRule type="top10" priority="11" bottom="1" rank="1"/>
    <cfRule type="top10" dxfId="1250" priority="12" rank="1"/>
  </conditionalFormatting>
  <conditionalFormatting sqref="I3">
    <cfRule type="top10" priority="9" bottom="1" rank="1"/>
    <cfRule type="top10" dxfId="1249" priority="10" rank="1"/>
  </conditionalFormatting>
  <conditionalFormatting sqref="J3">
    <cfRule type="top10" priority="7" bottom="1" rank="1"/>
    <cfRule type="top10" dxfId="1248" priority="8" rank="1"/>
  </conditionalFormatting>
  <conditionalFormatting sqref="E4">
    <cfRule type="top10" dxfId="1247" priority="6" rank="1"/>
  </conditionalFormatting>
  <conditionalFormatting sqref="F4">
    <cfRule type="top10" dxfId="1246" priority="5" rank="1"/>
  </conditionalFormatting>
  <conditionalFormatting sqref="G4">
    <cfRule type="top10" dxfId="1245" priority="4" rank="1"/>
  </conditionalFormatting>
  <conditionalFormatting sqref="H4">
    <cfRule type="top10" dxfId="1244" priority="3" rank="1"/>
  </conditionalFormatting>
  <conditionalFormatting sqref="I4">
    <cfRule type="top10" dxfId="1243" priority="2" rank="1"/>
  </conditionalFormatting>
  <conditionalFormatting sqref="J4">
    <cfRule type="top10" dxfId="1242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20B8DEA-9F9A-4A49-8AF3-A9CC99BCBC25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81EE0B05-8275-43CB-937B-B54E9EBD0436}">
          <x14:formula1>
            <xm:f>'C:\Users\abra2\Desktop\[ABRA2019.xlsm]Data'!#REF!</xm:f>
          </x14:formula1>
          <xm:sqref>B2</xm:sqref>
        </x14:dataValidation>
        <x14:dataValidation type="list" allowBlank="1" showInputMessage="1" showErrorMessage="1" xr:uid="{2434479E-60F3-4A42-A8CE-F89B38F06356}">
          <x14:formula1>
            <xm:f>'C:\Users\gih93\Documents\[ABRA2019.xlsm]Data'!#REF!</xm:f>
          </x14:formula1>
          <xm:sqref>B3</xm:sqref>
        </x14:dataValidation>
        <x14:dataValidation type="list" allowBlank="1" showInputMessage="1" showErrorMessage="1" xr:uid="{159F29DC-1E05-4F8E-BC6C-C1F41D1F964D}">
          <x14:formula1>
            <xm:f>'C:\Users\abra2\Desktop\ABRA Files and More\AUTO BENCH REST ASSOCIATION FILE\ABRA 2019\Tennessee\[ABRA TN SCORING PROGRAM 2.xlsx]DATA SHEET'!#REF!</xm:f>
          </x14:formula1>
          <xm:sqref>B4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9AD4A-2801-499D-BDA1-7576D1451DA7}">
  <dimension ref="A1:O4"/>
  <sheetViews>
    <sheetView workbookViewId="0">
      <selection activeCell="B31" sqref="B3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1" t="s">
        <v>3</v>
      </c>
      <c r="B2" s="11" t="s">
        <v>254</v>
      </c>
      <c r="C2" s="12">
        <v>43785</v>
      </c>
      <c r="D2" s="13" t="s">
        <v>62</v>
      </c>
      <c r="E2" s="11">
        <v>176</v>
      </c>
      <c r="F2" s="11">
        <v>180</v>
      </c>
      <c r="G2" s="11">
        <v>170</v>
      </c>
      <c r="H2" s="11"/>
      <c r="I2" s="11"/>
      <c r="J2" s="11"/>
      <c r="K2" s="14">
        <v>3</v>
      </c>
      <c r="L2" s="14">
        <v>526</v>
      </c>
      <c r="M2" s="15">
        <v>175.33333333333334</v>
      </c>
      <c r="N2" s="14">
        <v>3</v>
      </c>
      <c r="O2" s="15">
        <v>178.33333333333334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3</v>
      </c>
      <c r="L4" s="2">
        <f>SUM(L2:L3)</f>
        <v>526</v>
      </c>
      <c r="M4" s="1">
        <f>SUM(L4/K4)</f>
        <v>175.33333333333334</v>
      </c>
      <c r="N4" s="2">
        <f>SUM(N2:N3)</f>
        <v>3</v>
      </c>
      <c r="O4" s="1">
        <f>SUM(M4+N4)</f>
        <v>178.33333333333334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"/>
  </protectedRanges>
  <conditionalFormatting sqref="E1">
    <cfRule type="top10" priority="41" bottom="1" rank="1"/>
    <cfRule type="top10" dxfId="1241" priority="42" rank="1"/>
  </conditionalFormatting>
  <conditionalFormatting sqref="F1">
    <cfRule type="top10" priority="39" bottom="1" rank="1"/>
    <cfRule type="top10" dxfId="1240" priority="40" rank="1"/>
  </conditionalFormatting>
  <conditionalFormatting sqref="G1">
    <cfRule type="top10" priority="37" bottom="1" rank="1"/>
    <cfRule type="top10" dxfId="1239" priority="38" rank="1"/>
  </conditionalFormatting>
  <conditionalFormatting sqref="H1">
    <cfRule type="top10" priority="35" bottom="1" rank="1"/>
    <cfRule type="top10" dxfId="1238" priority="36" rank="1"/>
  </conditionalFormatting>
  <conditionalFormatting sqref="I1">
    <cfRule type="top10" priority="33" bottom="1" rank="1"/>
    <cfRule type="top10" dxfId="1237" priority="34" rank="1"/>
  </conditionalFormatting>
  <conditionalFormatting sqref="J1">
    <cfRule type="top10" priority="31" bottom="1" rank="1"/>
    <cfRule type="top10" dxfId="1236" priority="32" rank="1"/>
  </conditionalFormatting>
  <conditionalFormatting sqref="E3">
    <cfRule type="top10" priority="29" bottom="1" rank="1"/>
    <cfRule type="top10" dxfId="1235" priority="30" rank="1"/>
  </conditionalFormatting>
  <conditionalFormatting sqref="F3">
    <cfRule type="top10" priority="27" bottom="1" rank="1"/>
    <cfRule type="top10" dxfId="1234" priority="28" rank="1"/>
  </conditionalFormatting>
  <conditionalFormatting sqref="G3">
    <cfRule type="top10" priority="25" bottom="1" rank="1"/>
    <cfRule type="top10" dxfId="1233" priority="26" rank="1"/>
  </conditionalFormatting>
  <conditionalFormatting sqref="H3">
    <cfRule type="top10" priority="23" bottom="1" rank="1"/>
    <cfRule type="top10" dxfId="1232" priority="24" rank="1"/>
  </conditionalFormatting>
  <conditionalFormatting sqref="I3">
    <cfRule type="top10" priority="21" bottom="1" rank="1"/>
    <cfRule type="top10" dxfId="1231" priority="22" rank="1"/>
  </conditionalFormatting>
  <conditionalFormatting sqref="J3">
    <cfRule type="top10" priority="19" bottom="1" rank="1"/>
    <cfRule type="top10" dxfId="1230" priority="20" rank="1"/>
  </conditionalFormatting>
  <conditionalFormatting sqref="E2">
    <cfRule type="top10" priority="1" bottom="1" rank="1"/>
    <cfRule type="top10" dxfId="1229" priority="2" rank="1"/>
  </conditionalFormatting>
  <conditionalFormatting sqref="F2">
    <cfRule type="top10" priority="3" bottom="1" rank="1"/>
    <cfRule type="top10" dxfId="1228" priority="4" rank="1"/>
  </conditionalFormatting>
  <conditionalFormatting sqref="G2">
    <cfRule type="top10" priority="5" bottom="1" rank="1"/>
    <cfRule type="top10" dxfId="1227" priority="6" rank="1"/>
  </conditionalFormatting>
  <conditionalFormatting sqref="H2">
    <cfRule type="top10" priority="7" bottom="1" rank="1"/>
    <cfRule type="top10" dxfId="1226" priority="8" rank="1"/>
  </conditionalFormatting>
  <conditionalFormatting sqref="I2">
    <cfRule type="top10" priority="9" bottom="1" rank="1"/>
    <cfRule type="top10" dxfId="1225" priority="10" rank="1"/>
  </conditionalFormatting>
  <conditionalFormatting sqref="J2">
    <cfRule type="top10" priority="11" bottom="1" rank="1"/>
    <cfRule type="top10" dxfId="122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CF62E03-0C0D-46E7-AC1A-A36529E8C20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37AEBD51-7BF4-4832-90BD-BE3DBF057D60}">
          <x14:formula1>
            <xm:f>'C:\Users\abra2\Desktop\[ABRA2019.xlsm]Data'!#REF!</xm:f>
          </x14:formula1>
          <xm:sqref>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C99E1-3059-46B2-BBF0-A2AEB38BCFA8}">
  <dimension ref="A1:O5"/>
  <sheetViews>
    <sheetView workbookViewId="0">
      <selection activeCell="A2" sqref="A2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30" x14ac:dyDescent="0.3">
      <c r="A2" s="51" t="s">
        <v>115</v>
      </c>
      <c r="B2" s="52" t="s">
        <v>177</v>
      </c>
      <c r="C2" s="53">
        <v>43680</v>
      </c>
      <c r="D2" s="66" t="s">
        <v>78</v>
      </c>
      <c r="E2" s="55">
        <v>171</v>
      </c>
      <c r="F2" s="55">
        <v>155</v>
      </c>
      <c r="G2" s="55">
        <v>172</v>
      </c>
      <c r="H2" s="55">
        <v>165</v>
      </c>
      <c r="I2" s="55"/>
      <c r="J2" s="55"/>
      <c r="K2" s="56">
        <f t="shared" ref="K2" si="0">COUNT(E2:J2)</f>
        <v>4</v>
      </c>
      <c r="L2" s="56">
        <f t="shared" ref="L2" si="1">SUM(E2:J2)</f>
        <v>663</v>
      </c>
      <c r="M2" s="57">
        <f t="shared" ref="M2" si="2">SUM(L2/K2)</f>
        <v>165.75</v>
      </c>
      <c r="N2" s="52">
        <v>2</v>
      </c>
      <c r="O2" s="58">
        <f t="shared" ref="O2" si="3">SUM(M2+N2)</f>
        <v>167.75</v>
      </c>
    </row>
    <row r="3" spans="1:15" ht="30" x14ac:dyDescent="0.3">
      <c r="A3" s="51" t="s">
        <v>115</v>
      </c>
      <c r="B3" s="52" t="s">
        <v>177</v>
      </c>
      <c r="C3" s="53">
        <v>43681</v>
      </c>
      <c r="D3" s="66" t="s">
        <v>78</v>
      </c>
      <c r="E3" s="55">
        <v>163</v>
      </c>
      <c r="F3" s="55">
        <v>162</v>
      </c>
      <c r="G3" s="55">
        <v>160</v>
      </c>
      <c r="H3" s="55">
        <v>160</v>
      </c>
      <c r="I3" s="55"/>
      <c r="J3" s="55"/>
      <c r="K3" s="56">
        <f>COUNT(E3:J3)</f>
        <v>4</v>
      </c>
      <c r="L3" s="56">
        <f>SUM(E3:J3)</f>
        <v>645</v>
      </c>
      <c r="M3" s="57">
        <f>SUM(L3/K3)</f>
        <v>161.25</v>
      </c>
      <c r="N3" s="52">
        <v>2</v>
      </c>
      <c r="O3" s="58">
        <f>SUM(M3+N3)</f>
        <v>163.25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8</v>
      </c>
      <c r="L5" s="2">
        <f>SUM(L2:L4)</f>
        <v>1308</v>
      </c>
      <c r="M5" s="1">
        <f>SUM(L5/K5)</f>
        <v>163.5</v>
      </c>
      <c r="N5" s="2">
        <f>SUM(N2:N4)</f>
        <v>4</v>
      </c>
      <c r="O5" s="1">
        <f>SUM(M5+N5)</f>
        <v>167.5</v>
      </c>
    </row>
  </sheetData>
  <protectedRanges>
    <protectedRange algorithmName="SHA-512" hashValue="ON39YdpmFHfN9f47KpiRvqrKx0V9+erV1CNkpWzYhW/Qyc6aT8rEyCrvauWSYGZK2ia3o7vd3akF07acHAFpOA==" saltValue="yVW9XmDwTqEnmpSGai0KYg==" spinCount="100000" sqref="B3 E3:J3" name="Range1_2"/>
    <protectedRange algorithmName="SHA-512" hashValue="ON39YdpmFHfN9f47KpiRvqrKx0V9+erV1CNkpWzYhW/Qyc6aT8rEyCrvauWSYGZK2ia3o7vd3akF07acHAFpOA==" saltValue="yVW9XmDwTqEnmpSGai0KYg==" spinCount="100000" sqref="C3:D3" name="Range1_1_1"/>
    <protectedRange algorithmName="SHA-512" hashValue="ON39YdpmFHfN9f47KpiRvqrKx0V9+erV1CNkpWzYhW/Qyc6aT8rEyCrvauWSYGZK2ia3o7vd3akF07acHAFpOA==" saltValue="yVW9XmDwTqEnmpSGai0KYg==" spinCount="100000" sqref="B2:J2" name="Range1_7"/>
  </protectedRanges>
  <conditionalFormatting sqref="E1">
    <cfRule type="top10" priority="47" bottom="1" rank="1"/>
    <cfRule type="top10" dxfId="3701" priority="48" rank="1"/>
  </conditionalFormatting>
  <conditionalFormatting sqref="F1">
    <cfRule type="top10" priority="45" bottom="1" rank="1"/>
    <cfRule type="top10" dxfId="3700" priority="46" rank="1"/>
  </conditionalFormatting>
  <conditionalFormatting sqref="G1">
    <cfRule type="top10" priority="43" bottom="1" rank="1"/>
    <cfRule type="top10" dxfId="3699" priority="44" rank="1"/>
  </conditionalFormatting>
  <conditionalFormatting sqref="H1">
    <cfRule type="top10" priority="41" bottom="1" rank="1"/>
    <cfRule type="top10" dxfId="3698" priority="42" rank="1"/>
  </conditionalFormatting>
  <conditionalFormatting sqref="I1">
    <cfRule type="top10" priority="39" bottom="1" rank="1"/>
    <cfRule type="top10" dxfId="3697" priority="40" rank="1"/>
  </conditionalFormatting>
  <conditionalFormatting sqref="J1">
    <cfRule type="top10" priority="37" bottom="1" rank="1"/>
    <cfRule type="top10" dxfId="3696" priority="38" rank="1"/>
  </conditionalFormatting>
  <conditionalFormatting sqref="E4">
    <cfRule type="top10" priority="35" bottom="1" rank="1"/>
    <cfRule type="top10" dxfId="3695" priority="36" rank="1"/>
  </conditionalFormatting>
  <conditionalFormatting sqref="F4">
    <cfRule type="top10" priority="33" bottom="1" rank="1"/>
    <cfRule type="top10" dxfId="3694" priority="34" rank="1"/>
  </conditionalFormatting>
  <conditionalFormatting sqref="G4">
    <cfRule type="top10" priority="31" bottom="1" rank="1"/>
    <cfRule type="top10" dxfId="3693" priority="32" rank="1"/>
  </conditionalFormatting>
  <conditionalFormatting sqref="H4">
    <cfRule type="top10" priority="29" bottom="1" rank="1"/>
    <cfRule type="top10" dxfId="3692" priority="30" rank="1"/>
  </conditionalFormatting>
  <conditionalFormatting sqref="I4">
    <cfRule type="top10" priority="27" bottom="1" rank="1"/>
    <cfRule type="top10" dxfId="3691" priority="28" rank="1"/>
  </conditionalFormatting>
  <conditionalFormatting sqref="J4">
    <cfRule type="top10" priority="25" bottom="1" rank="1"/>
    <cfRule type="top10" dxfId="3690" priority="26" rank="1"/>
  </conditionalFormatting>
  <conditionalFormatting sqref="E3">
    <cfRule type="top10" dxfId="3689" priority="12" rank="1"/>
  </conditionalFormatting>
  <conditionalFormatting sqref="F3">
    <cfRule type="top10" dxfId="3688" priority="11" rank="1"/>
  </conditionalFormatting>
  <conditionalFormatting sqref="G3">
    <cfRule type="top10" dxfId="3687" priority="10" rank="1"/>
  </conditionalFormatting>
  <conditionalFormatting sqref="H3">
    <cfRule type="top10" dxfId="3686" priority="9" rank="1"/>
  </conditionalFormatting>
  <conditionalFormatting sqref="I3">
    <cfRule type="top10" dxfId="3685" priority="8" rank="1"/>
  </conditionalFormatting>
  <conditionalFormatting sqref="J3">
    <cfRule type="top10" dxfId="3684" priority="7" rank="1"/>
  </conditionalFormatting>
  <conditionalFormatting sqref="E2">
    <cfRule type="top10" dxfId="3683" priority="6" rank="1"/>
  </conditionalFormatting>
  <conditionalFormatting sqref="F2">
    <cfRule type="top10" dxfId="3682" priority="5" rank="1"/>
  </conditionalFormatting>
  <conditionalFormatting sqref="G2">
    <cfRule type="top10" dxfId="3681" priority="4" rank="1"/>
  </conditionalFormatting>
  <conditionalFormatting sqref="H2">
    <cfRule type="top10" dxfId="3680" priority="3" rank="1"/>
  </conditionalFormatting>
  <conditionalFormatting sqref="I2">
    <cfRule type="top10" dxfId="3679" priority="2" rank="1"/>
  </conditionalFormatting>
  <conditionalFormatting sqref="J2">
    <cfRule type="top10" dxfId="3678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2389AE8-CEFA-4593-9C76-D6AFD4FAC12B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009CEF2D-B2AE-4DA9-B561-F6AD714BE890}">
          <x14:formula1>
            <xm:f>'C:\Users\abra2\Desktop\ABRA Files and More\AUTO BENCH REST ASSOCIATION FILE\ABRA 2019\Tennessee\[ABRA TN SCORING PROGRAM.xlsx]DATA SHEET'!#REF!</xm:f>
          </x14:formula1>
          <xm:sqref>B2:B3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ECF27-626A-4D5F-8E02-892DA5A65183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140</v>
      </c>
      <c r="C2" s="7">
        <v>43617</v>
      </c>
      <c r="D2" s="8" t="s">
        <v>87</v>
      </c>
      <c r="E2" s="6">
        <v>195</v>
      </c>
      <c r="F2" s="6">
        <v>190</v>
      </c>
      <c r="G2" s="6">
        <v>191</v>
      </c>
      <c r="H2" s="6">
        <v>196</v>
      </c>
      <c r="I2" s="6"/>
      <c r="J2" s="6"/>
      <c r="K2" s="9">
        <v>4</v>
      </c>
      <c r="L2" s="9">
        <v>772</v>
      </c>
      <c r="M2" s="10">
        <v>193</v>
      </c>
      <c r="N2" s="9">
        <v>8</v>
      </c>
      <c r="O2" s="10">
        <v>201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772</v>
      </c>
      <c r="M4" s="1">
        <f>SUM(L4/K4)</f>
        <v>193</v>
      </c>
      <c r="N4" s="2">
        <f>SUM(N2:N3)</f>
        <v>8</v>
      </c>
      <c r="O4" s="1">
        <f>SUM(M4+N4)</f>
        <v>201</v>
      </c>
    </row>
  </sheetData>
  <conditionalFormatting sqref="E1">
    <cfRule type="top10" priority="47" bottom="1" rank="1"/>
    <cfRule type="top10" dxfId="1223" priority="48" rank="1"/>
  </conditionalFormatting>
  <conditionalFormatting sqref="F1">
    <cfRule type="top10" priority="45" bottom="1" rank="1"/>
    <cfRule type="top10" dxfId="1222" priority="46" rank="1"/>
  </conditionalFormatting>
  <conditionalFormatting sqref="G1">
    <cfRule type="top10" priority="43" bottom="1" rank="1"/>
    <cfRule type="top10" dxfId="1221" priority="44" rank="1"/>
  </conditionalFormatting>
  <conditionalFormatting sqref="H1">
    <cfRule type="top10" priority="41" bottom="1" rank="1"/>
    <cfRule type="top10" dxfId="1220" priority="42" rank="1"/>
  </conditionalFormatting>
  <conditionalFormatting sqref="I1">
    <cfRule type="top10" priority="39" bottom="1" rank="1"/>
    <cfRule type="top10" dxfId="1219" priority="40" rank="1"/>
  </conditionalFormatting>
  <conditionalFormatting sqref="J1">
    <cfRule type="top10" priority="37" bottom="1" rank="1"/>
    <cfRule type="top10" dxfId="1218" priority="38" rank="1"/>
  </conditionalFormatting>
  <conditionalFormatting sqref="E3">
    <cfRule type="top10" priority="35" bottom="1" rank="1"/>
    <cfRule type="top10" dxfId="1217" priority="36" rank="1"/>
  </conditionalFormatting>
  <conditionalFormatting sqref="F3">
    <cfRule type="top10" priority="33" bottom="1" rank="1"/>
    <cfRule type="top10" dxfId="1216" priority="34" rank="1"/>
  </conditionalFormatting>
  <conditionalFormatting sqref="G3">
    <cfRule type="top10" priority="31" bottom="1" rank="1"/>
    <cfRule type="top10" dxfId="1215" priority="32" rank="1"/>
  </conditionalFormatting>
  <conditionalFormatting sqref="H3">
    <cfRule type="top10" priority="29" bottom="1" rank="1"/>
    <cfRule type="top10" dxfId="1214" priority="30" rank="1"/>
  </conditionalFormatting>
  <conditionalFormatting sqref="I3">
    <cfRule type="top10" priority="27" bottom="1" rank="1"/>
    <cfRule type="top10" dxfId="1213" priority="28" rank="1"/>
  </conditionalFormatting>
  <conditionalFormatting sqref="J3">
    <cfRule type="top10" priority="25" bottom="1" rank="1"/>
    <cfRule type="top10" dxfId="1212" priority="26" rank="1"/>
  </conditionalFormatting>
  <conditionalFormatting sqref="E2">
    <cfRule type="top10" priority="1" bottom="1" rank="1"/>
    <cfRule type="top10" dxfId="1211" priority="2" rank="1"/>
  </conditionalFormatting>
  <conditionalFormatting sqref="F2">
    <cfRule type="top10" priority="3" bottom="1" rank="1"/>
    <cfRule type="top10" dxfId="1210" priority="4" rank="1"/>
  </conditionalFormatting>
  <conditionalFormatting sqref="G2">
    <cfRule type="top10" priority="5" bottom="1" rank="1"/>
    <cfRule type="top10" dxfId="1209" priority="6" rank="1"/>
  </conditionalFormatting>
  <conditionalFormatting sqref="H2">
    <cfRule type="top10" priority="7" bottom="1" rank="1"/>
    <cfRule type="top10" dxfId="1208" priority="8" rank="1"/>
  </conditionalFormatting>
  <conditionalFormatting sqref="I2">
    <cfRule type="top10" priority="9" bottom="1" rank="1"/>
    <cfRule type="top10" dxfId="1207" priority="10" rank="1"/>
  </conditionalFormatting>
  <conditionalFormatting sqref="J2">
    <cfRule type="top10" priority="11" bottom="1" rank="1"/>
    <cfRule type="top10" dxfId="1206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0FCB642-ED69-4836-AB06-0E7E75A947D4}">
          <x14:formula1>
            <xm:f>'C:\Users\abra2\Desktop\[ABRA2019.xlsm]Data'!#REF!</xm:f>
          </x14:formula1>
          <xm:sqref>B2</xm:sqref>
        </x14:dataValidation>
        <x14:dataValidation type="list" allowBlank="1" showInputMessage="1" showErrorMessage="1" xr:uid="{DE620F70-FD3B-4C8E-ABC9-A647AE495514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6050E-BE14-4ABE-BBE8-11D1831D9053}">
  <sheetPr codeName="Sheet21"/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21" t="s">
        <v>3</v>
      </c>
      <c r="B2" s="21" t="s">
        <v>52</v>
      </c>
      <c r="C2" s="22">
        <v>43520</v>
      </c>
      <c r="D2" s="23" t="s">
        <v>34</v>
      </c>
      <c r="E2" s="21">
        <v>180</v>
      </c>
      <c r="F2" s="21">
        <v>185</v>
      </c>
      <c r="G2" s="21">
        <v>183</v>
      </c>
      <c r="H2" s="21">
        <v>191</v>
      </c>
      <c r="I2" s="21"/>
      <c r="J2" s="21"/>
      <c r="K2" s="25">
        <v>4</v>
      </c>
      <c r="L2" s="25">
        <v>739</v>
      </c>
      <c r="M2" s="26">
        <v>184.75</v>
      </c>
      <c r="N2" s="25">
        <v>2</v>
      </c>
      <c r="O2" s="26">
        <v>186.75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739</v>
      </c>
      <c r="M4" s="1">
        <f>SUM(L4/K4)</f>
        <v>184.75</v>
      </c>
      <c r="N4" s="2">
        <f>SUM(N2:N3)</f>
        <v>2</v>
      </c>
      <c r="O4" s="1">
        <f>SUM(M4+N4)</f>
        <v>186.75</v>
      </c>
    </row>
  </sheetData>
  <conditionalFormatting sqref="E1">
    <cfRule type="top10" priority="47" bottom="1" rank="1"/>
    <cfRule type="top10" dxfId="1205" priority="48" rank="1"/>
  </conditionalFormatting>
  <conditionalFormatting sqref="F1">
    <cfRule type="top10" priority="45" bottom="1" rank="1"/>
    <cfRule type="top10" dxfId="1204" priority="46" rank="1"/>
  </conditionalFormatting>
  <conditionalFormatting sqref="G1">
    <cfRule type="top10" priority="43" bottom="1" rank="1"/>
    <cfRule type="top10" dxfId="1203" priority="44" rank="1"/>
  </conditionalFormatting>
  <conditionalFormatting sqref="H1">
    <cfRule type="top10" priority="41" bottom="1" rank="1"/>
    <cfRule type="top10" dxfId="1202" priority="42" rank="1"/>
  </conditionalFormatting>
  <conditionalFormatting sqref="I1">
    <cfRule type="top10" priority="39" bottom="1" rank="1"/>
    <cfRule type="top10" dxfId="1201" priority="40" rank="1"/>
  </conditionalFormatting>
  <conditionalFormatting sqref="J1">
    <cfRule type="top10" priority="37" bottom="1" rank="1"/>
    <cfRule type="top10" dxfId="1200" priority="38" rank="1"/>
  </conditionalFormatting>
  <conditionalFormatting sqref="E3">
    <cfRule type="top10" priority="35" bottom="1" rank="1"/>
    <cfRule type="top10" dxfId="1199" priority="36" rank="1"/>
  </conditionalFormatting>
  <conditionalFormatting sqref="F3">
    <cfRule type="top10" priority="33" bottom="1" rank="1"/>
    <cfRule type="top10" dxfId="1198" priority="34" rank="1"/>
  </conditionalFormatting>
  <conditionalFormatting sqref="G3">
    <cfRule type="top10" priority="31" bottom="1" rank="1"/>
    <cfRule type="top10" dxfId="1197" priority="32" rank="1"/>
  </conditionalFormatting>
  <conditionalFormatting sqref="H3">
    <cfRule type="top10" priority="29" bottom="1" rank="1"/>
    <cfRule type="top10" dxfId="1196" priority="30" rank="1"/>
  </conditionalFormatting>
  <conditionalFormatting sqref="I3">
    <cfRule type="top10" priority="27" bottom="1" rank="1"/>
    <cfRule type="top10" dxfId="1195" priority="28" rank="1"/>
  </conditionalFormatting>
  <conditionalFormatting sqref="J3">
    <cfRule type="top10" priority="25" bottom="1" rank="1"/>
    <cfRule type="top10" dxfId="1194" priority="26" rank="1"/>
  </conditionalFormatting>
  <conditionalFormatting sqref="E2">
    <cfRule type="top10" priority="1" bottom="1" rank="1"/>
    <cfRule type="top10" dxfId="1193" priority="2" rank="1"/>
  </conditionalFormatting>
  <conditionalFormatting sqref="F2">
    <cfRule type="top10" priority="3" bottom="1" rank="1"/>
    <cfRule type="top10" dxfId="1192" priority="4" rank="1"/>
  </conditionalFormatting>
  <conditionalFormatting sqref="G2">
    <cfRule type="top10" priority="5" bottom="1" rank="1"/>
    <cfRule type="top10" dxfId="1191" priority="6" rank="1"/>
  </conditionalFormatting>
  <conditionalFormatting sqref="H2">
    <cfRule type="top10" priority="7" bottom="1" rank="1"/>
    <cfRule type="top10" dxfId="1190" priority="8" rank="1"/>
  </conditionalFormatting>
  <conditionalFormatting sqref="I2">
    <cfRule type="top10" priority="9" bottom="1" rank="1"/>
    <cfRule type="top10" dxfId="1189" priority="10" rank="1"/>
  </conditionalFormatting>
  <conditionalFormatting sqref="J2">
    <cfRule type="top10" priority="11" bottom="1" rank="1"/>
    <cfRule type="top10" dxfId="1188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880CA1-F36C-466D-ACF5-AF1287769739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2FF67E9C-FCDE-4BF4-916D-26FA4D65E1AA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CE057-FAAD-439C-85AE-D0F0525898A4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137</v>
      </c>
      <c r="C2" s="7">
        <v>43617</v>
      </c>
      <c r="D2" s="8" t="s">
        <v>87</v>
      </c>
      <c r="E2" s="44">
        <v>179</v>
      </c>
      <c r="F2" s="44">
        <v>178</v>
      </c>
      <c r="G2" s="44">
        <v>184</v>
      </c>
      <c r="H2" s="6">
        <v>176</v>
      </c>
      <c r="I2" s="6"/>
      <c r="J2" s="6"/>
      <c r="K2" s="9">
        <v>4</v>
      </c>
      <c r="L2" s="9">
        <v>717</v>
      </c>
      <c r="M2" s="10">
        <v>179.25</v>
      </c>
      <c r="N2" s="9">
        <v>2</v>
      </c>
      <c r="O2" s="10">
        <v>181.25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717</v>
      </c>
      <c r="M4" s="1">
        <f>SUM(L4/K4)</f>
        <v>179.25</v>
      </c>
      <c r="N4" s="2">
        <f>SUM(N2:N3)</f>
        <v>2</v>
      </c>
      <c r="O4" s="1">
        <f>SUM(M4+N4)</f>
        <v>181.25</v>
      </c>
    </row>
  </sheetData>
  <conditionalFormatting sqref="E1">
    <cfRule type="top10" priority="47" bottom="1" rank="1"/>
    <cfRule type="top10" dxfId="1187" priority="48" rank="1"/>
  </conditionalFormatting>
  <conditionalFormatting sqref="F1">
    <cfRule type="top10" priority="45" bottom="1" rank="1"/>
    <cfRule type="top10" dxfId="1186" priority="46" rank="1"/>
  </conditionalFormatting>
  <conditionalFormatting sqref="G1">
    <cfRule type="top10" priority="43" bottom="1" rank="1"/>
    <cfRule type="top10" dxfId="1185" priority="44" rank="1"/>
  </conditionalFormatting>
  <conditionalFormatting sqref="H1">
    <cfRule type="top10" priority="41" bottom="1" rank="1"/>
    <cfRule type="top10" dxfId="1184" priority="42" rank="1"/>
  </conditionalFormatting>
  <conditionalFormatting sqref="I1">
    <cfRule type="top10" priority="39" bottom="1" rank="1"/>
    <cfRule type="top10" dxfId="1183" priority="40" rank="1"/>
  </conditionalFormatting>
  <conditionalFormatting sqref="J1">
    <cfRule type="top10" priority="37" bottom="1" rank="1"/>
    <cfRule type="top10" dxfId="1182" priority="38" rank="1"/>
  </conditionalFormatting>
  <conditionalFormatting sqref="E3">
    <cfRule type="top10" priority="35" bottom="1" rank="1"/>
    <cfRule type="top10" dxfId="1181" priority="36" rank="1"/>
  </conditionalFormatting>
  <conditionalFormatting sqref="F3">
    <cfRule type="top10" priority="33" bottom="1" rank="1"/>
    <cfRule type="top10" dxfId="1180" priority="34" rank="1"/>
  </conditionalFormatting>
  <conditionalFormatting sqref="G3">
    <cfRule type="top10" priority="31" bottom="1" rank="1"/>
    <cfRule type="top10" dxfId="1179" priority="32" rank="1"/>
  </conditionalFormatting>
  <conditionalFormatting sqref="H3">
    <cfRule type="top10" priority="29" bottom="1" rank="1"/>
    <cfRule type="top10" dxfId="1178" priority="30" rank="1"/>
  </conditionalFormatting>
  <conditionalFormatting sqref="I3">
    <cfRule type="top10" priority="27" bottom="1" rank="1"/>
    <cfRule type="top10" dxfId="1177" priority="28" rank="1"/>
  </conditionalFormatting>
  <conditionalFormatting sqref="J3">
    <cfRule type="top10" priority="25" bottom="1" rank="1"/>
    <cfRule type="top10" dxfId="1176" priority="26" rank="1"/>
  </conditionalFormatting>
  <conditionalFormatting sqref="E2">
    <cfRule type="top10" priority="1" bottom="1" rank="1"/>
    <cfRule type="top10" dxfId="1175" priority="2" rank="1"/>
  </conditionalFormatting>
  <conditionalFormatting sqref="F2">
    <cfRule type="top10" priority="3" bottom="1" rank="1"/>
    <cfRule type="top10" dxfId="1174" priority="4" rank="1"/>
  </conditionalFormatting>
  <conditionalFormatting sqref="G2">
    <cfRule type="top10" priority="5" bottom="1" rank="1"/>
    <cfRule type="top10" dxfId="1173" priority="6" rank="1"/>
  </conditionalFormatting>
  <conditionalFormatting sqref="H2">
    <cfRule type="top10" priority="7" bottom="1" rank="1"/>
    <cfRule type="top10" dxfId="1172" priority="8" rank="1"/>
  </conditionalFormatting>
  <conditionalFormatting sqref="I2">
    <cfRule type="top10" priority="9" bottom="1" rank="1"/>
    <cfRule type="top10" dxfId="1171" priority="10" rank="1"/>
  </conditionalFormatting>
  <conditionalFormatting sqref="J2">
    <cfRule type="top10" priority="11" bottom="1" rank="1"/>
    <cfRule type="top10" dxfId="1170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30914B2-2F2E-46C0-90FB-BB2E8D8FE3F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F55851A7-345E-4A9E-96E9-C3A18E61D886}">
          <x14:formula1>
            <xm:f>'C:\Users\abra2\Desktop\[ABRA2019.xlsm]Data'!#REF!</xm:f>
          </x14:formula1>
          <xm:sqref>B2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16858-1511-4E9D-B6D1-090EAD688D67}">
  <dimension ref="A1:O7"/>
  <sheetViews>
    <sheetView workbookViewId="0">
      <selection activeCell="E12" sqref="E1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2" t="s">
        <v>135</v>
      </c>
      <c r="C2" s="7">
        <v>43603</v>
      </c>
      <c r="D2" s="8" t="s">
        <v>87</v>
      </c>
      <c r="E2" s="6">
        <v>181</v>
      </c>
      <c r="F2" s="6">
        <v>188</v>
      </c>
      <c r="G2" s="6">
        <v>185</v>
      </c>
      <c r="H2" s="6">
        <v>190</v>
      </c>
      <c r="I2" s="6"/>
      <c r="J2" s="6"/>
      <c r="K2" s="9">
        <v>4</v>
      </c>
      <c r="L2" s="9">
        <f>SUM(E2:J2)</f>
        <v>744</v>
      </c>
      <c r="M2" s="10">
        <f>SUM(L2/K2)</f>
        <v>186</v>
      </c>
      <c r="N2" s="9">
        <v>2</v>
      </c>
      <c r="O2" s="10">
        <f t="shared" ref="O2" si="0">SUM(M2+N2)</f>
        <v>188</v>
      </c>
    </row>
    <row r="3" spans="1:15" x14ac:dyDescent="0.3">
      <c r="A3" s="6" t="s">
        <v>3</v>
      </c>
      <c r="B3" s="6" t="s">
        <v>135</v>
      </c>
      <c r="C3" s="7">
        <v>43617</v>
      </c>
      <c r="D3" s="8" t="s">
        <v>87</v>
      </c>
      <c r="E3" s="6">
        <v>187</v>
      </c>
      <c r="F3" s="6">
        <v>188</v>
      </c>
      <c r="G3" s="6">
        <v>182</v>
      </c>
      <c r="H3" s="6">
        <v>187</v>
      </c>
      <c r="I3" s="6"/>
      <c r="J3" s="6"/>
      <c r="K3" s="9">
        <v>4</v>
      </c>
      <c r="L3" s="9">
        <v>744</v>
      </c>
      <c r="M3" s="10">
        <v>186</v>
      </c>
      <c r="N3" s="9">
        <v>2</v>
      </c>
      <c r="O3" s="10">
        <v>188</v>
      </c>
    </row>
    <row r="4" spans="1:15" x14ac:dyDescent="0.3">
      <c r="A4" s="6" t="s">
        <v>3</v>
      </c>
      <c r="B4" s="52" t="s">
        <v>135</v>
      </c>
      <c r="C4" s="53">
        <v>43680</v>
      </c>
      <c r="D4" s="8" t="s">
        <v>87</v>
      </c>
      <c r="E4" s="55">
        <v>181</v>
      </c>
      <c r="F4" s="55">
        <v>188</v>
      </c>
      <c r="G4" s="55">
        <v>189</v>
      </c>
      <c r="H4" s="55">
        <v>186</v>
      </c>
      <c r="I4" s="55"/>
      <c r="J4" s="55"/>
      <c r="K4" s="56">
        <f>COUNT(E4:J4)</f>
        <v>4</v>
      </c>
      <c r="L4" s="56">
        <f>SUM(E4:J4)</f>
        <v>744</v>
      </c>
      <c r="M4" s="57">
        <f>SUM(L4/K4)</f>
        <v>186</v>
      </c>
      <c r="N4" s="52">
        <v>3</v>
      </c>
      <c r="O4" s="58">
        <f>SUM(M4+N4)</f>
        <v>189</v>
      </c>
    </row>
    <row r="5" spans="1:15" x14ac:dyDescent="0.3">
      <c r="A5" s="6" t="s">
        <v>3</v>
      </c>
      <c r="B5" s="138" t="s">
        <v>135</v>
      </c>
      <c r="C5" s="139">
        <v>43708</v>
      </c>
      <c r="D5" s="140" t="s">
        <v>192</v>
      </c>
      <c r="E5" s="141">
        <v>183</v>
      </c>
      <c r="F5" s="141">
        <v>190</v>
      </c>
      <c r="G5" s="141">
        <v>182</v>
      </c>
      <c r="H5" s="141">
        <v>177</v>
      </c>
      <c r="I5" s="141">
        <v>182</v>
      </c>
      <c r="J5" s="141">
        <v>189</v>
      </c>
      <c r="K5" s="142">
        <f t="shared" ref="K5" si="1">COUNT(E5:J5)</f>
        <v>6</v>
      </c>
      <c r="L5" s="142">
        <f t="shared" ref="L5" si="2">SUM(E5:J5)</f>
        <v>1103</v>
      </c>
      <c r="M5" s="143">
        <f t="shared" ref="M5" si="3">SUM(L5/K5)</f>
        <v>183.83333333333334</v>
      </c>
      <c r="N5" s="138">
        <v>4</v>
      </c>
      <c r="O5" s="144">
        <f t="shared" ref="O5" si="4">SUM(M5+N5)</f>
        <v>187.83333333333334</v>
      </c>
    </row>
    <row r="6" spans="1:15" x14ac:dyDescent="0.3">
      <c r="A6" s="11"/>
      <c r="B6" s="11"/>
      <c r="C6" s="12"/>
      <c r="D6" s="13"/>
      <c r="E6" s="11"/>
      <c r="F6" s="11"/>
      <c r="G6" s="11"/>
      <c r="H6" s="11"/>
      <c r="I6" s="11"/>
      <c r="J6" s="11"/>
      <c r="K6" s="14"/>
      <c r="L6" s="14"/>
      <c r="M6" s="15"/>
      <c r="N6" s="14"/>
      <c r="O6" s="15"/>
    </row>
    <row r="7" spans="1:15" x14ac:dyDescent="0.3">
      <c r="K7" s="2">
        <f>SUM(K2:K6)</f>
        <v>18</v>
      </c>
      <c r="L7" s="2">
        <f>SUM(L2:L6)</f>
        <v>3335</v>
      </c>
      <c r="M7" s="1">
        <f>SUM(L7/K7)</f>
        <v>185.27777777777777</v>
      </c>
      <c r="N7" s="2">
        <f>SUM(N2:N6)</f>
        <v>11</v>
      </c>
      <c r="O7" s="1">
        <f>SUM(M7+N7)</f>
        <v>196.27777777777777</v>
      </c>
    </row>
  </sheetData>
  <protectedRanges>
    <protectedRange algorithmName="SHA-512" hashValue="eHHGZp1QU9slQwrV1rkPvmLyM6CvgknQHPIOO3TeudOjFVA47YoNedor8sB5AS16YCEzg6rnk1SW7Qh1UBWa3g==" saltValue="NnJayuyCuLyzeiA6G0urAA==" spinCount="100000" sqref="N4" name="Range3"/>
    <protectedRange algorithmName="SHA-512" hashValue="ON39YdpmFHfN9f47KpiRvqrKx0V9+erV1CNkpWzYhW/Qyc6aT8rEyCrvauWSYGZK2ia3o7vd3akF07acHAFpOA==" saltValue="yVW9XmDwTqEnmpSGai0KYg==" spinCount="100000" sqref="B4:C4 E4:J4" name="Range1"/>
    <protectedRange algorithmName="SHA-512" hashValue="FG7sbUW81RLTrqZOgRQY3WT58Fmv2wpczdNtHSivDYpua2f0csBbi4PHtU2Z8RiB+M2w+jl67Do94rJCq0Ck5Q==" saltValue="84WXeaapoYvzxj0ZBNU3eQ==" spinCount="100000" sqref="O5 L5:M5" name="Range1_2"/>
  </protectedRanges>
  <conditionalFormatting sqref="E1">
    <cfRule type="top10" priority="65" bottom="1" rank="1"/>
    <cfRule type="top10" dxfId="1169" priority="66" rank="1"/>
  </conditionalFormatting>
  <conditionalFormatting sqref="F1">
    <cfRule type="top10" priority="63" bottom="1" rank="1"/>
    <cfRule type="top10" dxfId="1168" priority="64" rank="1"/>
  </conditionalFormatting>
  <conditionalFormatting sqref="G1">
    <cfRule type="top10" priority="61" bottom="1" rank="1"/>
    <cfRule type="top10" dxfId="1167" priority="62" rank="1"/>
  </conditionalFormatting>
  <conditionalFormatting sqref="H1">
    <cfRule type="top10" priority="59" bottom="1" rank="1"/>
    <cfRule type="top10" dxfId="1166" priority="60" rank="1"/>
  </conditionalFormatting>
  <conditionalFormatting sqref="I1">
    <cfRule type="top10" priority="57" bottom="1" rank="1"/>
    <cfRule type="top10" dxfId="1165" priority="58" rank="1"/>
  </conditionalFormatting>
  <conditionalFormatting sqref="J1">
    <cfRule type="top10" priority="55" bottom="1" rank="1"/>
    <cfRule type="top10" dxfId="1164" priority="56" rank="1"/>
  </conditionalFormatting>
  <conditionalFormatting sqref="E6">
    <cfRule type="top10" priority="53" bottom="1" rank="1"/>
    <cfRule type="top10" dxfId="1163" priority="54" rank="1"/>
  </conditionalFormatting>
  <conditionalFormatting sqref="F6">
    <cfRule type="top10" priority="51" bottom="1" rank="1"/>
    <cfRule type="top10" dxfId="1162" priority="52" rank="1"/>
  </conditionalFormatting>
  <conditionalFormatting sqref="G6">
    <cfRule type="top10" priority="49" bottom="1" rank="1"/>
    <cfRule type="top10" dxfId="1161" priority="50" rank="1"/>
  </conditionalFormatting>
  <conditionalFormatting sqref="H6">
    <cfRule type="top10" priority="47" bottom="1" rank="1"/>
    <cfRule type="top10" dxfId="1160" priority="48" rank="1"/>
  </conditionalFormatting>
  <conditionalFormatting sqref="I6">
    <cfRule type="top10" priority="45" bottom="1" rank="1"/>
    <cfRule type="top10" dxfId="1159" priority="46" rank="1"/>
  </conditionalFormatting>
  <conditionalFormatting sqref="J6">
    <cfRule type="top10" priority="43" bottom="1" rank="1"/>
    <cfRule type="top10" dxfId="1158" priority="44" rank="1"/>
  </conditionalFormatting>
  <conditionalFormatting sqref="E2">
    <cfRule type="top10" priority="29" bottom="1" rank="1"/>
    <cfRule type="top10" dxfId="1157" priority="30" rank="1"/>
  </conditionalFormatting>
  <conditionalFormatting sqref="F2">
    <cfRule type="top10" priority="27" bottom="1" rank="1"/>
    <cfRule type="top10" dxfId="1156" priority="28" rank="1"/>
  </conditionalFormatting>
  <conditionalFormatting sqref="G2">
    <cfRule type="top10" priority="25" bottom="1" rank="1"/>
    <cfRule type="top10" dxfId="1155" priority="26" rank="1"/>
  </conditionalFormatting>
  <conditionalFormatting sqref="H2">
    <cfRule type="top10" priority="23" bottom="1" rank="1"/>
    <cfRule type="top10" dxfId="1154" priority="24" rank="1"/>
  </conditionalFormatting>
  <conditionalFormatting sqref="I2">
    <cfRule type="top10" priority="21" bottom="1" rank="1"/>
    <cfRule type="top10" dxfId="1153" priority="22" rank="1"/>
  </conditionalFormatting>
  <conditionalFormatting sqref="J2">
    <cfRule type="top10" priority="19" bottom="1" rank="1"/>
    <cfRule type="top10" dxfId="1152" priority="20" rank="1"/>
  </conditionalFormatting>
  <conditionalFormatting sqref="E3">
    <cfRule type="top10" priority="7" bottom="1" rank="1"/>
    <cfRule type="top10" dxfId="1151" priority="8" rank="1"/>
  </conditionalFormatting>
  <conditionalFormatting sqref="F3">
    <cfRule type="top10" priority="9" bottom="1" rank="1"/>
    <cfRule type="top10" dxfId="1150" priority="10" rank="1"/>
  </conditionalFormatting>
  <conditionalFormatting sqref="G3">
    <cfRule type="top10" priority="11" bottom="1" rank="1"/>
    <cfRule type="top10" dxfId="1149" priority="12" rank="1"/>
  </conditionalFormatting>
  <conditionalFormatting sqref="H3">
    <cfRule type="top10" priority="13" bottom="1" rank="1"/>
    <cfRule type="top10" dxfId="1148" priority="14" rank="1"/>
  </conditionalFormatting>
  <conditionalFormatting sqref="I3">
    <cfRule type="top10" priority="15" bottom="1" rank="1"/>
    <cfRule type="top10" dxfId="1147" priority="16" rank="1"/>
  </conditionalFormatting>
  <conditionalFormatting sqref="J3">
    <cfRule type="top10" priority="17" bottom="1" rank="1"/>
    <cfRule type="top10" dxfId="1146" priority="18" rank="1"/>
  </conditionalFormatting>
  <conditionalFormatting sqref="E4">
    <cfRule type="top10" dxfId="1145" priority="6" rank="1"/>
  </conditionalFormatting>
  <conditionalFormatting sqref="F4">
    <cfRule type="top10" dxfId="1144" priority="5" rank="1"/>
  </conditionalFormatting>
  <conditionalFormatting sqref="G4">
    <cfRule type="top10" dxfId="1143" priority="4" rank="1"/>
  </conditionalFormatting>
  <conditionalFormatting sqref="H4">
    <cfRule type="top10" dxfId="1142" priority="3" rank="1"/>
  </conditionalFormatting>
  <conditionalFormatting sqref="I4">
    <cfRule type="top10" dxfId="1141" priority="2" rank="1"/>
  </conditionalFormatting>
  <conditionalFormatting sqref="J4">
    <cfRule type="top10" dxfId="1140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DD2A723-C706-4E40-9B61-BC6E10B1C64C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F0E3CCA7-8305-41DD-BAA7-F2475985DDD5}">
          <x14:formula1>
            <xm:f>'C:\Users\gih93\Documents\[ABRA2019.xlsm]Data'!#REF!</xm:f>
          </x14:formula1>
          <xm:sqref>B2</xm:sqref>
        </x14:dataValidation>
        <x14:dataValidation type="list" allowBlank="1" showInputMessage="1" showErrorMessage="1" xr:uid="{BFB92031-B602-4AA1-9412-1449DAAC2412}">
          <x14:formula1>
            <xm:f>'C:\Users\abra2\Desktop\[ABRA2019.xlsm]Data'!#REF!</xm:f>
          </x14:formula1>
          <xm:sqref>B3</xm:sqref>
        </x14:dataValidation>
        <x14:dataValidation type="list" allowBlank="1" showInputMessage="1" showErrorMessage="1" xr:uid="{692C61AE-C800-4C04-9BBA-45C13CAEF4ED}">
          <x14:formula1>
            <xm:f>'C:\Users\abra2\Desktop\ABRA Files and More\AUTO BENCH REST ASSOCIATION FILE\ABRA 2019\Virginia\[Match 08 03 2019.xlsx]DATA SHEET'!#REF!</xm:f>
          </x14:formula1>
          <xm:sqref>B4</xm:sqref>
        </x14:dataValidation>
        <x14:dataValidation type="list" allowBlank="1" showInputMessage="1" showErrorMessage="1" xr:uid="{7BC541D4-E7AC-4F03-A5A0-9EA23A6EEFAF}">
          <x14:formula1>
            <xm:f>'E:\[abra state va.xlsx]DATA SHEET'!#REF!</xm:f>
          </x14:formula1>
          <xm:sqref>B5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711D4-FF16-4D2C-8C44-AC10B13FEA56}">
  <dimension ref="A1:O6"/>
  <sheetViews>
    <sheetView workbookViewId="0">
      <selection activeCell="A4" sqref="A4:O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154</v>
      </c>
      <c r="C2" s="7">
        <v>43632</v>
      </c>
      <c r="D2" s="8" t="s">
        <v>22</v>
      </c>
      <c r="E2" s="6">
        <v>167</v>
      </c>
      <c r="F2" s="6">
        <v>158</v>
      </c>
      <c r="G2" s="6">
        <v>180</v>
      </c>
      <c r="H2" s="6">
        <v>170</v>
      </c>
      <c r="I2" s="6"/>
      <c r="J2" s="6"/>
      <c r="K2" s="9">
        <v>4</v>
      </c>
      <c r="L2" s="9">
        <v>675</v>
      </c>
      <c r="M2" s="10">
        <v>168.75</v>
      </c>
      <c r="N2" s="9">
        <v>2</v>
      </c>
      <c r="O2" s="10">
        <v>170.75</v>
      </c>
    </row>
    <row r="3" spans="1:15" x14ac:dyDescent="0.3">
      <c r="A3" s="6" t="s">
        <v>3</v>
      </c>
      <c r="B3" s="6" t="s">
        <v>154</v>
      </c>
      <c r="C3" s="7">
        <v>43667</v>
      </c>
      <c r="D3" s="8" t="s">
        <v>22</v>
      </c>
      <c r="E3" s="6">
        <v>153</v>
      </c>
      <c r="F3" s="6">
        <v>166</v>
      </c>
      <c r="G3" s="6">
        <v>166</v>
      </c>
      <c r="H3" s="6">
        <v>164</v>
      </c>
      <c r="I3" s="6"/>
      <c r="J3" s="6"/>
      <c r="K3" s="9">
        <v>4</v>
      </c>
      <c r="L3" s="9">
        <v>649</v>
      </c>
      <c r="M3" s="10">
        <v>162.25</v>
      </c>
      <c r="N3" s="9">
        <v>2</v>
      </c>
      <c r="O3" s="10">
        <v>164.25</v>
      </c>
    </row>
    <row r="4" spans="1:15" x14ac:dyDescent="0.3">
      <c r="A4" s="11" t="s">
        <v>3</v>
      </c>
      <c r="B4" s="11" t="s">
        <v>154</v>
      </c>
      <c r="C4" s="12">
        <v>43695</v>
      </c>
      <c r="D4" s="13" t="s">
        <v>22</v>
      </c>
      <c r="E4" s="11">
        <v>171</v>
      </c>
      <c r="F4" s="11">
        <v>171</v>
      </c>
      <c r="G4" s="11">
        <v>173</v>
      </c>
      <c r="H4" s="11">
        <v>178</v>
      </c>
      <c r="I4" s="11"/>
      <c r="J4" s="11"/>
      <c r="K4" s="14">
        <v>4</v>
      </c>
      <c r="L4" s="14">
        <v>693</v>
      </c>
      <c r="M4" s="15">
        <v>173.25</v>
      </c>
      <c r="N4" s="14">
        <v>2</v>
      </c>
      <c r="O4" s="15">
        <v>175.25</v>
      </c>
    </row>
    <row r="5" spans="1:15" x14ac:dyDescent="0.3">
      <c r="A5" s="11"/>
      <c r="B5" s="11"/>
      <c r="C5" s="12"/>
      <c r="D5" s="13"/>
      <c r="E5" s="11"/>
      <c r="F5" s="11"/>
      <c r="G5" s="11"/>
      <c r="H5" s="11"/>
      <c r="I5" s="11"/>
      <c r="J5" s="11"/>
      <c r="K5" s="14"/>
      <c r="L5" s="14"/>
      <c r="M5" s="15"/>
      <c r="N5" s="14"/>
      <c r="O5" s="15"/>
    </row>
    <row r="6" spans="1:15" x14ac:dyDescent="0.3">
      <c r="K6" s="2">
        <f>SUM(K2:K5)</f>
        <v>12</v>
      </c>
      <c r="L6" s="2">
        <f>SUM(L2:L5)</f>
        <v>2017</v>
      </c>
      <c r="M6" s="1">
        <f>SUM(L6/K6)</f>
        <v>168.08333333333334</v>
      </c>
      <c r="N6" s="2">
        <f>SUM(N2:N5)</f>
        <v>6</v>
      </c>
      <c r="O6" s="1">
        <f>SUM(M6+N6)</f>
        <v>174.08333333333334</v>
      </c>
    </row>
  </sheetData>
  <conditionalFormatting sqref="E1">
    <cfRule type="top10" priority="71" bottom="1" rank="1"/>
    <cfRule type="top10" dxfId="1139" priority="72" rank="1"/>
  </conditionalFormatting>
  <conditionalFormatting sqref="F1">
    <cfRule type="top10" priority="69" bottom="1" rank="1"/>
    <cfRule type="top10" dxfId="1138" priority="70" rank="1"/>
  </conditionalFormatting>
  <conditionalFormatting sqref="G1">
    <cfRule type="top10" priority="67" bottom="1" rank="1"/>
    <cfRule type="top10" dxfId="1137" priority="68" rank="1"/>
  </conditionalFormatting>
  <conditionalFormatting sqref="H1">
    <cfRule type="top10" priority="65" bottom="1" rank="1"/>
    <cfRule type="top10" dxfId="1136" priority="66" rank="1"/>
  </conditionalFormatting>
  <conditionalFormatting sqref="I1">
    <cfRule type="top10" priority="63" bottom="1" rank="1"/>
    <cfRule type="top10" dxfId="1135" priority="64" rank="1"/>
  </conditionalFormatting>
  <conditionalFormatting sqref="J1">
    <cfRule type="top10" priority="61" bottom="1" rank="1"/>
    <cfRule type="top10" dxfId="1134" priority="62" rank="1"/>
  </conditionalFormatting>
  <conditionalFormatting sqref="E5">
    <cfRule type="top10" priority="59" bottom="1" rank="1"/>
    <cfRule type="top10" dxfId="1133" priority="60" rank="1"/>
  </conditionalFormatting>
  <conditionalFormatting sqref="F5">
    <cfRule type="top10" priority="57" bottom="1" rank="1"/>
    <cfRule type="top10" dxfId="1132" priority="58" rank="1"/>
  </conditionalFormatting>
  <conditionalFormatting sqref="G5">
    <cfRule type="top10" priority="55" bottom="1" rank="1"/>
    <cfRule type="top10" dxfId="1131" priority="56" rank="1"/>
  </conditionalFormatting>
  <conditionalFormatting sqref="H5">
    <cfRule type="top10" priority="53" bottom="1" rank="1"/>
    <cfRule type="top10" dxfId="1130" priority="54" rank="1"/>
  </conditionalFormatting>
  <conditionalFormatting sqref="I5">
    <cfRule type="top10" priority="51" bottom="1" rank="1"/>
    <cfRule type="top10" dxfId="1129" priority="52" rank="1"/>
  </conditionalFormatting>
  <conditionalFormatting sqref="J5">
    <cfRule type="top10" priority="49" bottom="1" rank="1"/>
    <cfRule type="top10" dxfId="1128" priority="50" rank="1"/>
  </conditionalFormatting>
  <conditionalFormatting sqref="E2">
    <cfRule type="top10" priority="35" bottom="1" rank="1"/>
    <cfRule type="top10" dxfId="1127" priority="36" rank="1"/>
  </conditionalFormatting>
  <conditionalFormatting sqref="F2">
    <cfRule type="top10" priority="33" bottom="1" rank="1"/>
    <cfRule type="top10" dxfId="1126" priority="34" rank="1"/>
  </conditionalFormatting>
  <conditionalFormatting sqref="G2">
    <cfRule type="top10" priority="31" bottom="1" rank="1"/>
    <cfRule type="top10" dxfId="1125" priority="32" rank="1"/>
  </conditionalFormatting>
  <conditionalFormatting sqref="H2">
    <cfRule type="top10" priority="29" bottom="1" rank="1"/>
    <cfRule type="top10" dxfId="1124" priority="30" rank="1"/>
  </conditionalFormatting>
  <conditionalFormatting sqref="I2">
    <cfRule type="top10" priority="27" bottom="1" rank="1"/>
    <cfRule type="top10" dxfId="1123" priority="28" rank="1"/>
  </conditionalFormatting>
  <conditionalFormatting sqref="J2">
    <cfRule type="top10" priority="25" bottom="1" rank="1"/>
    <cfRule type="top10" dxfId="1122" priority="26" rank="1"/>
  </conditionalFormatting>
  <conditionalFormatting sqref="E3">
    <cfRule type="top10" priority="23" bottom="1" rank="1"/>
    <cfRule type="top10" dxfId="1121" priority="24" rank="1"/>
  </conditionalFormatting>
  <conditionalFormatting sqref="F3">
    <cfRule type="top10" priority="21" bottom="1" rank="1"/>
    <cfRule type="top10" dxfId="1120" priority="22" rank="1"/>
  </conditionalFormatting>
  <conditionalFormatting sqref="G3">
    <cfRule type="top10" priority="19" bottom="1" rank="1"/>
    <cfRule type="top10" dxfId="1119" priority="20" rank="1"/>
  </conditionalFormatting>
  <conditionalFormatting sqref="H3">
    <cfRule type="top10" priority="17" bottom="1" rank="1"/>
    <cfRule type="top10" dxfId="1118" priority="18" rank="1"/>
  </conditionalFormatting>
  <conditionalFormatting sqref="I3">
    <cfRule type="top10" priority="15" bottom="1" rank="1"/>
    <cfRule type="top10" dxfId="1117" priority="16" rank="1"/>
  </conditionalFormatting>
  <conditionalFormatting sqref="J3">
    <cfRule type="top10" priority="13" bottom="1" rank="1"/>
    <cfRule type="top10" dxfId="1116" priority="14" rank="1"/>
  </conditionalFormatting>
  <conditionalFormatting sqref="E4">
    <cfRule type="top10" priority="11" bottom="1" rank="1"/>
    <cfRule type="top10" dxfId="1115" priority="12" rank="1"/>
  </conditionalFormatting>
  <conditionalFormatting sqref="F4">
    <cfRule type="top10" priority="9" bottom="1" rank="1"/>
    <cfRule type="top10" dxfId="1114" priority="10" rank="1"/>
  </conditionalFormatting>
  <conditionalFormatting sqref="G4">
    <cfRule type="top10" priority="7" bottom="1" rank="1"/>
    <cfRule type="top10" dxfId="1113" priority="8" rank="1"/>
  </conditionalFormatting>
  <conditionalFormatting sqref="H4">
    <cfRule type="top10" priority="5" bottom="1" rank="1"/>
    <cfRule type="top10" dxfId="1112" priority="6" rank="1"/>
  </conditionalFormatting>
  <conditionalFormatting sqref="I4">
    <cfRule type="top10" priority="3" bottom="1" rank="1"/>
    <cfRule type="top10" dxfId="1111" priority="4" rank="1"/>
  </conditionalFormatting>
  <conditionalFormatting sqref="J4">
    <cfRule type="top10" priority="1" bottom="1" rank="1"/>
    <cfRule type="top10" dxfId="111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93E5CDD-981B-4D1C-A931-331BD88FC442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6A8233E6-9C87-4D6D-ADDF-5B85BBBE9C34}">
          <x14:formula1>
            <xm:f>'C:\Users\abra2\AppData\Local\Packages\Microsoft.MicrosoftEdge_8wekyb3d8bbwe\TempState\Downloads\[ABRA Club Shoot 6162019 (2).xlsm]Data'!#REF!</xm:f>
          </x14:formula1>
          <xm:sqref>B2</xm:sqref>
        </x14:dataValidation>
        <x14:dataValidation type="list" allowBlank="1" showInputMessage="1" showErrorMessage="1" xr:uid="{18E61758-1517-4F4E-8024-E0986AB33781}">
          <x14:formula1>
            <xm:f>'C:\Users\abra2\AppData\Local\Packages\Microsoft.MicrosoftEdge_8wekyb3d8bbwe\TempState\Downloads\[ABRA Club Shoot 7212019 (2).xlsm]Data'!#REF!</xm:f>
          </x14:formula1>
          <xm:sqref>B3</xm:sqref>
        </x14:dataValidation>
        <x14:dataValidation type="list" allowBlank="1" showInputMessage="1" showErrorMessage="1" xr:uid="{6AA13B70-B8C7-461F-B4E9-7E19E945985E}">
          <x14:formula1>
            <xm:f>'C:\Users\abra2\AppData\Local\Packages\Microsoft.MicrosoftEdge_8wekyb3d8bbwe\TempState\Downloads\[ABRA Club shoot 8182019 (2).xlsm]Data'!#REF!</xm:f>
          </x14:formula1>
          <xm:sqref>B4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FD75A-4696-4E02-B532-215F4D8CAA1E}">
  <dimension ref="A1:O5"/>
  <sheetViews>
    <sheetView workbookViewId="0">
      <selection activeCell="D14" sqref="D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76" t="s">
        <v>3</v>
      </c>
      <c r="B2" s="176" t="s">
        <v>226</v>
      </c>
      <c r="C2" s="177">
        <v>43729</v>
      </c>
      <c r="D2" s="178" t="s">
        <v>225</v>
      </c>
      <c r="E2" s="176">
        <v>178</v>
      </c>
      <c r="F2" s="176">
        <v>181</v>
      </c>
      <c r="G2" s="176">
        <v>172</v>
      </c>
      <c r="H2" s="176"/>
      <c r="I2" s="176"/>
      <c r="J2" s="176"/>
      <c r="K2" s="181">
        <v>3</v>
      </c>
      <c r="L2" s="181">
        <v>531</v>
      </c>
      <c r="M2" s="182">
        <v>177</v>
      </c>
      <c r="N2" s="181">
        <v>3</v>
      </c>
      <c r="O2" s="182">
        <v>180</v>
      </c>
    </row>
    <row r="3" spans="1:15" x14ac:dyDescent="0.3">
      <c r="A3" s="176" t="s">
        <v>3</v>
      </c>
      <c r="B3" s="176" t="s">
        <v>226</v>
      </c>
      <c r="C3" s="177">
        <v>43757</v>
      </c>
      <c r="D3" s="206" t="s">
        <v>244</v>
      </c>
      <c r="E3" s="176">
        <v>181</v>
      </c>
      <c r="F3" s="176">
        <v>182</v>
      </c>
      <c r="G3" s="176">
        <v>187</v>
      </c>
      <c r="H3" s="176"/>
      <c r="I3" s="176"/>
      <c r="J3" s="176"/>
      <c r="K3" s="181">
        <f>COUNT(E3:J3)</f>
        <v>3</v>
      </c>
      <c r="L3" s="181">
        <f>SUM(E3:J3)</f>
        <v>550</v>
      </c>
      <c r="M3" s="182">
        <f>AVERAGE(E3:J3)</f>
        <v>183.33333333333334</v>
      </c>
      <c r="N3" s="181">
        <v>3</v>
      </c>
      <c r="O3" s="182">
        <f>SUM(M3,N3)</f>
        <v>186.33333333333334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6</v>
      </c>
      <c r="L5" s="2">
        <f>SUM(L2:L4)</f>
        <v>1081</v>
      </c>
      <c r="M5" s="1">
        <f>SUM(L5/K5)</f>
        <v>180.16666666666666</v>
      </c>
      <c r="N5" s="2">
        <f>SUM(N2:N4)</f>
        <v>6</v>
      </c>
      <c r="O5" s="1">
        <f>SUM(M5+N5)</f>
        <v>186.16666666666666</v>
      </c>
    </row>
  </sheetData>
  <conditionalFormatting sqref="E1">
    <cfRule type="top10" priority="59" bottom="1" rank="1"/>
    <cfRule type="top10" dxfId="1109" priority="60" rank="1"/>
  </conditionalFormatting>
  <conditionalFormatting sqref="F1">
    <cfRule type="top10" priority="57" bottom="1" rank="1"/>
    <cfRule type="top10" dxfId="1108" priority="58" rank="1"/>
  </conditionalFormatting>
  <conditionalFormatting sqref="G1">
    <cfRule type="top10" priority="55" bottom="1" rank="1"/>
    <cfRule type="top10" dxfId="1107" priority="56" rank="1"/>
  </conditionalFormatting>
  <conditionalFormatting sqref="H1">
    <cfRule type="top10" priority="53" bottom="1" rank="1"/>
    <cfRule type="top10" dxfId="1106" priority="54" rank="1"/>
  </conditionalFormatting>
  <conditionalFormatting sqref="I1">
    <cfRule type="top10" priority="51" bottom="1" rank="1"/>
    <cfRule type="top10" dxfId="1105" priority="52" rank="1"/>
  </conditionalFormatting>
  <conditionalFormatting sqref="J1">
    <cfRule type="top10" priority="49" bottom="1" rank="1"/>
    <cfRule type="top10" dxfId="1104" priority="50" rank="1"/>
  </conditionalFormatting>
  <conditionalFormatting sqref="E4">
    <cfRule type="top10" priority="47" bottom="1" rank="1"/>
    <cfRule type="top10" dxfId="1103" priority="48" rank="1"/>
  </conditionalFormatting>
  <conditionalFormatting sqref="F4">
    <cfRule type="top10" priority="45" bottom="1" rank="1"/>
    <cfRule type="top10" dxfId="1102" priority="46" rank="1"/>
  </conditionalFormatting>
  <conditionalFormatting sqref="G4">
    <cfRule type="top10" priority="43" bottom="1" rank="1"/>
    <cfRule type="top10" dxfId="1101" priority="44" rank="1"/>
  </conditionalFormatting>
  <conditionalFormatting sqref="H4">
    <cfRule type="top10" priority="41" bottom="1" rank="1"/>
    <cfRule type="top10" dxfId="1100" priority="42" rank="1"/>
  </conditionalFormatting>
  <conditionalFormatting sqref="I4">
    <cfRule type="top10" priority="39" bottom="1" rank="1"/>
    <cfRule type="top10" dxfId="1099" priority="40" rank="1"/>
  </conditionalFormatting>
  <conditionalFormatting sqref="J4">
    <cfRule type="top10" priority="37" bottom="1" rank="1"/>
    <cfRule type="top10" dxfId="1098" priority="38" rank="1"/>
  </conditionalFormatting>
  <conditionalFormatting sqref="E2">
    <cfRule type="top10" priority="23" bottom="1" rank="1"/>
    <cfRule type="top10" dxfId="1097" priority="24" rank="1"/>
  </conditionalFormatting>
  <conditionalFormatting sqref="F2">
    <cfRule type="top10" priority="21" bottom="1" rank="1"/>
    <cfRule type="top10" dxfId="1096" priority="22" rank="1"/>
  </conditionalFormatting>
  <conditionalFormatting sqref="G2">
    <cfRule type="top10" priority="19" bottom="1" rank="1"/>
    <cfRule type="top10" dxfId="1095" priority="20" rank="1"/>
  </conditionalFormatting>
  <conditionalFormatting sqref="H2">
    <cfRule type="top10" priority="17" bottom="1" rank="1"/>
    <cfRule type="top10" dxfId="1094" priority="18" rank="1"/>
  </conditionalFormatting>
  <conditionalFormatting sqref="I2">
    <cfRule type="top10" priority="15" bottom="1" rank="1"/>
    <cfRule type="top10" dxfId="1093" priority="16" rank="1"/>
  </conditionalFormatting>
  <conditionalFormatting sqref="J2">
    <cfRule type="top10" priority="13" bottom="1" rank="1"/>
    <cfRule type="top10" dxfId="1092" priority="14" rank="1"/>
  </conditionalFormatting>
  <conditionalFormatting sqref="E3">
    <cfRule type="top10" priority="11" bottom="1" rank="1"/>
    <cfRule type="top10" dxfId="1091" priority="12" rank="1"/>
  </conditionalFormatting>
  <conditionalFormatting sqref="F3">
    <cfRule type="top10" priority="9" bottom="1" rank="1"/>
    <cfRule type="top10" dxfId="1090" priority="10" rank="1"/>
  </conditionalFormatting>
  <conditionalFormatting sqref="G3">
    <cfRule type="top10" priority="7" bottom="1" rank="1"/>
    <cfRule type="top10" dxfId="1089" priority="8" rank="1"/>
  </conditionalFormatting>
  <conditionalFormatting sqref="H3">
    <cfRule type="top10" priority="5" bottom="1" rank="1"/>
    <cfRule type="top10" dxfId="1088" priority="6" rank="1"/>
  </conditionalFormatting>
  <conditionalFormatting sqref="I3">
    <cfRule type="top10" priority="3" bottom="1" rank="1"/>
    <cfRule type="top10" dxfId="1087" priority="4" rank="1"/>
  </conditionalFormatting>
  <conditionalFormatting sqref="J3">
    <cfRule type="top10" priority="1" bottom="1" rank="1"/>
    <cfRule type="top10" dxfId="108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BA491C1-35DD-498B-A237-A9B2F5D308FF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157912F8-71CD-427B-8BE0-A58966269C2E}">
          <x14:formula1>
            <xm:f>'C:\Users\abra2\AppData\Local\Packages\Microsoft.MicrosoftEdge_8wekyb3d8bbwe\TempState\Downloads\[ABRA09.21.2019.New Haven (1).xlsm]Data'!#REF!</xm:f>
          </x14:formula1>
          <xm:sqref>B2</xm:sqref>
        </x14:dataValidation>
        <x14:dataValidation type="list" allowBlank="1" showInputMessage="1" showErrorMessage="1" xr:uid="{ADC14C89-3015-49A2-8978-06B719222173}">
          <x14:formula1>
            <xm:f>'C:\Users\abra2\AppData\Local\Packages\Microsoft.MicrosoftEdge_8wekyb3d8bbwe\TempState\Downloads\[ABRA10.19.2019.New Haven Club Match (1).xlsx]Data'!#REF!</xm:f>
          </x14:formula1>
          <xm:sqref>B3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91DB6-717F-42CC-93EB-028885B4AD93}">
  <dimension ref="A1:O5"/>
  <sheetViews>
    <sheetView workbookViewId="0">
      <selection activeCell="C13" sqref="C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21" t="s">
        <v>3</v>
      </c>
      <c r="B2" s="21" t="s">
        <v>227</v>
      </c>
      <c r="C2" s="22">
        <v>43729</v>
      </c>
      <c r="D2" s="23" t="s">
        <v>225</v>
      </c>
      <c r="E2" s="21">
        <v>171</v>
      </c>
      <c r="F2" s="21">
        <v>181</v>
      </c>
      <c r="G2" s="21">
        <v>177</v>
      </c>
      <c r="H2" s="21"/>
      <c r="I2" s="21"/>
      <c r="J2" s="21"/>
      <c r="K2" s="25">
        <v>3</v>
      </c>
      <c r="L2" s="25">
        <v>529</v>
      </c>
      <c r="M2" s="26">
        <v>176.333333333333</v>
      </c>
      <c r="N2" s="25">
        <v>2</v>
      </c>
      <c r="O2" s="26">
        <v>178.333333333333</v>
      </c>
    </row>
    <row r="3" spans="1:15" x14ac:dyDescent="0.3">
      <c r="A3" s="176" t="s">
        <v>3</v>
      </c>
      <c r="B3" s="176" t="s">
        <v>227</v>
      </c>
      <c r="C3" s="177">
        <v>43757</v>
      </c>
      <c r="D3" s="206" t="s">
        <v>244</v>
      </c>
      <c r="E3" s="176">
        <v>176</v>
      </c>
      <c r="F3" s="176">
        <v>182</v>
      </c>
      <c r="G3" s="176">
        <v>180</v>
      </c>
      <c r="H3" s="176"/>
      <c r="I3" s="176"/>
      <c r="J3" s="176"/>
      <c r="K3" s="181">
        <f>COUNT(E3:J3)</f>
        <v>3</v>
      </c>
      <c r="L3" s="181">
        <f>SUM(E3:J3)</f>
        <v>538</v>
      </c>
      <c r="M3" s="182">
        <f>AVERAGE(E3:J3)</f>
        <v>179.33333333333334</v>
      </c>
      <c r="N3" s="181">
        <v>2</v>
      </c>
      <c r="O3" s="182">
        <f>SUM(M3,N3)</f>
        <v>181.33333333333334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6</v>
      </c>
      <c r="L5" s="2">
        <f>SUM(L2:L4)</f>
        <v>1067</v>
      </c>
      <c r="M5" s="1">
        <f>SUM(L5/K5)</f>
        <v>177.83333333333334</v>
      </c>
      <c r="N5" s="2">
        <f>SUM(N2:N4)</f>
        <v>4</v>
      </c>
      <c r="O5" s="1">
        <f>SUM(M5+N5)</f>
        <v>181.83333333333334</v>
      </c>
    </row>
  </sheetData>
  <conditionalFormatting sqref="E1">
    <cfRule type="top10" priority="47" bottom="1" rank="1"/>
    <cfRule type="top10" dxfId="1085" priority="48" rank="1"/>
  </conditionalFormatting>
  <conditionalFormatting sqref="F1">
    <cfRule type="top10" priority="45" bottom="1" rank="1"/>
    <cfRule type="top10" dxfId="1084" priority="46" rank="1"/>
  </conditionalFormatting>
  <conditionalFormatting sqref="G1">
    <cfRule type="top10" priority="43" bottom="1" rank="1"/>
    <cfRule type="top10" dxfId="1083" priority="44" rank="1"/>
  </conditionalFormatting>
  <conditionalFormatting sqref="H1">
    <cfRule type="top10" priority="41" bottom="1" rank="1"/>
    <cfRule type="top10" dxfId="1082" priority="42" rank="1"/>
  </conditionalFormatting>
  <conditionalFormatting sqref="I1">
    <cfRule type="top10" priority="39" bottom="1" rank="1"/>
    <cfRule type="top10" dxfId="1081" priority="40" rank="1"/>
  </conditionalFormatting>
  <conditionalFormatting sqref="J1">
    <cfRule type="top10" priority="37" bottom="1" rank="1"/>
    <cfRule type="top10" dxfId="1080" priority="38" rank="1"/>
  </conditionalFormatting>
  <conditionalFormatting sqref="E4">
    <cfRule type="top10" priority="35" bottom="1" rank="1"/>
    <cfRule type="top10" dxfId="1079" priority="36" rank="1"/>
  </conditionalFormatting>
  <conditionalFormatting sqref="F4">
    <cfRule type="top10" priority="33" bottom="1" rank="1"/>
    <cfRule type="top10" dxfId="1078" priority="34" rank="1"/>
  </conditionalFormatting>
  <conditionalFormatting sqref="G4">
    <cfRule type="top10" priority="31" bottom="1" rank="1"/>
    <cfRule type="top10" dxfId="1077" priority="32" rank="1"/>
  </conditionalFormatting>
  <conditionalFormatting sqref="H4">
    <cfRule type="top10" priority="29" bottom="1" rank="1"/>
    <cfRule type="top10" dxfId="1076" priority="30" rank="1"/>
  </conditionalFormatting>
  <conditionalFormatting sqref="I4">
    <cfRule type="top10" priority="27" bottom="1" rank="1"/>
    <cfRule type="top10" dxfId="1075" priority="28" rank="1"/>
  </conditionalFormatting>
  <conditionalFormatting sqref="J4">
    <cfRule type="top10" priority="25" bottom="1" rank="1"/>
    <cfRule type="top10" dxfId="1074" priority="26" rank="1"/>
  </conditionalFormatting>
  <conditionalFormatting sqref="E2">
    <cfRule type="top10" priority="13" bottom="1" rank="1"/>
    <cfRule type="top10" dxfId="1073" priority="14" rank="1"/>
  </conditionalFormatting>
  <conditionalFormatting sqref="F2">
    <cfRule type="top10" priority="15" bottom="1" rank="1"/>
    <cfRule type="top10" dxfId="1072" priority="16" rank="1"/>
  </conditionalFormatting>
  <conditionalFormatting sqref="G2">
    <cfRule type="top10" priority="17" bottom="1" rank="1"/>
    <cfRule type="top10" dxfId="1071" priority="18" rank="1"/>
  </conditionalFormatting>
  <conditionalFormatting sqref="H2">
    <cfRule type="top10" priority="19" bottom="1" rank="1"/>
    <cfRule type="top10" dxfId="1070" priority="20" rank="1"/>
  </conditionalFormatting>
  <conditionalFormatting sqref="I2">
    <cfRule type="top10" priority="21" bottom="1" rank="1"/>
    <cfRule type="top10" dxfId="1069" priority="22" rank="1"/>
  </conditionalFormatting>
  <conditionalFormatting sqref="J2">
    <cfRule type="top10" priority="23" bottom="1" rank="1"/>
    <cfRule type="top10" dxfId="1068" priority="24" rank="1"/>
  </conditionalFormatting>
  <conditionalFormatting sqref="E3">
    <cfRule type="top10" priority="11" bottom="1" rank="1"/>
    <cfRule type="top10" dxfId="1067" priority="12" rank="1"/>
  </conditionalFormatting>
  <conditionalFormatting sqref="F3">
    <cfRule type="top10" priority="9" bottom="1" rank="1"/>
    <cfRule type="top10" dxfId="1066" priority="10" rank="1"/>
  </conditionalFormatting>
  <conditionalFormatting sqref="G3">
    <cfRule type="top10" priority="7" bottom="1" rank="1"/>
    <cfRule type="top10" dxfId="1065" priority="8" rank="1"/>
  </conditionalFormatting>
  <conditionalFormatting sqref="H3">
    <cfRule type="top10" priority="5" bottom="1" rank="1"/>
    <cfRule type="top10" dxfId="1064" priority="6" rank="1"/>
  </conditionalFormatting>
  <conditionalFormatting sqref="I3">
    <cfRule type="top10" priority="3" bottom="1" rank="1"/>
    <cfRule type="top10" dxfId="1063" priority="4" rank="1"/>
  </conditionalFormatting>
  <conditionalFormatting sqref="J3">
    <cfRule type="top10" priority="1" bottom="1" rank="1"/>
    <cfRule type="top10" dxfId="106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21015C7-1407-4EF7-AEE3-413B6FF4410C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039F0F3A-91D4-4B70-8566-C332BA52B64A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E04BA01A-10B3-432D-A9E7-E540EC7D1699}">
          <x14:formula1>
            <xm:f>'C:\Users\abra2\AppData\Local\Packages\Microsoft.MicrosoftEdge_8wekyb3d8bbwe\TempState\Downloads\[ABRA10.19.2019.New Haven Club Match (1).xlsx]Data'!#REF!</xm:f>
          </x14:formula1>
          <xm:sqref>B3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4E786-DA92-4212-B707-430332BB8D6D}">
  <dimension ref="A1:O4"/>
  <sheetViews>
    <sheetView workbookViewId="0">
      <selection activeCell="E14" sqref="E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51" t="s">
        <v>193</v>
      </c>
      <c r="B2" s="138" t="s">
        <v>200</v>
      </c>
      <c r="C2" s="139">
        <v>43708</v>
      </c>
      <c r="D2" s="140" t="s">
        <v>192</v>
      </c>
      <c r="E2" s="141">
        <v>190</v>
      </c>
      <c r="F2" s="141">
        <v>189</v>
      </c>
      <c r="G2" s="141">
        <v>190</v>
      </c>
      <c r="H2" s="141">
        <v>188</v>
      </c>
      <c r="I2" s="141">
        <v>185</v>
      </c>
      <c r="J2" s="141">
        <v>192</v>
      </c>
      <c r="K2" s="142">
        <f t="shared" ref="K2" si="0">COUNT(E2:J2)</f>
        <v>6</v>
      </c>
      <c r="L2" s="142">
        <f t="shared" ref="L2" si="1">SUM(E2:J2)</f>
        <v>1134</v>
      </c>
      <c r="M2" s="143">
        <f t="shared" ref="M2" si="2">SUM(L2/K2)</f>
        <v>189</v>
      </c>
      <c r="N2" s="138">
        <v>4</v>
      </c>
      <c r="O2" s="144">
        <f t="shared" ref="O2" si="3">SUM(M2+N2)</f>
        <v>193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1134</v>
      </c>
      <c r="M4" s="1">
        <f>SUM(L4/K4)</f>
        <v>189</v>
      </c>
      <c r="N4" s="2">
        <f>SUM(N2:N3)</f>
        <v>4</v>
      </c>
      <c r="O4" s="1">
        <f>SUM(M4+N4)</f>
        <v>193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2_1"/>
  </protectedRanges>
  <conditionalFormatting sqref="E1">
    <cfRule type="top10" priority="23" bottom="1" rank="1"/>
    <cfRule type="top10" dxfId="1061" priority="24" rank="1"/>
  </conditionalFormatting>
  <conditionalFormatting sqref="F1">
    <cfRule type="top10" priority="21" bottom="1" rank="1"/>
    <cfRule type="top10" dxfId="1060" priority="22" rank="1"/>
  </conditionalFormatting>
  <conditionalFormatting sqref="G1">
    <cfRule type="top10" priority="19" bottom="1" rank="1"/>
    <cfRule type="top10" dxfId="1059" priority="20" rank="1"/>
  </conditionalFormatting>
  <conditionalFormatting sqref="H1">
    <cfRule type="top10" priority="17" bottom="1" rank="1"/>
    <cfRule type="top10" dxfId="1058" priority="18" rank="1"/>
  </conditionalFormatting>
  <conditionalFormatting sqref="I1">
    <cfRule type="top10" priority="15" bottom="1" rank="1"/>
    <cfRule type="top10" dxfId="1057" priority="16" rank="1"/>
  </conditionalFormatting>
  <conditionalFormatting sqref="J1">
    <cfRule type="top10" priority="13" bottom="1" rank="1"/>
    <cfRule type="top10" dxfId="1056" priority="14" rank="1"/>
  </conditionalFormatting>
  <conditionalFormatting sqref="E3">
    <cfRule type="top10" priority="11" bottom="1" rank="1"/>
    <cfRule type="top10" dxfId="1055" priority="12" rank="1"/>
  </conditionalFormatting>
  <conditionalFormatting sqref="F3">
    <cfRule type="top10" priority="9" bottom="1" rank="1"/>
    <cfRule type="top10" dxfId="1054" priority="10" rank="1"/>
  </conditionalFormatting>
  <conditionalFormatting sqref="G3">
    <cfRule type="top10" priority="7" bottom="1" rank="1"/>
    <cfRule type="top10" dxfId="1053" priority="8" rank="1"/>
  </conditionalFormatting>
  <conditionalFormatting sqref="H3">
    <cfRule type="top10" priority="5" bottom="1" rank="1"/>
    <cfRule type="top10" dxfId="1052" priority="6" rank="1"/>
  </conditionalFormatting>
  <conditionalFormatting sqref="I3">
    <cfRule type="top10" priority="3" bottom="1" rank="1"/>
    <cfRule type="top10" dxfId="1051" priority="4" rank="1"/>
  </conditionalFormatting>
  <conditionalFormatting sqref="J3">
    <cfRule type="top10" priority="1" bottom="1" rank="1"/>
    <cfRule type="top10" dxfId="1050" priority="2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38090BE-511C-4485-8740-E356122D608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85B70DF1-28D2-4487-BCFB-3700B06DE5AF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984C2-8DE7-4DDD-9021-485E82610B1B}">
  <dimension ref="A1:O4"/>
  <sheetViews>
    <sheetView workbookViewId="0">
      <selection activeCell="C6" sqref="C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11" t="s">
        <v>3</v>
      </c>
      <c r="B2" s="138" t="s">
        <v>196</v>
      </c>
      <c r="C2" s="139">
        <v>43708</v>
      </c>
      <c r="D2" s="140" t="s">
        <v>192</v>
      </c>
      <c r="E2" s="141">
        <v>189</v>
      </c>
      <c r="F2" s="141">
        <v>194</v>
      </c>
      <c r="G2" s="141">
        <v>197</v>
      </c>
      <c r="H2" s="141">
        <v>193</v>
      </c>
      <c r="I2" s="141">
        <v>191</v>
      </c>
      <c r="J2" s="141">
        <v>194</v>
      </c>
      <c r="K2" s="142">
        <f t="shared" ref="K2" si="0">COUNT(E2:J2)</f>
        <v>6</v>
      </c>
      <c r="L2" s="142">
        <f t="shared" ref="L2" si="1">SUM(E2:J2)</f>
        <v>1158</v>
      </c>
      <c r="M2" s="143">
        <f t="shared" ref="M2" si="2">SUM(L2/K2)</f>
        <v>193</v>
      </c>
      <c r="N2" s="138">
        <v>8</v>
      </c>
      <c r="O2" s="144">
        <f t="shared" ref="O2" si="3">SUM(M2+N2)</f>
        <v>201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1158</v>
      </c>
      <c r="M4" s="1">
        <f>SUM(L4/K4)</f>
        <v>193</v>
      </c>
      <c r="N4" s="2">
        <f>SUM(N2:N3)</f>
        <v>8</v>
      </c>
      <c r="O4" s="1">
        <f>SUM(M4+N4)</f>
        <v>201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2_2"/>
  </protectedRanges>
  <conditionalFormatting sqref="E1">
    <cfRule type="top10" priority="41" bottom="1" rank="1"/>
    <cfRule type="top10" dxfId="1049" priority="42" rank="1"/>
  </conditionalFormatting>
  <conditionalFormatting sqref="F1">
    <cfRule type="top10" priority="39" bottom="1" rank="1"/>
    <cfRule type="top10" dxfId="1048" priority="40" rank="1"/>
  </conditionalFormatting>
  <conditionalFormatting sqref="G1">
    <cfRule type="top10" priority="37" bottom="1" rank="1"/>
    <cfRule type="top10" dxfId="1047" priority="38" rank="1"/>
  </conditionalFormatting>
  <conditionalFormatting sqref="H1">
    <cfRule type="top10" priority="35" bottom="1" rank="1"/>
    <cfRule type="top10" dxfId="1046" priority="36" rank="1"/>
  </conditionalFormatting>
  <conditionalFormatting sqref="I1">
    <cfRule type="top10" priority="33" bottom="1" rank="1"/>
    <cfRule type="top10" dxfId="1045" priority="34" rank="1"/>
  </conditionalFormatting>
  <conditionalFormatting sqref="J1">
    <cfRule type="top10" priority="31" bottom="1" rank="1"/>
    <cfRule type="top10" dxfId="1044" priority="32" rank="1"/>
  </conditionalFormatting>
  <conditionalFormatting sqref="E3">
    <cfRule type="top10" priority="29" bottom="1" rank="1"/>
    <cfRule type="top10" dxfId="1043" priority="30" rank="1"/>
  </conditionalFormatting>
  <conditionalFormatting sqref="F3">
    <cfRule type="top10" priority="27" bottom="1" rank="1"/>
    <cfRule type="top10" dxfId="1042" priority="28" rank="1"/>
  </conditionalFormatting>
  <conditionalFormatting sqref="G3">
    <cfRule type="top10" priority="25" bottom="1" rank="1"/>
    <cfRule type="top10" dxfId="1041" priority="26" rank="1"/>
  </conditionalFormatting>
  <conditionalFormatting sqref="H3">
    <cfRule type="top10" priority="23" bottom="1" rank="1"/>
    <cfRule type="top10" dxfId="1040" priority="24" rank="1"/>
  </conditionalFormatting>
  <conditionalFormatting sqref="I3">
    <cfRule type="top10" priority="21" bottom="1" rank="1"/>
    <cfRule type="top10" dxfId="1039" priority="22" rank="1"/>
  </conditionalFormatting>
  <conditionalFormatting sqref="J3">
    <cfRule type="top10" priority="19" bottom="1" rank="1"/>
    <cfRule type="top10" dxfId="1038" priority="20" rank="1"/>
  </conditionalFormatting>
  <conditionalFormatting sqref="E2">
    <cfRule type="top10" dxfId="1037" priority="1" rank="1"/>
  </conditionalFormatting>
  <conditionalFormatting sqref="F2">
    <cfRule type="top10" dxfId="1036" priority="2" rank="1"/>
  </conditionalFormatting>
  <conditionalFormatting sqref="G2">
    <cfRule type="top10" dxfId="1035" priority="3" rank="1"/>
  </conditionalFormatting>
  <conditionalFormatting sqref="H2">
    <cfRule type="top10" dxfId="1034" priority="4" rank="1"/>
  </conditionalFormatting>
  <conditionalFormatting sqref="I2">
    <cfRule type="top10" dxfId="1033" priority="5" rank="1"/>
  </conditionalFormatting>
  <conditionalFormatting sqref="J2">
    <cfRule type="top10" dxfId="1032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AF8FE51-2F33-4A50-ACFD-2854C7216B06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2C824A72-C9F1-40FE-BA3C-D7F407C0B7C0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350C6-5F3B-4A6E-904B-3102DBD683B8}">
  <sheetPr codeName="Sheet22"/>
  <dimension ref="A1:O11"/>
  <sheetViews>
    <sheetView workbookViewId="0">
      <selection activeCell="B19" sqref="B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thickBot="1" x14ac:dyDescent="0.35">
      <c r="A2" s="6" t="s">
        <v>3</v>
      </c>
      <c r="B2" s="6" t="s">
        <v>61</v>
      </c>
      <c r="C2" s="7">
        <v>43540</v>
      </c>
      <c r="D2" s="34" t="s">
        <v>62</v>
      </c>
      <c r="E2" s="35">
        <v>191</v>
      </c>
      <c r="F2" s="40">
        <v>185</v>
      </c>
      <c r="G2" s="35">
        <v>188</v>
      </c>
      <c r="H2" s="38"/>
      <c r="I2" s="6"/>
      <c r="J2" s="6"/>
      <c r="K2" s="9">
        <v>3</v>
      </c>
      <c r="L2" s="9">
        <v>564</v>
      </c>
      <c r="M2" s="10">
        <v>188</v>
      </c>
      <c r="N2" s="9">
        <v>9</v>
      </c>
      <c r="O2" s="10">
        <v>197</v>
      </c>
    </row>
    <row r="3" spans="1:15" x14ac:dyDescent="0.3">
      <c r="A3" s="6" t="s">
        <v>3</v>
      </c>
      <c r="B3" s="6" t="s">
        <v>61</v>
      </c>
      <c r="C3" s="7">
        <v>43575</v>
      </c>
      <c r="D3" s="8" t="s">
        <v>62</v>
      </c>
      <c r="E3" s="6">
        <v>191</v>
      </c>
      <c r="F3" s="6">
        <v>189</v>
      </c>
      <c r="G3" s="6">
        <v>191</v>
      </c>
      <c r="H3" s="6"/>
      <c r="I3" s="6"/>
      <c r="J3" s="6"/>
      <c r="K3" s="9">
        <v>3</v>
      </c>
      <c r="L3" s="9">
        <v>571</v>
      </c>
      <c r="M3" s="10">
        <v>190.33333333333334</v>
      </c>
      <c r="N3" s="9">
        <v>11</v>
      </c>
      <c r="O3" s="10">
        <v>201.33333333333334</v>
      </c>
    </row>
    <row r="4" spans="1:15" x14ac:dyDescent="0.3">
      <c r="A4" s="6" t="s">
        <v>3</v>
      </c>
      <c r="B4" s="6" t="s">
        <v>61</v>
      </c>
      <c r="C4" s="7">
        <v>42501</v>
      </c>
      <c r="D4" s="8" t="s">
        <v>62</v>
      </c>
      <c r="E4" s="6">
        <v>193</v>
      </c>
      <c r="F4" s="6">
        <v>194</v>
      </c>
      <c r="G4" s="6">
        <v>193</v>
      </c>
      <c r="H4" s="6">
        <v>188</v>
      </c>
      <c r="I4" s="6">
        <v>193</v>
      </c>
      <c r="J4" s="6">
        <v>187</v>
      </c>
      <c r="K4" s="9">
        <v>6</v>
      </c>
      <c r="L4" s="9">
        <v>1148</v>
      </c>
      <c r="M4" s="10">
        <v>191.33333333333334</v>
      </c>
      <c r="N4" s="9">
        <v>22</v>
      </c>
      <c r="O4" s="10">
        <v>213.33333333333334</v>
      </c>
    </row>
    <row r="5" spans="1:15" x14ac:dyDescent="0.3">
      <c r="A5" s="6" t="s">
        <v>3</v>
      </c>
      <c r="B5" s="6" t="s">
        <v>61</v>
      </c>
      <c r="C5" s="7">
        <v>43603</v>
      </c>
      <c r="D5" s="8" t="s">
        <v>62</v>
      </c>
      <c r="E5" s="6">
        <v>178</v>
      </c>
      <c r="F5" s="6">
        <v>190</v>
      </c>
      <c r="G5" s="6">
        <v>189</v>
      </c>
      <c r="H5" s="6"/>
      <c r="I5" s="6"/>
      <c r="J5" s="6"/>
      <c r="K5" s="9">
        <v>3</v>
      </c>
      <c r="L5" s="9">
        <v>557</v>
      </c>
      <c r="M5" s="10">
        <v>185.66666666666666</v>
      </c>
      <c r="N5" s="9">
        <v>8</v>
      </c>
      <c r="O5" s="10">
        <v>193.66666666666666</v>
      </c>
    </row>
    <row r="6" spans="1:15" x14ac:dyDescent="0.3">
      <c r="A6" s="6" t="s">
        <v>3</v>
      </c>
      <c r="B6" s="6" t="s">
        <v>61</v>
      </c>
      <c r="C6" s="7">
        <v>43666</v>
      </c>
      <c r="D6" s="8" t="s">
        <v>62</v>
      </c>
      <c r="E6" s="6">
        <v>185</v>
      </c>
      <c r="F6" s="6">
        <v>184</v>
      </c>
      <c r="G6" s="6">
        <v>190</v>
      </c>
      <c r="H6" s="6"/>
      <c r="I6" s="6"/>
      <c r="J6" s="6"/>
      <c r="K6" s="9">
        <v>3</v>
      </c>
      <c r="L6" s="9">
        <v>559</v>
      </c>
      <c r="M6" s="10">
        <v>186.33333333333334</v>
      </c>
      <c r="N6" s="9">
        <v>9</v>
      </c>
      <c r="O6" s="10">
        <v>195.33333333333334</v>
      </c>
    </row>
    <row r="7" spans="1:15" x14ac:dyDescent="0.3">
      <c r="A7" s="6" t="s">
        <v>3</v>
      </c>
      <c r="B7" s="6" t="s">
        <v>61</v>
      </c>
      <c r="C7" s="7">
        <v>43694</v>
      </c>
      <c r="D7" s="8" t="s">
        <v>62</v>
      </c>
      <c r="E7" s="6">
        <v>187</v>
      </c>
      <c r="F7" s="6">
        <v>185</v>
      </c>
      <c r="G7" s="6">
        <v>187</v>
      </c>
      <c r="H7" s="6"/>
      <c r="I7" s="6"/>
      <c r="J7" s="6"/>
      <c r="K7" s="9">
        <v>3</v>
      </c>
      <c r="L7" s="9">
        <f>SUM(E7:J7)</f>
        <v>559</v>
      </c>
      <c r="M7" s="10">
        <f>SUM(L7/K7)</f>
        <v>186.33333333333334</v>
      </c>
      <c r="N7" s="9">
        <v>4</v>
      </c>
      <c r="O7" s="10">
        <f>SUM(M7+N7)</f>
        <v>190.33333333333334</v>
      </c>
    </row>
    <row r="8" spans="1:15" x14ac:dyDescent="0.3">
      <c r="A8" s="6" t="s">
        <v>3</v>
      </c>
      <c r="B8" s="6" t="s">
        <v>61</v>
      </c>
      <c r="C8" s="7">
        <v>43729</v>
      </c>
      <c r="D8" s="8" t="s">
        <v>62</v>
      </c>
      <c r="E8" s="6">
        <v>186</v>
      </c>
      <c r="F8" s="6">
        <v>189</v>
      </c>
      <c r="G8" s="6">
        <v>188</v>
      </c>
      <c r="H8" s="6"/>
      <c r="I8" s="6"/>
      <c r="J8" s="6"/>
      <c r="K8" s="9">
        <v>3</v>
      </c>
      <c r="L8" s="9">
        <f>SUM(E8:J8)</f>
        <v>563</v>
      </c>
      <c r="M8" s="10">
        <f>SUM(L8/K8)</f>
        <v>187.66666666666666</v>
      </c>
      <c r="N8" s="9">
        <v>9</v>
      </c>
      <c r="O8" s="10">
        <f>SUM(M8+N8)</f>
        <v>196.66666666666666</v>
      </c>
    </row>
    <row r="9" spans="1:15" x14ac:dyDescent="0.3">
      <c r="A9" s="6" t="s">
        <v>3</v>
      </c>
      <c r="B9" s="6" t="s">
        <v>61</v>
      </c>
      <c r="C9" s="7">
        <v>43757</v>
      </c>
      <c r="D9" s="8" t="s">
        <v>62</v>
      </c>
      <c r="E9" s="6">
        <v>193</v>
      </c>
      <c r="F9" s="6">
        <v>189</v>
      </c>
      <c r="G9" s="6">
        <v>193</v>
      </c>
      <c r="H9" s="6">
        <v>192</v>
      </c>
      <c r="I9" s="6">
        <v>187</v>
      </c>
      <c r="J9" s="9">
        <v>186</v>
      </c>
      <c r="K9" s="9">
        <v>6</v>
      </c>
      <c r="L9" s="9">
        <v>1140</v>
      </c>
      <c r="M9" s="10">
        <v>190</v>
      </c>
      <c r="N9" s="9">
        <v>20</v>
      </c>
      <c r="O9" s="10">
        <v>210</v>
      </c>
    </row>
    <row r="10" spans="1:15" x14ac:dyDescent="0.3">
      <c r="A10" s="11"/>
      <c r="B10" s="11"/>
      <c r="C10" s="12"/>
      <c r="D10" s="13"/>
      <c r="E10" s="11"/>
      <c r="F10" s="11"/>
      <c r="G10" s="11"/>
      <c r="H10" s="11"/>
      <c r="I10" s="11"/>
      <c r="J10" s="11"/>
      <c r="K10" s="14"/>
      <c r="L10" s="14"/>
      <c r="M10" s="15"/>
      <c r="N10" s="14"/>
      <c r="O10" s="15"/>
    </row>
    <row r="11" spans="1:15" x14ac:dyDescent="0.3">
      <c r="K11" s="2">
        <f>SUM(K2:K10)</f>
        <v>30</v>
      </c>
      <c r="L11" s="2">
        <f>SUM(L2:L10)</f>
        <v>5661</v>
      </c>
      <c r="M11" s="1">
        <f>SUM(L11/K11)</f>
        <v>188.7</v>
      </c>
      <c r="N11" s="2">
        <f>SUM(N2:N10)</f>
        <v>92</v>
      </c>
      <c r="O11" s="1">
        <f>SUM(M11+N11)</f>
        <v>280.7</v>
      </c>
    </row>
  </sheetData>
  <conditionalFormatting sqref="E1">
    <cfRule type="top10" priority="131" bottom="1" rank="1"/>
    <cfRule type="top10" dxfId="1031" priority="132" rank="1"/>
  </conditionalFormatting>
  <conditionalFormatting sqref="F1">
    <cfRule type="top10" priority="129" bottom="1" rank="1"/>
    <cfRule type="top10" dxfId="1030" priority="130" rank="1"/>
  </conditionalFormatting>
  <conditionalFormatting sqref="G1">
    <cfRule type="top10" priority="127" bottom="1" rank="1"/>
    <cfRule type="top10" dxfId="1029" priority="128" rank="1"/>
  </conditionalFormatting>
  <conditionalFormatting sqref="H1">
    <cfRule type="top10" priority="125" bottom="1" rank="1"/>
    <cfRule type="top10" dxfId="1028" priority="126" rank="1"/>
  </conditionalFormatting>
  <conditionalFormatting sqref="I1">
    <cfRule type="top10" priority="123" bottom="1" rank="1"/>
    <cfRule type="top10" dxfId="1027" priority="124" rank="1"/>
  </conditionalFormatting>
  <conditionalFormatting sqref="J1">
    <cfRule type="top10" priority="121" bottom="1" rank="1"/>
    <cfRule type="top10" dxfId="1026" priority="122" rank="1"/>
  </conditionalFormatting>
  <conditionalFormatting sqref="E10">
    <cfRule type="top10" priority="119" bottom="1" rank="1"/>
    <cfRule type="top10" dxfId="1025" priority="120" rank="1"/>
  </conditionalFormatting>
  <conditionalFormatting sqref="F10">
    <cfRule type="top10" priority="117" bottom="1" rank="1"/>
    <cfRule type="top10" dxfId="1024" priority="118" rank="1"/>
  </conditionalFormatting>
  <conditionalFormatting sqref="G10">
    <cfRule type="top10" priority="115" bottom="1" rank="1"/>
    <cfRule type="top10" dxfId="1023" priority="116" rank="1"/>
  </conditionalFormatting>
  <conditionalFormatting sqref="H10">
    <cfRule type="top10" priority="113" bottom="1" rank="1"/>
    <cfRule type="top10" dxfId="1022" priority="114" rank="1"/>
  </conditionalFormatting>
  <conditionalFormatting sqref="I10">
    <cfRule type="top10" priority="111" bottom="1" rank="1"/>
    <cfRule type="top10" dxfId="1021" priority="112" rank="1"/>
  </conditionalFormatting>
  <conditionalFormatting sqref="J10">
    <cfRule type="top10" priority="109" bottom="1" rank="1"/>
    <cfRule type="top10" dxfId="1020" priority="110" rank="1"/>
  </conditionalFormatting>
  <conditionalFormatting sqref="E2">
    <cfRule type="top10" priority="95" bottom="1" rank="1"/>
    <cfRule type="top10" dxfId="1019" priority="96" rank="1"/>
  </conditionalFormatting>
  <conditionalFormatting sqref="F2">
    <cfRule type="top10" priority="93" bottom="1" rank="1"/>
    <cfRule type="top10" dxfId="1018" priority="94" rank="1"/>
  </conditionalFormatting>
  <conditionalFormatting sqref="G2">
    <cfRule type="top10" priority="91" bottom="1" rank="1"/>
    <cfRule type="top10" dxfId="1017" priority="92" rank="1"/>
  </conditionalFormatting>
  <conditionalFormatting sqref="H2">
    <cfRule type="top10" priority="89" bottom="1" rank="1"/>
    <cfRule type="top10" dxfId="1016" priority="90" rank="1"/>
  </conditionalFormatting>
  <conditionalFormatting sqref="I2">
    <cfRule type="top10" priority="87" bottom="1" rank="1"/>
    <cfRule type="top10" dxfId="1015" priority="88" rank="1"/>
  </conditionalFormatting>
  <conditionalFormatting sqref="J2">
    <cfRule type="top10" priority="85" bottom="1" rank="1"/>
    <cfRule type="top10" dxfId="1014" priority="86" rank="1"/>
  </conditionalFormatting>
  <conditionalFormatting sqref="E3">
    <cfRule type="top10" priority="83" bottom="1" rank="1"/>
    <cfRule type="top10" dxfId="1013" priority="84" rank="1"/>
  </conditionalFormatting>
  <conditionalFormatting sqref="F3">
    <cfRule type="top10" priority="81" bottom="1" rank="1"/>
    <cfRule type="top10" dxfId="1012" priority="82" rank="1"/>
  </conditionalFormatting>
  <conditionalFormatting sqref="G3">
    <cfRule type="top10" priority="79" bottom="1" rank="1"/>
    <cfRule type="top10" dxfId="1011" priority="80" rank="1"/>
  </conditionalFormatting>
  <conditionalFormatting sqref="H3">
    <cfRule type="top10" priority="77" bottom="1" rank="1"/>
    <cfRule type="top10" dxfId="1010" priority="78" rank="1"/>
  </conditionalFormatting>
  <conditionalFormatting sqref="I3">
    <cfRule type="top10" priority="75" bottom="1" rank="1"/>
    <cfRule type="top10" dxfId="1009" priority="76" rank="1"/>
  </conditionalFormatting>
  <conditionalFormatting sqref="J3">
    <cfRule type="top10" priority="73" bottom="1" rank="1"/>
    <cfRule type="top10" dxfId="1008" priority="74" rank="1"/>
  </conditionalFormatting>
  <conditionalFormatting sqref="E4">
    <cfRule type="top10" priority="71" bottom="1" rank="1"/>
    <cfRule type="top10" dxfId="1007" priority="72" rank="1"/>
  </conditionalFormatting>
  <conditionalFormatting sqref="F4">
    <cfRule type="top10" priority="69" bottom="1" rank="1"/>
    <cfRule type="top10" dxfId="1006" priority="70" rank="1"/>
  </conditionalFormatting>
  <conditionalFormatting sqref="G4">
    <cfRule type="top10" priority="67" bottom="1" rank="1"/>
    <cfRule type="top10" dxfId="1005" priority="68" rank="1"/>
  </conditionalFormatting>
  <conditionalFormatting sqref="H4">
    <cfRule type="top10" priority="65" bottom="1" rank="1"/>
    <cfRule type="top10" dxfId="1004" priority="66" rank="1"/>
  </conditionalFormatting>
  <conditionalFormatting sqref="I4">
    <cfRule type="top10" priority="63" bottom="1" rank="1"/>
    <cfRule type="top10" dxfId="1003" priority="64" rank="1"/>
  </conditionalFormatting>
  <conditionalFormatting sqref="J4">
    <cfRule type="top10" priority="61" bottom="1" rank="1"/>
    <cfRule type="top10" dxfId="1002" priority="62" rank="1"/>
  </conditionalFormatting>
  <conditionalFormatting sqref="E5">
    <cfRule type="top10" priority="49" bottom="1" rank="1"/>
    <cfRule type="top10" dxfId="1001" priority="50" rank="1"/>
  </conditionalFormatting>
  <conditionalFormatting sqref="F5">
    <cfRule type="top10" priority="51" bottom="1" rank="1"/>
    <cfRule type="top10" dxfId="1000" priority="52" rank="1"/>
  </conditionalFormatting>
  <conditionalFormatting sqref="G5">
    <cfRule type="top10" priority="53" bottom="1" rank="1"/>
    <cfRule type="top10" dxfId="999" priority="54" rank="1"/>
  </conditionalFormatting>
  <conditionalFormatting sqref="H5">
    <cfRule type="top10" priority="55" bottom="1" rank="1"/>
    <cfRule type="top10" dxfId="998" priority="56" rank="1"/>
  </conditionalFormatting>
  <conditionalFormatting sqref="I5">
    <cfRule type="top10" priority="57" bottom="1" rank="1"/>
    <cfRule type="top10" dxfId="997" priority="58" rank="1"/>
  </conditionalFormatting>
  <conditionalFormatting sqref="J5">
    <cfRule type="top10" priority="59" bottom="1" rank="1"/>
    <cfRule type="top10" dxfId="996" priority="60" rank="1"/>
  </conditionalFormatting>
  <conditionalFormatting sqref="E6">
    <cfRule type="top10" priority="47" bottom="1" rank="1"/>
    <cfRule type="top10" dxfId="995" priority="48" rank="1"/>
  </conditionalFormatting>
  <conditionalFormatting sqref="F6">
    <cfRule type="top10" priority="45" bottom="1" rank="1"/>
    <cfRule type="top10" dxfId="994" priority="46" rank="1"/>
  </conditionalFormatting>
  <conditionalFormatting sqref="G6">
    <cfRule type="top10" priority="43" bottom="1" rank="1"/>
    <cfRule type="top10" dxfId="993" priority="44" rank="1"/>
  </conditionalFormatting>
  <conditionalFormatting sqref="H6">
    <cfRule type="top10" priority="41" bottom="1" rank="1"/>
    <cfRule type="top10" dxfId="992" priority="42" rank="1"/>
  </conditionalFormatting>
  <conditionalFormatting sqref="I6">
    <cfRule type="top10" priority="39" bottom="1" rank="1"/>
    <cfRule type="top10" dxfId="991" priority="40" rank="1"/>
  </conditionalFormatting>
  <conditionalFormatting sqref="J6">
    <cfRule type="top10" priority="37" bottom="1" rank="1"/>
    <cfRule type="top10" dxfId="990" priority="38" rank="1"/>
  </conditionalFormatting>
  <conditionalFormatting sqref="E7">
    <cfRule type="top10" priority="35" bottom="1" rank="1"/>
    <cfRule type="top10" dxfId="989" priority="36" rank="1"/>
  </conditionalFormatting>
  <conditionalFormatting sqref="F7">
    <cfRule type="top10" priority="33" bottom="1" rank="1"/>
    <cfRule type="top10" dxfId="988" priority="34" rank="1"/>
  </conditionalFormatting>
  <conditionalFormatting sqref="G7">
    <cfRule type="top10" priority="31" bottom="1" rank="1"/>
    <cfRule type="top10" dxfId="987" priority="32" rank="1"/>
  </conditionalFormatting>
  <conditionalFormatting sqref="H7">
    <cfRule type="top10" priority="29" bottom="1" rank="1"/>
    <cfRule type="top10" dxfId="986" priority="30" rank="1"/>
  </conditionalFormatting>
  <conditionalFormatting sqref="I7">
    <cfRule type="top10" priority="27" bottom="1" rank="1"/>
    <cfRule type="top10" dxfId="985" priority="28" rank="1"/>
  </conditionalFormatting>
  <conditionalFormatting sqref="J7">
    <cfRule type="top10" priority="25" bottom="1" rank="1"/>
    <cfRule type="top10" dxfId="984" priority="26" rank="1"/>
  </conditionalFormatting>
  <conditionalFormatting sqref="E8">
    <cfRule type="top10" priority="23" bottom="1" rank="1"/>
    <cfRule type="top10" dxfId="983" priority="24" rank="1"/>
  </conditionalFormatting>
  <conditionalFormatting sqref="F8">
    <cfRule type="top10" priority="21" bottom="1" rank="1"/>
    <cfRule type="top10" dxfId="982" priority="22" rank="1"/>
  </conditionalFormatting>
  <conditionalFormatting sqref="G8">
    <cfRule type="top10" priority="19" bottom="1" rank="1"/>
    <cfRule type="top10" dxfId="981" priority="20" rank="1"/>
  </conditionalFormatting>
  <conditionalFormatting sqref="H8">
    <cfRule type="top10" priority="17" bottom="1" rank="1"/>
    <cfRule type="top10" dxfId="980" priority="18" rank="1"/>
  </conditionalFormatting>
  <conditionalFormatting sqref="I8">
    <cfRule type="top10" priority="15" bottom="1" rank="1"/>
    <cfRule type="top10" dxfId="979" priority="16" rank="1"/>
  </conditionalFormatting>
  <conditionalFormatting sqref="J8">
    <cfRule type="top10" priority="13" bottom="1" rank="1"/>
    <cfRule type="top10" dxfId="978" priority="14" rank="1"/>
  </conditionalFormatting>
  <conditionalFormatting sqref="E9">
    <cfRule type="top10" priority="11" bottom="1" rank="1"/>
    <cfRule type="top10" dxfId="977" priority="12" rank="1"/>
  </conditionalFormatting>
  <conditionalFormatting sqref="F9">
    <cfRule type="top10" priority="9" bottom="1" rank="1"/>
    <cfRule type="top10" dxfId="976" priority="10" rank="1"/>
  </conditionalFormatting>
  <conditionalFormatting sqref="G9">
    <cfRule type="top10" priority="7" bottom="1" rank="1"/>
    <cfRule type="top10" dxfId="975" priority="8" rank="1"/>
  </conditionalFormatting>
  <conditionalFormatting sqref="H9">
    <cfRule type="top10" priority="5" bottom="1" rank="1"/>
    <cfRule type="top10" dxfId="974" priority="6" rank="1"/>
  </conditionalFormatting>
  <conditionalFormatting sqref="I9">
    <cfRule type="top10" priority="3" bottom="1" rank="1"/>
    <cfRule type="top10" dxfId="973" priority="4" rank="1"/>
  </conditionalFormatting>
  <conditionalFormatting sqref="J9">
    <cfRule type="top10" priority="1" bottom="1" rank="1"/>
    <cfRule type="top10" dxfId="97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F099C34-A855-4078-A685-C0F9C101EC38}">
          <x14:formula1>
            <xm:f>'C:\Users\abra2\AppData\Local\Packages\Microsoft.MicrosoftEdge_8wekyb3d8bbwe\TempState\Downloads\[ABRA Club Shoot 2182018 (1).xlsm]Data'!#REF!</xm:f>
          </x14:formula1>
          <xm:sqref>B10</xm:sqref>
        </x14:dataValidation>
        <x14:dataValidation type="list" allowBlank="1" showInputMessage="1" showErrorMessage="1" xr:uid="{D0CE3C1A-7B32-4506-9759-18928601B578}">
          <x14:formula1>
            <xm:f>'C:\Users\Ronald\Documents\2016 ABRA\ABRA Scoring Programs\[ABRA2019.xlsm]Data'!#REF!</xm:f>
          </x14:formula1>
          <xm:sqref>B2:B4</xm:sqref>
        </x14:dataValidation>
        <x14:dataValidation type="list" allowBlank="1" showInputMessage="1" showErrorMessage="1" xr:uid="{853DC660-5F0F-440E-B129-DFD5B2735870}">
          <x14:formula1>
            <xm:f>'C:\Users\abra2\Desktop\[ABRA2019.xlsm]Data'!#REF!</xm:f>
          </x14:formula1>
          <xm:sqref>B5:B9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DCCFA-4BDB-4F79-B5AC-C0C3AB6BA49C}">
  <dimension ref="A1:O4"/>
  <sheetViews>
    <sheetView workbookViewId="0">
      <selection activeCell="D13" sqref="D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30" x14ac:dyDescent="0.3">
      <c r="A2" s="67" t="s">
        <v>115</v>
      </c>
      <c r="B2" s="210" t="s">
        <v>249</v>
      </c>
      <c r="C2" s="69">
        <v>43772</v>
      </c>
      <c r="D2" s="159" t="s">
        <v>248</v>
      </c>
      <c r="E2" s="211">
        <v>191</v>
      </c>
      <c r="F2" s="211">
        <v>192</v>
      </c>
      <c r="G2" s="211">
        <v>193</v>
      </c>
      <c r="H2" s="211">
        <v>194</v>
      </c>
      <c r="I2" s="211"/>
      <c r="J2" s="211"/>
      <c r="K2" s="72">
        <f t="shared" ref="K2" si="0">COUNT(E2:J2)</f>
        <v>4</v>
      </c>
      <c r="L2" s="72">
        <f t="shared" ref="L2" si="1">SUM(E2:J2)</f>
        <v>770</v>
      </c>
      <c r="M2" s="73">
        <f t="shared" ref="M2" si="2">SUM(L2/K2)</f>
        <v>192.5</v>
      </c>
      <c r="N2" s="71">
        <v>6</v>
      </c>
      <c r="O2" s="74">
        <f t="shared" ref="O2" si="3">SUM(M2+N2)</f>
        <v>198.5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770</v>
      </c>
      <c r="M4" s="1">
        <f>SUM(L4/K4)</f>
        <v>192.5</v>
      </c>
      <c r="N4" s="2">
        <f>SUM(N2:N3)</f>
        <v>6</v>
      </c>
      <c r="O4" s="1">
        <f>SUM(M4+N4)</f>
        <v>198.5</v>
      </c>
    </row>
  </sheetData>
  <protectedRanges>
    <protectedRange algorithmName="SHA-512" hashValue="ON39YdpmFHfN9f47KpiRvqrKx0V9+erV1CNkpWzYhW/Qyc6aT8rEyCrvauWSYGZK2ia3o7vd3akF07acHAFpOA==" saltValue="yVW9XmDwTqEnmpSGai0KYg==" spinCount="100000" sqref="B2:J2" name="Range1_4_1"/>
  </protectedRanges>
  <conditionalFormatting sqref="E1">
    <cfRule type="top10" priority="41" bottom="1" rank="1"/>
    <cfRule type="top10" dxfId="3677" priority="42" rank="1"/>
  </conditionalFormatting>
  <conditionalFormatting sqref="F1">
    <cfRule type="top10" priority="39" bottom="1" rank="1"/>
    <cfRule type="top10" dxfId="3676" priority="40" rank="1"/>
  </conditionalFormatting>
  <conditionalFormatting sqref="G1">
    <cfRule type="top10" priority="37" bottom="1" rank="1"/>
    <cfRule type="top10" dxfId="3675" priority="38" rank="1"/>
  </conditionalFormatting>
  <conditionalFormatting sqref="H1">
    <cfRule type="top10" priority="35" bottom="1" rank="1"/>
    <cfRule type="top10" dxfId="3674" priority="36" rank="1"/>
  </conditionalFormatting>
  <conditionalFormatting sqref="I1">
    <cfRule type="top10" priority="33" bottom="1" rank="1"/>
    <cfRule type="top10" dxfId="3673" priority="34" rank="1"/>
  </conditionalFormatting>
  <conditionalFormatting sqref="J1">
    <cfRule type="top10" priority="31" bottom="1" rank="1"/>
    <cfRule type="top10" dxfId="3672" priority="32" rank="1"/>
  </conditionalFormatting>
  <conditionalFormatting sqref="E3">
    <cfRule type="top10" priority="29" bottom="1" rank="1"/>
    <cfRule type="top10" dxfId="3671" priority="30" rank="1"/>
  </conditionalFormatting>
  <conditionalFormatting sqref="F3">
    <cfRule type="top10" priority="27" bottom="1" rank="1"/>
    <cfRule type="top10" dxfId="3670" priority="28" rank="1"/>
  </conditionalFormatting>
  <conditionalFormatting sqref="G3">
    <cfRule type="top10" priority="25" bottom="1" rank="1"/>
    <cfRule type="top10" dxfId="3669" priority="26" rank="1"/>
  </conditionalFormatting>
  <conditionalFormatting sqref="H3">
    <cfRule type="top10" priority="23" bottom="1" rank="1"/>
    <cfRule type="top10" dxfId="3668" priority="24" rank="1"/>
  </conditionalFormatting>
  <conditionalFormatting sqref="I3">
    <cfRule type="top10" priority="21" bottom="1" rank="1"/>
    <cfRule type="top10" dxfId="3667" priority="22" rank="1"/>
  </conditionalFormatting>
  <conditionalFormatting sqref="J3">
    <cfRule type="top10" priority="19" bottom="1" rank="1"/>
    <cfRule type="top10" dxfId="3666" priority="20" rank="1"/>
  </conditionalFormatting>
  <conditionalFormatting sqref="E2">
    <cfRule type="top10" dxfId="3665" priority="1" rank="1"/>
  </conditionalFormatting>
  <conditionalFormatting sqref="F2">
    <cfRule type="top10" dxfId="3664" priority="2" rank="1"/>
  </conditionalFormatting>
  <conditionalFormatting sqref="G2">
    <cfRule type="top10" dxfId="3663" priority="3" rank="1"/>
  </conditionalFormatting>
  <conditionalFormatting sqref="H2">
    <cfRule type="top10" dxfId="3662" priority="4" rank="1"/>
  </conditionalFormatting>
  <conditionalFormatting sqref="I2">
    <cfRule type="top10" dxfId="3661" priority="5" rank="1"/>
  </conditionalFormatting>
  <conditionalFormatting sqref="J2">
    <cfRule type="top10" dxfId="3660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F7860ED-B3F2-4962-9DBB-A2C802B753C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2A5F957D-A4D0-4AEF-8E19-FB6B5136A3D3}">
          <x14:formula1>
            <xm:f>'C:\Users\abra2\AppData\Local\Packages\Microsoft.MicrosoftEdge_8wekyb3d8bbwe\TempState\Downloads\[BGSL_ABRA SCORING RESULTS 11-3-2019 Lisa (1).xlsx]DATA SHEET'!#REF!</xm:f>
          </x14:formula1>
          <xm:sqref>D2 B2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37DCB-FE20-4D98-A370-D7933391AFC8}">
  <dimension ref="A1:O4"/>
  <sheetViews>
    <sheetView workbookViewId="0">
      <selection activeCell="D17" sqref="D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51" t="s">
        <v>193</v>
      </c>
      <c r="B2" s="138" t="s">
        <v>210</v>
      </c>
      <c r="C2" s="139">
        <v>43708</v>
      </c>
      <c r="D2" s="140" t="s">
        <v>192</v>
      </c>
      <c r="E2" s="141">
        <v>159</v>
      </c>
      <c r="F2" s="141">
        <v>151</v>
      </c>
      <c r="G2" s="141">
        <v>165</v>
      </c>
      <c r="H2" s="141">
        <v>175</v>
      </c>
      <c r="I2" s="141">
        <v>182</v>
      </c>
      <c r="J2" s="141">
        <v>160</v>
      </c>
      <c r="K2" s="142">
        <f t="shared" ref="K2" si="0">COUNT(E2:J2)</f>
        <v>6</v>
      </c>
      <c r="L2" s="142">
        <f t="shared" ref="L2" si="1">SUM(E2:J2)</f>
        <v>992</v>
      </c>
      <c r="M2" s="143">
        <f t="shared" ref="M2" si="2">SUM(L2/K2)</f>
        <v>165.33333333333334</v>
      </c>
      <c r="N2" s="138">
        <v>4</v>
      </c>
      <c r="O2" s="144">
        <f t="shared" ref="O2" si="3">SUM(M2+N2)</f>
        <v>169.33333333333334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992</v>
      </c>
      <c r="M4" s="1">
        <f>SUM(L4/K4)</f>
        <v>165.33333333333334</v>
      </c>
      <c r="N4" s="2">
        <f>SUM(N2:N3)</f>
        <v>4</v>
      </c>
      <c r="O4" s="1">
        <f>SUM(M4+N4)</f>
        <v>169.33333333333334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2_2"/>
  </protectedRanges>
  <conditionalFormatting sqref="E1">
    <cfRule type="top10" priority="23" bottom="1" rank="1"/>
    <cfRule type="top10" dxfId="971" priority="24" rank="1"/>
  </conditionalFormatting>
  <conditionalFormatting sqref="F1">
    <cfRule type="top10" priority="21" bottom="1" rank="1"/>
    <cfRule type="top10" dxfId="970" priority="22" rank="1"/>
  </conditionalFormatting>
  <conditionalFormatting sqref="G1">
    <cfRule type="top10" priority="19" bottom="1" rank="1"/>
    <cfRule type="top10" dxfId="969" priority="20" rank="1"/>
  </conditionalFormatting>
  <conditionalFormatting sqref="H1">
    <cfRule type="top10" priority="17" bottom="1" rank="1"/>
    <cfRule type="top10" dxfId="968" priority="18" rank="1"/>
  </conditionalFormatting>
  <conditionalFormatting sqref="I1">
    <cfRule type="top10" priority="15" bottom="1" rank="1"/>
    <cfRule type="top10" dxfId="967" priority="16" rank="1"/>
  </conditionalFormatting>
  <conditionalFormatting sqref="J1">
    <cfRule type="top10" priority="13" bottom="1" rank="1"/>
    <cfRule type="top10" dxfId="966" priority="14" rank="1"/>
  </conditionalFormatting>
  <conditionalFormatting sqref="E3">
    <cfRule type="top10" priority="11" bottom="1" rank="1"/>
    <cfRule type="top10" dxfId="965" priority="12" rank="1"/>
  </conditionalFormatting>
  <conditionalFormatting sqref="F3">
    <cfRule type="top10" priority="9" bottom="1" rank="1"/>
    <cfRule type="top10" dxfId="964" priority="10" rank="1"/>
  </conditionalFormatting>
  <conditionalFormatting sqref="G3">
    <cfRule type="top10" priority="7" bottom="1" rank="1"/>
    <cfRule type="top10" dxfId="963" priority="8" rank="1"/>
  </conditionalFormatting>
  <conditionalFormatting sqref="H3">
    <cfRule type="top10" priority="5" bottom="1" rank="1"/>
    <cfRule type="top10" dxfId="962" priority="6" rank="1"/>
  </conditionalFormatting>
  <conditionalFormatting sqref="I3">
    <cfRule type="top10" priority="3" bottom="1" rank="1"/>
    <cfRule type="top10" dxfId="961" priority="4" rank="1"/>
  </conditionalFormatting>
  <conditionalFormatting sqref="J3">
    <cfRule type="top10" priority="1" bottom="1" rank="1"/>
    <cfRule type="top10" dxfId="96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B35380C-9078-41F1-BACB-249917915667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A3BBE8DA-F5C2-45B8-8419-95AC8E7560AE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F453C-88FD-4060-8416-9520B2DAEA2F}">
  <sheetPr codeName="Sheet23"/>
  <dimension ref="A1:O6"/>
  <sheetViews>
    <sheetView workbookViewId="0">
      <selection activeCell="I13" sqref="I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21" t="s">
        <v>3</v>
      </c>
      <c r="B2" s="21" t="s">
        <v>45</v>
      </c>
      <c r="C2" s="22">
        <v>43520</v>
      </c>
      <c r="D2" s="23" t="s">
        <v>34</v>
      </c>
      <c r="E2" s="28">
        <v>191</v>
      </c>
      <c r="F2" s="28">
        <v>191</v>
      </c>
      <c r="G2" s="28">
        <v>188</v>
      </c>
      <c r="H2" s="28">
        <v>189</v>
      </c>
      <c r="I2" s="21"/>
      <c r="J2" s="21"/>
      <c r="K2" s="25">
        <v>4</v>
      </c>
      <c r="L2" s="25">
        <v>759</v>
      </c>
      <c r="M2" s="26">
        <v>189.75</v>
      </c>
      <c r="N2" s="25">
        <v>2</v>
      </c>
      <c r="O2" s="26">
        <v>191.75</v>
      </c>
    </row>
    <row r="3" spans="1:15" x14ac:dyDescent="0.3">
      <c r="A3" s="21" t="s">
        <v>3</v>
      </c>
      <c r="B3" s="21" t="s">
        <v>45</v>
      </c>
      <c r="C3" s="22">
        <v>43583</v>
      </c>
      <c r="D3" s="23" t="s">
        <v>34</v>
      </c>
      <c r="E3" s="24">
        <v>190</v>
      </c>
      <c r="F3" s="24">
        <v>190</v>
      </c>
      <c r="G3" s="24">
        <v>189</v>
      </c>
      <c r="H3" s="21">
        <v>182</v>
      </c>
      <c r="I3" s="21"/>
      <c r="J3" s="21"/>
      <c r="K3" s="25">
        <v>4</v>
      </c>
      <c r="L3" s="25">
        <v>751</v>
      </c>
      <c r="M3" s="26">
        <v>187.75</v>
      </c>
      <c r="N3" s="25">
        <v>2</v>
      </c>
      <c r="O3" s="26">
        <v>189.75</v>
      </c>
    </row>
    <row r="4" spans="1:15" x14ac:dyDescent="0.3">
      <c r="A4" s="51" t="s">
        <v>193</v>
      </c>
      <c r="B4" s="138" t="s">
        <v>45</v>
      </c>
      <c r="C4" s="139">
        <v>43708</v>
      </c>
      <c r="D4" s="140" t="s">
        <v>192</v>
      </c>
      <c r="E4" s="141">
        <v>195</v>
      </c>
      <c r="F4" s="141">
        <v>190</v>
      </c>
      <c r="G4" s="141">
        <v>185</v>
      </c>
      <c r="H4" s="141">
        <v>189</v>
      </c>
      <c r="I4" s="141">
        <v>192</v>
      </c>
      <c r="J4" s="141">
        <v>188</v>
      </c>
      <c r="K4" s="142">
        <f t="shared" ref="K4" si="0">COUNT(E4:J4)</f>
        <v>6</v>
      </c>
      <c r="L4" s="142">
        <f t="shared" ref="L4" si="1">SUM(E4:J4)</f>
        <v>1139</v>
      </c>
      <c r="M4" s="143">
        <f t="shared" ref="M4" si="2">SUM(L4/K4)</f>
        <v>189.83333333333334</v>
      </c>
      <c r="N4" s="138">
        <v>4</v>
      </c>
      <c r="O4" s="144">
        <f t="shared" ref="O4" si="3">SUM(M4+N4)</f>
        <v>193.83333333333334</v>
      </c>
    </row>
    <row r="5" spans="1:15" x14ac:dyDescent="0.3">
      <c r="A5" s="11"/>
      <c r="B5" s="11"/>
      <c r="C5" s="12"/>
      <c r="D5" s="13"/>
      <c r="E5" s="11"/>
      <c r="F5" s="11"/>
      <c r="G5" s="11"/>
      <c r="H5" s="11"/>
      <c r="I5" s="11"/>
      <c r="J5" s="11"/>
      <c r="K5" s="14"/>
      <c r="L5" s="14"/>
      <c r="M5" s="15"/>
      <c r="N5" s="14"/>
      <c r="O5" s="15"/>
    </row>
    <row r="6" spans="1:15" x14ac:dyDescent="0.3">
      <c r="K6" s="2">
        <f>SUM(K2:K5)</f>
        <v>14</v>
      </c>
      <c r="L6" s="2">
        <f>SUM(L2:L5)</f>
        <v>2649</v>
      </c>
      <c r="M6" s="1">
        <f>SUM(L6/K6)</f>
        <v>189.21428571428572</v>
      </c>
      <c r="N6" s="2">
        <f>SUM(N2:N5)</f>
        <v>8</v>
      </c>
      <c r="O6" s="1">
        <f>SUM(M6+N6)</f>
        <v>197.21428571428572</v>
      </c>
    </row>
  </sheetData>
  <protectedRanges>
    <protectedRange algorithmName="SHA-512" hashValue="FG7sbUW81RLTrqZOgRQY3WT58Fmv2wpczdNtHSivDYpua2f0csBbi4PHtU2Z8RiB+M2w+jl67Do94rJCq0Ck5Q==" saltValue="84WXeaapoYvzxj0ZBNU3eQ==" spinCount="100000" sqref="O4 L4:M4" name="Range1_2"/>
  </protectedRanges>
  <conditionalFormatting sqref="E1">
    <cfRule type="top10" priority="71" bottom="1" rank="1"/>
    <cfRule type="top10" dxfId="959" priority="72" rank="1"/>
  </conditionalFormatting>
  <conditionalFormatting sqref="F1">
    <cfRule type="top10" priority="69" bottom="1" rank="1"/>
    <cfRule type="top10" dxfId="958" priority="70" rank="1"/>
  </conditionalFormatting>
  <conditionalFormatting sqref="G1">
    <cfRule type="top10" priority="67" bottom="1" rank="1"/>
    <cfRule type="top10" dxfId="957" priority="68" rank="1"/>
  </conditionalFormatting>
  <conditionalFormatting sqref="H1">
    <cfRule type="top10" priority="65" bottom="1" rank="1"/>
    <cfRule type="top10" dxfId="956" priority="66" rank="1"/>
  </conditionalFormatting>
  <conditionalFormatting sqref="I1">
    <cfRule type="top10" priority="63" bottom="1" rank="1"/>
    <cfRule type="top10" dxfId="955" priority="64" rank="1"/>
  </conditionalFormatting>
  <conditionalFormatting sqref="J1">
    <cfRule type="top10" priority="61" bottom="1" rank="1"/>
    <cfRule type="top10" dxfId="954" priority="62" rank="1"/>
  </conditionalFormatting>
  <conditionalFormatting sqref="E5">
    <cfRule type="top10" priority="59" bottom="1" rank="1"/>
    <cfRule type="top10" dxfId="953" priority="60" rank="1"/>
  </conditionalFormatting>
  <conditionalFormatting sqref="F5">
    <cfRule type="top10" priority="57" bottom="1" rank="1"/>
    <cfRule type="top10" dxfId="952" priority="58" rank="1"/>
  </conditionalFormatting>
  <conditionalFormatting sqref="G5">
    <cfRule type="top10" priority="55" bottom="1" rank="1"/>
    <cfRule type="top10" dxfId="951" priority="56" rank="1"/>
  </conditionalFormatting>
  <conditionalFormatting sqref="H5">
    <cfRule type="top10" priority="53" bottom="1" rank="1"/>
    <cfRule type="top10" dxfId="950" priority="54" rank="1"/>
  </conditionalFormatting>
  <conditionalFormatting sqref="I5">
    <cfRule type="top10" priority="51" bottom="1" rank="1"/>
    <cfRule type="top10" dxfId="949" priority="52" rank="1"/>
  </conditionalFormatting>
  <conditionalFormatting sqref="J5">
    <cfRule type="top10" priority="49" bottom="1" rank="1"/>
    <cfRule type="top10" dxfId="948" priority="50" rank="1"/>
  </conditionalFormatting>
  <conditionalFormatting sqref="E2">
    <cfRule type="top10" priority="25" bottom="1" rank="1"/>
    <cfRule type="top10" dxfId="947" priority="26" rank="1"/>
  </conditionalFormatting>
  <conditionalFormatting sqref="F2">
    <cfRule type="top10" priority="27" bottom="1" rank="1"/>
    <cfRule type="top10" dxfId="946" priority="28" rank="1"/>
  </conditionalFormatting>
  <conditionalFormatting sqref="G2">
    <cfRule type="top10" priority="29" bottom="1" rank="1"/>
    <cfRule type="top10" dxfId="945" priority="30" rank="1"/>
  </conditionalFormatting>
  <conditionalFormatting sqref="H2">
    <cfRule type="top10" priority="31" bottom="1" rank="1"/>
    <cfRule type="top10" dxfId="944" priority="32" rank="1"/>
  </conditionalFormatting>
  <conditionalFormatting sqref="I2">
    <cfRule type="top10" priority="33" bottom="1" rank="1"/>
    <cfRule type="top10" dxfId="943" priority="34" rank="1"/>
  </conditionalFormatting>
  <conditionalFormatting sqref="J2">
    <cfRule type="top10" priority="35" bottom="1" rank="1"/>
    <cfRule type="top10" dxfId="942" priority="36" rank="1"/>
  </conditionalFormatting>
  <conditionalFormatting sqref="E3">
    <cfRule type="top10" priority="23" bottom="1" rank="1"/>
    <cfRule type="top10" dxfId="941" priority="24" rank="1"/>
  </conditionalFormatting>
  <conditionalFormatting sqref="F3">
    <cfRule type="top10" priority="21" bottom="1" rank="1"/>
    <cfRule type="top10" dxfId="940" priority="22" rank="1"/>
  </conditionalFormatting>
  <conditionalFormatting sqref="G3">
    <cfRule type="top10" priority="19" bottom="1" rank="1"/>
    <cfRule type="top10" dxfId="939" priority="20" rank="1"/>
  </conditionalFormatting>
  <conditionalFormatting sqref="H3">
    <cfRule type="top10" priority="17" bottom="1" rank="1"/>
    <cfRule type="top10" dxfId="938" priority="18" rank="1"/>
  </conditionalFormatting>
  <conditionalFormatting sqref="I3">
    <cfRule type="top10" priority="15" bottom="1" rank="1"/>
    <cfRule type="top10" dxfId="937" priority="16" rank="1"/>
  </conditionalFormatting>
  <conditionalFormatting sqref="J3">
    <cfRule type="top10" priority="13" bottom="1" rank="1"/>
    <cfRule type="top10" dxfId="936" priority="14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EDFAD65-88A0-4B85-8F7F-4FF4B25A7AB6}">
          <x14:formula1>
            <xm:f>'C:\Users\abra2\AppData\Local\Packages\Microsoft.MicrosoftEdge_8wekyb3d8bbwe\TempState\Downloads\[ABRA Cklub Shoot 2172019 (2).xlsm]Data'!#REF!</xm:f>
          </x14:formula1>
          <xm:sqref>B2:B3</xm:sqref>
        </x14:dataValidation>
        <x14:dataValidation type="list" allowBlank="1" showInputMessage="1" showErrorMessage="1" xr:uid="{016282DA-50BF-4D03-8A33-A747B4CA2246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11DAC5C8-E831-4D0F-A5D0-D898D7F05E92}">
          <x14:formula1>
            <xm:f>'E:\[abra state va.xlsx]DATA SHEET'!#REF!</xm:f>
          </x14:formula1>
          <xm:sqref>B4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60596-54EE-44AD-9E68-F1A5B4618932}">
  <sheetPr codeName="Sheet24"/>
  <dimension ref="A1:O5"/>
  <sheetViews>
    <sheetView workbookViewId="0">
      <selection activeCell="A2" sqref="A2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21" t="s">
        <v>3</v>
      </c>
      <c r="B2" s="21" t="s">
        <v>54</v>
      </c>
      <c r="C2" s="22">
        <v>43520</v>
      </c>
      <c r="D2" s="23" t="s">
        <v>34</v>
      </c>
      <c r="E2" s="21">
        <v>161</v>
      </c>
      <c r="F2" s="21">
        <v>184</v>
      </c>
      <c r="G2" s="21">
        <v>179</v>
      </c>
      <c r="H2" s="21">
        <v>172</v>
      </c>
      <c r="I2" s="21"/>
      <c r="J2" s="21"/>
      <c r="K2" s="25">
        <v>4</v>
      </c>
      <c r="L2" s="25">
        <v>696</v>
      </c>
      <c r="M2" s="26">
        <v>174</v>
      </c>
      <c r="N2" s="25">
        <v>2</v>
      </c>
      <c r="O2" s="26">
        <v>176</v>
      </c>
    </row>
    <row r="3" spans="1:15" x14ac:dyDescent="0.3">
      <c r="A3" s="21" t="s">
        <v>3</v>
      </c>
      <c r="B3" s="21" t="s">
        <v>82</v>
      </c>
      <c r="C3" s="22">
        <v>43555</v>
      </c>
      <c r="D3" s="23" t="s">
        <v>34</v>
      </c>
      <c r="E3" s="21">
        <v>189</v>
      </c>
      <c r="F3" s="21">
        <v>188</v>
      </c>
      <c r="G3" s="21">
        <v>183</v>
      </c>
      <c r="H3" s="21">
        <v>187</v>
      </c>
      <c r="I3" s="21"/>
      <c r="J3" s="21"/>
      <c r="K3" s="25">
        <v>4</v>
      </c>
      <c r="L3" s="25">
        <v>747</v>
      </c>
      <c r="M3" s="26">
        <v>186.75</v>
      </c>
      <c r="N3" s="25">
        <v>2</v>
      </c>
      <c r="O3" s="26">
        <v>188.75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8</v>
      </c>
      <c r="L5" s="2">
        <f>SUM(L2:L4)</f>
        <v>1443</v>
      </c>
      <c r="M5" s="1">
        <f>SUM(L5/K5)</f>
        <v>180.375</v>
      </c>
      <c r="N5" s="2">
        <f>SUM(N2:N4)</f>
        <v>4</v>
      </c>
      <c r="O5" s="1">
        <f>SUM(M5+N5)</f>
        <v>184.375</v>
      </c>
    </row>
  </sheetData>
  <conditionalFormatting sqref="E1">
    <cfRule type="top10" priority="59" bottom="1" rank="1"/>
    <cfRule type="top10" dxfId="935" priority="60" rank="1"/>
  </conditionalFormatting>
  <conditionalFormatting sqref="F1">
    <cfRule type="top10" priority="57" bottom="1" rank="1"/>
    <cfRule type="top10" dxfId="934" priority="58" rank="1"/>
  </conditionalFormatting>
  <conditionalFormatting sqref="G1">
    <cfRule type="top10" priority="55" bottom="1" rank="1"/>
    <cfRule type="top10" dxfId="933" priority="56" rank="1"/>
  </conditionalFormatting>
  <conditionalFormatting sqref="H1">
    <cfRule type="top10" priority="53" bottom="1" rank="1"/>
    <cfRule type="top10" dxfId="932" priority="54" rank="1"/>
  </conditionalFormatting>
  <conditionalFormatting sqref="I1">
    <cfRule type="top10" priority="51" bottom="1" rank="1"/>
    <cfRule type="top10" dxfId="931" priority="52" rank="1"/>
  </conditionalFormatting>
  <conditionalFormatting sqref="J1">
    <cfRule type="top10" priority="49" bottom="1" rank="1"/>
    <cfRule type="top10" dxfId="930" priority="50" rank="1"/>
  </conditionalFormatting>
  <conditionalFormatting sqref="E4">
    <cfRule type="top10" priority="47" bottom="1" rank="1"/>
    <cfRule type="top10" dxfId="929" priority="48" rank="1"/>
  </conditionalFormatting>
  <conditionalFormatting sqref="F4">
    <cfRule type="top10" priority="45" bottom="1" rank="1"/>
    <cfRule type="top10" dxfId="928" priority="46" rank="1"/>
  </conditionalFormatting>
  <conditionalFormatting sqref="G4">
    <cfRule type="top10" priority="43" bottom="1" rank="1"/>
    <cfRule type="top10" dxfId="927" priority="44" rank="1"/>
  </conditionalFormatting>
  <conditionalFormatting sqref="H4">
    <cfRule type="top10" priority="41" bottom="1" rank="1"/>
    <cfRule type="top10" dxfId="926" priority="42" rank="1"/>
  </conditionalFormatting>
  <conditionalFormatting sqref="I4">
    <cfRule type="top10" priority="39" bottom="1" rank="1"/>
    <cfRule type="top10" dxfId="925" priority="40" rank="1"/>
  </conditionalFormatting>
  <conditionalFormatting sqref="J4">
    <cfRule type="top10" priority="37" bottom="1" rank="1"/>
    <cfRule type="top10" dxfId="924" priority="38" rank="1"/>
  </conditionalFormatting>
  <conditionalFormatting sqref="E2">
    <cfRule type="top10" priority="13" bottom="1" rank="1"/>
    <cfRule type="top10" dxfId="923" priority="14" rank="1"/>
  </conditionalFormatting>
  <conditionalFormatting sqref="F2">
    <cfRule type="top10" priority="15" bottom="1" rank="1"/>
    <cfRule type="top10" dxfId="922" priority="16" rank="1"/>
  </conditionalFormatting>
  <conditionalFormatting sqref="G2">
    <cfRule type="top10" priority="17" bottom="1" rank="1"/>
    <cfRule type="top10" dxfId="921" priority="18" rank="1"/>
  </conditionalFormatting>
  <conditionalFormatting sqref="H2">
    <cfRule type="top10" priority="19" bottom="1" rank="1"/>
    <cfRule type="top10" dxfId="920" priority="20" rank="1"/>
  </conditionalFormatting>
  <conditionalFormatting sqref="I2">
    <cfRule type="top10" priority="21" bottom="1" rank="1"/>
    <cfRule type="top10" dxfId="919" priority="22" rank="1"/>
  </conditionalFormatting>
  <conditionalFormatting sqref="J2">
    <cfRule type="top10" priority="23" bottom="1" rank="1"/>
    <cfRule type="top10" dxfId="918" priority="24" rank="1"/>
  </conditionalFormatting>
  <conditionalFormatting sqref="E3">
    <cfRule type="top10" priority="1" bottom="1" rank="1"/>
    <cfRule type="top10" dxfId="917" priority="2" rank="1"/>
  </conditionalFormatting>
  <conditionalFormatting sqref="F3">
    <cfRule type="top10" priority="3" bottom="1" rank="1"/>
    <cfRule type="top10" dxfId="916" priority="4" rank="1"/>
  </conditionalFormatting>
  <conditionalFormatting sqref="G3">
    <cfRule type="top10" priority="5" bottom="1" rank="1"/>
    <cfRule type="top10" dxfId="915" priority="6" rank="1"/>
  </conditionalFormatting>
  <conditionalFormatting sqref="H3">
    <cfRule type="top10" priority="7" bottom="1" rank="1"/>
    <cfRule type="top10" dxfId="914" priority="8" rank="1"/>
  </conditionalFormatting>
  <conditionalFormatting sqref="I3">
    <cfRule type="top10" priority="9" bottom="1" rank="1"/>
    <cfRule type="top10" dxfId="913" priority="10" rank="1"/>
  </conditionalFormatting>
  <conditionalFormatting sqref="J3">
    <cfRule type="top10" priority="11" bottom="1" rank="1"/>
    <cfRule type="top10" dxfId="912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35320AB-859B-4D2F-991C-E7FC4ADB6774}">
          <x14:formula1>
            <xm:f>'C:\Users\abra2\AppData\Local\Packages\Microsoft.MicrosoftEdge_8wekyb3d8bbwe\TempState\Downloads\[ABRA Cklub Shoot 2172019 (2).xlsm]Data'!#REF!</xm:f>
          </x14:formula1>
          <xm:sqref>B2:B3</xm:sqref>
        </x14:dataValidation>
        <x14:dataValidation type="list" allowBlank="1" showInputMessage="1" showErrorMessage="1" xr:uid="{22737A94-61F0-4FF4-9AAA-E6AF74593DE0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292D-ADE3-4531-9F51-9C891980CB79}">
  <sheetPr codeName="Sheet35"/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45" t="s">
        <v>3</v>
      </c>
      <c r="B2" s="6" t="s">
        <v>110</v>
      </c>
      <c r="C2" s="46">
        <v>43579</v>
      </c>
      <c r="D2" s="47" t="s">
        <v>106</v>
      </c>
      <c r="E2" s="45">
        <v>160</v>
      </c>
      <c r="F2" s="45">
        <v>180</v>
      </c>
      <c r="G2" s="45">
        <v>175</v>
      </c>
      <c r="H2" s="45"/>
      <c r="I2" s="45"/>
      <c r="J2" s="45"/>
      <c r="K2" s="49">
        <v>3</v>
      </c>
      <c r="L2" s="49">
        <v>515</v>
      </c>
      <c r="M2" s="50">
        <v>171.66666666666666</v>
      </c>
      <c r="N2" s="49">
        <v>2</v>
      </c>
      <c r="O2" s="50">
        <v>173.66666666666666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3</v>
      </c>
      <c r="L4" s="2">
        <f>SUM(L2:L3)</f>
        <v>515</v>
      </c>
      <c r="M4" s="1">
        <f>SUM(L4/K4)</f>
        <v>171.66666666666666</v>
      </c>
      <c r="N4" s="2">
        <f>SUM(N2:N3)</f>
        <v>2</v>
      </c>
      <c r="O4" s="1">
        <f>SUM(M4+N4)</f>
        <v>173.66666666666666</v>
      </c>
    </row>
  </sheetData>
  <conditionalFormatting sqref="E1">
    <cfRule type="top10" priority="59" bottom="1" rank="1"/>
    <cfRule type="top10" dxfId="911" priority="60" rank="1"/>
  </conditionalFormatting>
  <conditionalFormatting sqref="F1">
    <cfRule type="top10" priority="57" bottom="1" rank="1"/>
    <cfRule type="top10" dxfId="910" priority="58" rank="1"/>
  </conditionalFormatting>
  <conditionalFormatting sqref="G1">
    <cfRule type="top10" priority="55" bottom="1" rank="1"/>
    <cfRule type="top10" dxfId="909" priority="56" rank="1"/>
  </conditionalFormatting>
  <conditionalFormatting sqref="H1">
    <cfRule type="top10" priority="53" bottom="1" rank="1"/>
    <cfRule type="top10" dxfId="908" priority="54" rank="1"/>
  </conditionalFormatting>
  <conditionalFormatting sqref="I1">
    <cfRule type="top10" priority="51" bottom="1" rank="1"/>
    <cfRule type="top10" dxfId="907" priority="52" rank="1"/>
  </conditionalFormatting>
  <conditionalFormatting sqref="J1">
    <cfRule type="top10" priority="49" bottom="1" rank="1"/>
    <cfRule type="top10" dxfId="906" priority="50" rank="1"/>
  </conditionalFormatting>
  <conditionalFormatting sqref="E3">
    <cfRule type="top10" priority="47" bottom="1" rank="1"/>
    <cfRule type="top10" dxfId="905" priority="48" rank="1"/>
  </conditionalFormatting>
  <conditionalFormatting sqref="F3">
    <cfRule type="top10" priority="45" bottom="1" rank="1"/>
    <cfRule type="top10" dxfId="904" priority="46" rank="1"/>
  </conditionalFormatting>
  <conditionalFormatting sqref="G3">
    <cfRule type="top10" priority="43" bottom="1" rank="1"/>
    <cfRule type="top10" dxfId="903" priority="44" rank="1"/>
  </conditionalFormatting>
  <conditionalFormatting sqref="H3">
    <cfRule type="top10" priority="41" bottom="1" rank="1"/>
    <cfRule type="top10" dxfId="902" priority="42" rank="1"/>
  </conditionalFormatting>
  <conditionalFormatting sqref="I3">
    <cfRule type="top10" priority="39" bottom="1" rank="1"/>
    <cfRule type="top10" dxfId="901" priority="40" rank="1"/>
  </conditionalFormatting>
  <conditionalFormatting sqref="J3">
    <cfRule type="top10" priority="37" bottom="1" rank="1"/>
    <cfRule type="top10" dxfId="900" priority="38" rank="1"/>
  </conditionalFormatting>
  <conditionalFormatting sqref="E2">
    <cfRule type="top10" priority="11" bottom="1" rank="1"/>
    <cfRule type="top10" dxfId="899" priority="12" rank="1"/>
  </conditionalFormatting>
  <conditionalFormatting sqref="F2">
    <cfRule type="top10" priority="9" bottom="1" rank="1"/>
    <cfRule type="top10" dxfId="898" priority="10" rank="1"/>
  </conditionalFormatting>
  <conditionalFormatting sqref="G2">
    <cfRule type="top10" priority="7" bottom="1" rank="1"/>
    <cfRule type="top10" dxfId="897" priority="8" rank="1"/>
  </conditionalFormatting>
  <conditionalFormatting sqref="H2">
    <cfRule type="top10" priority="5" bottom="1" rank="1"/>
    <cfRule type="top10" dxfId="896" priority="6" rank="1"/>
  </conditionalFormatting>
  <conditionalFormatting sqref="I2">
    <cfRule type="top10" priority="3" bottom="1" rank="1"/>
    <cfRule type="top10" dxfId="895" priority="4" rank="1"/>
  </conditionalFormatting>
  <conditionalFormatting sqref="J2">
    <cfRule type="top10" priority="1" bottom="1" rank="1"/>
    <cfRule type="top10" dxfId="89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1FF10FC-2142-444A-BE0B-2AA77319B145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C4B9F147-8E54-4C20-AC4B-402AB1C15576}">
          <x14:formula1>
            <xm:f>'C:\Users\abra2\AppData\Local\Packages\Microsoft.MicrosoftEdge_8wekyb3d8bbwe\TempState\Downloads\[BGSL_ABRA2019-4-24-19.xlsm]Data'!#REF!</xm:f>
          </x14:formula1>
          <xm:sqref>B2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E7E02-E70F-4480-B9F1-9293DB4758DD}">
  <dimension ref="A1:O4"/>
  <sheetViews>
    <sheetView workbookViewId="0">
      <selection activeCell="D14" sqref="D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30" x14ac:dyDescent="0.3">
      <c r="A2" s="67" t="s">
        <v>115</v>
      </c>
      <c r="B2" s="68" t="s">
        <v>216</v>
      </c>
      <c r="C2" s="69">
        <v>43722</v>
      </c>
      <c r="D2" s="159" t="s">
        <v>215</v>
      </c>
      <c r="E2" s="71">
        <v>189</v>
      </c>
      <c r="F2" s="71">
        <v>191</v>
      </c>
      <c r="G2" s="71">
        <v>190</v>
      </c>
      <c r="H2" s="71">
        <v>188</v>
      </c>
      <c r="I2" s="71">
        <v>188</v>
      </c>
      <c r="J2" s="71">
        <v>192</v>
      </c>
      <c r="K2" s="72">
        <f t="shared" ref="K2" si="0">COUNT(E2:J2)</f>
        <v>6</v>
      </c>
      <c r="L2" s="72">
        <f t="shared" ref="L2" si="1">SUM(E2:J2)</f>
        <v>1138</v>
      </c>
      <c r="M2" s="73">
        <f t="shared" ref="M2" si="2">SUM(L2/K2)</f>
        <v>189.66666666666666</v>
      </c>
      <c r="N2" s="68">
        <v>4</v>
      </c>
      <c r="O2" s="74">
        <f t="shared" ref="O2" si="3">SUM(M2+N2)</f>
        <v>193.66666666666666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1138</v>
      </c>
      <c r="M4" s="1">
        <f>SUM(L4/K4)</f>
        <v>189.66666666666666</v>
      </c>
      <c r="N4" s="2">
        <f>SUM(N2:N3)</f>
        <v>4</v>
      </c>
      <c r="O4" s="1">
        <f>SUM(M4+N4)</f>
        <v>193.66666666666666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"/>
  </protectedRanges>
  <conditionalFormatting sqref="E1">
    <cfRule type="top10" priority="41" bottom="1" rank="1"/>
    <cfRule type="top10" dxfId="893" priority="42" rank="1"/>
  </conditionalFormatting>
  <conditionalFormatting sqref="F1">
    <cfRule type="top10" priority="39" bottom="1" rank="1"/>
    <cfRule type="top10" dxfId="892" priority="40" rank="1"/>
  </conditionalFormatting>
  <conditionalFormatting sqref="G1">
    <cfRule type="top10" priority="37" bottom="1" rank="1"/>
    <cfRule type="top10" dxfId="891" priority="38" rank="1"/>
  </conditionalFormatting>
  <conditionalFormatting sqref="H1">
    <cfRule type="top10" priority="35" bottom="1" rank="1"/>
    <cfRule type="top10" dxfId="890" priority="36" rank="1"/>
  </conditionalFormatting>
  <conditionalFormatting sqref="I1">
    <cfRule type="top10" priority="33" bottom="1" rank="1"/>
    <cfRule type="top10" dxfId="889" priority="34" rank="1"/>
  </conditionalFormatting>
  <conditionalFormatting sqref="J1">
    <cfRule type="top10" priority="31" bottom="1" rank="1"/>
    <cfRule type="top10" dxfId="888" priority="32" rank="1"/>
  </conditionalFormatting>
  <conditionalFormatting sqref="E3">
    <cfRule type="top10" priority="29" bottom="1" rank="1"/>
    <cfRule type="top10" dxfId="887" priority="30" rank="1"/>
  </conditionalFormatting>
  <conditionalFormatting sqref="F3">
    <cfRule type="top10" priority="27" bottom="1" rank="1"/>
    <cfRule type="top10" dxfId="886" priority="28" rank="1"/>
  </conditionalFormatting>
  <conditionalFormatting sqref="G3">
    <cfRule type="top10" priority="25" bottom="1" rank="1"/>
    <cfRule type="top10" dxfId="885" priority="26" rank="1"/>
  </conditionalFormatting>
  <conditionalFormatting sqref="H3">
    <cfRule type="top10" priority="23" bottom="1" rank="1"/>
    <cfRule type="top10" dxfId="884" priority="24" rank="1"/>
  </conditionalFormatting>
  <conditionalFormatting sqref="I3">
    <cfRule type="top10" priority="21" bottom="1" rank="1"/>
    <cfRule type="top10" dxfId="883" priority="22" rank="1"/>
  </conditionalFormatting>
  <conditionalFormatting sqref="J3">
    <cfRule type="top10" priority="19" bottom="1" rank="1"/>
    <cfRule type="top10" dxfId="882" priority="20" rank="1"/>
  </conditionalFormatting>
  <conditionalFormatting sqref="E2">
    <cfRule type="top10" dxfId="881" priority="1" rank="1"/>
  </conditionalFormatting>
  <conditionalFormatting sqref="F2">
    <cfRule type="top10" dxfId="880" priority="2" rank="1"/>
  </conditionalFormatting>
  <conditionalFormatting sqref="G2">
    <cfRule type="top10" dxfId="879" priority="3" rank="1"/>
  </conditionalFormatting>
  <conditionalFormatting sqref="H2">
    <cfRule type="top10" dxfId="878" priority="4" rank="1"/>
  </conditionalFormatting>
  <conditionalFormatting sqref="I2">
    <cfRule type="top10" dxfId="877" priority="5" rank="1"/>
  </conditionalFormatting>
  <conditionalFormatting sqref="J2">
    <cfRule type="top10" dxfId="876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3A4C560-A7FD-4F14-BA29-BCB355572D22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7D9A9EBB-A264-4906-A16C-2CAEDA76CF12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F8E4C-EAEA-4F31-A6A0-6A99F347DA87}">
  <dimension ref="A1:O4"/>
  <sheetViews>
    <sheetView workbookViewId="0">
      <selection activeCell="D17" sqref="D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51" t="s">
        <v>193</v>
      </c>
      <c r="B2" s="93" t="s">
        <v>211</v>
      </c>
      <c r="C2" s="53">
        <f>'[63]START TAB'!$D$2</f>
        <v>43712</v>
      </c>
      <c r="D2" s="54" t="str">
        <f>'[63]START TAB'!$B$2</f>
        <v>Osseo, MI</v>
      </c>
      <c r="E2" s="94">
        <v>186</v>
      </c>
      <c r="F2" s="94">
        <v>175</v>
      </c>
      <c r="G2" s="94">
        <v>188</v>
      </c>
      <c r="H2" s="94">
        <v>171</v>
      </c>
      <c r="I2" s="94"/>
      <c r="J2" s="94"/>
      <c r="K2" s="56">
        <f t="shared" ref="K2" si="0">COUNT(E2:J2)</f>
        <v>4</v>
      </c>
      <c r="L2" s="56">
        <f t="shared" ref="L2" si="1">SUM(E2:J2)</f>
        <v>720</v>
      </c>
      <c r="M2" s="57">
        <f t="shared" ref="M2" si="2">SUM(L2/K2)</f>
        <v>180</v>
      </c>
      <c r="N2" s="93">
        <v>4</v>
      </c>
      <c r="O2" s="58">
        <f t="shared" ref="O2" si="3">SUM(M2+N2)</f>
        <v>184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720</v>
      </c>
      <c r="M4" s="1">
        <f>SUM(L4/K4)</f>
        <v>180</v>
      </c>
      <c r="N4" s="2">
        <f>SUM(N2:N3)</f>
        <v>4</v>
      </c>
      <c r="O4" s="1">
        <f>SUM(M4+N4)</f>
        <v>184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</protectedRanges>
  <conditionalFormatting sqref="E1">
    <cfRule type="top10" priority="41" bottom="1" rank="1"/>
    <cfRule type="top10" dxfId="875" priority="42" rank="1"/>
  </conditionalFormatting>
  <conditionalFormatting sqref="F1">
    <cfRule type="top10" priority="39" bottom="1" rank="1"/>
    <cfRule type="top10" dxfId="874" priority="40" rank="1"/>
  </conditionalFormatting>
  <conditionalFormatting sqref="G1">
    <cfRule type="top10" priority="37" bottom="1" rank="1"/>
    <cfRule type="top10" dxfId="873" priority="38" rank="1"/>
  </conditionalFormatting>
  <conditionalFormatting sqref="H1">
    <cfRule type="top10" priority="35" bottom="1" rank="1"/>
    <cfRule type="top10" dxfId="872" priority="36" rank="1"/>
  </conditionalFormatting>
  <conditionalFormatting sqref="I1">
    <cfRule type="top10" priority="33" bottom="1" rank="1"/>
    <cfRule type="top10" dxfId="871" priority="34" rank="1"/>
  </conditionalFormatting>
  <conditionalFormatting sqref="J1">
    <cfRule type="top10" priority="31" bottom="1" rank="1"/>
    <cfRule type="top10" dxfId="870" priority="32" rank="1"/>
  </conditionalFormatting>
  <conditionalFormatting sqref="E3">
    <cfRule type="top10" priority="29" bottom="1" rank="1"/>
    <cfRule type="top10" dxfId="869" priority="30" rank="1"/>
  </conditionalFormatting>
  <conditionalFormatting sqref="F3">
    <cfRule type="top10" priority="27" bottom="1" rank="1"/>
    <cfRule type="top10" dxfId="868" priority="28" rank="1"/>
  </conditionalFormatting>
  <conditionalFormatting sqref="G3">
    <cfRule type="top10" priority="25" bottom="1" rank="1"/>
    <cfRule type="top10" dxfId="867" priority="26" rank="1"/>
  </conditionalFormatting>
  <conditionalFormatting sqref="H3">
    <cfRule type="top10" priority="23" bottom="1" rank="1"/>
    <cfRule type="top10" dxfId="866" priority="24" rank="1"/>
  </conditionalFormatting>
  <conditionalFormatting sqref="I3">
    <cfRule type="top10" priority="21" bottom="1" rank="1"/>
    <cfRule type="top10" dxfId="865" priority="22" rank="1"/>
  </conditionalFormatting>
  <conditionalFormatting sqref="J3">
    <cfRule type="top10" priority="19" bottom="1" rank="1"/>
    <cfRule type="top10" dxfId="864" priority="20" rank="1"/>
  </conditionalFormatting>
  <conditionalFormatting sqref="E2">
    <cfRule type="top10" dxfId="863" priority="6" rank="1"/>
  </conditionalFormatting>
  <conditionalFormatting sqref="F2">
    <cfRule type="top10" dxfId="862" priority="5" rank="1"/>
  </conditionalFormatting>
  <conditionalFormatting sqref="G2">
    <cfRule type="top10" dxfId="861" priority="4" rank="1"/>
  </conditionalFormatting>
  <conditionalFormatting sqref="H2">
    <cfRule type="top10" dxfId="860" priority="3" rank="1"/>
  </conditionalFormatting>
  <conditionalFormatting sqref="I2">
    <cfRule type="top10" dxfId="859" priority="2" rank="1"/>
  </conditionalFormatting>
  <conditionalFormatting sqref="J2">
    <cfRule type="top10" dxfId="858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7A147A-D5A4-4C54-95CF-E9DB3E1975EE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DA3E779-ADBA-4269-96E5-38AF3C08A0EA}">
          <x14:formula1>
            <xm:f>'C:\Users\abra2\AppData\Local\Packages\Microsoft.MicrosoftEdge_8wekyb3d8bbwe\TempState\Downloads\[ABRA.9.4.19.hillsdale.rifle.club (1).xlsx]DATA SHEET'!#REF!</xm:f>
          </x14:formula1>
          <xm:sqref>B2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FC7F1-2DF7-4F5F-91AD-2332A85FC167}">
  <sheetPr codeName="Sheet25"/>
  <dimension ref="A1:O12"/>
  <sheetViews>
    <sheetView workbookViewId="0"/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79</v>
      </c>
      <c r="C2" s="7">
        <v>43547</v>
      </c>
      <c r="D2" s="8" t="s">
        <v>78</v>
      </c>
      <c r="E2" s="6">
        <v>186</v>
      </c>
      <c r="F2" s="6">
        <v>167</v>
      </c>
      <c r="G2" s="6">
        <v>174</v>
      </c>
      <c r="H2" s="6">
        <v>183</v>
      </c>
      <c r="I2" s="6"/>
      <c r="J2" s="44"/>
      <c r="K2" s="9">
        <v>4</v>
      </c>
      <c r="L2" s="9">
        <v>710</v>
      </c>
      <c r="M2" s="10">
        <v>177.5</v>
      </c>
      <c r="N2" s="9">
        <v>8</v>
      </c>
      <c r="O2" s="10">
        <v>185.5</v>
      </c>
    </row>
    <row r="3" spans="1:15" x14ac:dyDescent="0.3">
      <c r="A3" s="6" t="s">
        <v>3</v>
      </c>
      <c r="B3" s="6" t="s">
        <v>79</v>
      </c>
      <c r="C3" s="7">
        <v>43560</v>
      </c>
      <c r="D3" s="8" t="s">
        <v>78</v>
      </c>
      <c r="E3" s="6">
        <v>190</v>
      </c>
      <c r="F3" s="6">
        <v>191</v>
      </c>
      <c r="G3" s="6">
        <v>190</v>
      </c>
      <c r="H3" s="6">
        <v>189</v>
      </c>
      <c r="I3" s="6"/>
      <c r="J3" s="6"/>
      <c r="K3" s="9">
        <v>4</v>
      </c>
      <c r="L3" s="9">
        <v>760</v>
      </c>
      <c r="M3" s="10">
        <v>190</v>
      </c>
      <c r="N3" s="9">
        <v>6</v>
      </c>
      <c r="O3" s="10">
        <v>196</v>
      </c>
    </row>
    <row r="4" spans="1:15" x14ac:dyDescent="0.3">
      <c r="A4" s="6" t="s">
        <v>3</v>
      </c>
      <c r="B4" s="6" t="s">
        <v>79</v>
      </c>
      <c r="C4" s="7">
        <v>43561</v>
      </c>
      <c r="D4" s="8" t="s">
        <v>78</v>
      </c>
      <c r="E4" s="6">
        <v>186</v>
      </c>
      <c r="F4" s="6">
        <v>185</v>
      </c>
      <c r="G4" s="6">
        <v>183</v>
      </c>
      <c r="H4" s="6">
        <v>180</v>
      </c>
      <c r="I4" s="6"/>
      <c r="J4" s="6"/>
      <c r="K4" s="9">
        <v>4</v>
      </c>
      <c r="L4" s="9">
        <v>734</v>
      </c>
      <c r="M4" s="10">
        <v>183.5</v>
      </c>
      <c r="N4" s="9">
        <v>4</v>
      </c>
      <c r="O4" s="10">
        <v>187.5</v>
      </c>
    </row>
    <row r="5" spans="1:15" x14ac:dyDescent="0.3">
      <c r="A5" s="6" t="s">
        <v>3</v>
      </c>
      <c r="B5" s="6" t="s">
        <v>112</v>
      </c>
      <c r="C5" s="7">
        <v>43582</v>
      </c>
      <c r="D5" s="8" t="s">
        <v>78</v>
      </c>
      <c r="E5" s="6">
        <v>187</v>
      </c>
      <c r="F5" s="6">
        <v>188</v>
      </c>
      <c r="G5" s="6">
        <v>175</v>
      </c>
      <c r="H5" s="44">
        <v>193</v>
      </c>
      <c r="I5" s="6"/>
      <c r="J5" s="6"/>
      <c r="K5" s="9">
        <v>4</v>
      </c>
      <c r="L5" s="9">
        <v>743</v>
      </c>
      <c r="M5" s="10">
        <v>185.75</v>
      </c>
      <c r="N5" s="9">
        <v>6</v>
      </c>
      <c r="O5" s="10">
        <v>191.75</v>
      </c>
    </row>
    <row r="6" spans="1:15" x14ac:dyDescent="0.3">
      <c r="A6" s="6" t="s">
        <v>3</v>
      </c>
      <c r="B6" s="6" t="s">
        <v>112</v>
      </c>
      <c r="C6" s="7">
        <v>43604</v>
      </c>
      <c r="D6" s="8" t="s">
        <v>22</v>
      </c>
      <c r="E6" s="6">
        <v>188</v>
      </c>
      <c r="F6" s="6">
        <v>187</v>
      </c>
      <c r="G6" s="6">
        <v>185</v>
      </c>
      <c r="H6" s="6">
        <v>180</v>
      </c>
      <c r="I6" s="6">
        <v>183</v>
      </c>
      <c r="J6" s="6">
        <v>183</v>
      </c>
      <c r="K6" s="9">
        <v>6</v>
      </c>
      <c r="L6" s="9">
        <v>1106</v>
      </c>
      <c r="M6" s="10">
        <v>184.33333333333334</v>
      </c>
      <c r="N6" s="9">
        <v>4</v>
      </c>
      <c r="O6" s="10">
        <v>188.33333333333334</v>
      </c>
    </row>
    <row r="7" spans="1:15" x14ac:dyDescent="0.3">
      <c r="A7" s="6" t="s">
        <v>3</v>
      </c>
      <c r="B7" s="6" t="s">
        <v>79</v>
      </c>
      <c r="C7" s="7">
        <v>43617</v>
      </c>
      <c r="D7" s="8" t="s">
        <v>87</v>
      </c>
      <c r="E7" s="6">
        <v>187</v>
      </c>
      <c r="F7" s="6">
        <v>186</v>
      </c>
      <c r="G7" s="6">
        <v>186</v>
      </c>
      <c r="H7" s="6">
        <v>180</v>
      </c>
      <c r="I7" s="6"/>
      <c r="J7" s="6"/>
      <c r="K7" s="9">
        <v>4</v>
      </c>
      <c r="L7" s="9">
        <v>739</v>
      </c>
      <c r="M7" s="10">
        <v>184.75</v>
      </c>
      <c r="N7" s="9">
        <v>2</v>
      </c>
      <c r="O7" s="10">
        <v>186.75</v>
      </c>
    </row>
    <row r="8" spans="1:15" x14ac:dyDescent="0.3">
      <c r="A8" s="6" t="s">
        <v>3</v>
      </c>
      <c r="B8" s="6" t="s">
        <v>112</v>
      </c>
      <c r="C8" s="7">
        <v>43638</v>
      </c>
      <c r="D8" s="8" t="s">
        <v>78</v>
      </c>
      <c r="E8" s="6">
        <v>182</v>
      </c>
      <c r="F8" s="6">
        <v>187</v>
      </c>
      <c r="G8" s="6">
        <v>190</v>
      </c>
      <c r="H8" s="6">
        <v>184</v>
      </c>
      <c r="I8" s="6">
        <v>191</v>
      </c>
      <c r="J8" s="6">
        <v>186</v>
      </c>
      <c r="K8" s="9">
        <v>6</v>
      </c>
      <c r="L8" s="9">
        <v>1120</v>
      </c>
      <c r="M8" s="10">
        <v>186.66666666666666</v>
      </c>
      <c r="N8" s="9">
        <v>4</v>
      </c>
      <c r="O8" s="10">
        <v>190.66666666666666</v>
      </c>
    </row>
    <row r="9" spans="1:15" x14ac:dyDescent="0.3">
      <c r="A9" s="11" t="s">
        <v>3</v>
      </c>
      <c r="B9" s="11" t="s">
        <v>79</v>
      </c>
      <c r="C9" s="12">
        <v>43659</v>
      </c>
      <c r="D9" s="13" t="s">
        <v>78</v>
      </c>
      <c r="E9" s="11">
        <v>175</v>
      </c>
      <c r="F9" s="11">
        <v>174</v>
      </c>
      <c r="G9" s="11">
        <v>180</v>
      </c>
      <c r="H9" s="11">
        <v>181</v>
      </c>
      <c r="I9" s="11"/>
      <c r="J9" s="11"/>
      <c r="K9" s="14">
        <v>4</v>
      </c>
      <c r="L9" s="14">
        <v>710</v>
      </c>
      <c r="M9" s="15">
        <v>177.5</v>
      </c>
      <c r="N9" s="14">
        <v>3</v>
      </c>
      <c r="O9" s="15">
        <v>180.5</v>
      </c>
    </row>
    <row r="10" spans="1:15" x14ac:dyDescent="0.3">
      <c r="A10" s="11" t="s">
        <v>3</v>
      </c>
      <c r="B10" s="52" t="s">
        <v>79</v>
      </c>
      <c r="C10" s="53">
        <v>43680</v>
      </c>
      <c r="D10" s="54" t="s">
        <v>78</v>
      </c>
      <c r="E10" s="55">
        <v>169</v>
      </c>
      <c r="F10" s="55">
        <v>179</v>
      </c>
      <c r="G10" s="55">
        <v>175</v>
      </c>
      <c r="H10" s="55">
        <v>173</v>
      </c>
      <c r="I10" s="55"/>
      <c r="J10" s="55"/>
      <c r="K10" s="56">
        <f t="shared" ref="K10" si="0">COUNT(E10:J10)</f>
        <v>4</v>
      </c>
      <c r="L10" s="56">
        <f t="shared" ref="L10" si="1">SUM(E10:J10)</f>
        <v>696</v>
      </c>
      <c r="M10" s="57">
        <f t="shared" ref="M10" si="2">SUM(L10/K10)</f>
        <v>174</v>
      </c>
      <c r="N10" s="52">
        <v>2</v>
      </c>
      <c r="O10" s="58">
        <f t="shared" ref="O10" si="3">SUM(M10+N10)</f>
        <v>176</v>
      </c>
    </row>
    <row r="11" spans="1:15" x14ac:dyDescent="0.3">
      <c r="A11" s="11"/>
      <c r="B11" s="11"/>
      <c r="C11" s="12"/>
      <c r="D11" s="13"/>
      <c r="E11" s="11"/>
      <c r="F11" s="11"/>
      <c r="G11" s="11"/>
      <c r="H11" s="11"/>
      <c r="I11" s="11"/>
      <c r="J11" s="11"/>
      <c r="K11" s="14"/>
      <c r="L11" s="14"/>
      <c r="M11" s="15"/>
      <c r="N11" s="14"/>
      <c r="O11" s="15"/>
    </row>
    <row r="12" spans="1:15" x14ac:dyDescent="0.3">
      <c r="K12" s="2">
        <f>SUM(K2:K11)</f>
        <v>40</v>
      </c>
      <c r="L12" s="2">
        <f>SUM(L2:L11)</f>
        <v>7318</v>
      </c>
      <c r="M12" s="1">
        <f>SUM(L12/K12)</f>
        <v>182.95</v>
      </c>
      <c r="N12" s="2">
        <f>SUM(N2:N11)</f>
        <v>39</v>
      </c>
      <c r="O12" s="1">
        <f>SUM(M12+N12)</f>
        <v>221.95</v>
      </c>
    </row>
  </sheetData>
  <protectedRanges>
    <protectedRange algorithmName="SHA-512" hashValue="ON39YdpmFHfN9f47KpiRvqrKx0V9+erV1CNkpWzYhW/Qyc6aT8rEyCrvauWSYGZK2ia3o7vd3akF07acHAFpOA==" saltValue="yVW9XmDwTqEnmpSGai0KYg==" spinCount="100000" sqref="B10:J10" name="Range1_7"/>
  </protectedRanges>
  <conditionalFormatting sqref="E1">
    <cfRule type="top10" priority="137" bottom="1" rank="1"/>
    <cfRule type="top10" dxfId="857" priority="138" rank="1"/>
  </conditionalFormatting>
  <conditionalFormatting sqref="F1">
    <cfRule type="top10" priority="135" bottom="1" rank="1"/>
    <cfRule type="top10" dxfId="856" priority="136" rank="1"/>
  </conditionalFormatting>
  <conditionalFormatting sqref="G1">
    <cfRule type="top10" priority="133" bottom="1" rank="1"/>
    <cfRule type="top10" dxfId="855" priority="134" rank="1"/>
  </conditionalFormatting>
  <conditionalFormatting sqref="H1">
    <cfRule type="top10" priority="131" bottom="1" rank="1"/>
    <cfRule type="top10" dxfId="854" priority="132" rank="1"/>
  </conditionalFormatting>
  <conditionalFormatting sqref="I1">
    <cfRule type="top10" priority="129" bottom="1" rank="1"/>
    <cfRule type="top10" dxfId="853" priority="130" rank="1"/>
  </conditionalFormatting>
  <conditionalFormatting sqref="J1">
    <cfRule type="top10" priority="127" bottom="1" rank="1"/>
    <cfRule type="top10" dxfId="852" priority="128" rank="1"/>
  </conditionalFormatting>
  <conditionalFormatting sqref="E11">
    <cfRule type="top10" priority="125" bottom="1" rank="1"/>
    <cfRule type="top10" dxfId="851" priority="126" rank="1"/>
  </conditionalFormatting>
  <conditionalFormatting sqref="F11">
    <cfRule type="top10" priority="123" bottom="1" rank="1"/>
    <cfRule type="top10" dxfId="850" priority="124" rank="1"/>
  </conditionalFormatting>
  <conditionalFormatting sqref="G11">
    <cfRule type="top10" priority="121" bottom="1" rank="1"/>
    <cfRule type="top10" dxfId="849" priority="122" rank="1"/>
  </conditionalFormatting>
  <conditionalFormatting sqref="H11">
    <cfRule type="top10" priority="119" bottom="1" rank="1"/>
    <cfRule type="top10" dxfId="848" priority="120" rank="1"/>
  </conditionalFormatting>
  <conditionalFormatting sqref="I11">
    <cfRule type="top10" priority="117" bottom="1" rank="1"/>
    <cfRule type="top10" dxfId="847" priority="118" rank="1"/>
  </conditionalFormatting>
  <conditionalFormatting sqref="J11">
    <cfRule type="top10" priority="115" bottom="1" rank="1"/>
    <cfRule type="top10" dxfId="846" priority="116" rank="1"/>
  </conditionalFormatting>
  <conditionalFormatting sqref="E2">
    <cfRule type="top10" priority="91" bottom="1" rank="1"/>
    <cfRule type="top10" dxfId="845" priority="92" rank="1"/>
  </conditionalFormatting>
  <conditionalFormatting sqref="F2">
    <cfRule type="top10" priority="93" bottom="1" rank="1"/>
    <cfRule type="top10" dxfId="844" priority="94" rank="1"/>
  </conditionalFormatting>
  <conditionalFormatting sqref="G2">
    <cfRule type="top10" priority="95" bottom="1" rank="1"/>
    <cfRule type="top10" dxfId="843" priority="96" rank="1"/>
  </conditionalFormatting>
  <conditionalFormatting sqref="H2">
    <cfRule type="top10" priority="97" bottom="1" rank="1"/>
    <cfRule type="top10" dxfId="842" priority="98" rank="1"/>
  </conditionalFormatting>
  <conditionalFormatting sqref="I2">
    <cfRule type="top10" priority="99" bottom="1" rank="1"/>
    <cfRule type="top10" dxfId="841" priority="100" rank="1"/>
  </conditionalFormatting>
  <conditionalFormatting sqref="J2">
    <cfRule type="top10" priority="101" bottom="1" rank="1"/>
    <cfRule type="top10" dxfId="840" priority="102" rank="1"/>
  </conditionalFormatting>
  <conditionalFormatting sqref="E3">
    <cfRule type="top10" priority="89" bottom="1" rank="1"/>
    <cfRule type="top10" dxfId="839" priority="90" rank="1"/>
  </conditionalFormatting>
  <conditionalFormatting sqref="F3">
    <cfRule type="top10" priority="87" bottom="1" rank="1"/>
    <cfRule type="top10" dxfId="838" priority="88" rank="1"/>
  </conditionalFormatting>
  <conditionalFormatting sqref="G3">
    <cfRule type="top10" priority="85" bottom="1" rank="1"/>
    <cfRule type="top10" dxfId="837" priority="86" rank="1"/>
  </conditionalFormatting>
  <conditionalFormatting sqref="H3">
    <cfRule type="top10" priority="83" bottom="1" rank="1"/>
    <cfRule type="top10" dxfId="836" priority="84" rank="1"/>
  </conditionalFormatting>
  <conditionalFormatting sqref="I3">
    <cfRule type="top10" priority="81" bottom="1" rank="1"/>
    <cfRule type="top10" dxfId="835" priority="82" rank="1"/>
  </conditionalFormatting>
  <conditionalFormatting sqref="J3">
    <cfRule type="top10" priority="79" bottom="1" rank="1"/>
    <cfRule type="top10" dxfId="834" priority="80" rank="1"/>
  </conditionalFormatting>
  <conditionalFormatting sqref="E4">
    <cfRule type="top10" priority="67" bottom="1" rank="1"/>
    <cfRule type="top10" dxfId="833" priority="68" rank="1"/>
  </conditionalFormatting>
  <conditionalFormatting sqref="F4">
    <cfRule type="top10" priority="69" bottom="1" rank="1"/>
    <cfRule type="top10" dxfId="832" priority="70" rank="1"/>
  </conditionalFormatting>
  <conditionalFormatting sqref="G4">
    <cfRule type="top10" priority="71" bottom="1" rank="1"/>
    <cfRule type="top10" dxfId="831" priority="72" rank="1"/>
  </conditionalFormatting>
  <conditionalFormatting sqref="H4">
    <cfRule type="top10" priority="73" bottom="1" rank="1"/>
    <cfRule type="top10" dxfId="830" priority="74" rank="1"/>
  </conditionalFormatting>
  <conditionalFormatting sqref="I4">
    <cfRule type="top10" priority="75" bottom="1" rank="1"/>
    <cfRule type="top10" dxfId="829" priority="76" rank="1"/>
  </conditionalFormatting>
  <conditionalFormatting sqref="J4">
    <cfRule type="top10" priority="77" bottom="1" rank="1"/>
    <cfRule type="top10" dxfId="828" priority="78" rank="1"/>
  </conditionalFormatting>
  <conditionalFormatting sqref="E5">
    <cfRule type="top10" priority="55" bottom="1" rank="1"/>
    <cfRule type="top10" dxfId="827" priority="56" rank="1"/>
  </conditionalFormatting>
  <conditionalFormatting sqref="F5">
    <cfRule type="top10" priority="57" bottom="1" rank="1"/>
    <cfRule type="top10" dxfId="826" priority="58" rank="1"/>
  </conditionalFormatting>
  <conditionalFormatting sqref="G5">
    <cfRule type="top10" priority="59" bottom="1" rank="1"/>
    <cfRule type="top10" dxfId="825" priority="60" rank="1"/>
  </conditionalFormatting>
  <conditionalFormatting sqref="H5">
    <cfRule type="top10" priority="61" bottom="1" rank="1"/>
    <cfRule type="top10" dxfId="824" priority="62" rank="1"/>
  </conditionalFormatting>
  <conditionalFormatting sqref="I5">
    <cfRule type="top10" priority="63" bottom="1" rank="1"/>
    <cfRule type="top10" dxfId="823" priority="64" rank="1"/>
  </conditionalFormatting>
  <conditionalFormatting sqref="J5">
    <cfRule type="top10" priority="65" bottom="1" rank="1"/>
    <cfRule type="top10" dxfId="822" priority="66" rank="1"/>
  </conditionalFormatting>
  <conditionalFormatting sqref="E6">
    <cfRule type="top10" priority="53" bottom="1" rank="1"/>
    <cfRule type="top10" dxfId="821" priority="54" rank="1"/>
  </conditionalFormatting>
  <conditionalFormatting sqref="F6">
    <cfRule type="top10" priority="51" bottom="1" rank="1"/>
    <cfRule type="top10" dxfId="820" priority="52" rank="1"/>
  </conditionalFormatting>
  <conditionalFormatting sqref="G6">
    <cfRule type="top10" priority="49" bottom="1" rank="1"/>
    <cfRule type="top10" dxfId="819" priority="50" rank="1"/>
  </conditionalFormatting>
  <conditionalFormatting sqref="H6">
    <cfRule type="top10" priority="47" bottom="1" rank="1"/>
    <cfRule type="top10" dxfId="818" priority="48" rank="1"/>
  </conditionalFormatting>
  <conditionalFormatting sqref="I6">
    <cfRule type="top10" priority="45" bottom="1" rank="1"/>
    <cfRule type="top10" dxfId="817" priority="46" rank="1"/>
  </conditionalFormatting>
  <conditionalFormatting sqref="J6">
    <cfRule type="top10" priority="43" bottom="1" rank="1"/>
    <cfRule type="top10" dxfId="816" priority="44" rank="1"/>
  </conditionalFormatting>
  <conditionalFormatting sqref="E7">
    <cfRule type="top10" priority="31" bottom="1" rank="1"/>
    <cfRule type="top10" dxfId="815" priority="32" rank="1"/>
  </conditionalFormatting>
  <conditionalFormatting sqref="F7">
    <cfRule type="top10" priority="33" bottom="1" rank="1"/>
    <cfRule type="top10" dxfId="814" priority="34" rank="1"/>
  </conditionalFormatting>
  <conditionalFormatting sqref="G7">
    <cfRule type="top10" priority="35" bottom="1" rank="1"/>
    <cfRule type="top10" dxfId="813" priority="36" rank="1"/>
  </conditionalFormatting>
  <conditionalFormatting sqref="H7">
    <cfRule type="top10" priority="37" bottom="1" rank="1"/>
    <cfRule type="top10" dxfId="812" priority="38" rank="1"/>
  </conditionalFormatting>
  <conditionalFormatting sqref="I7">
    <cfRule type="top10" priority="39" bottom="1" rank="1"/>
    <cfRule type="top10" dxfId="811" priority="40" rank="1"/>
  </conditionalFormatting>
  <conditionalFormatting sqref="J7">
    <cfRule type="top10" priority="41" bottom="1" rank="1"/>
    <cfRule type="top10" dxfId="810" priority="42" rank="1"/>
  </conditionalFormatting>
  <conditionalFormatting sqref="E8">
    <cfRule type="top10" priority="29" bottom="1" rank="1"/>
    <cfRule type="top10" dxfId="809" priority="30" rank="1"/>
  </conditionalFormatting>
  <conditionalFormatting sqref="F8">
    <cfRule type="top10" priority="27" bottom="1" rank="1"/>
    <cfRule type="top10" dxfId="808" priority="28" rank="1"/>
  </conditionalFormatting>
  <conditionalFormatting sqref="G8">
    <cfRule type="top10" priority="25" bottom="1" rank="1"/>
    <cfRule type="top10" dxfId="807" priority="26" rank="1"/>
  </conditionalFormatting>
  <conditionalFormatting sqref="H8">
    <cfRule type="top10" priority="23" bottom="1" rank="1"/>
    <cfRule type="top10" dxfId="806" priority="24" rank="1"/>
  </conditionalFormatting>
  <conditionalFormatting sqref="I8">
    <cfRule type="top10" priority="21" bottom="1" rank="1"/>
    <cfRule type="top10" dxfId="805" priority="22" rank="1"/>
  </conditionalFormatting>
  <conditionalFormatting sqref="J8">
    <cfRule type="top10" priority="19" bottom="1" rank="1"/>
    <cfRule type="top10" dxfId="804" priority="20" rank="1"/>
  </conditionalFormatting>
  <conditionalFormatting sqref="E9">
    <cfRule type="top10" priority="17" bottom="1" rank="1"/>
    <cfRule type="top10" dxfId="803" priority="18" rank="1"/>
  </conditionalFormatting>
  <conditionalFormatting sqref="F9">
    <cfRule type="top10" priority="15" bottom="1" rank="1"/>
    <cfRule type="top10" dxfId="802" priority="16" rank="1"/>
  </conditionalFormatting>
  <conditionalFormatting sqref="G9">
    <cfRule type="top10" priority="13" bottom="1" rank="1"/>
    <cfRule type="top10" dxfId="801" priority="14" rank="1"/>
  </conditionalFormatting>
  <conditionalFormatting sqref="H9">
    <cfRule type="top10" priority="11" bottom="1" rank="1"/>
    <cfRule type="top10" dxfId="800" priority="12" rank="1"/>
  </conditionalFormatting>
  <conditionalFormatting sqref="I9">
    <cfRule type="top10" priority="9" bottom="1" rank="1"/>
    <cfRule type="top10" dxfId="799" priority="10" rank="1"/>
  </conditionalFormatting>
  <conditionalFormatting sqref="J9">
    <cfRule type="top10" priority="7" bottom="1" rank="1"/>
    <cfRule type="top10" dxfId="798" priority="8" rank="1"/>
  </conditionalFormatting>
  <conditionalFormatting sqref="E10">
    <cfRule type="top10" dxfId="797" priority="6" rank="1"/>
  </conditionalFormatting>
  <conditionalFormatting sqref="F10">
    <cfRule type="top10" dxfId="796" priority="5" rank="1"/>
  </conditionalFormatting>
  <conditionalFormatting sqref="G10">
    <cfRule type="top10" dxfId="795" priority="4" rank="1"/>
  </conditionalFormatting>
  <conditionalFormatting sqref="H10">
    <cfRule type="top10" dxfId="794" priority="3" rank="1"/>
  </conditionalFormatting>
  <conditionalFormatting sqref="I10">
    <cfRule type="top10" dxfId="793" priority="2" rank="1"/>
  </conditionalFormatting>
  <conditionalFormatting sqref="J10">
    <cfRule type="top10" dxfId="792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EDEF13FB-08D4-4D85-9E78-5D33A830B980}">
          <x14:formula1>
            <xm:f>'C:\Users\abra2\AppData\Local\Packages\Microsoft.MicrosoftEdge_8wekyb3d8bbwe\TempState\Downloads\[ABRA Club Shoot 2182018 (1).xlsm]Data'!#REF!</xm:f>
          </x14:formula1>
          <xm:sqref>B11</xm:sqref>
        </x14:dataValidation>
        <x14:dataValidation type="list" allowBlank="1" showInputMessage="1" showErrorMessage="1" xr:uid="{29714C28-3E72-4E79-A769-F92B0CEC403C}">
          <x14:formula1>
            <xm:f>'C:\Users\abra2\Desktop\ABRA Files and More\AUTO BENCH REST ASSOCIATION FILE\ABRA 2018\Tennessee\[ABRA Tennessee Scoring Program.xlsm]Data'!#REF!</xm:f>
          </x14:formula1>
          <xm:sqref>B2</xm:sqref>
        </x14:dataValidation>
        <x14:dataValidation type="list" allowBlank="1" showInputMessage="1" showErrorMessage="1" xr:uid="{4CF19C25-93E9-4210-B14C-C7FDFA284A34}">
          <x14:formula1>
            <xm:f>'C:\Users\gih93\Documents\[ABRA2019.xlsm]Data'!#REF!</xm:f>
          </x14:formula1>
          <xm:sqref>B3:B5 B9</xm:sqref>
        </x14:dataValidation>
        <x14:dataValidation type="list" allowBlank="1" showInputMessage="1" showErrorMessage="1" xr:uid="{92A3C2C6-4753-40C9-870B-C7472263C2BE}">
          <x14:formula1>
            <xm:f>'C:\Users\abra2\AppData\Local\Packages\Microsoft.MicrosoftEdge_8wekyb3d8bbwe\TempState\Downloads\[ABRA Club Tournament 5192019 (2).xlsm]Data'!#REF!</xm:f>
          </x14:formula1>
          <xm:sqref>B6</xm:sqref>
        </x14:dataValidation>
        <x14:dataValidation type="list" allowBlank="1" showInputMessage="1" showErrorMessage="1" xr:uid="{8EA1A0AE-0AA0-4753-8490-AD0B09A5F106}">
          <x14:formula1>
            <xm:f>'C:\Users\abra2\Desktop\[ABRA2019.xlsm]Data'!#REF!</xm:f>
          </x14:formula1>
          <xm:sqref>B7:B8</xm:sqref>
        </x14:dataValidation>
        <x14:dataValidation type="list" allowBlank="1" showInputMessage="1" showErrorMessage="1" xr:uid="{B802B39D-25E9-4B5C-917B-8D0462263C8F}">
          <x14:formula1>
            <xm:f>'C:\Users\abra2\Desktop\ABRA Files and More\AUTO BENCH REST ASSOCIATION FILE\ABRA 2019\Tennessee\[ABRA TN SCORING PROGRAM.xlsx]DATA SHEET'!#REF!</xm:f>
          </x14:formula1>
          <xm:sqref>B10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5F566-39C4-486C-9C49-2BB946E309B1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30" x14ac:dyDescent="0.3">
      <c r="A2" s="51" t="s">
        <v>115</v>
      </c>
      <c r="B2" s="93" t="s">
        <v>164</v>
      </c>
      <c r="C2" s="53">
        <f>'[26]START TAB'!$D$2</f>
        <v>43652</v>
      </c>
      <c r="D2" s="54" t="str">
        <f>'[26]START TAB'!$B$2</f>
        <v>Osseo, MI</v>
      </c>
      <c r="E2" s="94">
        <v>188</v>
      </c>
      <c r="F2" s="94">
        <v>185</v>
      </c>
      <c r="G2" s="94">
        <v>189</v>
      </c>
      <c r="H2" s="94">
        <v>182</v>
      </c>
      <c r="I2" s="94">
        <v>188</v>
      </c>
      <c r="J2" s="94">
        <v>185</v>
      </c>
      <c r="K2" s="56">
        <f t="shared" ref="K2" si="0">COUNT(E2:J2)</f>
        <v>6</v>
      </c>
      <c r="L2" s="56">
        <f t="shared" ref="L2" si="1">SUM(E2:J2)</f>
        <v>1117</v>
      </c>
      <c r="M2" s="57">
        <f t="shared" ref="M2" si="2">SUM(L2/K2)</f>
        <v>186.16666666666666</v>
      </c>
      <c r="N2" s="93">
        <v>4</v>
      </c>
      <c r="O2" s="58">
        <f t="shared" ref="O2" si="3">SUM(M2+N2)</f>
        <v>190.16666666666666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1117</v>
      </c>
      <c r="M4" s="1">
        <f>SUM(L4/K4)</f>
        <v>186.16666666666666</v>
      </c>
      <c r="N4" s="2">
        <f>SUM(N2:N3)</f>
        <v>4</v>
      </c>
      <c r="O4" s="1">
        <f>SUM(M4+N4)</f>
        <v>190.16666666666666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1"/>
  </protectedRanges>
  <conditionalFormatting sqref="E1">
    <cfRule type="top10" priority="41" bottom="1" rank="1"/>
    <cfRule type="top10" dxfId="791" priority="42" rank="1"/>
  </conditionalFormatting>
  <conditionalFormatting sqref="F1">
    <cfRule type="top10" priority="39" bottom="1" rank="1"/>
    <cfRule type="top10" dxfId="790" priority="40" rank="1"/>
  </conditionalFormatting>
  <conditionalFormatting sqref="G1">
    <cfRule type="top10" priority="37" bottom="1" rank="1"/>
    <cfRule type="top10" dxfId="789" priority="38" rank="1"/>
  </conditionalFormatting>
  <conditionalFormatting sqref="H1">
    <cfRule type="top10" priority="35" bottom="1" rank="1"/>
    <cfRule type="top10" dxfId="788" priority="36" rank="1"/>
  </conditionalFormatting>
  <conditionalFormatting sqref="I1">
    <cfRule type="top10" priority="33" bottom="1" rank="1"/>
    <cfRule type="top10" dxfId="787" priority="34" rank="1"/>
  </conditionalFormatting>
  <conditionalFormatting sqref="J1">
    <cfRule type="top10" priority="31" bottom="1" rank="1"/>
    <cfRule type="top10" dxfId="786" priority="32" rank="1"/>
  </conditionalFormatting>
  <conditionalFormatting sqref="E3">
    <cfRule type="top10" priority="29" bottom="1" rank="1"/>
    <cfRule type="top10" dxfId="785" priority="30" rank="1"/>
  </conditionalFormatting>
  <conditionalFormatting sqref="F3">
    <cfRule type="top10" priority="27" bottom="1" rank="1"/>
    <cfRule type="top10" dxfId="784" priority="28" rank="1"/>
  </conditionalFormatting>
  <conditionalFormatting sqref="G3">
    <cfRule type="top10" priority="25" bottom="1" rank="1"/>
    <cfRule type="top10" dxfId="783" priority="26" rank="1"/>
  </conditionalFormatting>
  <conditionalFormatting sqref="H3">
    <cfRule type="top10" priority="23" bottom="1" rank="1"/>
    <cfRule type="top10" dxfId="782" priority="24" rank="1"/>
  </conditionalFormatting>
  <conditionalFormatting sqref="I3">
    <cfRule type="top10" priority="21" bottom="1" rank="1"/>
    <cfRule type="top10" dxfId="781" priority="22" rank="1"/>
  </conditionalFormatting>
  <conditionalFormatting sqref="J3">
    <cfRule type="top10" priority="19" bottom="1" rank="1"/>
    <cfRule type="top10" dxfId="780" priority="20" rank="1"/>
  </conditionalFormatting>
  <conditionalFormatting sqref="E2">
    <cfRule type="top10" dxfId="779" priority="1" rank="1"/>
  </conditionalFormatting>
  <conditionalFormatting sqref="F2">
    <cfRule type="top10" dxfId="778" priority="2" rank="1"/>
  </conditionalFormatting>
  <conditionalFormatting sqref="G2">
    <cfRule type="top10" dxfId="777" priority="3" rank="1"/>
  </conditionalFormatting>
  <conditionalFormatting sqref="H2">
    <cfRule type="top10" dxfId="776" priority="4" rank="1"/>
  </conditionalFormatting>
  <conditionalFormatting sqref="I2">
    <cfRule type="top10" dxfId="775" priority="5" rank="1"/>
  </conditionalFormatting>
  <conditionalFormatting sqref="J2">
    <cfRule type="top10" dxfId="77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FA52FC3-98EA-42FC-AF06-CD0D2F26A210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89D5433D-81CA-4FB5-8613-DE0076CF5458}">
          <x14:formula1>
            <xm:f>'C:\Users\abra2\AppData\Local\Packages\Microsoft.MicrosoftEdge_8wekyb3d8bbwe\TempState\Downloads\[ABRA.7.6.19.hillsdale.rifle.club (3).xlsx]DATA SHEET'!#REF!</xm:f>
          </x14:formula1>
          <xm:sqref>B2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F8CE-85CB-4851-BE42-169F110AC64B}">
  <dimension ref="A1:O14"/>
  <sheetViews>
    <sheetView workbookViewId="0">
      <selection activeCell="C22" sqref="C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51" t="s">
        <v>193</v>
      </c>
      <c r="B2" s="52" t="s">
        <v>151</v>
      </c>
      <c r="C2" s="53">
        <v>43625</v>
      </c>
      <c r="D2" s="54" t="s">
        <v>194</v>
      </c>
      <c r="E2" s="55">
        <v>194</v>
      </c>
      <c r="F2" s="55">
        <v>193</v>
      </c>
      <c r="G2" s="55">
        <v>193</v>
      </c>
      <c r="H2" s="55">
        <v>189</v>
      </c>
      <c r="I2" s="55"/>
      <c r="J2" s="55"/>
      <c r="K2" s="56">
        <f>COUNT(E2:J2)</f>
        <v>4</v>
      </c>
      <c r="L2" s="56">
        <f>SUM(E2:J2)</f>
        <v>769</v>
      </c>
      <c r="M2" s="57">
        <f>SUM(L2/K2)</f>
        <v>192.25</v>
      </c>
      <c r="N2" s="52">
        <v>6</v>
      </c>
      <c r="O2" s="58">
        <f>SUM(M2+N2)</f>
        <v>198.25</v>
      </c>
    </row>
    <row r="3" spans="1:15" x14ac:dyDescent="0.3">
      <c r="A3" s="51" t="s">
        <v>193</v>
      </c>
      <c r="B3" s="93" t="s">
        <v>151</v>
      </c>
      <c r="C3" s="53">
        <f>'[26]START TAB'!$D$2</f>
        <v>43652</v>
      </c>
      <c r="D3" s="54" t="str">
        <f>'[26]START TAB'!$B$2</f>
        <v>Osseo, MI</v>
      </c>
      <c r="E3" s="94">
        <v>197</v>
      </c>
      <c r="F3" s="94">
        <v>192.0001</v>
      </c>
      <c r="G3" s="94">
        <v>196</v>
      </c>
      <c r="H3" s="94">
        <v>191</v>
      </c>
      <c r="I3" s="94">
        <v>193</v>
      </c>
      <c r="J3" s="94">
        <v>197</v>
      </c>
      <c r="K3" s="56">
        <f t="shared" ref="K3" si="0">COUNT(E3:J3)</f>
        <v>6</v>
      </c>
      <c r="L3" s="56">
        <f t="shared" ref="L3" si="1">SUM(E3:J3)</f>
        <v>1166.0001</v>
      </c>
      <c r="M3" s="57">
        <f t="shared" ref="M3" si="2">SUM(L3/K3)</f>
        <v>194.33335</v>
      </c>
      <c r="N3" s="93">
        <v>26</v>
      </c>
      <c r="O3" s="58">
        <f t="shared" ref="O3" si="3">SUM(M3+N3)</f>
        <v>220.33335</v>
      </c>
    </row>
    <row r="4" spans="1:15" x14ac:dyDescent="0.3">
      <c r="A4" s="51" t="s">
        <v>193</v>
      </c>
      <c r="B4" s="41" t="s">
        <v>151</v>
      </c>
      <c r="C4" s="79">
        <v>43660</v>
      </c>
      <c r="D4" s="80" t="s">
        <v>194</v>
      </c>
      <c r="E4" s="41">
        <v>188</v>
      </c>
      <c r="F4" s="41">
        <v>191</v>
      </c>
      <c r="G4" s="41">
        <v>195</v>
      </c>
      <c r="H4" s="41">
        <v>193</v>
      </c>
      <c r="I4" s="41"/>
      <c r="J4" s="41"/>
      <c r="K4" s="84">
        <v>4</v>
      </c>
      <c r="L4" s="84">
        <v>767</v>
      </c>
      <c r="M4" s="85">
        <v>191.75</v>
      </c>
      <c r="N4" s="84">
        <v>8</v>
      </c>
      <c r="O4" s="85">
        <f>SUM(M4+N4)</f>
        <v>199.75</v>
      </c>
    </row>
    <row r="5" spans="1:15" x14ac:dyDescent="0.3">
      <c r="A5" s="51" t="s">
        <v>193</v>
      </c>
      <c r="B5" s="6" t="s">
        <v>172</v>
      </c>
      <c r="C5" s="7">
        <v>43670</v>
      </c>
      <c r="D5" s="8" t="s">
        <v>106</v>
      </c>
      <c r="E5" s="6">
        <v>194</v>
      </c>
      <c r="F5" s="44">
        <v>195</v>
      </c>
      <c r="G5" s="6">
        <v>193</v>
      </c>
      <c r="H5" s="6">
        <v>194</v>
      </c>
      <c r="I5" s="6"/>
      <c r="J5" s="6"/>
      <c r="K5" s="9">
        <v>4</v>
      </c>
      <c r="L5" s="9">
        <v>776</v>
      </c>
      <c r="M5" s="10">
        <v>194</v>
      </c>
      <c r="N5" s="9">
        <v>7</v>
      </c>
      <c r="O5" s="10">
        <v>201</v>
      </c>
    </row>
    <row r="6" spans="1:15" x14ac:dyDescent="0.3">
      <c r="A6" s="51" t="s">
        <v>193</v>
      </c>
      <c r="B6" s="52" t="s">
        <v>151</v>
      </c>
      <c r="C6" s="53">
        <v>43688</v>
      </c>
      <c r="D6" s="54" t="s">
        <v>194</v>
      </c>
      <c r="E6" s="55">
        <v>194</v>
      </c>
      <c r="F6" s="55">
        <v>191</v>
      </c>
      <c r="G6" s="55">
        <v>190</v>
      </c>
      <c r="H6" s="55">
        <v>190</v>
      </c>
      <c r="I6" s="55">
        <v>189</v>
      </c>
      <c r="J6" s="55">
        <v>191</v>
      </c>
      <c r="K6" s="56">
        <f>COUNT(E6:J6)</f>
        <v>6</v>
      </c>
      <c r="L6" s="56">
        <f>SUM(E6:J6)</f>
        <v>1145</v>
      </c>
      <c r="M6" s="57">
        <f>SUM(L6/K6)</f>
        <v>190.83333333333334</v>
      </c>
      <c r="N6" s="52">
        <v>12</v>
      </c>
      <c r="O6" s="58">
        <f>SUM(M6+N6)</f>
        <v>202.83333333333334</v>
      </c>
    </row>
    <row r="7" spans="1:15" x14ac:dyDescent="0.3">
      <c r="A7" s="51" t="s">
        <v>193</v>
      </c>
      <c r="B7" s="138" t="s">
        <v>151</v>
      </c>
      <c r="C7" s="139">
        <v>43708</v>
      </c>
      <c r="D7" s="140" t="s">
        <v>192</v>
      </c>
      <c r="E7" s="141">
        <v>196.1</v>
      </c>
      <c r="F7" s="141">
        <v>187</v>
      </c>
      <c r="G7" s="141">
        <v>193</v>
      </c>
      <c r="H7" s="141">
        <v>190</v>
      </c>
      <c r="I7" s="141">
        <v>191</v>
      </c>
      <c r="J7" s="141">
        <v>191</v>
      </c>
      <c r="K7" s="142">
        <f t="shared" ref="K7:K8" si="4">COUNT(E7:J7)</f>
        <v>6</v>
      </c>
      <c r="L7" s="142">
        <f t="shared" ref="L7:L8" si="5">SUM(E7:J7)</f>
        <v>1148.0999999999999</v>
      </c>
      <c r="M7" s="143">
        <f t="shared" ref="M7:M8" si="6">SUM(L7/K7)</f>
        <v>191.35</v>
      </c>
      <c r="N7" s="138">
        <v>8</v>
      </c>
      <c r="O7" s="144">
        <f t="shared" ref="O7:O8" si="7">SUM(M7+N7)</f>
        <v>199.35</v>
      </c>
    </row>
    <row r="8" spans="1:15" x14ac:dyDescent="0.3">
      <c r="A8" s="51" t="s">
        <v>193</v>
      </c>
      <c r="B8" s="157" t="s">
        <v>151</v>
      </c>
      <c r="C8" s="109">
        <f>'[63]START TAB'!$D$2</f>
        <v>43712</v>
      </c>
      <c r="D8" s="114" t="str">
        <f>'[63]START TAB'!$B$2</f>
        <v>Osseo, MI</v>
      </c>
      <c r="E8" s="158">
        <v>191</v>
      </c>
      <c r="F8" s="158">
        <v>193</v>
      </c>
      <c r="G8" s="158">
        <v>195</v>
      </c>
      <c r="H8" s="158">
        <v>177</v>
      </c>
      <c r="I8" s="158"/>
      <c r="J8" s="158"/>
      <c r="K8" s="110">
        <f t="shared" si="4"/>
        <v>4</v>
      </c>
      <c r="L8" s="110">
        <f t="shared" si="5"/>
        <v>756</v>
      </c>
      <c r="M8" s="111">
        <f t="shared" si="6"/>
        <v>189</v>
      </c>
      <c r="N8" s="157">
        <v>13</v>
      </c>
      <c r="O8" s="112">
        <f t="shared" si="7"/>
        <v>202</v>
      </c>
    </row>
    <row r="9" spans="1:15" x14ac:dyDescent="0.3">
      <c r="A9" s="51" t="s">
        <v>193</v>
      </c>
      <c r="B9" s="52" t="s">
        <v>151</v>
      </c>
      <c r="C9" s="53">
        <v>43716</v>
      </c>
      <c r="D9" s="54" t="s">
        <v>194</v>
      </c>
      <c r="E9" s="55">
        <v>194</v>
      </c>
      <c r="F9" s="55">
        <v>191</v>
      </c>
      <c r="G9" s="55">
        <v>197</v>
      </c>
      <c r="H9" s="55">
        <v>194</v>
      </c>
      <c r="I9" s="55">
        <v>198</v>
      </c>
      <c r="J9" s="55">
        <v>194</v>
      </c>
      <c r="K9" s="56">
        <f>COUNT(E9:J9)</f>
        <v>6</v>
      </c>
      <c r="L9" s="56">
        <f>SUM(E9:J9)</f>
        <v>1168</v>
      </c>
      <c r="M9" s="57">
        <f>SUM(L9/K9)</f>
        <v>194.66666666666666</v>
      </c>
      <c r="N9" s="52">
        <v>26</v>
      </c>
      <c r="O9" s="58">
        <f>SUM(M9+N9)</f>
        <v>220.66666666666666</v>
      </c>
    </row>
    <row r="10" spans="1:15" x14ac:dyDescent="0.3">
      <c r="A10" s="51" t="s">
        <v>3</v>
      </c>
      <c r="B10" s="52" t="s">
        <v>151</v>
      </c>
      <c r="C10" s="53">
        <v>43751</v>
      </c>
      <c r="D10" s="54" t="s">
        <v>194</v>
      </c>
      <c r="E10" s="55">
        <v>175</v>
      </c>
      <c r="F10" s="55">
        <v>185</v>
      </c>
      <c r="G10" s="55">
        <v>187</v>
      </c>
      <c r="H10" s="55">
        <v>184.1</v>
      </c>
      <c r="I10" s="55"/>
      <c r="J10" s="55"/>
      <c r="K10" s="56">
        <f>COUNT(E10:J10)</f>
        <v>4</v>
      </c>
      <c r="L10" s="56">
        <f>SUM(E10:J10)</f>
        <v>731.1</v>
      </c>
      <c r="M10" s="57">
        <f>SUM(L10/K10)</f>
        <v>182.77500000000001</v>
      </c>
      <c r="N10" s="52">
        <v>6</v>
      </c>
      <c r="O10" s="58">
        <f>SUM(M10+N10)</f>
        <v>188.77500000000001</v>
      </c>
    </row>
    <row r="11" spans="1:15" ht="30" x14ac:dyDescent="0.3">
      <c r="A11" s="67" t="s">
        <v>115</v>
      </c>
      <c r="B11" s="210" t="s">
        <v>151</v>
      </c>
      <c r="C11" s="69">
        <v>43772</v>
      </c>
      <c r="D11" s="159" t="s">
        <v>248</v>
      </c>
      <c r="E11" s="211">
        <v>189</v>
      </c>
      <c r="F11" s="211">
        <v>189</v>
      </c>
      <c r="G11" s="211">
        <v>193</v>
      </c>
      <c r="H11" s="211">
        <v>192</v>
      </c>
      <c r="I11" s="211"/>
      <c r="J11" s="211"/>
      <c r="K11" s="72">
        <f t="shared" ref="K11" si="8">COUNT(E11:J11)</f>
        <v>4</v>
      </c>
      <c r="L11" s="72">
        <f t="shared" ref="L11" si="9">SUM(E11:J11)</f>
        <v>763</v>
      </c>
      <c r="M11" s="73">
        <f t="shared" ref="M11" si="10">SUM(L11/K11)</f>
        <v>190.75</v>
      </c>
      <c r="N11" s="71">
        <v>3</v>
      </c>
      <c r="O11" s="74">
        <f t="shared" ref="O11" si="11">SUM(M11+N11)</f>
        <v>193.75</v>
      </c>
    </row>
    <row r="12" spans="1:15" ht="30" x14ac:dyDescent="0.3">
      <c r="A12" s="67" t="s">
        <v>115</v>
      </c>
      <c r="B12" s="68" t="s">
        <v>151</v>
      </c>
      <c r="C12" s="69">
        <v>43779</v>
      </c>
      <c r="D12" s="70" t="s">
        <v>251</v>
      </c>
      <c r="E12" s="71">
        <v>190</v>
      </c>
      <c r="F12" s="71">
        <v>181</v>
      </c>
      <c r="G12" s="71">
        <v>192</v>
      </c>
      <c r="H12" s="71">
        <v>195.01</v>
      </c>
      <c r="I12" s="71"/>
      <c r="J12" s="71"/>
      <c r="K12" s="72">
        <f>COUNT(E12:J12)</f>
        <v>4</v>
      </c>
      <c r="L12" s="72">
        <f>SUM(E12:J12)</f>
        <v>758.01</v>
      </c>
      <c r="M12" s="73">
        <f>SUM(L12/K12)</f>
        <v>189.5025</v>
      </c>
      <c r="N12" s="68">
        <v>5</v>
      </c>
      <c r="O12" s="74">
        <f>SUM(M12+N12)</f>
        <v>194.5025</v>
      </c>
    </row>
    <row r="13" spans="1:15" x14ac:dyDescent="0.3">
      <c r="A13" s="11"/>
      <c r="B13" s="11"/>
      <c r="C13" s="12"/>
      <c r="D13" s="13"/>
      <c r="E13" s="11"/>
      <c r="F13" s="11"/>
      <c r="G13" s="11"/>
      <c r="H13" s="11"/>
      <c r="I13" s="11"/>
      <c r="J13" s="11"/>
      <c r="K13" s="14"/>
      <c r="L13" s="14"/>
      <c r="M13" s="15"/>
      <c r="N13" s="14"/>
      <c r="O13" s="15"/>
    </row>
    <row r="14" spans="1:15" x14ac:dyDescent="0.3">
      <c r="K14" s="2">
        <f>SUM(K2:K13)</f>
        <v>52</v>
      </c>
      <c r="L14" s="2">
        <f>SUM(L2:L13)</f>
        <v>9947.2101000000002</v>
      </c>
      <c r="M14" s="1">
        <f>SUM(L14/K14)</f>
        <v>191.29250192307694</v>
      </c>
      <c r="N14" s="2">
        <f>SUM(N2:N13)</f>
        <v>120</v>
      </c>
      <c r="O14" s="1">
        <f>SUM(M14+N14)</f>
        <v>311.29250192307694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  <protectedRange algorithmName="SHA-512" hashValue="FG7sbUW81RLTrqZOgRQY3WT58Fmv2wpczdNtHSivDYpua2f0csBbi4PHtU2Z8RiB+M2w+jl67Do94rJCq0Ck5Q==" saltValue="84WXeaapoYvzxj0ZBNU3eQ==" spinCount="100000" sqref="O3:O5 L3:M5" name="Range1_1"/>
    <protectedRange algorithmName="SHA-512" hashValue="FG7sbUW81RLTrqZOgRQY3WT58Fmv2wpczdNtHSivDYpua2f0csBbi4PHtU2Z8RiB+M2w+jl67Do94rJCq0Ck5Q==" saltValue="84WXeaapoYvzxj0ZBNU3eQ==" spinCount="100000" sqref="L6:M6 O6" name="Range1_2"/>
    <protectedRange algorithmName="SHA-512" hashValue="FG7sbUW81RLTrqZOgRQY3WT58Fmv2wpczdNtHSivDYpua2f0csBbi4PHtU2Z8RiB+M2w+jl67Do94rJCq0Ck5Q==" saltValue="84WXeaapoYvzxj0ZBNU3eQ==" spinCount="100000" sqref="O7 L7:M7" name="Range1_2_1"/>
    <protectedRange algorithmName="SHA-512" hashValue="FG7sbUW81RLTrqZOgRQY3WT58Fmv2wpczdNtHSivDYpua2f0csBbi4PHtU2Z8RiB+M2w+jl67Do94rJCq0Ck5Q==" saltValue="84WXeaapoYvzxj0ZBNU3eQ==" spinCount="100000" sqref="L8:M8 O8" name="Range1_4"/>
    <protectedRange algorithmName="SHA-512" hashValue="FG7sbUW81RLTrqZOgRQY3WT58Fmv2wpczdNtHSivDYpua2f0csBbi4PHtU2Z8RiB+M2w+jl67Do94rJCq0Ck5Q==" saltValue="84WXeaapoYvzxj0ZBNU3eQ==" spinCount="100000" sqref="O9 L9:M9" name="Range1_3"/>
    <protectedRange algorithmName="SHA-512" hashValue="FG7sbUW81RLTrqZOgRQY3WT58Fmv2wpczdNtHSivDYpua2f0csBbi4PHtU2Z8RiB+M2w+jl67Do94rJCq0Ck5Q==" saltValue="84WXeaapoYvzxj0ZBNU3eQ==" spinCount="100000" sqref="L10:M10 O10" name="Range1_1_1"/>
    <protectedRange algorithmName="SHA-512" hashValue="ON39YdpmFHfN9f47KpiRvqrKx0V9+erV1CNkpWzYhW/Qyc6aT8rEyCrvauWSYGZK2ia3o7vd3akF07acHAFpOA==" saltValue="yVW9XmDwTqEnmpSGai0KYg==" spinCount="100000" sqref="B11:J11" name="Range1_4_1"/>
    <protectedRange algorithmName="SHA-512" hashValue="FG7sbUW81RLTrqZOgRQY3WT58Fmv2wpczdNtHSivDYpua2f0csBbi4PHtU2Z8RiB+M2w+jl67Do94rJCq0Ck5Q==" saltValue="84WXeaapoYvzxj0ZBNU3eQ==" spinCount="100000" sqref="O12 L12:M12" name="Range1_5"/>
  </protectedRanges>
  <conditionalFormatting sqref="E1">
    <cfRule type="top10" priority="119" bottom="1" rank="1"/>
    <cfRule type="top10" dxfId="773" priority="120" rank="1"/>
  </conditionalFormatting>
  <conditionalFormatting sqref="F1">
    <cfRule type="top10" priority="117" bottom="1" rank="1"/>
    <cfRule type="top10" dxfId="772" priority="118" rank="1"/>
  </conditionalFormatting>
  <conditionalFormatting sqref="G1">
    <cfRule type="top10" priority="115" bottom="1" rank="1"/>
    <cfRule type="top10" dxfId="771" priority="116" rank="1"/>
  </conditionalFormatting>
  <conditionalFormatting sqref="H1">
    <cfRule type="top10" priority="113" bottom="1" rank="1"/>
    <cfRule type="top10" dxfId="770" priority="114" rank="1"/>
  </conditionalFormatting>
  <conditionalFormatting sqref="I1">
    <cfRule type="top10" priority="111" bottom="1" rank="1"/>
    <cfRule type="top10" dxfId="769" priority="112" rank="1"/>
  </conditionalFormatting>
  <conditionalFormatting sqref="J1">
    <cfRule type="top10" priority="109" bottom="1" rank="1"/>
    <cfRule type="top10" dxfId="768" priority="110" rank="1"/>
  </conditionalFormatting>
  <conditionalFormatting sqref="E13">
    <cfRule type="top10" priority="107" bottom="1" rank="1"/>
    <cfRule type="top10" dxfId="767" priority="108" rank="1"/>
  </conditionalFormatting>
  <conditionalFormatting sqref="F13">
    <cfRule type="top10" priority="105" bottom="1" rank="1"/>
    <cfRule type="top10" dxfId="766" priority="106" rank="1"/>
  </conditionalFormatting>
  <conditionalFormatting sqref="G13">
    <cfRule type="top10" priority="103" bottom="1" rank="1"/>
    <cfRule type="top10" dxfId="765" priority="104" rank="1"/>
  </conditionalFormatting>
  <conditionalFormatting sqref="H13">
    <cfRule type="top10" priority="101" bottom="1" rank="1"/>
    <cfRule type="top10" dxfId="764" priority="102" rank="1"/>
  </conditionalFormatting>
  <conditionalFormatting sqref="I13">
    <cfRule type="top10" priority="99" bottom="1" rank="1"/>
    <cfRule type="top10" dxfId="763" priority="100" rank="1"/>
  </conditionalFormatting>
  <conditionalFormatting sqref="J13">
    <cfRule type="top10" priority="97" bottom="1" rank="1"/>
    <cfRule type="top10" dxfId="762" priority="98" rank="1"/>
  </conditionalFormatting>
  <conditionalFormatting sqref="E2">
    <cfRule type="top10" dxfId="761" priority="84" rank="1"/>
  </conditionalFormatting>
  <conditionalFormatting sqref="F2">
    <cfRule type="top10" dxfId="760" priority="83" rank="1"/>
  </conditionalFormatting>
  <conditionalFormatting sqref="G2">
    <cfRule type="top10" dxfId="759" priority="82" rank="1"/>
  </conditionalFormatting>
  <conditionalFormatting sqref="H2">
    <cfRule type="top10" dxfId="758" priority="81" rank="1"/>
  </conditionalFormatting>
  <conditionalFormatting sqref="I2">
    <cfRule type="top10" dxfId="757" priority="80" rank="1"/>
  </conditionalFormatting>
  <conditionalFormatting sqref="J2">
    <cfRule type="top10" dxfId="756" priority="79" rank="1"/>
  </conditionalFormatting>
  <conditionalFormatting sqref="E3">
    <cfRule type="top10" dxfId="755" priority="73" rank="1"/>
  </conditionalFormatting>
  <conditionalFormatting sqref="F3">
    <cfRule type="top10" dxfId="754" priority="74" rank="1"/>
  </conditionalFormatting>
  <conditionalFormatting sqref="G3">
    <cfRule type="top10" dxfId="753" priority="75" rank="1"/>
  </conditionalFormatting>
  <conditionalFormatting sqref="H3">
    <cfRule type="top10" dxfId="752" priority="76" rank="1"/>
  </conditionalFormatting>
  <conditionalFormatting sqref="I3">
    <cfRule type="top10" dxfId="751" priority="77" rank="1"/>
  </conditionalFormatting>
  <conditionalFormatting sqref="J3">
    <cfRule type="top10" dxfId="750" priority="78" rank="1"/>
  </conditionalFormatting>
  <conditionalFormatting sqref="E4">
    <cfRule type="top10" priority="71" bottom="1" rank="1"/>
    <cfRule type="top10" dxfId="749" priority="72" rank="1"/>
  </conditionalFormatting>
  <conditionalFormatting sqref="F4">
    <cfRule type="top10" priority="69" bottom="1" rank="1"/>
    <cfRule type="top10" dxfId="748" priority="70" rank="1"/>
  </conditionalFormatting>
  <conditionalFormatting sqref="G4">
    <cfRule type="top10" priority="67" bottom="1" rank="1"/>
    <cfRule type="top10" dxfId="747" priority="68" rank="1"/>
  </conditionalFormatting>
  <conditionalFormatting sqref="H4">
    <cfRule type="top10" priority="65" bottom="1" rank="1"/>
    <cfRule type="top10" dxfId="746" priority="66" rank="1"/>
  </conditionalFormatting>
  <conditionalFormatting sqref="I4">
    <cfRule type="top10" priority="63" bottom="1" rank="1"/>
    <cfRule type="top10" dxfId="745" priority="64" rank="1"/>
  </conditionalFormatting>
  <conditionalFormatting sqref="J4">
    <cfRule type="top10" priority="61" bottom="1" rank="1"/>
    <cfRule type="top10" dxfId="744" priority="62" rank="1"/>
  </conditionalFormatting>
  <conditionalFormatting sqref="E5">
    <cfRule type="top10" priority="59" bottom="1" rank="1"/>
    <cfRule type="top10" dxfId="743" priority="60" rank="1"/>
  </conditionalFormatting>
  <conditionalFormatting sqref="F5">
    <cfRule type="top10" priority="57" bottom="1" rank="1"/>
    <cfRule type="top10" dxfId="742" priority="58" rank="1"/>
  </conditionalFormatting>
  <conditionalFormatting sqref="G5">
    <cfRule type="top10" priority="55" bottom="1" rank="1"/>
    <cfRule type="top10" dxfId="741" priority="56" rank="1"/>
  </conditionalFormatting>
  <conditionalFormatting sqref="H5">
    <cfRule type="top10" priority="53" bottom="1" rank="1"/>
    <cfRule type="top10" dxfId="740" priority="54" rank="1"/>
  </conditionalFormatting>
  <conditionalFormatting sqref="I5">
    <cfRule type="top10" priority="51" bottom="1" rank="1"/>
    <cfRule type="top10" dxfId="739" priority="52" rank="1"/>
  </conditionalFormatting>
  <conditionalFormatting sqref="J5">
    <cfRule type="top10" priority="49" bottom="1" rank="1"/>
    <cfRule type="top10" dxfId="738" priority="50" rank="1"/>
  </conditionalFormatting>
  <conditionalFormatting sqref="E6">
    <cfRule type="top10" dxfId="737" priority="43" rank="1"/>
  </conditionalFormatting>
  <conditionalFormatting sqref="F6">
    <cfRule type="top10" dxfId="736" priority="44" rank="1"/>
  </conditionalFormatting>
  <conditionalFormatting sqref="G6">
    <cfRule type="top10" dxfId="735" priority="45" rank="1"/>
  </conditionalFormatting>
  <conditionalFormatting sqref="H6">
    <cfRule type="top10" dxfId="734" priority="46" rank="1"/>
  </conditionalFormatting>
  <conditionalFormatting sqref="I6">
    <cfRule type="top10" dxfId="733" priority="47" rank="1"/>
  </conditionalFormatting>
  <conditionalFormatting sqref="J6">
    <cfRule type="top10" dxfId="732" priority="48" rank="1"/>
  </conditionalFormatting>
  <conditionalFormatting sqref="E7">
    <cfRule type="top10" dxfId="731" priority="31" rank="1"/>
  </conditionalFormatting>
  <conditionalFormatting sqref="F7">
    <cfRule type="top10" dxfId="730" priority="32" rank="1"/>
  </conditionalFormatting>
  <conditionalFormatting sqref="G7">
    <cfRule type="top10" dxfId="729" priority="33" rank="1"/>
  </conditionalFormatting>
  <conditionalFormatting sqref="H7">
    <cfRule type="top10" dxfId="728" priority="34" rank="1"/>
  </conditionalFormatting>
  <conditionalFormatting sqref="I7">
    <cfRule type="top10" dxfId="727" priority="35" rank="1"/>
  </conditionalFormatting>
  <conditionalFormatting sqref="J7">
    <cfRule type="top10" dxfId="726" priority="36" rank="1"/>
  </conditionalFormatting>
  <conditionalFormatting sqref="E8">
    <cfRule type="top10" dxfId="725" priority="30" rank="1"/>
  </conditionalFormatting>
  <conditionalFormatting sqref="F8">
    <cfRule type="top10" dxfId="724" priority="29" rank="1"/>
  </conditionalFormatting>
  <conditionalFormatting sqref="G8">
    <cfRule type="top10" dxfId="723" priority="28" rank="1"/>
  </conditionalFormatting>
  <conditionalFormatting sqref="H8">
    <cfRule type="top10" dxfId="722" priority="27" rank="1"/>
  </conditionalFormatting>
  <conditionalFormatting sqref="I8">
    <cfRule type="top10" dxfId="721" priority="26" rank="1"/>
  </conditionalFormatting>
  <conditionalFormatting sqref="J8">
    <cfRule type="top10" dxfId="720" priority="25" rank="1"/>
  </conditionalFormatting>
  <conditionalFormatting sqref="E9">
    <cfRule type="top10" dxfId="719" priority="19" rank="1"/>
  </conditionalFormatting>
  <conditionalFormatting sqref="F9">
    <cfRule type="top10" dxfId="718" priority="20" rank="1"/>
  </conditionalFormatting>
  <conditionalFormatting sqref="G9">
    <cfRule type="top10" dxfId="717" priority="21" rank="1"/>
  </conditionalFormatting>
  <conditionalFormatting sqref="H9">
    <cfRule type="top10" dxfId="716" priority="22" rank="1"/>
  </conditionalFormatting>
  <conditionalFormatting sqref="I9">
    <cfRule type="top10" dxfId="715" priority="23" rank="1"/>
  </conditionalFormatting>
  <conditionalFormatting sqref="J9">
    <cfRule type="top10" dxfId="714" priority="24" rank="1"/>
  </conditionalFormatting>
  <conditionalFormatting sqref="E10">
    <cfRule type="top10" dxfId="713" priority="18" rank="1"/>
  </conditionalFormatting>
  <conditionalFormatting sqref="F10">
    <cfRule type="top10" dxfId="712" priority="17" rank="1"/>
  </conditionalFormatting>
  <conditionalFormatting sqref="G10">
    <cfRule type="top10" dxfId="711" priority="16" rank="1"/>
  </conditionalFormatting>
  <conditionalFormatting sqref="H10">
    <cfRule type="top10" dxfId="710" priority="15" rank="1"/>
  </conditionalFormatting>
  <conditionalFormatting sqref="I10">
    <cfRule type="top10" dxfId="709" priority="14" rank="1"/>
  </conditionalFormatting>
  <conditionalFormatting sqref="J10">
    <cfRule type="top10" dxfId="708" priority="13" rank="1"/>
  </conditionalFormatting>
  <conditionalFormatting sqref="E11">
    <cfRule type="top10" dxfId="707" priority="7" rank="1"/>
  </conditionalFormatting>
  <conditionalFormatting sqref="F11">
    <cfRule type="top10" dxfId="706" priority="8" rank="1"/>
  </conditionalFormatting>
  <conditionalFormatting sqref="G11">
    <cfRule type="top10" dxfId="705" priority="9" rank="1"/>
  </conditionalFormatting>
  <conditionalFormatting sqref="H11">
    <cfRule type="top10" dxfId="704" priority="10" rank="1"/>
  </conditionalFormatting>
  <conditionalFormatting sqref="I11">
    <cfRule type="top10" dxfId="703" priority="11" rank="1"/>
  </conditionalFormatting>
  <conditionalFormatting sqref="J11">
    <cfRule type="top10" dxfId="702" priority="12" rank="1"/>
  </conditionalFormatting>
  <conditionalFormatting sqref="E12">
    <cfRule type="top10" dxfId="701" priority="1" rank="1"/>
  </conditionalFormatting>
  <conditionalFormatting sqref="F12">
    <cfRule type="top10" dxfId="700" priority="2" rank="1"/>
  </conditionalFormatting>
  <conditionalFormatting sqref="G12">
    <cfRule type="top10" dxfId="699" priority="3" rank="1"/>
  </conditionalFormatting>
  <conditionalFormatting sqref="H12">
    <cfRule type="top10" dxfId="698" priority="4" rank="1"/>
  </conditionalFormatting>
  <conditionalFormatting sqref="I12">
    <cfRule type="top10" dxfId="697" priority="5" rank="1"/>
  </conditionalFormatting>
  <conditionalFormatting sqref="J12">
    <cfRule type="top10" dxfId="696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DADCD682-097C-4C79-AF36-75713454ADEB}">
          <x14:formula1>
            <xm:f>'C:\Users\abra2\AppData\Local\Packages\Microsoft.MicrosoftEdge_8wekyb3d8bbwe\TempState\Downloads\[ABRA Club Shoot 2182018 (1).xlsm]Data'!#REF!</xm:f>
          </x14:formula1>
          <xm:sqref>B13</xm:sqref>
        </x14:dataValidation>
        <x14:dataValidation type="list" allowBlank="1" showInputMessage="1" showErrorMessage="1" xr:uid="{8C8B5E83-1138-415D-A671-1FF39A99F065}">
          <x14:formula1>
            <xm:f>'C:\Users\abra2\AppData\Local\Packages\Microsoft.MicrosoftEdge_8wekyb3d8bbwe\TempState\Downloads\[ABRA OHIO 2019 June (1).xlsx]DATA SHEET'!#REF!</xm:f>
          </x14:formula1>
          <xm:sqref>B2</xm:sqref>
        </x14:dataValidation>
        <x14:dataValidation type="list" allowBlank="1" showInputMessage="1" showErrorMessage="1" xr:uid="{98CE6682-E361-497A-9026-4ADD79F883E6}">
          <x14:formula1>
            <xm:f>'C:\Users\abra2\AppData\Local\Packages\Microsoft.MicrosoftEdge_8wekyb3d8bbwe\TempState\Downloads\[ABRA.7.6.19.hillsdale.rifle.club (3).xlsx]DATA SHEET'!#REF!</xm:f>
          </x14:formula1>
          <xm:sqref>B3</xm:sqref>
        </x14:dataValidation>
        <x14:dataValidation type="list" allowBlank="1" showInputMessage="1" showErrorMessage="1" xr:uid="{54E8B39D-FA4F-4A63-A1AF-54D239798F3E}">
          <x14:formula1>
            <xm:f>'C:\Users\abra2\AppData\Local\Packages\Microsoft.MicrosoftEdge_8wekyb3d8bbwe\TempState\Downloads\[ABRA2019 July 14 19 (2).xlsm]Data'!#REF!</xm:f>
          </x14:formula1>
          <xm:sqref>B4</xm:sqref>
        </x14:dataValidation>
        <x14:dataValidation type="list" allowBlank="1" showInputMessage="1" showErrorMessage="1" xr:uid="{91ED7FEB-14A2-46A9-B42C-F42B52E09FFF}">
          <x14:formula1>
            <xm:f>'C:\Users\Steve\Documents\_Shooting\_Ruger 10-22\2019\[_ABRA2019-Scoring 7-24-19.xlsm]Data'!#REF!</xm:f>
          </x14:formula1>
          <xm:sqref>B5</xm:sqref>
        </x14:dataValidation>
        <x14:dataValidation type="list" allowBlank="1" showInputMessage="1" showErrorMessage="1" xr:uid="{7AC2DEA3-36CA-4278-9E09-F16484F8FD24}">
          <x14:formula1>
            <xm:f>'C:\Users\abra2\AppData\Local\Packages\Microsoft.MicrosoftEdge_8wekyb3d8bbwe\TempState\Downloads\[ABRA OHIO State Tournament   2019 (1).xlsx]DATA SHEET'!#REF!</xm:f>
          </x14:formula1>
          <xm:sqref>B6</xm:sqref>
        </x14:dataValidation>
        <x14:dataValidation type="list" allowBlank="1" showInputMessage="1" showErrorMessage="1" xr:uid="{F5A00AEE-39AA-46BB-8CAD-D1EBABF57DD3}">
          <x14:formula1>
            <xm:f>'E:\[abra state va.xlsx]DATA SHEET'!#REF!</xm:f>
          </x14:formula1>
          <xm:sqref>B7</xm:sqref>
        </x14:dataValidation>
        <x14:dataValidation type="list" allowBlank="1" showInputMessage="1" showErrorMessage="1" xr:uid="{AED4DF95-78D9-4471-8DBE-62117F834B37}">
          <x14:formula1>
            <xm:f>'C:\Users\abra2\AppData\Local\Packages\Microsoft.MicrosoftEdge_8wekyb3d8bbwe\TempState\Downloads\[ABRA.9.4.19.hillsdale.rifle.club (1).xlsx]DATA SHEET'!#REF!</xm:f>
          </x14:formula1>
          <xm:sqref>B8</xm:sqref>
        </x14:dataValidation>
        <x14:dataValidation type="list" allowBlank="1" showInputMessage="1" showErrorMessage="1" xr:uid="{5A51CBF1-249F-4890-880E-93A83AB9CD92}">
          <x14:formula1>
            <xm:f>'C:\Users\abra2\Desktop\ABRA Files and More\AUTO BENCH REST ASSOCIATION FILE\ABRA 2019\Ohio\[ABRA OHIO 2019 September club match (3).xlsx]DATA SHEET'!#REF!</xm:f>
          </x14:formula1>
          <xm:sqref>B9</xm:sqref>
        </x14:dataValidation>
        <x14:dataValidation type="list" allowBlank="1" showInputMessage="1" showErrorMessage="1" xr:uid="{28E3854E-44F8-4CD5-9CE8-56B4119E2254}">
          <x14:formula1>
            <xm:f>'C:\Users\abra2\Desktop\ABRA Files and More\AUTO BENCH REST ASSOCIATION FILE\ABRA 2019\Ohio\[OHIO Results.xlsx]DATA SHEET'!#REF!</xm:f>
          </x14:formula1>
          <xm:sqref>B10</xm:sqref>
        </x14:dataValidation>
        <x14:dataValidation type="list" allowBlank="1" showInputMessage="1" showErrorMessage="1" xr:uid="{0B142AF8-26A1-4E8E-913C-B23A56476C71}">
          <x14:formula1>
            <xm:f>'C:\Users\abra2\AppData\Local\Packages\Microsoft.MicrosoftEdge_8wekyb3d8bbwe\TempState\Downloads\[BGSL_ABRA SCORING RESULTS 11-3-2019 Lisa (1).xlsx]DATA SHEET'!#REF!</xm:f>
          </x14:formula1>
          <xm:sqref>B11 D11</xm:sqref>
        </x14:dataValidation>
        <x14:dataValidation type="list" allowBlank="1" showInputMessage="1" showErrorMessage="1" xr:uid="{4E173F24-F06C-402D-9529-DAEB722AB71F}">
          <x14:formula1>
            <xm:f>'C:\Users\abra2\AppData\Local\Packages\Microsoft.MicrosoftEdge_8wekyb3d8bbwe\TempState\Downloads\[ABRA OHIO Novemeber 2019 (1).xlsx]DATA SHEET'!#REF!</xm:f>
          </x14:formula1>
          <xm:sqref>B12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03952-BE12-4E22-BE92-D46487793BAA}">
  <dimension ref="A1:O5"/>
  <sheetViews>
    <sheetView workbookViewId="0">
      <selection activeCell="A2" sqref="A2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21" t="s">
        <v>3</v>
      </c>
      <c r="B2" s="21" t="s">
        <v>161</v>
      </c>
      <c r="C2" s="22">
        <v>43646</v>
      </c>
      <c r="D2" s="23" t="s">
        <v>34</v>
      </c>
      <c r="E2" s="24">
        <v>165</v>
      </c>
      <c r="F2" s="21">
        <v>181</v>
      </c>
      <c r="G2" s="21">
        <v>166</v>
      </c>
      <c r="H2" s="21">
        <v>158</v>
      </c>
      <c r="I2" s="21"/>
      <c r="J2" s="21"/>
      <c r="K2" s="25">
        <v>4</v>
      </c>
      <c r="L2" s="25">
        <v>670</v>
      </c>
      <c r="M2" s="26">
        <v>167.5</v>
      </c>
      <c r="N2" s="25">
        <v>2</v>
      </c>
      <c r="O2" s="26">
        <v>169.5</v>
      </c>
    </row>
    <row r="3" spans="1:15" ht="15.75" x14ac:dyDescent="0.3">
      <c r="A3" s="101" t="s">
        <v>115</v>
      </c>
      <c r="B3" s="101" t="s">
        <v>161</v>
      </c>
      <c r="C3" s="102">
        <v>43674</v>
      </c>
      <c r="D3" s="101" t="s">
        <v>34</v>
      </c>
      <c r="E3" s="101">
        <v>170</v>
      </c>
      <c r="F3" s="101">
        <v>188</v>
      </c>
      <c r="G3" s="101">
        <v>173</v>
      </c>
      <c r="H3" s="101">
        <v>164</v>
      </c>
      <c r="I3" s="101"/>
      <c r="J3" s="101"/>
      <c r="K3" s="101">
        <v>4</v>
      </c>
      <c r="L3" s="101">
        <f t="shared" ref="L3" si="0">SUM(E3:J3)</f>
        <v>695</v>
      </c>
      <c r="M3" s="101">
        <f t="shared" ref="M3" si="1">SUM(L3/K3)</f>
        <v>173.75</v>
      </c>
      <c r="N3" s="101">
        <v>2</v>
      </c>
      <c r="O3" s="101">
        <f t="shared" ref="O3" si="2">SUM(M3+N3)</f>
        <v>175.75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8</v>
      </c>
      <c r="L5" s="2">
        <f>SUM(L2:L4)</f>
        <v>1365</v>
      </c>
      <c r="M5" s="1">
        <f>SUM(L5/K5)</f>
        <v>170.625</v>
      </c>
      <c r="N5" s="2">
        <f>SUM(N2:N4)</f>
        <v>4</v>
      </c>
      <c r="O5" s="1">
        <f>SUM(M5+N5)</f>
        <v>174.625</v>
      </c>
    </row>
  </sheetData>
  <conditionalFormatting sqref="E1">
    <cfRule type="top10" priority="47" bottom="1" rank="1"/>
    <cfRule type="top10" dxfId="695" priority="48" rank="1"/>
  </conditionalFormatting>
  <conditionalFormatting sqref="F1">
    <cfRule type="top10" priority="45" bottom="1" rank="1"/>
    <cfRule type="top10" dxfId="694" priority="46" rank="1"/>
  </conditionalFormatting>
  <conditionalFormatting sqref="G1">
    <cfRule type="top10" priority="43" bottom="1" rank="1"/>
    <cfRule type="top10" dxfId="693" priority="44" rank="1"/>
  </conditionalFormatting>
  <conditionalFormatting sqref="H1">
    <cfRule type="top10" priority="41" bottom="1" rank="1"/>
    <cfRule type="top10" dxfId="692" priority="42" rank="1"/>
  </conditionalFormatting>
  <conditionalFormatting sqref="I1">
    <cfRule type="top10" priority="39" bottom="1" rank="1"/>
    <cfRule type="top10" dxfId="691" priority="40" rank="1"/>
  </conditionalFormatting>
  <conditionalFormatting sqref="J1">
    <cfRule type="top10" priority="37" bottom="1" rank="1"/>
    <cfRule type="top10" dxfId="690" priority="38" rank="1"/>
  </conditionalFormatting>
  <conditionalFormatting sqref="E4">
    <cfRule type="top10" priority="35" bottom="1" rank="1"/>
    <cfRule type="top10" dxfId="689" priority="36" rank="1"/>
  </conditionalFormatting>
  <conditionalFormatting sqref="F4">
    <cfRule type="top10" priority="33" bottom="1" rank="1"/>
    <cfRule type="top10" dxfId="688" priority="34" rank="1"/>
  </conditionalFormatting>
  <conditionalFormatting sqref="G4">
    <cfRule type="top10" priority="31" bottom="1" rank="1"/>
    <cfRule type="top10" dxfId="687" priority="32" rank="1"/>
  </conditionalFormatting>
  <conditionalFormatting sqref="H4">
    <cfRule type="top10" priority="29" bottom="1" rank="1"/>
    <cfRule type="top10" dxfId="686" priority="30" rank="1"/>
  </conditionalFormatting>
  <conditionalFormatting sqref="I4">
    <cfRule type="top10" priority="27" bottom="1" rank="1"/>
    <cfRule type="top10" dxfId="685" priority="28" rank="1"/>
  </conditionalFormatting>
  <conditionalFormatting sqref="J4">
    <cfRule type="top10" priority="25" bottom="1" rank="1"/>
    <cfRule type="top10" dxfId="684" priority="26" rank="1"/>
  </conditionalFormatting>
  <conditionalFormatting sqref="E2">
    <cfRule type="top10" priority="11" bottom="1" rank="1"/>
    <cfRule type="top10" dxfId="683" priority="12" rank="1"/>
  </conditionalFormatting>
  <conditionalFormatting sqref="F2">
    <cfRule type="top10" priority="9" bottom="1" rank="1"/>
    <cfRule type="top10" dxfId="682" priority="10" rank="1"/>
  </conditionalFormatting>
  <conditionalFormatting sqref="G2">
    <cfRule type="top10" priority="7" bottom="1" rank="1"/>
    <cfRule type="top10" dxfId="681" priority="8" rank="1"/>
  </conditionalFormatting>
  <conditionalFormatting sqref="H2">
    <cfRule type="top10" priority="5" bottom="1" rank="1"/>
    <cfRule type="top10" dxfId="680" priority="6" rank="1"/>
  </conditionalFormatting>
  <conditionalFormatting sqref="I2">
    <cfRule type="top10" priority="3" bottom="1" rank="1"/>
    <cfRule type="top10" dxfId="679" priority="4" rank="1"/>
  </conditionalFormatting>
  <conditionalFormatting sqref="J2">
    <cfRule type="top10" priority="1" bottom="1" rank="1"/>
    <cfRule type="top10" dxfId="67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A1A9838-E0FE-452F-BA6E-BA2AE9FF1F5A}">
          <x14:formula1>
            <xm:f>'C:\Users\abra2\AppData\Local\Packages\Microsoft.MicrosoftEdge_8wekyb3d8bbwe\TempState\Downloads\[ABRA Cklub Shoot 2172019 (2).xlsm]Data'!#REF!</xm:f>
          </x14:formula1>
          <xm:sqref>B2:B3</xm:sqref>
        </x14:dataValidation>
        <x14:dataValidation type="list" allowBlank="1" showInputMessage="1" showErrorMessage="1" xr:uid="{BD67EF68-A5FA-4987-9E07-CF311474C426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DB492-DC41-4971-821A-852474B4D16E}">
  <sheetPr codeName="Sheet4"/>
  <dimension ref="A1:O11"/>
  <sheetViews>
    <sheetView workbookViewId="0">
      <selection activeCell="N10" sqref="N10"/>
    </sheetView>
  </sheetViews>
  <sheetFormatPr defaultRowHeight="15" x14ac:dyDescent="0.3"/>
  <cols>
    <col min="1" max="1" width="19.710937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21" t="s">
        <v>3</v>
      </c>
      <c r="B2" s="21" t="s">
        <v>42</v>
      </c>
      <c r="C2" s="22">
        <v>43520</v>
      </c>
      <c r="D2" s="23" t="s">
        <v>187</v>
      </c>
      <c r="E2" s="28">
        <v>188</v>
      </c>
      <c r="F2" s="28">
        <v>193</v>
      </c>
      <c r="G2" s="28">
        <v>188</v>
      </c>
      <c r="H2" s="28">
        <v>190</v>
      </c>
      <c r="I2" s="21"/>
      <c r="J2" s="21"/>
      <c r="K2" s="25">
        <v>4</v>
      </c>
      <c r="L2" s="25">
        <v>759</v>
      </c>
      <c r="M2" s="26">
        <v>189.75</v>
      </c>
      <c r="N2" s="25">
        <v>2</v>
      </c>
      <c r="O2" s="26">
        <v>191.75</v>
      </c>
    </row>
    <row r="3" spans="1:15" x14ac:dyDescent="0.3">
      <c r="A3" s="6" t="s">
        <v>3</v>
      </c>
      <c r="B3" s="6" t="s">
        <v>42</v>
      </c>
      <c r="C3" s="7">
        <v>43554</v>
      </c>
      <c r="D3" s="8" t="s">
        <v>58</v>
      </c>
      <c r="E3" s="6">
        <v>184</v>
      </c>
      <c r="F3" s="6">
        <v>189</v>
      </c>
      <c r="G3" s="6">
        <v>193</v>
      </c>
      <c r="H3" s="6">
        <v>184</v>
      </c>
      <c r="I3" s="6">
        <v>188</v>
      </c>
      <c r="J3" s="6">
        <v>191</v>
      </c>
      <c r="K3" s="9">
        <v>6</v>
      </c>
      <c r="L3" s="9">
        <v>1129</v>
      </c>
      <c r="M3" s="10">
        <v>188.16666666666666</v>
      </c>
      <c r="N3" s="9">
        <v>6</v>
      </c>
      <c r="O3" s="10">
        <v>194.16666666666666</v>
      </c>
    </row>
    <row r="4" spans="1:15" x14ac:dyDescent="0.3">
      <c r="A4" s="21" t="s">
        <v>3</v>
      </c>
      <c r="B4" s="21" t="s">
        <v>81</v>
      </c>
      <c r="C4" s="22">
        <v>43555</v>
      </c>
      <c r="D4" s="23" t="s">
        <v>187</v>
      </c>
      <c r="E4" s="21">
        <v>194</v>
      </c>
      <c r="F4" s="21">
        <v>189</v>
      </c>
      <c r="G4" s="21">
        <v>192</v>
      </c>
      <c r="H4" s="21">
        <v>189</v>
      </c>
      <c r="I4" s="21"/>
      <c r="J4" s="21"/>
      <c r="K4" s="25">
        <v>4</v>
      </c>
      <c r="L4" s="25">
        <v>764</v>
      </c>
      <c r="M4" s="26">
        <v>191</v>
      </c>
      <c r="N4" s="25">
        <v>3</v>
      </c>
      <c r="O4" s="26">
        <v>194</v>
      </c>
    </row>
    <row r="5" spans="1:15" x14ac:dyDescent="0.3">
      <c r="A5" s="21" t="s">
        <v>3</v>
      </c>
      <c r="B5" s="21" t="s">
        <v>42</v>
      </c>
      <c r="C5" s="22">
        <v>43669</v>
      </c>
      <c r="D5" s="23" t="s">
        <v>187</v>
      </c>
      <c r="E5" s="21">
        <v>192</v>
      </c>
      <c r="F5" s="21">
        <v>194</v>
      </c>
      <c r="G5" s="21"/>
      <c r="H5" s="21"/>
      <c r="I5" s="21"/>
      <c r="J5" s="21"/>
      <c r="K5" s="25">
        <v>2</v>
      </c>
      <c r="L5" s="25">
        <v>386</v>
      </c>
      <c r="M5" s="26">
        <v>193</v>
      </c>
      <c r="N5" s="25">
        <v>7</v>
      </c>
      <c r="O5" s="26">
        <v>200</v>
      </c>
    </row>
    <row r="6" spans="1:15" ht="15.75" x14ac:dyDescent="0.3">
      <c r="A6" s="21" t="s">
        <v>3</v>
      </c>
      <c r="B6" s="101" t="s">
        <v>42</v>
      </c>
      <c r="C6" s="102">
        <v>43674</v>
      </c>
      <c r="D6" s="23" t="s">
        <v>187</v>
      </c>
      <c r="E6" s="104">
        <v>195</v>
      </c>
      <c r="F6" s="101">
        <v>197</v>
      </c>
      <c r="G6" s="104">
        <v>196</v>
      </c>
      <c r="H6" s="104">
        <v>199</v>
      </c>
      <c r="I6" s="101"/>
      <c r="J6" s="101"/>
      <c r="K6" s="101">
        <v>4</v>
      </c>
      <c r="L6" s="101">
        <f>SUM(E6:J6)</f>
        <v>787</v>
      </c>
      <c r="M6" s="101">
        <f>SUM(L6/K6)</f>
        <v>196.75</v>
      </c>
      <c r="N6" s="101">
        <v>11</v>
      </c>
      <c r="O6" s="101">
        <f>SUM(M6+N6)</f>
        <v>207.75</v>
      </c>
    </row>
    <row r="7" spans="1:15" x14ac:dyDescent="0.3">
      <c r="A7" s="51" t="s">
        <v>193</v>
      </c>
      <c r="B7" s="138" t="s">
        <v>42</v>
      </c>
      <c r="C7" s="139">
        <v>43708</v>
      </c>
      <c r="D7" s="140" t="s">
        <v>192</v>
      </c>
      <c r="E7" s="141">
        <v>194</v>
      </c>
      <c r="F7" s="141">
        <v>197</v>
      </c>
      <c r="G7" s="141">
        <v>195</v>
      </c>
      <c r="H7" s="141">
        <v>196.1</v>
      </c>
      <c r="I7" s="141">
        <v>194</v>
      </c>
      <c r="J7" s="141">
        <v>197</v>
      </c>
      <c r="K7" s="142">
        <f t="shared" ref="K7" si="0">COUNT(E7:J7)</f>
        <v>6</v>
      </c>
      <c r="L7" s="142">
        <f t="shared" ref="L7" si="1">SUM(E7:J7)</f>
        <v>1173.0999999999999</v>
      </c>
      <c r="M7" s="143">
        <f t="shared" ref="M7" si="2">SUM(L7/K7)</f>
        <v>195.51666666666665</v>
      </c>
      <c r="N7" s="138">
        <v>22</v>
      </c>
      <c r="O7" s="144">
        <f t="shared" ref="O7" si="3">SUM(M7+N7)</f>
        <v>217.51666666666665</v>
      </c>
    </row>
    <row r="8" spans="1:15" ht="15.75" x14ac:dyDescent="0.3">
      <c r="A8" s="51" t="s">
        <v>193</v>
      </c>
      <c r="B8" s="52" t="s">
        <v>42</v>
      </c>
      <c r="C8" s="53">
        <v>43722</v>
      </c>
      <c r="D8" s="66" t="s">
        <v>215</v>
      </c>
      <c r="E8" s="55">
        <v>195</v>
      </c>
      <c r="F8" s="55">
        <v>200</v>
      </c>
      <c r="G8" s="55">
        <v>191</v>
      </c>
      <c r="H8" s="55">
        <v>191</v>
      </c>
      <c r="I8" s="55">
        <v>197.1</v>
      </c>
      <c r="J8" s="55">
        <v>194</v>
      </c>
      <c r="K8" s="56">
        <v>6</v>
      </c>
      <c r="L8" s="56">
        <f>SUM(E8:J8)</f>
        <v>1168.0999999999999</v>
      </c>
      <c r="M8" s="57">
        <f>SUM(L8/K8)</f>
        <v>194.68333333333331</v>
      </c>
      <c r="N8" s="52">
        <v>22</v>
      </c>
      <c r="O8" s="58">
        <f>SUM(M8+N8)</f>
        <v>216.68333333333331</v>
      </c>
    </row>
    <row r="9" spans="1:15" ht="15.75" x14ac:dyDescent="0.3">
      <c r="A9" s="194" t="s">
        <v>193</v>
      </c>
      <c r="B9" s="195" t="s">
        <v>42</v>
      </c>
      <c r="C9" s="196">
        <v>43732</v>
      </c>
      <c r="D9" s="197" t="s">
        <v>230</v>
      </c>
      <c r="E9" s="198">
        <v>190.1</v>
      </c>
      <c r="F9" s="198">
        <v>189</v>
      </c>
      <c r="G9" s="198"/>
      <c r="H9" s="198"/>
      <c r="I9" s="198"/>
      <c r="J9" s="198"/>
      <c r="K9" s="199">
        <f>COUNT(E9:J9)</f>
        <v>2</v>
      </c>
      <c r="L9" s="199">
        <f>SUM(E9:J9)</f>
        <v>379.1</v>
      </c>
      <c r="M9" s="200">
        <f>SUM(L9/K9)</f>
        <v>189.55</v>
      </c>
      <c r="N9" s="195">
        <v>4</v>
      </c>
      <c r="O9" s="201">
        <f>SUM(M9+N9)</f>
        <v>193.55</v>
      </c>
    </row>
    <row r="10" spans="1:15" x14ac:dyDescent="0.3">
      <c r="A10" s="11"/>
      <c r="B10" s="11"/>
      <c r="C10" s="12"/>
      <c r="D10" s="13"/>
      <c r="E10" s="11"/>
      <c r="F10" s="11"/>
      <c r="G10" s="11"/>
      <c r="H10" s="11"/>
      <c r="I10" s="11"/>
      <c r="J10" s="11"/>
      <c r="K10" s="14"/>
      <c r="L10" s="14"/>
      <c r="M10" s="15"/>
      <c r="N10" s="14"/>
      <c r="O10" s="15"/>
    </row>
    <row r="11" spans="1:15" x14ac:dyDescent="0.3">
      <c r="K11" s="2">
        <f>SUM(K2:K10)</f>
        <v>34</v>
      </c>
      <c r="L11" s="2">
        <f>SUM(L2:L10)</f>
        <v>6545.3000000000011</v>
      </c>
      <c r="M11" s="1">
        <f>SUM(L11/K11)</f>
        <v>192.50882352941179</v>
      </c>
      <c r="N11" s="2">
        <f>SUM(N2:N10)</f>
        <v>77</v>
      </c>
      <c r="O11" s="1">
        <f>SUM(M11+N11)</f>
        <v>269.50882352941176</v>
      </c>
    </row>
  </sheetData>
  <protectedRanges>
    <protectedRange algorithmName="SHA-512" hashValue="FG7sbUW81RLTrqZOgRQY3WT58Fmv2wpczdNtHSivDYpua2f0csBbi4PHtU2Z8RiB+M2w+jl67Do94rJCq0Ck5Q==" saltValue="84WXeaapoYvzxj0ZBNU3eQ==" spinCount="100000" sqref="O7 L7:M7" name="Range1_2"/>
    <protectedRange algorithmName="SHA-512" hashValue="FG7sbUW81RLTrqZOgRQY3WT58Fmv2wpczdNtHSivDYpua2f0csBbi4PHtU2Z8RiB+M2w+jl67Do94rJCq0Ck5Q==" saltValue="84WXeaapoYvzxj0ZBNU3eQ==" spinCount="100000" sqref="O8 L8:M8" name="Range1"/>
    <protectedRange sqref="L9:M9 O9" name="Range1_1"/>
  </protectedRanges>
  <conditionalFormatting sqref="E1">
    <cfRule type="top10" priority="101" bottom="1" rank="1"/>
    <cfRule type="top10" dxfId="3659" priority="102" rank="1"/>
  </conditionalFormatting>
  <conditionalFormatting sqref="F1">
    <cfRule type="top10" priority="99" bottom="1" rank="1"/>
    <cfRule type="top10" dxfId="3658" priority="100" rank="1"/>
  </conditionalFormatting>
  <conditionalFormatting sqref="G1">
    <cfRule type="top10" priority="97" bottom="1" rank="1"/>
    <cfRule type="top10" dxfId="3657" priority="98" rank="1"/>
  </conditionalFormatting>
  <conditionalFormatting sqref="H1">
    <cfRule type="top10" priority="95" bottom="1" rank="1"/>
    <cfRule type="top10" dxfId="3656" priority="96" rank="1"/>
  </conditionalFormatting>
  <conditionalFormatting sqref="I1">
    <cfRule type="top10" priority="93" bottom="1" rank="1"/>
    <cfRule type="top10" dxfId="3655" priority="94" rank="1"/>
  </conditionalFormatting>
  <conditionalFormatting sqref="J1">
    <cfRule type="top10" priority="91" bottom="1" rank="1"/>
    <cfRule type="top10" dxfId="3654" priority="92" rank="1"/>
  </conditionalFormatting>
  <conditionalFormatting sqref="E10">
    <cfRule type="top10" priority="89" bottom="1" rank="1"/>
    <cfRule type="top10" dxfId="3653" priority="90" rank="1"/>
  </conditionalFormatting>
  <conditionalFormatting sqref="F10">
    <cfRule type="top10" priority="87" bottom="1" rank="1"/>
    <cfRule type="top10" dxfId="3652" priority="88" rank="1"/>
  </conditionalFormatting>
  <conditionalFormatting sqref="G10">
    <cfRule type="top10" priority="85" bottom="1" rank="1"/>
    <cfRule type="top10" dxfId="3651" priority="86" rank="1"/>
  </conditionalFormatting>
  <conditionalFormatting sqref="H10">
    <cfRule type="top10" priority="83" bottom="1" rank="1"/>
    <cfRule type="top10" dxfId="3650" priority="84" rank="1"/>
  </conditionalFormatting>
  <conditionalFormatting sqref="I10">
    <cfRule type="top10" priority="81" bottom="1" rank="1"/>
    <cfRule type="top10" dxfId="3649" priority="82" rank="1"/>
  </conditionalFormatting>
  <conditionalFormatting sqref="J10">
    <cfRule type="top10" priority="79" bottom="1" rank="1"/>
    <cfRule type="top10" dxfId="3648" priority="80" rank="1"/>
  </conditionalFormatting>
  <conditionalFormatting sqref="E2">
    <cfRule type="top10" priority="55" bottom="1" rank="1"/>
    <cfRule type="top10" dxfId="3647" priority="56" rank="1"/>
  </conditionalFormatting>
  <conditionalFormatting sqref="F2">
    <cfRule type="top10" priority="57" bottom="1" rank="1"/>
    <cfRule type="top10" dxfId="3646" priority="58" rank="1"/>
  </conditionalFormatting>
  <conditionalFormatting sqref="G2">
    <cfRule type="top10" priority="59" bottom="1" rank="1"/>
    <cfRule type="top10" dxfId="3645" priority="60" rank="1"/>
  </conditionalFormatting>
  <conditionalFormatting sqref="H2">
    <cfRule type="top10" priority="61" bottom="1" rank="1"/>
    <cfRule type="top10" dxfId="3644" priority="62" rank="1"/>
  </conditionalFormatting>
  <conditionalFormatting sqref="I2">
    <cfRule type="top10" priority="63" bottom="1" rank="1"/>
    <cfRule type="top10" dxfId="3643" priority="64" rank="1"/>
  </conditionalFormatting>
  <conditionalFormatting sqref="J2">
    <cfRule type="top10" priority="65" bottom="1" rank="1"/>
    <cfRule type="top10" dxfId="3642" priority="66" rank="1"/>
  </conditionalFormatting>
  <conditionalFormatting sqref="E3">
    <cfRule type="top10" priority="53" bottom="1" rank="1"/>
    <cfRule type="top10" dxfId="3641" priority="54" rank="1"/>
  </conditionalFormatting>
  <conditionalFormatting sqref="F3">
    <cfRule type="top10" priority="51" bottom="1" rank="1"/>
    <cfRule type="top10" dxfId="3640" priority="52" rank="1"/>
  </conditionalFormatting>
  <conditionalFormatting sqref="G3">
    <cfRule type="top10" priority="49" bottom="1" rank="1"/>
    <cfRule type="top10" dxfId="3639" priority="50" rank="1"/>
  </conditionalFormatting>
  <conditionalFormatting sqref="H3">
    <cfRule type="top10" priority="47" bottom="1" rank="1"/>
    <cfRule type="top10" dxfId="3638" priority="48" rank="1"/>
  </conditionalFormatting>
  <conditionalFormatting sqref="I3">
    <cfRule type="top10" priority="45" bottom="1" rank="1"/>
    <cfRule type="top10" dxfId="3637" priority="46" rank="1"/>
  </conditionalFormatting>
  <conditionalFormatting sqref="J3">
    <cfRule type="top10" priority="43" bottom="1" rank="1"/>
    <cfRule type="top10" dxfId="3636" priority="44" rank="1"/>
  </conditionalFormatting>
  <conditionalFormatting sqref="E4">
    <cfRule type="top10" priority="31" bottom="1" rank="1"/>
    <cfRule type="top10" dxfId="3635" priority="32" rank="1"/>
  </conditionalFormatting>
  <conditionalFormatting sqref="F4">
    <cfRule type="top10" priority="33" bottom="1" rank="1"/>
    <cfRule type="top10" dxfId="3634" priority="34" rank="1"/>
  </conditionalFormatting>
  <conditionalFormatting sqref="G4">
    <cfRule type="top10" priority="35" bottom="1" rank="1"/>
    <cfRule type="top10" dxfId="3633" priority="36" rank="1"/>
  </conditionalFormatting>
  <conditionalFormatting sqref="H4">
    <cfRule type="top10" priority="37" bottom="1" rank="1"/>
    <cfRule type="top10" dxfId="3632" priority="38" rank="1"/>
  </conditionalFormatting>
  <conditionalFormatting sqref="I4">
    <cfRule type="top10" priority="39" bottom="1" rank="1"/>
    <cfRule type="top10" dxfId="3631" priority="40" rank="1"/>
  </conditionalFormatting>
  <conditionalFormatting sqref="J4">
    <cfRule type="top10" priority="41" bottom="1" rank="1"/>
    <cfRule type="top10" dxfId="3630" priority="42" rank="1"/>
  </conditionalFormatting>
  <conditionalFormatting sqref="E5">
    <cfRule type="top10" priority="29" bottom="1" rank="1"/>
    <cfRule type="top10" dxfId="3629" priority="30" rank="1"/>
  </conditionalFormatting>
  <conditionalFormatting sqref="F5">
    <cfRule type="top10" priority="27" bottom="1" rank="1"/>
    <cfRule type="top10" dxfId="3628" priority="28" rank="1"/>
  </conditionalFormatting>
  <conditionalFormatting sqref="G5">
    <cfRule type="top10" priority="25" bottom="1" rank="1"/>
    <cfRule type="top10" dxfId="3627" priority="26" rank="1"/>
  </conditionalFormatting>
  <conditionalFormatting sqref="H5">
    <cfRule type="top10" priority="23" bottom="1" rank="1"/>
    <cfRule type="top10" dxfId="3626" priority="24" rank="1"/>
  </conditionalFormatting>
  <conditionalFormatting sqref="I5">
    <cfRule type="top10" priority="21" bottom="1" rank="1"/>
    <cfRule type="top10" dxfId="3625" priority="22" rank="1"/>
  </conditionalFormatting>
  <conditionalFormatting sqref="J5">
    <cfRule type="top10" priority="19" bottom="1" rank="1"/>
    <cfRule type="top10" dxfId="3624" priority="20" rank="1"/>
  </conditionalFormatting>
  <conditionalFormatting sqref="E7">
    <cfRule type="top10" dxfId="3623" priority="13" rank="1"/>
  </conditionalFormatting>
  <conditionalFormatting sqref="F7">
    <cfRule type="top10" dxfId="3622" priority="14" rank="1"/>
  </conditionalFormatting>
  <conditionalFormatting sqref="G7">
    <cfRule type="top10" dxfId="3621" priority="15" rank="1"/>
  </conditionalFormatting>
  <conditionalFormatting sqref="H7">
    <cfRule type="top10" dxfId="3620" priority="16" rank="1"/>
  </conditionalFormatting>
  <conditionalFormatting sqref="I7">
    <cfRule type="top10" dxfId="3619" priority="17" rank="1"/>
  </conditionalFormatting>
  <conditionalFormatting sqref="J7">
    <cfRule type="top10" dxfId="3618" priority="18" rank="1"/>
  </conditionalFormatting>
  <conditionalFormatting sqref="E8">
    <cfRule type="top10" dxfId="3617" priority="7" rank="1"/>
  </conditionalFormatting>
  <conditionalFormatting sqref="F8">
    <cfRule type="top10" dxfId="3616" priority="8" rank="1"/>
  </conditionalFormatting>
  <conditionalFormatting sqref="G8">
    <cfRule type="top10" dxfId="3615" priority="9" rank="1"/>
  </conditionalFormatting>
  <conditionalFormatting sqref="H8">
    <cfRule type="top10" dxfId="3614" priority="10" rank="1"/>
  </conditionalFormatting>
  <conditionalFormatting sqref="I8">
    <cfRule type="top10" dxfId="3613" priority="11" rank="1"/>
  </conditionalFormatting>
  <conditionalFormatting sqref="J8">
    <cfRule type="top10" dxfId="3612" priority="12" rank="1"/>
  </conditionalFormatting>
  <conditionalFormatting sqref="E9">
    <cfRule type="top10" dxfId="3611" priority="6" rank="1"/>
  </conditionalFormatting>
  <conditionalFormatting sqref="F9">
    <cfRule type="top10" dxfId="3610" priority="5" rank="1"/>
  </conditionalFormatting>
  <conditionalFormatting sqref="G9">
    <cfRule type="top10" dxfId="3609" priority="4" rank="1"/>
  </conditionalFormatting>
  <conditionalFormatting sqref="H9">
    <cfRule type="top10" dxfId="3608" priority="3" rank="1"/>
  </conditionalFormatting>
  <conditionalFormatting sqref="I9">
    <cfRule type="top10" dxfId="3607" priority="2" rank="1"/>
  </conditionalFormatting>
  <conditionalFormatting sqref="J9">
    <cfRule type="top10" dxfId="3606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1C02878-5F13-4B35-ADAF-30B831B78487}">
          <x14:formula1>
            <xm:f>'C:\Users\abra2\AppData\Local\Packages\Microsoft.MicrosoftEdge_8wekyb3d8bbwe\TempState\Downloads\[ABRA Club Shoot 2182018 (1).xlsm]Data'!#REF!</xm:f>
          </x14:formula1>
          <xm:sqref>B10</xm:sqref>
        </x14:dataValidation>
        <x14:dataValidation type="list" allowBlank="1" showInputMessage="1" showErrorMessage="1" xr:uid="{34C3320D-EF77-4B7E-8874-49E0DFBE6DF7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6BB66788-4BA4-4AC9-82D6-3C2CDE3149B0}">
          <x14:formula1>
            <xm:f>'C:\Users\gih93\Documents\[ABRA2019.xlsm]Data'!#REF!</xm:f>
          </x14:formula1>
          <xm:sqref>B3:B6</xm:sqref>
        </x14:dataValidation>
        <x14:dataValidation type="list" allowBlank="1" showInputMessage="1" showErrorMessage="1" xr:uid="{D9ADBCEF-4B5E-41C0-94C1-E4AEAF03C26C}">
          <x14:formula1>
            <xm:f>'E:\[abra state va.xlsx]DATA SHEET'!#REF!</xm:f>
          </x14:formula1>
          <xm:sqref>B7</xm:sqref>
        </x14:dataValidation>
        <x14:dataValidation type="list" allowBlank="1" showInputMessage="1" showErrorMessage="1" xr:uid="{DF0A0873-19F0-4A36-8614-A833EB6109A8}">
          <x14:formula1>
            <xm:f>'C:\Users\abra2\Desktop\ABRA Files and More\AUTO BENCH REST ASSOCIATION FILE\ABRA 2019\Arkansas\[ABRA ARKANSAS Scoring Program.xlsx]DATA SHEET'!#REF!</xm:f>
          </x14:formula1>
          <xm:sqref>B8:B9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0F27B-4304-474C-A285-75BB0F60C8D9}">
  <sheetPr codeName="Sheet26"/>
  <dimension ref="A1:O5"/>
  <sheetViews>
    <sheetView workbookViewId="0">
      <selection activeCell="A2" sqref="A2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71</v>
      </c>
      <c r="C2" s="7">
        <v>43547</v>
      </c>
      <c r="D2" s="8" t="s">
        <v>58</v>
      </c>
      <c r="E2" s="6">
        <v>188</v>
      </c>
      <c r="F2" s="6">
        <v>180</v>
      </c>
      <c r="G2" s="6">
        <v>183</v>
      </c>
      <c r="H2" s="6">
        <v>179</v>
      </c>
      <c r="I2" s="6"/>
      <c r="J2" s="6"/>
      <c r="K2" s="9">
        <v>4</v>
      </c>
      <c r="L2" s="9">
        <v>730</v>
      </c>
      <c r="M2" s="10">
        <v>182.5</v>
      </c>
      <c r="N2" s="9">
        <v>2</v>
      </c>
      <c r="O2" s="10">
        <v>184.5</v>
      </c>
    </row>
    <row r="3" spans="1:15" x14ac:dyDescent="0.3">
      <c r="A3" s="6" t="s">
        <v>3</v>
      </c>
      <c r="B3" s="6" t="s">
        <v>71</v>
      </c>
      <c r="C3" s="7">
        <v>43610</v>
      </c>
      <c r="D3" s="8" t="s">
        <v>58</v>
      </c>
      <c r="E3" s="6">
        <v>187</v>
      </c>
      <c r="F3" s="6">
        <v>176</v>
      </c>
      <c r="G3" s="6">
        <v>173</v>
      </c>
      <c r="H3" s="6">
        <v>174</v>
      </c>
      <c r="I3" s="6"/>
      <c r="J3" s="6"/>
      <c r="K3" s="9">
        <v>4</v>
      </c>
      <c r="L3" s="9">
        <v>710</v>
      </c>
      <c r="M3" s="10">
        <v>177.5</v>
      </c>
      <c r="N3" s="9">
        <v>2</v>
      </c>
      <c r="O3" s="10">
        <v>179.5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8</v>
      </c>
      <c r="L5" s="2">
        <f>SUM(L2:L4)</f>
        <v>1440</v>
      </c>
      <c r="M5" s="1">
        <f>SUM(L5/K5)</f>
        <v>180</v>
      </c>
      <c r="N5" s="2">
        <f>SUM(N2:N4)</f>
        <v>4</v>
      </c>
      <c r="O5" s="1">
        <f>SUM(M5+N5)</f>
        <v>184</v>
      </c>
    </row>
  </sheetData>
  <conditionalFormatting sqref="E1">
    <cfRule type="top10" priority="59" bottom="1" rank="1"/>
    <cfRule type="top10" dxfId="677" priority="60" rank="1"/>
  </conditionalFormatting>
  <conditionalFormatting sqref="F1">
    <cfRule type="top10" priority="57" bottom="1" rank="1"/>
    <cfRule type="top10" dxfId="676" priority="58" rank="1"/>
  </conditionalFormatting>
  <conditionalFormatting sqref="G1">
    <cfRule type="top10" priority="55" bottom="1" rank="1"/>
    <cfRule type="top10" dxfId="675" priority="56" rank="1"/>
  </conditionalFormatting>
  <conditionalFormatting sqref="H1">
    <cfRule type="top10" priority="53" bottom="1" rank="1"/>
    <cfRule type="top10" dxfId="674" priority="54" rank="1"/>
  </conditionalFormatting>
  <conditionalFormatting sqref="I1">
    <cfRule type="top10" priority="51" bottom="1" rank="1"/>
    <cfRule type="top10" dxfId="673" priority="52" rank="1"/>
  </conditionalFormatting>
  <conditionalFormatting sqref="J1">
    <cfRule type="top10" priority="49" bottom="1" rank="1"/>
    <cfRule type="top10" dxfId="672" priority="50" rank="1"/>
  </conditionalFormatting>
  <conditionalFormatting sqref="E4">
    <cfRule type="top10" priority="47" bottom="1" rank="1"/>
    <cfRule type="top10" dxfId="671" priority="48" rank="1"/>
  </conditionalFormatting>
  <conditionalFormatting sqref="F4">
    <cfRule type="top10" priority="45" bottom="1" rank="1"/>
    <cfRule type="top10" dxfId="670" priority="46" rank="1"/>
  </conditionalFormatting>
  <conditionalFormatting sqref="G4">
    <cfRule type="top10" priority="43" bottom="1" rank="1"/>
    <cfRule type="top10" dxfId="669" priority="44" rank="1"/>
  </conditionalFormatting>
  <conditionalFormatting sqref="H4">
    <cfRule type="top10" priority="41" bottom="1" rank="1"/>
    <cfRule type="top10" dxfId="668" priority="42" rank="1"/>
  </conditionalFormatting>
  <conditionalFormatting sqref="I4">
    <cfRule type="top10" priority="39" bottom="1" rank="1"/>
    <cfRule type="top10" dxfId="667" priority="40" rank="1"/>
  </conditionalFormatting>
  <conditionalFormatting sqref="J4">
    <cfRule type="top10" priority="37" bottom="1" rank="1"/>
    <cfRule type="top10" dxfId="666" priority="38" rank="1"/>
  </conditionalFormatting>
  <conditionalFormatting sqref="E2">
    <cfRule type="top10" priority="23" bottom="1" rank="1"/>
    <cfRule type="top10" dxfId="665" priority="24" rank="1"/>
  </conditionalFormatting>
  <conditionalFormatting sqref="F2">
    <cfRule type="top10" priority="21" bottom="1" rank="1"/>
    <cfRule type="top10" dxfId="664" priority="22" rank="1"/>
  </conditionalFormatting>
  <conditionalFormatting sqref="G2">
    <cfRule type="top10" priority="19" bottom="1" rank="1"/>
    <cfRule type="top10" dxfId="663" priority="20" rank="1"/>
  </conditionalFormatting>
  <conditionalFormatting sqref="H2">
    <cfRule type="top10" priority="17" bottom="1" rank="1"/>
    <cfRule type="top10" dxfId="662" priority="18" rank="1"/>
  </conditionalFormatting>
  <conditionalFormatting sqref="I2">
    <cfRule type="top10" priority="15" bottom="1" rank="1"/>
    <cfRule type="top10" dxfId="661" priority="16" rank="1"/>
  </conditionalFormatting>
  <conditionalFormatting sqref="J2">
    <cfRule type="top10" priority="13" bottom="1" rank="1"/>
    <cfRule type="top10" dxfId="660" priority="14" rank="1"/>
  </conditionalFormatting>
  <conditionalFormatting sqref="E3">
    <cfRule type="top10" priority="11" bottom="1" rank="1"/>
    <cfRule type="top10" dxfId="659" priority="12" rank="1"/>
  </conditionalFormatting>
  <conditionalFormatting sqref="F3">
    <cfRule type="top10" priority="9" bottom="1" rank="1"/>
    <cfRule type="top10" dxfId="658" priority="10" rank="1"/>
  </conditionalFormatting>
  <conditionalFormatting sqref="G3">
    <cfRule type="top10" priority="7" bottom="1" rank="1"/>
    <cfRule type="top10" dxfId="657" priority="8" rank="1"/>
  </conditionalFormatting>
  <conditionalFormatting sqref="H3">
    <cfRule type="top10" priority="5" bottom="1" rank="1"/>
    <cfRule type="top10" dxfId="656" priority="6" rank="1"/>
  </conditionalFormatting>
  <conditionalFormatting sqref="I3">
    <cfRule type="top10" priority="3" bottom="1" rank="1"/>
    <cfRule type="top10" dxfId="655" priority="4" rank="1"/>
  </conditionalFormatting>
  <conditionalFormatting sqref="J3">
    <cfRule type="top10" priority="1" bottom="1" rank="1"/>
    <cfRule type="top10" dxfId="65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17B320A-41A9-44D8-B935-566D0E1D78C8}">
          <x14:formula1>
            <xm:f>'C:\Users\gih93\Documents\[ABRA2019.xlsm]Data'!#REF!</xm:f>
          </x14:formula1>
          <xm:sqref>B2</xm:sqref>
        </x14:dataValidation>
        <x14:dataValidation type="list" allowBlank="1" showInputMessage="1" showErrorMessage="1" xr:uid="{FBB8D5DE-592E-43C6-8C7D-3359EC594FD0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2E5C6799-2F80-40E4-B782-FFB9E29E71D6}">
          <x14:formula1>
            <xm:f>'C:\Users\gih93\Documents\[ABRA2019.xlsm]Data'!#REF!</xm:f>
          </x14:formula1>
          <xm:sqref>B3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B9A46-C8B2-45DB-B01E-9D56EDBEFE02}">
  <sheetPr codeName="Sheet27"/>
  <dimension ref="A1:P32"/>
  <sheetViews>
    <sheetView workbookViewId="0">
      <selection activeCell="B34" sqref="B34"/>
    </sheetView>
  </sheetViews>
  <sheetFormatPr defaultRowHeight="15" x14ac:dyDescent="0.3"/>
  <cols>
    <col min="1" max="1" width="19.7109375" style="117" bestFit="1" customWidth="1"/>
    <col min="2" max="2" width="18.28515625" style="117" customWidth="1"/>
    <col min="3" max="3" width="16.42578125" style="117" bestFit="1" customWidth="1"/>
    <col min="4" max="4" width="22" style="118" customWidth="1"/>
    <col min="5" max="6" width="9.28515625" style="117" bestFit="1" customWidth="1"/>
    <col min="7" max="8" width="9.140625" style="117" customWidth="1"/>
    <col min="9" max="10" width="9.28515625" style="117" bestFit="1" customWidth="1"/>
    <col min="11" max="11" width="13.42578125" style="117" bestFit="1" customWidth="1"/>
    <col min="12" max="12" width="11.7109375" style="117" customWidth="1"/>
    <col min="13" max="14" width="9.28515625" style="117" bestFit="1" customWidth="1"/>
    <col min="15" max="15" width="13.85546875" style="117" bestFit="1" customWidth="1"/>
    <col min="16" max="16" width="9.140625" style="117"/>
    <col min="17" max="16384" width="9.140625" style="1"/>
  </cols>
  <sheetData>
    <row r="1" spans="1:15" x14ac:dyDescent="0.3">
      <c r="A1" s="115" t="s">
        <v>0</v>
      </c>
      <c r="B1" s="115" t="s">
        <v>10</v>
      </c>
      <c r="C1" s="115" t="s">
        <v>1</v>
      </c>
      <c r="D1" s="116" t="s">
        <v>2</v>
      </c>
      <c r="E1" s="116" t="s">
        <v>11</v>
      </c>
      <c r="F1" s="116" t="s">
        <v>12</v>
      </c>
      <c r="G1" s="116" t="s">
        <v>13</v>
      </c>
      <c r="H1" s="116" t="s">
        <v>14</v>
      </c>
      <c r="I1" s="116" t="s">
        <v>15</v>
      </c>
      <c r="J1" s="116" t="s">
        <v>16</v>
      </c>
      <c r="K1" s="116" t="s">
        <v>17</v>
      </c>
      <c r="L1" s="116" t="s">
        <v>18</v>
      </c>
      <c r="M1" s="115" t="s">
        <v>7</v>
      </c>
      <c r="N1" s="116" t="s">
        <v>19</v>
      </c>
      <c r="O1" s="116" t="s">
        <v>5</v>
      </c>
    </row>
    <row r="2" spans="1:15" x14ac:dyDescent="0.3">
      <c r="A2" s="120" t="s">
        <v>3</v>
      </c>
      <c r="B2" s="120" t="s">
        <v>38</v>
      </c>
      <c r="C2" s="121">
        <v>43520</v>
      </c>
      <c r="D2" s="122" t="s">
        <v>187</v>
      </c>
      <c r="E2" s="120">
        <v>193</v>
      </c>
      <c r="F2" s="120">
        <v>190</v>
      </c>
      <c r="G2" s="120">
        <v>191</v>
      </c>
      <c r="H2" s="120">
        <v>194</v>
      </c>
      <c r="I2" s="120"/>
      <c r="J2" s="120"/>
      <c r="K2" s="123">
        <v>4</v>
      </c>
      <c r="L2" s="123">
        <v>768</v>
      </c>
      <c r="M2" s="124">
        <v>192</v>
      </c>
      <c r="N2" s="123">
        <v>3</v>
      </c>
      <c r="O2" s="124">
        <v>195</v>
      </c>
    </row>
    <row r="3" spans="1:15" x14ac:dyDescent="0.3">
      <c r="A3" s="125" t="s">
        <v>3</v>
      </c>
      <c r="B3" s="125" t="s">
        <v>38</v>
      </c>
      <c r="C3" s="126">
        <v>43533</v>
      </c>
      <c r="D3" s="127" t="s">
        <v>58</v>
      </c>
      <c r="E3" s="125">
        <v>186</v>
      </c>
      <c r="F3" s="125">
        <v>190</v>
      </c>
      <c r="G3" s="125">
        <v>192</v>
      </c>
      <c r="H3" s="125">
        <v>185</v>
      </c>
      <c r="I3" s="125"/>
      <c r="J3" s="125"/>
      <c r="K3" s="128">
        <v>4</v>
      </c>
      <c r="L3" s="128">
        <v>753</v>
      </c>
      <c r="M3" s="129">
        <v>188.25</v>
      </c>
      <c r="N3" s="128">
        <v>9</v>
      </c>
      <c r="O3" s="129">
        <v>197.25</v>
      </c>
    </row>
    <row r="4" spans="1:15" x14ac:dyDescent="0.3">
      <c r="A4" s="125" t="s">
        <v>3</v>
      </c>
      <c r="B4" s="125" t="s">
        <v>38</v>
      </c>
      <c r="C4" s="126">
        <v>43547</v>
      </c>
      <c r="D4" s="127" t="s">
        <v>58</v>
      </c>
      <c r="E4" s="125">
        <v>179</v>
      </c>
      <c r="F4" s="125">
        <v>191</v>
      </c>
      <c r="G4" s="125">
        <v>189</v>
      </c>
      <c r="H4" s="125">
        <v>190</v>
      </c>
      <c r="I4" s="125"/>
      <c r="J4" s="125"/>
      <c r="K4" s="128">
        <v>4</v>
      </c>
      <c r="L4" s="128">
        <v>749</v>
      </c>
      <c r="M4" s="129">
        <v>187.25</v>
      </c>
      <c r="N4" s="128">
        <v>10</v>
      </c>
      <c r="O4" s="129">
        <v>197.25</v>
      </c>
    </row>
    <row r="5" spans="1:15" x14ac:dyDescent="0.3">
      <c r="A5" s="120" t="s">
        <v>3</v>
      </c>
      <c r="B5" s="120" t="s">
        <v>38</v>
      </c>
      <c r="C5" s="121">
        <v>43550</v>
      </c>
      <c r="D5" s="122" t="s">
        <v>72</v>
      </c>
      <c r="E5" s="120">
        <v>192</v>
      </c>
      <c r="F5" s="120">
        <v>192</v>
      </c>
      <c r="G5" s="120"/>
      <c r="H5" s="120"/>
      <c r="I5" s="120"/>
      <c r="J5" s="120"/>
      <c r="K5" s="123">
        <v>2</v>
      </c>
      <c r="L5" s="123">
        <v>384</v>
      </c>
      <c r="M5" s="124">
        <v>192</v>
      </c>
      <c r="N5" s="123">
        <v>6</v>
      </c>
      <c r="O5" s="124">
        <v>198</v>
      </c>
    </row>
    <row r="6" spans="1:15" x14ac:dyDescent="0.3">
      <c r="A6" s="125" t="s">
        <v>3</v>
      </c>
      <c r="B6" s="125" t="s">
        <v>38</v>
      </c>
      <c r="C6" s="126">
        <v>43554</v>
      </c>
      <c r="D6" s="127" t="s">
        <v>58</v>
      </c>
      <c r="E6" s="125">
        <v>184</v>
      </c>
      <c r="F6" s="125">
        <v>185</v>
      </c>
      <c r="G6" s="125">
        <v>186</v>
      </c>
      <c r="H6" s="125">
        <v>189</v>
      </c>
      <c r="I6" s="125">
        <v>195</v>
      </c>
      <c r="J6" s="125">
        <v>193</v>
      </c>
      <c r="K6" s="128">
        <v>6</v>
      </c>
      <c r="L6" s="128">
        <v>1132</v>
      </c>
      <c r="M6" s="129">
        <v>188.66666666666666</v>
      </c>
      <c r="N6" s="128">
        <v>16</v>
      </c>
      <c r="O6" s="129">
        <v>204.66666666666666</v>
      </c>
    </row>
    <row r="7" spans="1:15" x14ac:dyDescent="0.3">
      <c r="A7" s="120" t="s">
        <v>3</v>
      </c>
      <c r="B7" s="120" t="s">
        <v>80</v>
      </c>
      <c r="C7" s="121">
        <v>43555</v>
      </c>
      <c r="D7" s="122" t="s">
        <v>187</v>
      </c>
      <c r="E7" s="120">
        <v>191</v>
      </c>
      <c r="F7" s="120">
        <v>195</v>
      </c>
      <c r="G7" s="120">
        <v>190</v>
      </c>
      <c r="H7" s="120">
        <v>193</v>
      </c>
      <c r="I7" s="120"/>
      <c r="J7" s="120"/>
      <c r="K7" s="123">
        <v>4</v>
      </c>
      <c r="L7" s="123">
        <v>769</v>
      </c>
      <c r="M7" s="124">
        <v>192.25</v>
      </c>
      <c r="N7" s="123">
        <v>8</v>
      </c>
      <c r="O7" s="124">
        <v>200.25</v>
      </c>
    </row>
    <row r="8" spans="1:15" x14ac:dyDescent="0.3">
      <c r="A8" s="125" t="s">
        <v>3</v>
      </c>
      <c r="B8" s="125" t="s">
        <v>38</v>
      </c>
      <c r="C8" s="126">
        <v>43569</v>
      </c>
      <c r="D8" s="127" t="s">
        <v>58</v>
      </c>
      <c r="E8" s="125">
        <v>194</v>
      </c>
      <c r="F8" s="125">
        <v>192</v>
      </c>
      <c r="G8" s="125">
        <v>193</v>
      </c>
      <c r="H8" s="125">
        <v>191</v>
      </c>
      <c r="I8" s="125"/>
      <c r="J8" s="125"/>
      <c r="K8" s="128">
        <v>4</v>
      </c>
      <c r="L8" s="128">
        <v>770</v>
      </c>
      <c r="M8" s="129">
        <v>192.5</v>
      </c>
      <c r="N8" s="128">
        <v>9</v>
      </c>
      <c r="O8" s="129">
        <v>201.5</v>
      </c>
    </row>
    <row r="9" spans="1:15" x14ac:dyDescent="0.3">
      <c r="A9" s="120" t="s">
        <v>3</v>
      </c>
      <c r="B9" s="120" t="s">
        <v>38</v>
      </c>
      <c r="C9" s="121">
        <v>43578</v>
      </c>
      <c r="D9" s="122" t="s">
        <v>187</v>
      </c>
      <c r="E9" s="120">
        <v>184</v>
      </c>
      <c r="F9" s="120">
        <v>197</v>
      </c>
      <c r="G9" s="120"/>
      <c r="H9" s="120"/>
      <c r="I9" s="120"/>
      <c r="J9" s="120"/>
      <c r="K9" s="123">
        <v>2</v>
      </c>
      <c r="L9" s="123">
        <v>381</v>
      </c>
      <c r="M9" s="124">
        <v>190.5</v>
      </c>
      <c r="N9" s="123">
        <v>5</v>
      </c>
      <c r="O9" s="124">
        <v>195.5</v>
      </c>
    </row>
    <row r="10" spans="1:15" x14ac:dyDescent="0.3">
      <c r="A10" s="125" t="s">
        <v>3</v>
      </c>
      <c r="B10" s="125" t="s">
        <v>38</v>
      </c>
      <c r="C10" s="126">
        <v>43582</v>
      </c>
      <c r="D10" s="127" t="s">
        <v>58</v>
      </c>
      <c r="E10" s="125">
        <v>190</v>
      </c>
      <c r="F10" s="125">
        <v>179</v>
      </c>
      <c r="G10" s="125">
        <v>185</v>
      </c>
      <c r="H10" s="125">
        <v>181</v>
      </c>
      <c r="I10" s="125"/>
      <c r="J10" s="125"/>
      <c r="K10" s="128">
        <v>4</v>
      </c>
      <c r="L10" s="128">
        <v>735</v>
      </c>
      <c r="M10" s="129">
        <v>183.75</v>
      </c>
      <c r="N10" s="128">
        <v>3</v>
      </c>
      <c r="O10" s="129">
        <v>186.75</v>
      </c>
    </row>
    <row r="11" spans="1:15" x14ac:dyDescent="0.3">
      <c r="A11" s="120" t="s">
        <v>3</v>
      </c>
      <c r="B11" s="120" t="s">
        <v>38</v>
      </c>
      <c r="C11" s="121">
        <v>43583</v>
      </c>
      <c r="D11" s="122" t="s">
        <v>187</v>
      </c>
      <c r="E11" s="120">
        <v>190</v>
      </c>
      <c r="F11" s="120">
        <v>190</v>
      </c>
      <c r="G11" s="120">
        <v>196</v>
      </c>
      <c r="H11" s="120">
        <v>194</v>
      </c>
      <c r="I11" s="120"/>
      <c r="J11" s="120"/>
      <c r="K11" s="123">
        <v>4</v>
      </c>
      <c r="L11" s="123">
        <v>770</v>
      </c>
      <c r="M11" s="124">
        <v>192.5</v>
      </c>
      <c r="N11" s="123">
        <v>7</v>
      </c>
      <c r="O11" s="124">
        <v>199.5</v>
      </c>
    </row>
    <row r="12" spans="1:15" x14ac:dyDescent="0.3">
      <c r="A12" s="125" t="s">
        <v>3</v>
      </c>
      <c r="B12" s="125" t="s">
        <v>38</v>
      </c>
      <c r="C12" s="126">
        <v>43597</v>
      </c>
      <c r="D12" s="127" t="s">
        <v>58</v>
      </c>
      <c r="E12" s="125">
        <v>189</v>
      </c>
      <c r="F12" s="125">
        <v>192</v>
      </c>
      <c r="G12" s="125">
        <v>192</v>
      </c>
      <c r="H12" s="125">
        <v>190</v>
      </c>
      <c r="I12" s="125"/>
      <c r="J12" s="125"/>
      <c r="K12" s="128">
        <v>4</v>
      </c>
      <c r="L12" s="128">
        <v>763</v>
      </c>
      <c r="M12" s="129">
        <v>190.75</v>
      </c>
      <c r="N12" s="128">
        <v>13</v>
      </c>
      <c r="O12" s="129">
        <v>203.75</v>
      </c>
    </row>
    <row r="13" spans="1:15" x14ac:dyDescent="0.3">
      <c r="A13" s="125" t="s">
        <v>3</v>
      </c>
      <c r="B13" s="125" t="s">
        <v>38</v>
      </c>
      <c r="C13" s="126">
        <v>42501</v>
      </c>
      <c r="D13" s="127" t="s">
        <v>62</v>
      </c>
      <c r="E13" s="125">
        <v>192</v>
      </c>
      <c r="F13" s="125">
        <v>185</v>
      </c>
      <c r="G13" s="125">
        <v>191</v>
      </c>
      <c r="H13" s="125">
        <v>192</v>
      </c>
      <c r="I13" s="125">
        <v>194</v>
      </c>
      <c r="J13" s="125">
        <v>193</v>
      </c>
      <c r="K13" s="128">
        <v>6</v>
      </c>
      <c r="L13" s="128">
        <v>1147</v>
      </c>
      <c r="M13" s="129">
        <v>191.16666666666666</v>
      </c>
      <c r="N13" s="128">
        <v>16</v>
      </c>
      <c r="O13" s="129">
        <v>207.16666666666666</v>
      </c>
    </row>
    <row r="14" spans="1:15" x14ac:dyDescent="0.3">
      <c r="A14" s="125" t="s">
        <v>3</v>
      </c>
      <c r="B14" s="125" t="s">
        <v>38</v>
      </c>
      <c r="C14" s="126">
        <v>43610</v>
      </c>
      <c r="D14" s="127" t="s">
        <v>58</v>
      </c>
      <c r="E14" s="125">
        <v>189</v>
      </c>
      <c r="F14" s="125">
        <v>186</v>
      </c>
      <c r="G14" s="125">
        <v>192</v>
      </c>
      <c r="H14" s="125">
        <v>187</v>
      </c>
      <c r="I14" s="125"/>
      <c r="J14" s="125"/>
      <c r="K14" s="128">
        <v>4</v>
      </c>
      <c r="L14" s="128">
        <v>754</v>
      </c>
      <c r="M14" s="129">
        <v>188.5</v>
      </c>
      <c r="N14" s="128">
        <v>11</v>
      </c>
      <c r="O14" s="129">
        <v>199.5</v>
      </c>
    </row>
    <row r="15" spans="1:15" x14ac:dyDescent="0.3">
      <c r="A15" s="120" t="s">
        <v>3</v>
      </c>
      <c r="B15" s="120" t="s">
        <v>38</v>
      </c>
      <c r="C15" s="121">
        <v>43611</v>
      </c>
      <c r="D15" s="122" t="s">
        <v>187</v>
      </c>
      <c r="E15" s="120">
        <v>194</v>
      </c>
      <c r="F15" s="120">
        <v>193</v>
      </c>
      <c r="G15" s="120">
        <v>187</v>
      </c>
      <c r="H15" s="120">
        <v>195</v>
      </c>
      <c r="I15" s="120"/>
      <c r="J15" s="120"/>
      <c r="K15" s="123">
        <v>4</v>
      </c>
      <c r="L15" s="123">
        <v>769</v>
      </c>
      <c r="M15" s="124">
        <v>192.25</v>
      </c>
      <c r="N15" s="123">
        <v>11</v>
      </c>
      <c r="O15" s="124">
        <v>203.25</v>
      </c>
    </row>
    <row r="16" spans="1:15" x14ac:dyDescent="0.3">
      <c r="A16" s="120" t="s">
        <v>3</v>
      </c>
      <c r="B16" s="120" t="s">
        <v>38</v>
      </c>
      <c r="C16" s="121">
        <v>43613</v>
      </c>
      <c r="D16" s="122" t="s">
        <v>187</v>
      </c>
      <c r="E16" s="120">
        <v>189</v>
      </c>
      <c r="F16" s="120">
        <v>181</v>
      </c>
      <c r="G16" s="120"/>
      <c r="H16" s="120"/>
      <c r="I16" s="120"/>
      <c r="J16" s="120"/>
      <c r="K16" s="123">
        <v>2</v>
      </c>
      <c r="L16" s="123">
        <v>370</v>
      </c>
      <c r="M16" s="124">
        <v>185</v>
      </c>
      <c r="N16" s="123">
        <v>4</v>
      </c>
      <c r="O16" s="124">
        <v>189</v>
      </c>
    </row>
    <row r="17" spans="1:15" x14ac:dyDescent="0.3">
      <c r="A17" s="120" t="s">
        <v>3</v>
      </c>
      <c r="B17" s="120" t="s">
        <v>38</v>
      </c>
      <c r="C17" s="121">
        <v>43641</v>
      </c>
      <c r="D17" s="122" t="s">
        <v>187</v>
      </c>
      <c r="E17" s="120">
        <v>185</v>
      </c>
      <c r="F17" s="120">
        <v>188</v>
      </c>
      <c r="G17" s="120"/>
      <c r="H17" s="120"/>
      <c r="I17" s="120"/>
      <c r="J17" s="120"/>
      <c r="K17" s="123">
        <v>2</v>
      </c>
      <c r="L17" s="123">
        <v>373</v>
      </c>
      <c r="M17" s="124">
        <v>186.5</v>
      </c>
      <c r="N17" s="123">
        <v>4</v>
      </c>
      <c r="O17" s="124">
        <v>190.5</v>
      </c>
    </row>
    <row r="18" spans="1:15" x14ac:dyDescent="0.3">
      <c r="A18" s="125" t="s">
        <v>3</v>
      </c>
      <c r="B18" s="125" t="s">
        <v>38</v>
      </c>
      <c r="C18" s="126">
        <v>43638</v>
      </c>
      <c r="D18" s="127" t="s">
        <v>78</v>
      </c>
      <c r="E18" s="125">
        <v>187</v>
      </c>
      <c r="F18" s="125">
        <v>191</v>
      </c>
      <c r="G18" s="125">
        <v>195</v>
      </c>
      <c r="H18" s="125">
        <v>186</v>
      </c>
      <c r="I18" s="125">
        <v>190</v>
      </c>
      <c r="J18" s="125">
        <v>195</v>
      </c>
      <c r="K18" s="128">
        <v>6</v>
      </c>
      <c r="L18" s="128">
        <v>1144</v>
      </c>
      <c r="M18" s="129">
        <v>190.66666666666666</v>
      </c>
      <c r="N18" s="128">
        <v>12</v>
      </c>
      <c r="O18" s="129">
        <v>202.66666666666666</v>
      </c>
    </row>
    <row r="19" spans="1:15" x14ac:dyDescent="0.3">
      <c r="A19" s="125" t="s">
        <v>3</v>
      </c>
      <c r="B19" s="125" t="s">
        <v>38</v>
      </c>
      <c r="C19" s="126">
        <v>43639</v>
      </c>
      <c r="D19" s="127" t="s">
        <v>78</v>
      </c>
      <c r="E19" s="125">
        <v>191</v>
      </c>
      <c r="F19" s="125">
        <v>197</v>
      </c>
      <c r="G19" s="125">
        <v>194</v>
      </c>
      <c r="H19" s="125">
        <v>192</v>
      </c>
      <c r="I19" s="125"/>
      <c r="J19" s="125"/>
      <c r="K19" s="128">
        <v>4</v>
      </c>
      <c r="L19" s="128">
        <v>774</v>
      </c>
      <c r="M19" s="129">
        <v>193.5</v>
      </c>
      <c r="N19" s="128">
        <v>8</v>
      </c>
      <c r="O19" s="129">
        <v>201.5</v>
      </c>
    </row>
    <row r="20" spans="1:15" x14ac:dyDescent="0.3">
      <c r="A20" s="125" t="s">
        <v>3</v>
      </c>
      <c r="B20" s="125" t="s">
        <v>38</v>
      </c>
      <c r="C20" s="126">
        <v>43659</v>
      </c>
      <c r="D20" s="127" t="s">
        <v>58</v>
      </c>
      <c r="E20" s="125">
        <v>186</v>
      </c>
      <c r="F20" s="125">
        <v>188</v>
      </c>
      <c r="G20" s="125">
        <v>187</v>
      </c>
      <c r="H20" s="125">
        <v>190</v>
      </c>
      <c r="I20" s="125"/>
      <c r="J20" s="125"/>
      <c r="K20" s="128">
        <v>4</v>
      </c>
      <c r="L20" s="128">
        <v>751</v>
      </c>
      <c r="M20" s="129">
        <v>187.75</v>
      </c>
      <c r="N20" s="128">
        <v>8</v>
      </c>
      <c r="O20" s="129">
        <v>195.75</v>
      </c>
    </row>
    <row r="21" spans="1:15" x14ac:dyDescent="0.3">
      <c r="A21" s="120" t="s">
        <v>3</v>
      </c>
      <c r="B21" s="120" t="s">
        <v>38</v>
      </c>
      <c r="C21" s="121">
        <v>43669</v>
      </c>
      <c r="D21" s="122" t="s">
        <v>187</v>
      </c>
      <c r="E21" s="120">
        <v>188</v>
      </c>
      <c r="F21" s="120">
        <v>191</v>
      </c>
      <c r="G21" s="120"/>
      <c r="H21" s="120"/>
      <c r="I21" s="120"/>
      <c r="J21" s="120"/>
      <c r="K21" s="123">
        <v>2</v>
      </c>
      <c r="L21" s="123">
        <v>379</v>
      </c>
      <c r="M21" s="124">
        <v>189.5</v>
      </c>
      <c r="N21" s="123">
        <v>3</v>
      </c>
      <c r="O21" s="124">
        <v>192.5</v>
      </c>
    </row>
    <row r="22" spans="1:15" x14ac:dyDescent="0.3">
      <c r="A22" s="125" t="s">
        <v>3</v>
      </c>
      <c r="B22" s="125" t="s">
        <v>38</v>
      </c>
      <c r="C22" s="126">
        <v>43673</v>
      </c>
      <c r="D22" s="127" t="s">
        <v>58</v>
      </c>
      <c r="E22" s="125">
        <v>189</v>
      </c>
      <c r="F22" s="125">
        <v>188</v>
      </c>
      <c r="G22" s="125">
        <v>187</v>
      </c>
      <c r="H22" s="125">
        <v>177</v>
      </c>
      <c r="I22" s="125"/>
      <c r="J22" s="125"/>
      <c r="K22" s="128">
        <v>4</v>
      </c>
      <c r="L22" s="128">
        <v>741</v>
      </c>
      <c r="M22" s="129">
        <v>185.25</v>
      </c>
      <c r="N22" s="128">
        <v>11</v>
      </c>
      <c r="O22" s="129">
        <v>196.25</v>
      </c>
    </row>
    <row r="23" spans="1:15" x14ac:dyDescent="0.3">
      <c r="A23" s="125" t="s">
        <v>3</v>
      </c>
      <c r="B23" s="125" t="s">
        <v>38</v>
      </c>
      <c r="C23" s="133">
        <v>43674</v>
      </c>
      <c r="D23" s="122" t="s">
        <v>187</v>
      </c>
      <c r="E23" s="125">
        <v>186</v>
      </c>
      <c r="F23" s="125">
        <v>191</v>
      </c>
      <c r="G23" s="125">
        <v>188</v>
      </c>
      <c r="H23" s="125">
        <v>186</v>
      </c>
      <c r="I23" s="125"/>
      <c r="J23" s="125"/>
      <c r="K23" s="125">
        <v>4</v>
      </c>
      <c r="L23" s="125">
        <f t="shared" ref="L23" si="0">SUM(E23:J23)</f>
        <v>751</v>
      </c>
      <c r="M23" s="125">
        <f t="shared" ref="M23" si="1">SUM(L23/K23)</f>
        <v>187.75</v>
      </c>
      <c r="N23" s="125">
        <v>2</v>
      </c>
      <c r="O23" s="125">
        <f t="shared" ref="O23" si="2">SUM(M23+N23)</f>
        <v>189.75</v>
      </c>
    </row>
    <row r="24" spans="1:15" x14ac:dyDescent="0.3">
      <c r="A24" s="125" t="s">
        <v>3</v>
      </c>
      <c r="B24" s="125" t="s">
        <v>38</v>
      </c>
      <c r="C24" s="126">
        <v>43687</v>
      </c>
      <c r="D24" s="127" t="s">
        <v>58</v>
      </c>
      <c r="E24" s="125">
        <v>190</v>
      </c>
      <c r="F24" s="125">
        <v>189</v>
      </c>
      <c r="G24" s="125">
        <v>191</v>
      </c>
      <c r="H24" s="125">
        <v>183</v>
      </c>
      <c r="I24" s="125"/>
      <c r="J24" s="125"/>
      <c r="K24" s="128">
        <v>4</v>
      </c>
      <c r="L24" s="128">
        <v>753</v>
      </c>
      <c r="M24" s="129">
        <v>188.25</v>
      </c>
      <c r="N24" s="128">
        <v>6</v>
      </c>
      <c r="O24" s="129">
        <v>194.25</v>
      </c>
    </row>
    <row r="25" spans="1:15" x14ac:dyDescent="0.3">
      <c r="A25" s="6" t="s">
        <v>3</v>
      </c>
      <c r="B25" s="6" t="s">
        <v>38</v>
      </c>
      <c r="C25" s="7">
        <v>43701</v>
      </c>
      <c r="D25" s="8" t="s">
        <v>58</v>
      </c>
      <c r="E25" s="6">
        <v>186</v>
      </c>
      <c r="F25" s="6">
        <v>188</v>
      </c>
      <c r="G25" s="6">
        <v>192</v>
      </c>
      <c r="H25" s="6">
        <v>186</v>
      </c>
      <c r="I25" s="6"/>
      <c r="J25" s="6"/>
      <c r="K25" s="9">
        <v>4</v>
      </c>
      <c r="L25" s="9">
        <v>752</v>
      </c>
      <c r="M25" s="10">
        <v>188</v>
      </c>
      <c r="N25" s="9">
        <v>3</v>
      </c>
      <c r="O25" s="10">
        <v>191</v>
      </c>
    </row>
    <row r="26" spans="1:15" x14ac:dyDescent="0.3">
      <c r="A26" s="6" t="s">
        <v>3</v>
      </c>
      <c r="B26" s="6" t="s">
        <v>38</v>
      </c>
      <c r="C26" s="7">
        <v>43722</v>
      </c>
      <c r="D26" s="8" t="s">
        <v>58</v>
      </c>
      <c r="E26" s="6">
        <v>190</v>
      </c>
      <c r="F26" s="6">
        <v>194</v>
      </c>
      <c r="G26" s="6">
        <v>188</v>
      </c>
      <c r="H26" s="6">
        <v>191</v>
      </c>
      <c r="I26" s="6"/>
      <c r="J26" s="6"/>
      <c r="K26" s="9">
        <v>4</v>
      </c>
      <c r="L26" s="9">
        <v>763</v>
      </c>
      <c r="M26" s="10">
        <v>190.75</v>
      </c>
      <c r="N26" s="9">
        <v>11</v>
      </c>
      <c r="O26" s="10">
        <v>201.75</v>
      </c>
    </row>
    <row r="27" spans="1:15" x14ac:dyDescent="0.3">
      <c r="A27" s="6" t="s">
        <v>3</v>
      </c>
      <c r="B27" s="6" t="s">
        <v>38</v>
      </c>
      <c r="C27" s="7">
        <v>43736</v>
      </c>
      <c r="D27" s="8" t="s">
        <v>58</v>
      </c>
      <c r="E27" s="6">
        <v>186</v>
      </c>
      <c r="F27" s="6">
        <v>190</v>
      </c>
      <c r="G27" s="6">
        <v>194</v>
      </c>
      <c r="H27" s="6">
        <v>186</v>
      </c>
      <c r="I27" s="6"/>
      <c r="J27" s="6"/>
      <c r="K27" s="9">
        <v>4</v>
      </c>
      <c r="L27" s="9">
        <v>756</v>
      </c>
      <c r="M27" s="10">
        <v>189</v>
      </c>
      <c r="N27" s="9">
        <v>11</v>
      </c>
      <c r="O27" s="10">
        <v>200</v>
      </c>
    </row>
    <row r="28" spans="1:15" x14ac:dyDescent="0.3">
      <c r="A28" s="6" t="s">
        <v>3</v>
      </c>
      <c r="B28" s="6" t="s">
        <v>38</v>
      </c>
      <c r="C28" s="7">
        <v>43764</v>
      </c>
      <c r="D28" s="8" t="s">
        <v>58</v>
      </c>
      <c r="E28" s="6">
        <v>184</v>
      </c>
      <c r="F28" s="6">
        <v>185</v>
      </c>
      <c r="G28" s="6">
        <v>191</v>
      </c>
      <c r="H28" s="6">
        <v>187</v>
      </c>
      <c r="I28" s="6"/>
      <c r="J28" s="6"/>
      <c r="K28" s="9">
        <v>4</v>
      </c>
      <c r="L28" s="9">
        <v>747</v>
      </c>
      <c r="M28" s="10">
        <v>186.75</v>
      </c>
      <c r="N28" s="9">
        <v>7</v>
      </c>
      <c r="O28" s="10">
        <v>193.75</v>
      </c>
    </row>
    <row r="29" spans="1:15" x14ac:dyDescent="0.3">
      <c r="A29" s="6" t="s">
        <v>3</v>
      </c>
      <c r="B29" s="6" t="s">
        <v>38</v>
      </c>
      <c r="C29" s="7">
        <v>43757</v>
      </c>
      <c r="D29" s="8" t="s">
        <v>62</v>
      </c>
      <c r="E29" s="6">
        <v>184</v>
      </c>
      <c r="F29" s="6">
        <v>194</v>
      </c>
      <c r="G29" s="6">
        <v>188</v>
      </c>
      <c r="H29" s="6">
        <v>191</v>
      </c>
      <c r="I29" s="6">
        <v>193</v>
      </c>
      <c r="J29" s="9">
        <v>190.1</v>
      </c>
      <c r="K29" s="9">
        <v>6</v>
      </c>
      <c r="L29" s="9">
        <v>1140.0999999999999</v>
      </c>
      <c r="M29" s="10">
        <v>190.01666666666665</v>
      </c>
      <c r="N29" s="9">
        <v>22</v>
      </c>
      <c r="O29" s="10">
        <v>212.01666666666665</v>
      </c>
    </row>
    <row r="30" spans="1:15" x14ac:dyDescent="0.3">
      <c r="A30" s="6" t="s">
        <v>3</v>
      </c>
      <c r="B30" s="6" t="s">
        <v>38</v>
      </c>
      <c r="C30" s="7">
        <v>43778</v>
      </c>
      <c r="D30" s="8" t="s">
        <v>58</v>
      </c>
      <c r="E30" s="6">
        <v>182</v>
      </c>
      <c r="F30" s="6">
        <v>189</v>
      </c>
      <c r="G30" s="6">
        <v>191</v>
      </c>
      <c r="H30" s="6">
        <v>189</v>
      </c>
      <c r="I30" s="6">
        <v>191</v>
      </c>
      <c r="J30" s="6">
        <v>189</v>
      </c>
      <c r="K30" s="9">
        <v>6</v>
      </c>
      <c r="L30" s="9">
        <v>1131</v>
      </c>
      <c r="M30" s="10">
        <v>188.5</v>
      </c>
      <c r="N30" s="9">
        <v>4</v>
      </c>
      <c r="O30" s="10">
        <v>192.5</v>
      </c>
    </row>
    <row r="31" spans="1:15" x14ac:dyDescent="0.3">
      <c r="C31" s="130"/>
      <c r="D31" s="131"/>
      <c r="K31" s="119"/>
      <c r="L31" s="119"/>
      <c r="M31" s="132"/>
      <c r="N31" s="119"/>
      <c r="O31" s="132"/>
    </row>
    <row r="32" spans="1:15" x14ac:dyDescent="0.3">
      <c r="K32" s="119">
        <f>SUM(K2:K31)</f>
        <v>116</v>
      </c>
      <c r="L32" s="119">
        <f>SUM(L2:L31)</f>
        <v>21969.1</v>
      </c>
      <c r="M32" s="117">
        <f>SUM(L32/K32)</f>
        <v>189.38879310344825</v>
      </c>
      <c r="N32" s="119">
        <f>SUM(N2:N31)</f>
        <v>243</v>
      </c>
      <c r="O32" s="117">
        <f>SUM(M32+N32)</f>
        <v>432.38879310344828</v>
      </c>
    </row>
  </sheetData>
  <conditionalFormatting sqref="E1">
    <cfRule type="top10" priority="383" bottom="1" rank="1"/>
    <cfRule type="top10" dxfId="653" priority="384" rank="1"/>
  </conditionalFormatting>
  <conditionalFormatting sqref="F1">
    <cfRule type="top10" priority="381" bottom="1" rank="1"/>
    <cfRule type="top10" dxfId="652" priority="382" rank="1"/>
  </conditionalFormatting>
  <conditionalFormatting sqref="G1">
    <cfRule type="top10" priority="379" bottom="1" rank="1"/>
    <cfRule type="top10" dxfId="651" priority="380" rank="1"/>
  </conditionalFormatting>
  <conditionalFormatting sqref="H1">
    <cfRule type="top10" priority="377" bottom="1" rank="1"/>
    <cfRule type="top10" dxfId="650" priority="378" rank="1"/>
  </conditionalFormatting>
  <conditionalFormatting sqref="I1">
    <cfRule type="top10" priority="375" bottom="1" rank="1"/>
    <cfRule type="top10" dxfId="649" priority="376" rank="1"/>
  </conditionalFormatting>
  <conditionalFormatting sqref="J1">
    <cfRule type="top10" priority="373" bottom="1" rank="1"/>
    <cfRule type="top10" dxfId="648" priority="374" rank="1"/>
  </conditionalFormatting>
  <conditionalFormatting sqref="E31">
    <cfRule type="top10" priority="371" bottom="1" rank="1"/>
    <cfRule type="top10" dxfId="647" priority="372" rank="1"/>
  </conditionalFormatting>
  <conditionalFormatting sqref="F31">
    <cfRule type="top10" priority="369" bottom="1" rank="1"/>
    <cfRule type="top10" dxfId="646" priority="370" rank="1"/>
  </conditionalFormatting>
  <conditionalFormatting sqref="G31">
    <cfRule type="top10" priority="367" bottom="1" rank="1"/>
    <cfRule type="top10" dxfId="645" priority="368" rank="1"/>
  </conditionalFormatting>
  <conditionalFormatting sqref="H31">
    <cfRule type="top10" priority="365" bottom="1" rank="1"/>
    <cfRule type="top10" dxfId="644" priority="366" rank="1"/>
  </conditionalFormatting>
  <conditionalFormatting sqref="I31">
    <cfRule type="top10" priority="363" bottom="1" rank="1"/>
    <cfRule type="top10" dxfId="643" priority="364" rank="1"/>
  </conditionalFormatting>
  <conditionalFormatting sqref="J31">
    <cfRule type="top10" priority="361" bottom="1" rank="1"/>
    <cfRule type="top10" dxfId="642" priority="362" rank="1"/>
  </conditionalFormatting>
  <conditionalFormatting sqref="E2">
    <cfRule type="top10" priority="337" bottom="1" rank="1"/>
    <cfRule type="top10" dxfId="641" priority="338" rank="1"/>
  </conditionalFormatting>
  <conditionalFormatting sqref="F2">
    <cfRule type="top10" priority="339" bottom="1" rank="1"/>
    <cfRule type="top10" dxfId="640" priority="340" rank="1"/>
  </conditionalFormatting>
  <conditionalFormatting sqref="G2">
    <cfRule type="top10" priority="341" bottom="1" rank="1"/>
    <cfRule type="top10" dxfId="639" priority="342" rank="1"/>
  </conditionalFormatting>
  <conditionalFormatting sqref="H2">
    <cfRule type="top10" priority="343" bottom="1" rank="1"/>
    <cfRule type="top10" dxfId="638" priority="344" rank="1"/>
  </conditionalFormatting>
  <conditionalFormatting sqref="I2">
    <cfRule type="top10" priority="345" bottom="1" rank="1"/>
    <cfRule type="top10" dxfId="637" priority="346" rank="1"/>
  </conditionalFormatting>
  <conditionalFormatting sqref="J2">
    <cfRule type="top10" priority="347" bottom="1" rank="1"/>
    <cfRule type="top10" dxfId="636" priority="348" rank="1"/>
  </conditionalFormatting>
  <conditionalFormatting sqref="E3">
    <cfRule type="top10" priority="335" bottom="1" rank="1"/>
    <cfRule type="top10" dxfId="635" priority="336" rank="1"/>
  </conditionalFormatting>
  <conditionalFormatting sqref="F3">
    <cfRule type="top10" priority="333" bottom="1" rank="1"/>
    <cfRule type="top10" dxfId="634" priority="334" rank="1"/>
  </conditionalFormatting>
  <conditionalFormatting sqref="G3">
    <cfRule type="top10" priority="331" bottom="1" rank="1"/>
    <cfRule type="top10" dxfId="633" priority="332" rank="1"/>
  </conditionalFormatting>
  <conditionalFormatting sqref="H3">
    <cfRule type="top10" priority="329" bottom="1" rank="1"/>
    <cfRule type="top10" dxfId="632" priority="330" rank="1"/>
  </conditionalFormatting>
  <conditionalFormatting sqref="I3">
    <cfRule type="top10" priority="327" bottom="1" rank="1"/>
    <cfRule type="top10" dxfId="631" priority="328" rank="1"/>
  </conditionalFormatting>
  <conditionalFormatting sqref="J3">
    <cfRule type="top10" priority="325" bottom="1" rank="1"/>
    <cfRule type="top10" dxfId="630" priority="326" rank="1"/>
  </conditionalFormatting>
  <conditionalFormatting sqref="E4">
    <cfRule type="top10" priority="323" bottom="1" rank="1"/>
    <cfRule type="top10" dxfId="629" priority="324" rank="1"/>
  </conditionalFormatting>
  <conditionalFormatting sqref="F4">
    <cfRule type="top10" priority="321" bottom="1" rank="1"/>
    <cfRule type="top10" dxfId="628" priority="322" rank="1"/>
  </conditionalFormatting>
  <conditionalFormatting sqref="G4">
    <cfRule type="top10" priority="319" bottom="1" rank="1"/>
    <cfRule type="top10" dxfId="627" priority="320" rank="1"/>
  </conditionalFormatting>
  <conditionalFormatting sqref="H4">
    <cfRule type="top10" priority="317" bottom="1" rank="1"/>
    <cfRule type="top10" dxfId="626" priority="318" rank="1"/>
  </conditionalFormatting>
  <conditionalFormatting sqref="I4">
    <cfRule type="top10" priority="315" bottom="1" rank="1"/>
    <cfRule type="top10" dxfId="625" priority="316" rank="1"/>
  </conditionalFormatting>
  <conditionalFormatting sqref="J4">
    <cfRule type="top10" priority="313" bottom="1" rank="1"/>
    <cfRule type="top10" dxfId="624" priority="314" rank="1"/>
  </conditionalFormatting>
  <conditionalFormatting sqref="E5">
    <cfRule type="top10" priority="301" bottom="1" rank="1"/>
    <cfRule type="top10" dxfId="623" priority="302" rank="1"/>
  </conditionalFormatting>
  <conditionalFormatting sqref="F5">
    <cfRule type="top10" priority="303" bottom="1" rank="1"/>
    <cfRule type="top10" dxfId="622" priority="304" rank="1"/>
  </conditionalFormatting>
  <conditionalFormatting sqref="G5">
    <cfRule type="top10" priority="305" bottom="1" rank="1"/>
    <cfRule type="top10" dxfId="621" priority="306" rank="1"/>
  </conditionalFormatting>
  <conditionalFormatting sqref="H5">
    <cfRule type="top10" priority="307" bottom="1" rank="1"/>
    <cfRule type="top10" dxfId="620" priority="308" rank="1"/>
  </conditionalFormatting>
  <conditionalFormatting sqref="I5">
    <cfRule type="top10" priority="309" bottom="1" rank="1"/>
    <cfRule type="top10" dxfId="619" priority="310" rank="1"/>
  </conditionalFormatting>
  <conditionalFormatting sqref="J5">
    <cfRule type="top10" priority="311" bottom="1" rank="1"/>
    <cfRule type="top10" dxfId="618" priority="312" rank="1"/>
  </conditionalFormatting>
  <conditionalFormatting sqref="E6">
    <cfRule type="top10" priority="299" bottom="1" rank="1"/>
    <cfRule type="top10" dxfId="617" priority="300" rank="1"/>
  </conditionalFormatting>
  <conditionalFormatting sqref="F6">
    <cfRule type="top10" priority="297" bottom="1" rank="1"/>
    <cfRule type="top10" dxfId="616" priority="298" rank="1"/>
  </conditionalFormatting>
  <conditionalFormatting sqref="G6">
    <cfRule type="top10" priority="295" bottom="1" rank="1"/>
    <cfRule type="top10" dxfId="615" priority="296" rank="1"/>
  </conditionalFormatting>
  <conditionalFormatting sqref="H6">
    <cfRule type="top10" priority="293" bottom="1" rank="1"/>
    <cfRule type="top10" dxfId="614" priority="294" rank="1"/>
  </conditionalFormatting>
  <conditionalFormatting sqref="I6">
    <cfRule type="top10" priority="291" bottom="1" rank="1"/>
    <cfRule type="top10" dxfId="613" priority="292" rank="1"/>
  </conditionalFormatting>
  <conditionalFormatting sqref="J6">
    <cfRule type="top10" priority="289" bottom="1" rank="1"/>
    <cfRule type="top10" dxfId="612" priority="290" rank="1"/>
  </conditionalFormatting>
  <conditionalFormatting sqref="E7">
    <cfRule type="top10" priority="277" bottom="1" rank="1"/>
    <cfRule type="top10" dxfId="611" priority="278" rank="1"/>
  </conditionalFormatting>
  <conditionalFormatting sqref="F7">
    <cfRule type="top10" priority="279" bottom="1" rank="1"/>
    <cfRule type="top10" dxfId="610" priority="280" rank="1"/>
  </conditionalFormatting>
  <conditionalFormatting sqref="G7">
    <cfRule type="top10" priority="281" bottom="1" rank="1"/>
    <cfRule type="top10" dxfId="609" priority="282" rank="1"/>
  </conditionalFormatting>
  <conditionalFormatting sqref="H7">
    <cfRule type="top10" priority="283" bottom="1" rank="1"/>
    <cfRule type="top10" dxfId="608" priority="284" rank="1"/>
  </conditionalFormatting>
  <conditionalFormatting sqref="I7">
    <cfRule type="top10" priority="285" bottom="1" rank="1"/>
    <cfRule type="top10" dxfId="607" priority="286" rank="1"/>
  </conditionalFormatting>
  <conditionalFormatting sqref="J7">
    <cfRule type="top10" priority="287" bottom="1" rank="1"/>
    <cfRule type="top10" dxfId="606" priority="288" rank="1"/>
  </conditionalFormatting>
  <conditionalFormatting sqref="E8">
    <cfRule type="top10" priority="275" bottom="1" rank="1"/>
    <cfRule type="top10" dxfId="605" priority="276" rank="1"/>
  </conditionalFormatting>
  <conditionalFormatting sqref="F8">
    <cfRule type="top10" priority="273" bottom="1" rank="1"/>
    <cfRule type="top10" dxfId="604" priority="274" rank="1"/>
  </conditionalFormatting>
  <conditionalFormatting sqref="G8">
    <cfRule type="top10" priority="271" bottom="1" rank="1"/>
    <cfRule type="top10" dxfId="603" priority="272" rank="1"/>
  </conditionalFormatting>
  <conditionalFormatting sqref="H8">
    <cfRule type="top10" priority="269" bottom="1" rank="1"/>
    <cfRule type="top10" dxfId="602" priority="270" rank="1"/>
  </conditionalFormatting>
  <conditionalFormatting sqref="I8">
    <cfRule type="top10" priority="267" bottom="1" rank="1"/>
    <cfRule type="top10" dxfId="601" priority="268" rank="1"/>
  </conditionalFormatting>
  <conditionalFormatting sqref="J8">
    <cfRule type="top10" priority="265" bottom="1" rank="1"/>
    <cfRule type="top10" dxfId="600" priority="266" rank="1"/>
  </conditionalFormatting>
  <conditionalFormatting sqref="E9">
    <cfRule type="top10" priority="253" bottom="1" rank="1"/>
    <cfRule type="top10" dxfId="599" priority="254" rank="1"/>
  </conditionalFormatting>
  <conditionalFormatting sqref="F9">
    <cfRule type="top10" priority="255" bottom="1" rank="1"/>
    <cfRule type="top10" dxfId="598" priority="256" rank="1"/>
  </conditionalFormatting>
  <conditionalFormatting sqref="G9">
    <cfRule type="top10" priority="257" bottom="1" rank="1"/>
    <cfRule type="top10" dxfId="597" priority="258" rank="1"/>
  </conditionalFormatting>
  <conditionalFormatting sqref="H9">
    <cfRule type="top10" priority="259" bottom="1" rank="1"/>
    <cfRule type="top10" dxfId="596" priority="260" rank="1"/>
  </conditionalFormatting>
  <conditionalFormatting sqref="I9">
    <cfRule type="top10" priority="261" bottom="1" rank="1"/>
    <cfRule type="top10" dxfId="595" priority="262" rank="1"/>
  </conditionalFormatting>
  <conditionalFormatting sqref="J9">
    <cfRule type="top10" priority="263" bottom="1" rank="1"/>
    <cfRule type="top10" dxfId="594" priority="264" rank="1"/>
  </conditionalFormatting>
  <conditionalFormatting sqref="E10">
    <cfRule type="top10" priority="251" bottom="1" rank="1"/>
    <cfRule type="top10" dxfId="593" priority="252" rank="1"/>
  </conditionalFormatting>
  <conditionalFormatting sqref="F10">
    <cfRule type="top10" priority="249" bottom="1" rank="1"/>
    <cfRule type="top10" dxfId="592" priority="250" rank="1"/>
  </conditionalFormatting>
  <conditionalFormatting sqref="G10">
    <cfRule type="top10" priority="247" bottom="1" rank="1"/>
    <cfRule type="top10" dxfId="591" priority="248" rank="1"/>
  </conditionalFormatting>
  <conditionalFormatting sqref="H10">
    <cfRule type="top10" priority="245" bottom="1" rank="1"/>
    <cfRule type="top10" dxfId="590" priority="246" rank="1"/>
  </conditionalFormatting>
  <conditionalFormatting sqref="I10">
    <cfRule type="top10" priority="243" bottom="1" rank="1"/>
    <cfRule type="top10" dxfId="589" priority="244" rank="1"/>
  </conditionalFormatting>
  <conditionalFormatting sqref="J10">
    <cfRule type="top10" priority="241" bottom="1" rank="1"/>
    <cfRule type="top10" dxfId="588" priority="242" rank="1"/>
  </conditionalFormatting>
  <conditionalFormatting sqref="E11">
    <cfRule type="top10" priority="239" bottom="1" rank="1"/>
    <cfRule type="top10" dxfId="587" priority="240" rank="1"/>
  </conditionalFormatting>
  <conditionalFormatting sqref="F11">
    <cfRule type="top10" priority="237" bottom="1" rank="1"/>
    <cfRule type="top10" dxfId="586" priority="238" rank="1"/>
  </conditionalFormatting>
  <conditionalFormatting sqref="G11">
    <cfRule type="top10" priority="235" bottom="1" rank="1"/>
    <cfRule type="top10" dxfId="585" priority="236" rank="1"/>
  </conditionalFormatting>
  <conditionalFormatting sqref="H11">
    <cfRule type="top10" priority="233" bottom="1" rank="1"/>
    <cfRule type="top10" dxfId="584" priority="234" rank="1"/>
  </conditionalFormatting>
  <conditionalFormatting sqref="I11">
    <cfRule type="top10" priority="231" bottom="1" rank="1"/>
    <cfRule type="top10" dxfId="583" priority="232" rank="1"/>
  </conditionalFormatting>
  <conditionalFormatting sqref="J11">
    <cfRule type="top10" priority="229" bottom="1" rank="1"/>
    <cfRule type="top10" dxfId="582" priority="230" rank="1"/>
  </conditionalFormatting>
  <conditionalFormatting sqref="E12">
    <cfRule type="top10" priority="227" bottom="1" rank="1"/>
    <cfRule type="top10" dxfId="581" priority="228" rank="1"/>
  </conditionalFormatting>
  <conditionalFormatting sqref="F12">
    <cfRule type="top10" priority="225" bottom="1" rank="1"/>
    <cfRule type="top10" dxfId="580" priority="226" rank="1"/>
  </conditionalFormatting>
  <conditionalFormatting sqref="G12">
    <cfRule type="top10" priority="223" bottom="1" rank="1"/>
    <cfRule type="top10" dxfId="579" priority="224" rank="1"/>
  </conditionalFormatting>
  <conditionalFormatting sqref="H12">
    <cfRule type="top10" priority="221" bottom="1" rank="1"/>
    <cfRule type="top10" dxfId="578" priority="222" rank="1"/>
  </conditionalFormatting>
  <conditionalFormatting sqref="I12">
    <cfRule type="top10" priority="219" bottom="1" rank="1"/>
    <cfRule type="top10" dxfId="577" priority="220" rank="1"/>
  </conditionalFormatting>
  <conditionalFormatting sqref="J12">
    <cfRule type="top10" priority="217" bottom="1" rank="1"/>
    <cfRule type="top10" dxfId="576" priority="218" rank="1"/>
  </conditionalFormatting>
  <conditionalFormatting sqref="E13">
    <cfRule type="top10" priority="215" bottom="1" rank="1"/>
    <cfRule type="top10" dxfId="575" priority="216" rank="1"/>
  </conditionalFormatting>
  <conditionalFormatting sqref="F13">
    <cfRule type="top10" priority="213" bottom="1" rank="1"/>
    <cfRule type="top10" dxfId="574" priority="214" rank="1"/>
  </conditionalFormatting>
  <conditionalFormatting sqref="G13">
    <cfRule type="top10" priority="211" bottom="1" rank="1"/>
    <cfRule type="top10" dxfId="573" priority="212" rank="1"/>
  </conditionalFormatting>
  <conditionalFormatting sqref="H13">
    <cfRule type="top10" priority="209" bottom="1" rank="1"/>
    <cfRule type="top10" dxfId="572" priority="210" rank="1"/>
  </conditionalFormatting>
  <conditionalFormatting sqref="I13">
    <cfRule type="top10" priority="207" bottom="1" rank="1"/>
    <cfRule type="top10" dxfId="571" priority="208" rank="1"/>
  </conditionalFormatting>
  <conditionalFormatting sqref="J13">
    <cfRule type="top10" priority="205" bottom="1" rank="1"/>
    <cfRule type="top10" dxfId="570" priority="206" rank="1"/>
  </conditionalFormatting>
  <conditionalFormatting sqref="E14">
    <cfRule type="top10" priority="203" bottom="1" rank="1"/>
    <cfRule type="top10" dxfId="569" priority="204" rank="1"/>
  </conditionalFormatting>
  <conditionalFormatting sqref="F14">
    <cfRule type="top10" priority="201" bottom="1" rank="1"/>
    <cfRule type="top10" dxfId="568" priority="202" rank="1"/>
  </conditionalFormatting>
  <conditionalFormatting sqref="G14">
    <cfRule type="top10" priority="199" bottom="1" rank="1"/>
    <cfRule type="top10" dxfId="567" priority="200" rank="1"/>
  </conditionalFormatting>
  <conditionalFormatting sqref="H14">
    <cfRule type="top10" priority="197" bottom="1" rank="1"/>
    <cfRule type="top10" dxfId="566" priority="198" rank="1"/>
  </conditionalFormatting>
  <conditionalFormatting sqref="I14">
    <cfRule type="top10" priority="195" bottom="1" rank="1"/>
    <cfRule type="top10" dxfId="565" priority="196" rank="1"/>
  </conditionalFormatting>
  <conditionalFormatting sqref="J14">
    <cfRule type="top10" priority="193" bottom="1" rank="1"/>
    <cfRule type="top10" dxfId="564" priority="194" rank="1"/>
  </conditionalFormatting>
  <conditionalFormatting sqref="E15">
    <cfRule type="top10" priority="181" bottom="1" rank="1"/>
    <cfRule type="top10" dxfId="563" priority="182" rank="1"/>
  </conditionalFormatting>
  <conditionalFormatting sqref="F15">
    <cfRule type="top10" priority="183" bottom="1" rank="1"/>
    <cfRule type="top10" dxfId="562" priority="184" rank="1"/>
  </conditionalFormatting>
  <conditionalFormatting sqref="G15">
    <cfRule type="top10" priority="185" bottom="1" rank="1"/>
    <cfRule type="top10" dxfId="561" priority="186" rank="1"/>
  </conditionalFormatting>
  <conditionalFormatting sqref="H15">
    <cfRule type="top10" priority="187" bottom="1" rank="1"/>
    <cfRule type="top10" dxfId="560" priority="188" rank="1"/>
  </conditionalFormatting>
  <conditionalFormatting sqref="I15">
    <cfRule type="top10" priority="189" bottom="1" rank="1"/>
    <cfRule type="top10" dxfId="559" priority="190" rank="1"/>
  </conditionalFormatting>
  <conditionalFormatting sqref="J15">
    <cfRule type="top10" priority="191" bottom="1" rank="1"/>
    <cfRule type="top10" dxfId="558" priority="192" rank="1"/>
  </conditionalFormatting>
  <conditionalFormatting sqref="E16">
    <cfRule type="top10" priority="179" bottom="1" rank="1"/>
    <cfRule type="top10" dxfId="557" priority="180" rank="1"/>
  </conditionalFormatting>
  <conditionalFormatting sqref="F16">
    <cfRule type="top10" priority="177" bottom="1" rank="1"/>
    <cfRule type="top10" dxfId="556" priority="178" rank="1"/>
  </conditionalFormatting>
  <conditionalFormatting sqref="G16">
    <cfRule type="top10" priority="175" bottom="1" rank="1"/>
    <cfRule type="top10" dxfId="555" priority="176" rank="1"/>
  </conditionalFormatting>
  <conditionalFormatting sqref="H16">
    <cfRule type="top10" priority="173" bottom="1" rank="1"/>
    <cfRule type="top10" dxfId="554" priority="174" rank="1"/>
  </conditionalFormatting>
  <conditionalFormatting sqref="I16">
    <cfRule type="top10" priority="171" bottom="1" rank="1"/>
    <cfRule type="top10" dxfId="553" priority="172" rank="1"/>
  </conditionalFormatting>
  <conditionalFormatting sqref="J16">
    <cfRule type="top10" priority="169" bottom="1" rank="1"/>
    <cfRule type="top10" dxfId="552" priority="170" rank="1"/>
  </conditionalFormatting>
  <conditionalFormatting sqref="E17">
    <cfRule type="top10" priority="157" bottom="1" rank="1"/>
    <cfRule type="top10" dxfId="551" priority="158" rank="1"/>
  </conditionalFormatting>
  <conditionalFormatting sqref="F17">
    <cfRule type="top10" priority="159" bottom="1" rank="1"/>
    <cfRule type="top10" dxfId="550" priority="160" rank="1"/>
  </conditionalFormatting>
  <conditionalFormatting sqref="G17">
    <cfRule type="top10" priority="161" bottom="1" rank="1"/>
    <cfRule type="top10" dxfId="549" priority="162" rank="1"/>
  </conditionalFormatting>
  <conditionalFormatting sqref="H17">
    <cfRule type="top10" priority="163" bottom="1" rank="1"/>
    <cfRule type="top10" dxfId="548" priority="164" rank="1"/>
  </conditionalFormatting>
  <conditionalFormatting sqref="I17">
    <cfRule type="top10" priority="165" bottom="1" rank="1"/>
    <cfRule type="top10" dxfId="547" priority="166" rank="1"/>
  </conditionalFormatting>
  <conditionalFormatting sqref="J17">
    <cfRule type="top10" priority="167" bottom="1" rank="1"/>
    <cfRule type="top10" dxfId="546" priority="168" rank="1"/>
  </conditionalFormatting>
  <conditionalFormatting sqref="E18">
    <cfRule type="top10" priority="155" bottom="1" rank="1"/>
    <cfRule type="top10" dxfId="545" priority="156" rank="1"/>
  </conditionalFormatting>
  <conditionalFormatting sqref="F18">
    <cfRule type="top10" priority="153" bottom="1" rank="1"/>
    <cfRule type="top10" dxfId="544" priority="154" rank="1"/>
  </conditionalFormatting>
  <conditionalFormatting sqref="G18">
    <cfRule type="top10" priority="151" bottom="1" rank="1"/>
    <cfRule type="top10" dxfId="543" priority="152" rank="1"/>
  </conditionalFormatting>
  <conditionalFormatting sqref="H18">
    <cfRule type="top10" priority="149" bottom="1" rank="1"/>
    <cfRule type="top10" dxfId="542" priority="150" rank="1"/>
  </conditionalFormatting>
  <conditionalFormatting sqref="I18">
    <cfRule type="top10" priority="147" bottom="1" rank="1"/>
    <cfRule type="top10" dxfId="541" priority="148" rank="1"/>
  </conditionalFormatting>
  <conditionalFormatting sqref="J18">
    <cfRule type="top10" priority="145" bottom="1" rank="1"/>
    <cfRule type="top10" dxfId="540" priority="146" rank="1"/>
  </conditionalFormatting>
  <conditionalFormatting sqref="E19">
    <cfRule type="top10" priority="143" bottom="1" rank="1"/>
    <cfRule type="top10" dxfId="539" priority="144" rank="1"/>
  </conditionalFormatting>
  <conditionalFormatting sqref="F19">
    <cfRule type="top10" priority="141" bottom="1" rank="1"/>
    <cfRule type="top10" dxfId="538" priority="142" rank="1"/>
  </conditionalFormatting>
  <conditionalFormatting sqref="G19">
    <cfRule type="top10" priority="139" bottom="1" rank="1"/>
    <cfRule type="top10" dxfId="537" priority="140" rank="1"/>
  </conditionalFormatting>
  <conditionalFormatting sqref="H19">
    <cfRule type="top10" priority="137" bottom="1" rank="1"/>
    <cfRule type="top10" dxfId="536" priority="138" rank="1"/>
  </conditionalFormatting>
  <conditionalFormatting sqref="I19">
    <cfRule type="top10" priority="135" bottom="1" rank="1"/>
    <cfRule type="top10" dxfId="535" priority="136" rank="1"/>
  </conditionalFormatting>
  <conditionalFormatting sqref="J19">
    <cfRule type="top10" priority="133" bottom="1" rank="1"/>
    <cfRule type="top10" dxfId="534" priority="134" rank="1"/>
  </conditionalFormatting>
  <conditionalFormatting sqref="E20">
    <cfRule type="top10" priority="131" bottom="1" rank="1"/>
    <cfRule type="top10" dxfId="533" priority="132" rank="1"/>
  </conditionalFormatting>
  <conditionalFormatting sqref="F20">
    <cfRule type="top10" priority="129" bottom="1" rank="1"/>
    <cfRule type="top10" dxfId="532" priority="130" rank="1"/>
  </conditionalFormatting>
  <conditionalFormatting sqref="G20">
    <cfRule type="top10" priority="127" bottom="1" rank="1"/>
    <cfRule type="top10" dxfId="531" priority="128" rank="1"/>
  </conditionalFormatting>
  <conditionalFormatting sqref="H20">
    <cfRule type="top10" priority="125" bottom="1" rank="1"/>
    <cfRule type="top10" dxfId="530" priority="126" rank="1"/>
  </conditionalFormatting>
  <conditionalFormatting sqref="I20">
    <cfRule type="top10" priority="123" bottom="1" rank="1"/>
    <cfRule type="top10" dxfId="529" priority="124" rank="1"/>
  </conditionalFormatting>
  <conditionalFormatting sqref="J20">
    <cfRule type="top10" priority="121" bottom="1" rank="1"/>
    <cfRule type="top10" dxfId="528" priority="122" rank="1"/>
  </conditionalFormatting>
  <conditionalFormatting sqref="E21">
    <cfRule type="top10" priority="119" bottom="1" rank="1"/>
    <cfRule type="top10" dxfId="527" priority="120" rank="1"/>
  </conditionalFormatting>
  <conditionalFormatting sqref="F21">
    <cfRule type="top10" priority="117" bottom="1" rank="1"/>
    <cfRule type="top10" dxfId="526" priority="118" rank="1"/>
  </conditionalFormatting>
  <conditionalFormatting sqref="G21">
    <cfRule type="top10" priority="115" bottom="1" rank="1"/>
    <cfRule type="top10" dxfId="525" priority="116" rank="1"/>
  </conditionalFormatting>
  <conditionalFormatting sqref="H21">
    <cfRule type="top10" priority="113" bottom="1" rank="1"/>
    <cfRule type="top10" dxfId="524" priority="114" rank="1"/>
  </conditionalFormatting>
  <conditionalFormatting sqref="I21">
    <cfRule type="top10" priority="111" bottom="1" rank="1"/>
    <cfRule type="top10" dxfId="523" priority="112" rank="1"/>
  </conditionalFormatting>
  <conditionalFormatting sqref="J21">
    <cfRule type="top10" priority="109" bottom="1" rank="1"/>
    <cfRule type="top10" dxfId="522" priority="110" rank="1"/>
  </conditionalFormatting>
  <conditionalFormatting sqref="E22">
    <cfRule type="top10" priority="95" bottom="1" rank="1"/>
    <cfRule type="top10" dxfId="521" priority="96" rank="1"/>
  </conditionalFormatting>
  <conditionalFormatting sqref="F22">
    <cfRule type="top10" priority="93" bottom="1" rank="1"/>
    <cfRule type="top10" dxfId="520" priority="94" rank="1"/>
  </conditionalFormatting>
  <conditionalFormatting sqref="G22">
    <cfRule type="top10" priority="91" bottom="1" rank="1"/>
    <cfRule type="top10" dxfId="519" priority="92" rank="1"/>
  </conditionalFormatting>
  <conditionalFormatting sqref="H22">
    <cfRule type="top10" priority="89" bottom="1" rank="1"/>
    <cfRule type="top10" dxfId="518" priority="90" rank="1"/>
  </conditionalFormatting>
  <conditionalFormatting sqref="I22">
    <cfRule type="top10" priority="87" bottom="1" rank="1"/>
    <cfRule type="top10" dxfId="517" priority="88" rank="1"/>
  </conditionalFormatting>
  <conditionalFormatting sqref="J22">
    <cfRule type="top10" priority="85" bottom="1" rank="1"/>
    <cfRule type="top10" dxfId="516" priority="86" rank="1"/>
  </conditionalFormatting>
  <conditionalFormatting sqref="E24">
    <cfRule type="top10" priority="83" bottom="1" rank="1"/>
    <cfRule type="top10" dxfId="515" priority="84" rank="1"/>
  </conditionalFormatting>
  <conditionalFormatting sqref="F24">
    <cfRule type="top10" priority="81" bottom="1" rank="1"/>
    <cfRule type="top10" dxfId="514" priority="82" rank="1"/>
  </conditionalFormatting>
  <conditionalFormatting sqref="G24">
    <cfRule type="top10" priority="79" bottom="1" rank="1"/>
    <cfRule type="top10" dxfId="513" priority="80" rank="1"/>
  </conditionalFormatting>
  <conditionalFormatting sqref="H24">
    <cfRule type="top10" priority="77" bottom="1" rank="1"/>
    <cfRule type="top10" dxfId="512" priority="78" rank="1"/>
  </conditionalFormatting>
  <conditionalFormatting sqref="I24">
    <cfRule type="top10" priority="75" bottom="1" rank="1"/>
    <cfRule type="top10" dxfId="511" priority="76" rank="1"/>
  </conditionalFormatting>
  <conditionalFormatting sqref="J24">
    <cfRule type="top10" priority="73" bottom="1" rank="1"/>
    <cfRule type="top10" dxfId="510" priority="74" rank="1"/>
  </conditionalFormatting>
  <conditionalFormatting sqref="E25">
    <cfRule type="top10" priority="71" bottom="1" rank="1"/>
    <cfRule type="top10" dxfId="509" priority="72" rank="1"/>
  </conditionalFormatting>
  <conditionalFormatting sqref="F25">
    <cfRule type="top10" priority="69" bottom="1" rank="1"/>
    <cfRule type="top10" dxfId="508" priority="70" rank="1"/>
  </conditionalFormatting>
  <conditionalFormatting sqref="G25">
    <cfRule type="top10" priority="67" bottom="1" rank="1"/>
    <cfRule type="top10" dxfId="507" priority="68" rank="1"/>
  </conditionalFormatting>
  <conditionalFormatting sqref="H25">
    <cfRule type="top10" priority="65" bottom="1" rank="1"/>
    <cfRule type="top10" dxfId="506" priority="66" rank="1"/>
  </conditionalFormatting>
  <conditionalFormatting sqref="I25">
    <cfRule type="top10" priority="63" bottom="1" rank="1"/>
    <cfRule type="top10" dxfId="505" priority="64" rank="1"/>
  </conditionalFormatting>
  <conditionalFormatting sqref="J25">
    <cfRule type="top10" priority="61" bottom="1" rank="1"/>
    <cfRule type="top10" dxfId="504" priority="62" rank="1"/>
  </conditionalFormatting>
  <conditionalFormatting sqref="E26">
    <cfRule type="top10" priority="59" bottom="1" rank="1"/>
    <cfRule type="top10" dxfId="503" priority="60" rank="1"/>
  </conditionalFormatting>
  <conditionalFormatting sqref="F26">
    <cfRule type="top10" priority="57" bottom="1" rank="1"/>
    <cfRule type="top10" dxfId="502" priority="58" rank="1"/>
  </conditionalFormatting>
  <conditionalFormatting sqref="G26">
    <cfRule type="top10" priority="55" bottom="1" rank="1"/>
    <cfRule type="top10" dxfId="501" priority="56" rank="1"/>
  </conditionalFormatting>
  <conditionalFormatting sqref="H26">
    <cfRule type="top10" priority="53" bottom="1" rank="1"/>
    <cfRule type="top10" dxfId="500" priority="54" rank="1"/>
  </conditionalFormatting>
  <conditionalFormatting sqref="I26">
    <cfRule type="top10" priority="51" bottom="1" rank="1"/>
    <cfRule type="top10" dxfId="499" priority="52" rank="1"/>
  </conditionalFormatting>
  <conditionalFormatting sqref="J26">
    <cfRule type="top10" priority="49" bottom="1" rank="1"/>
    <cfRule type="top10" dxfId="498" priority="50" rank="1"/>
  </conditionalFormatting>
  <conditionalFormatting sqref="E27">
    <cfRule type="top10" priority="47" bottom="1" rank="1"/>
    <cfRule type="top10" dxfId="497" priority="48" rank="1"/>
  </conditionalFormatting>
  <conditionalFormatting sqref="F27">
    <cfRule type="top10" priority="45" bottom="1" rank="1"/>
    <cfRule type="top10" dxfId="496" priority="46" rank="1"/>
  </conditionalFormatting>
  <conditionalFormatting sqref="G27">
    <cfRule type="top10" priority="43" bottom="1" rank="1"/>
    <cfRule type="top10" dxfId="495" priority="44" rank="1"/>
  </conditionalFormatting>
  <conditionalFormatting sqref="H27">
    <cfRule type="top10" priority="41" bottom="1" rank="1"/>
    <cfRule type="top10" dxfId="494" priority="42" rank="1"/>
  </conditionalFormatting>
  <conditionalFormatting sqref="I27">
    <cfRule type="top10" priority="39" bottom="1" rank="1"/>
    <cfRule type="top10" dxfId="493" priority="40" rank="1"/>
  </conditionalFormatting>
  <conditionalFormatting sqref="J27">
    <cfRule type="top10" priority="37" bottom="1" rank="1"/>
    <cfRule type="top10" dxfId="492" priority="38" rank="1"/>
  </conditionalFormatting>
  <conditionalFormatting sqref="E28">
    <cfRule type="top10" priority="35" bottom="1" rank="1"/>
    <cfRule type="top10" dxfId="491" priority="36" rank="1"/>
  </conditionalFormatting>
  <conditionalFormatting sqref="F28">
    <cfRule type="top10" priority="33" bottom="1" rank="1"/>
    <cfRule type="top10" dxfId="490" priority="34" rank="1"/>
  </conditionalFormatting>
  <conditionalFormatting sqref="G28">
    <cfRule type="top10" priority="31" bottom="1" rank="1"/>
    <cfRule type="top10" dxfId="489" priority="32" rank="1"/>
  </conditionalFormatting>
  <conditionalFormatting sqref="H28">
    <cfRule type="top10" priority="29" bottom="1" rank="1"/>
    <cfRule type="top10" dxfId="488" priority="30" rank="1"/>
  </conditionalFormatting>
  <conditionalFormatting sqref="I28">
    <cfRule type="top10" priority="27" bottom="1" rank="1"/>
    <cfRule type="top10" dxfId="487" priority="28" rank="1"/>
  </conditionalFormatting>
  <conditionalFormatting sqref="J28">
    <cfRule type="top10" priority="25" bottom="1" rank="1"/>
    <cfRule type="top10" dxfId="486" priority="26" rank="1"/>
  </conditionalFormatting>
  <conditionalFormatting sqref="E29">
    <cfRule type="top10" priority="23" bottom="1" rank="1"/>
    <cfRule type="top10" dxfId="485" priority="24" rank="1"/>
  </conditionalFormatting>
  <conditionalFormatting sqref="F29">
    <cfRule type="top10" priority="21" bottom="1" rank="1"/>
    <cfRule type="top10" dxfId="484" priority="22" rank="1"/>
  </conditionalFormatting>
  <conditionalFormatting sqref="G29">
    <cfRule type="top10" priority="19" bottom="1" rank="1"/>
    <cfRule type="top10" dxfId="483" priority="20" rank="1"/>
  </conditionalFormatting>
  <conditionalFormatting sqref="H29">
    <cfRule type="top10" priority="17" bottom="1" rank="1"/>
    <cfRule type="top10" dxfId="482" priority="18" rank="1"/>
  </conditionalFormatting>
  <conditionalFormatting sqref="I29">
    <cfRule type="top10" priority="15" bottom="1" rank="1"/>
    <cfRule type="top10" dxfId="481" priority="16" rank="1"/>
  </conditionalFormatting>
  <conditionalFormatting sqref="J29">
    <cfRule type="top10" priority="13" bottom="1" rank="1"/>
    <cfRule type="top10" dxfId="480" priority="14" rank="1"/>
  </conditionalFormatting>
  <conditionalFormatting sqref="E30">
    <cfRule type="top10" priority="11" bottom="1" rank="1"/>
    <cfRule type="top10" dxfId="479" priority="12" rank="1"/>
  </conditionalFormatting>
  <conditionalFormatting sqref="F30">
    <cfRule type="top10" priority="9" bottom="1" rank="1"/>
    <cfRule type="top10" dxfId="478" priority="10" rank="1"/>
  </conditionalFormatting>
  <conditionalFormatting sqref="G30">
    <cfRule type="top10" priority="7" bottom="1" rank="1"/>
    <cfRule type="top10" dxfId="477" priority="8" rank="1"/>
  </conditionalFormatting>
  <conditionalFormatting sqref="H30">
    <cfRule type="top10" priority="5" bottom="1" rank="1"/>
    <cfRule type="top10" dxfId="476" priority="6" rank="1"/>
  </conditionalFormatting>
  <conditionalFormatting sqref="I30">
    <cfRule type="top10" priority="3" bottom="1" rank="1"/>
    <cfRule type="top10" dxfId="475" priority="4" rank="1"/>
  </conditionalFormatting>
  <conditionalFormatting sqref="J30">
    <cfRule type="top10" priority="1" bottom="1" rank="1"/>
    <cfRule type="top10" dxfId="47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3713707-4BDE-4B07-865F-7A10E53143FF}">
          <x14:formula1>
            <xm:f>'C:\Users\abra2\AppData\Local\Packages\Microsoft.MicrosoftEdge_8wekyb3d8bbwe\TempState\Downloads\[ABRA Club Shoot 2182018 (1).xlsm]Data'!#REF!</xm:f>
          </x14:formula1>
          <xm:sqref>B31</xm:sqref>
        </x14:dataValidation>
        <x14:dataValidation type="list" allowBlank="1" showInputMessage="1" showErrorMessage="1" xr:uid="{277A87D0-8AC9-4646-BF0E-81648A4188C5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883AFF77-E67A-47FF-8693-0E2E3CF07E13}">
          <x14:formula1>
            <xm:f>'C:\Users\Ronald\Documents\2016 ABRA\ABRA Scoring Programs\[ABRA2019.xlsm]Data'!#REF!</xm:f>
          </x14:formula1>
          <xm:sqref>B3 B13</xm:sqref>
        </x14:dataValidation>
        <x14:dataValidation type="list" allowBlank="1" showInputMessage="1" showErrorMessage="1" xr:uid="{AB5F3E57-6B25-433C-90FA-BBDC2578D9CB}">
          <x14:formula1>
            <xm:f>'C:\Users\gih93\Documents\[ABRA2019.xlsm]Data'!#REF!</xm:f>
          </x14:formula1>
          <xm:sqref>B4:B12 B14:B17 B20:B28 B30</xm:sqref>
        </x14:dataValidation>
        <x14:dataValidation type="list" allowBlank="1" showInputMessage="1" showErrorMessage="1" xr:uid="{F05ABE1F-EAE4-4380-A6EB-DE6ED5227E07}">
          <x14:formula1>
            <xm:f>'C:\Users\abra2\Desktop\[ABRA2019.xlsm]Data'!#REF!</xm:f>
          </x14:formula1>
          <xm:sqref>B18:B19 B29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EEAF9-DD7F-4CDE-B20F-569934570728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30" x14ac:dyDescent="0.3">
      <c r="A2" s="51" t="s">
        <v>115</v>
      </c>
      <c r="B2" s="52" t="s">
        <v>153</v>
      </c>
      <c r="C2" s="53">
        <v>43625</v>
      </c>
      <c r="D2" s="54" t="s">
        <v>147</v>
      </c>
      <c r="E2" s="55">
        <v>169</v>
      </c>
      <c r="F2" s="55">
        <v>183</v>
      </c>
      <c r="G2" s="55">
        <v>175</v>
      </c>
      <c r="H2" s="55">
        <v>180</v>
      </c>
      <c r="I2" s="55"/>
      <c r="J2" s="55"/>
      <c r="K2" s="56">
        <f>COUNT(E2:J2)</f>
        <v>4</v>
      </c>
      <c r="L2" s="56">
        <f>SUM(E2:J2)</f>
        <v>707</v>
      </c>
      <c r="M2" s="57">
        <f>SUM(L2/K2)</f>
        <v>176.75</v>
      </c>
      <c r="N2" s="52">
        <v>2</v>
      </c>
      <c r="O2" s="58">
        <f>SUM(M2+N2)</f>
        <v>178.75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707</v>
      </c>
      <c r="M4" s="1">
        <f>SUM(L4/K4)</f>
        <v>176.75</v>
      </c>
      <c r="N4" s="2">
        <f>SUM(N2:N3)</f>
        <v>2</v>
      </c>
      <c r="O4" s="1">
        <f>SUM(M4+N4)</f>
        <v>178.75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</protectedRanges>
  <conditionalFormatting sqref="E1">
    <cfRule type="top10" priority="41" bottom="1" rank="1"/>
    <cfRule type="top10" dxfId="473" priority="42" rank="1"/>
  </conditionalFormatting>
  <conditionalFormatting sqref="F1">
    <cfRule type="top10" priority="39" bottom="1" rank="1"/>
    <cfRule type="top10" dxfId="472" priority="40" rank="1"/>
  </conditionalFormatting>
  <conditionalFormatting sqref="G1">
    <cfRule type="top10" priority="37" bottom="1" rank="1"/>
    <cfRule type="top10" dxfId="471" priority="38" rank="1"/>
  </conditionalFormatting>
  <conditionalFormatting sqref="H1">
    <cfRule type="top10" priority="35" bottom="1" rank="1"/>
    <cfRule type="top10" dxfId="470" priority="36" rank="1"/>
  </conditionalFormatting>
  <conditionalFormatting sqref="I1">
    <cfRule type="top10" priority="33" bottom="1" rank="1"/>
    <cfRule type="top10" dxfId="469" priority="34" rank="1"/>
  </conditionalFormatting>
  <conditionalFormatting sqref="J1">
    <cfRule type="top10" priority="31" bottom="1" rank="1"/>
    <cfRule type="top10" dxfId="468" priority="32" rank="1"/>
  </conditionalFormatting>
  <conditionalFormatting sqref="E3">
    <cfRule type="top10" priority="29" bottom="1" rank="1"/>
    <cfRule type="top10" dxfId="467" priority="30" rank="1"/>
  </conditionalFormatting>
  <conditionalFormatting sqref="F3">
    <cfRule type="top10" priority="27" bottom="1" rank="1"/>
    <cfRule type="top10" dxfId="466" priority="28" rank="1"/>
  </conditionalFormatting>
  <conditionalFormatting sqref="G3">
    <cfRule type="top10" priority="25" bottom="1" rank="1"/>
    <cfRule type="top10" dxfId="465" priority="26" rank="1"/>
  </conditionalFormatting>
  <conditionalFormatting sqref="H3">
    <cfRule type="top10" priority="23" bottom="1" rank="1"/>
    <cfRule type="top10" dxfId="464" priority="24" rank="1"/>
  </conditionalFormatting>
  <conditionalFormatting sqref="I3">
    <cfRule type="top10" priority="21" bottom="1" rank="1"/>
    <cfRule type="top10" dxfId="463" priority="22" rank="1"/>
  </conditionalFormatting>
  <conditionalFormatting sqref="J3">
    <cfRule type="top10" priority="19" bottom="1" rank="1"/>
    <cfRule type="top10" dxfId="462" priority="20" rank="1"/>
  </conditionalFormatting>
  <conditionalFormatting sqref="E2">
    <cfRule type="top10" dxfId="461" priority="6" rank="1"/>
  </conditionalFormatting>
  <conditionalFormatting sqref="F2">
    <cfRule type="top10" dxfId="460" priority="5" rank="1"/>
  </conditionalFormatting>
  <conditionalFormatting sqref="G2">
    <cfRule type="top10" dxfId="459" priority="4" rank="1"/>
  </conditionalFormatting>
  <conditionalFormatting sqref="H2">
    <cfRule type="top10" dxfId="458" priority="3" rank="1"/>
  </conditionalFormatting>
  <conditionalFormatting sqref="I2">
    <cfRule type="top10" dxfId="457" priority="2" rank="1"/>
  </conditionalFormatting>
  <conditionalFormatting sqref="J2">
    <cfRule type="top10" dxfId="456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B72F088-7FC5-400C-B360-10D79FE718D7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EDF3E16E-6FBE-4690-8F10-502F79B5AA7B}">
          <x14:formula1>
            <xm:f>'C:\Users\abra2\AppData\Local\Packages\Microsoft.MicrosoftEdge_8wekyb3d8bbwe\TempState\Downloads\[ABRA OHIO 2019 June (1).xlsx]DATA SHEET'!#REF!</xm:f>
          </x14:formula1>
          <xm:sqref>B2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4FC3E-AA4C-4992-B859-C4BFF6BD560E}">
  <sheetPr codeName="Sheet30"/>
  <dimension ref="A1:O16"/>
  <sheetViews>
    <sheetView workbookViewId="0">
      <selection activeCell="A14" sqref="A14:O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51" t="s">
        <v>193</v>
      </c>
      <c r="B2" s="6" t="s">
        <v>88</v>
      </c>
      <c r="C2" s="7">
        <v>43561</v>
      </c>
      <c r="D2" s="8" t="s">
        <v>89</v>
      </c>
      <c r="E2" s="6">
        <v>192</v>
      </c>
      <c r="F2" s="6">
        <v>191</v>
      </c>
      <c r="G2" s="6">
        <v>188</v>
      </c>
      <c r="H2" s="6">
        <v>190</v>
      </c>
      <c r="I2" s="6">
        <v>191</v>
      </c>
      <c r="J2" s="6">
        <v>188</v>
      </c>
      <c r="K2" s="9">
        <v>6</v>
      </c>
      <c r="L2" s="9">
        <f>SUM(E2:J2)</f>
        <v>1140</v>
      </c>
      <c r="M2" s="10">
        <f>SUM(L2/K2)</f>
        <v>190</v>
      </c>
      <c r="N2" s="9">
        <v>10</v>
      </c>
      <c r="O2" s="10">
        <f>SUM(M2+N2)</f>
        <v>200</v>
      </c>
    </row>
    <row r="3" spans="1:15" x14ac:dyDescent="0.3">
      <c r="A3" s="51" t="s">
        <v>193</v>
      </c>
      <c r="B3" s="6" t="s">
        <v>111</v>
      </c>
      <c r="C3" s="7">
        <v>43582</v>
      </c>
      <c r="D3" s="8" t="s">
        <v>87</v>
      </c>
      <c r="E3" s="6">
        <v>196</v>
      </c>
      <c r="F3" s="6">
        <v>191</v>
      </c>
      <c r="G3" s="6">
        <v>190</v>
      </c>
      <c r="H3" s="6">
        <v>187</v>
      </c>
      <c r="I3" s="6"/>
      <c r="J3" s="6"/>
      <c r="K3" s="9">
        <v>4</v>
      </c>
      <c r="L3" s="9">
        <v>764</v>
      </c>
      <c r="M3" s="10">
        <v>191</v>
      </c>
      <c r="N3" s="9">
        <v>9</v>
      </c>
      <c r="O3" s="10">
        <v>200</v>
      </c>
    </row>
    <row r="4" spans="1:15" x14ac:dyDescent="0.3">
      <c r="A4" s="51" t="s">
        <v>193</v>
      </c>
      <c r="B4" s="6" t="s">
        <v>111</v>
      </c>
      <c r="C4" s="7">
        <v>43603</v>
      </c>
      <c r="D4" s="8" t="s">
        <v>87</v>
      </c>
      <c r="E4" s="6">
        <v>194</v>
      </c>
      <c r="F4" s="6">
        <v>193</v>
      </c>
      <c r="G4" s="6">
        <v>188</v>
      </c>
      <c r="H4" s="6">
        <v>189</v>
      </c>
      <c r="I4" s="6"/>
      <c r="J4" s="6"/>
      <c r="K4" s="9">
        <v>4</v>
      </c>
      <c r="L4" s="9">
        <f>SUM(E4:J4)</f>
        <v>764</v>
      </c>
      <c r="M4" s="10">
        <f>SUM(L4/K4)</f>
        <v>191</v>
      </c>
      <c r="N4" s="9">
        <v>6</v>
      </c>
      <c r="O4" s="10">
        <f t="shared" ref="O4" si="0">SUM(M4+N4)</f>
        <v>197</v>
      </c>
    </row>
    <row r="5" spans="1:15" ht="15.75" thickBot="1" x14ac:dyDescent="0.35">
      <c r="A5" s="51" t="s">
        <v>193</v>
      </c>
      <c r="B5" s="6" t="s">
        <v>111</v>
      </c>
      <c r="C5" s="7">
        <v>43617</v>
      </c>
      <c r="D5" s="8" t="s">
        <v>87</v>
      </c>
      <c r="E5" s="6">
        <v>190</v>
      </c>
      <c r="F5" s="6">
        <v>195</v>
      </c>
      <c r="G5" s="6">
        <v>188</v>
      </c>
      <c r="H5" s="44">
        <v>192</v>
      </c>
      <c r="I5" s="6"/>
      <c r="J5" s="6"/>
      <c r="K5" s="9">
        <v>4</v>
      </c>
      <c r="L5" s="9">
        <v>765</v>
      </c>
      <c r="M5" s="10">
        <v>191.25</v>
      </c>
      <c r="N5" s="9">
        <v>4</v>
      </c>
      <c r="O5" s="10">
        <v>195.25</v>
      </c>
    </row>
    <row r="6" spans="1:15" ht="15.75" thickBot="1" x14ac:dyDescent="0.35">
      <c r="A6" s="51" t="s">
        <v>193</v>
      </c>
      <c r="B6" s="6" t="s">
        <v>111</v>
      </c>
      <c r="C6" s="7">
        <v>43638</v>
      </c>
      <c r="D6" s="34" t="s">
        <v>78</v>
      </c>
      <c r="E6" s="77">
        <v>197</v>
      </c>
      <c r="F6" s="38">
        <v>192</v>
      </c>
      <c r="G6" s="6">
        <v>192</v>
      </c>
      <c r="H6" s="44">
        <v>193</v>
      </c>
      <c r="I6" s="41">
        <v>195</v>
      </c>
      <c r="J6" s="6">
        <v>194</v>
      </c>
      <c r="K6" s="9">
        <v>6</v>
      </c>
      <c r="L6" s="9">
        <v>1163</v>
      </c>
      <c r="M6" s="10">
        <v>193.83333333333334</v>
      </c>
      <c r="N6" s="9">
        <v>14</v>
      </c>
      <c r="O6" s="10">
        <f>SUM(M6+N6)</f>
        <v>207.83333333333334</v>
      </c>
    </row>
    <row r="7" spans="1:15" x14ac:dyDescent="0.3">
      <c r="A7" s="51" t="s">
        <v>193</v>
      </c>
      <c r="B7" s="108" t="s">
        <v>111</v>
      </c>
      <c r="C7" s="109">
        <v>43645</v>
      </c>
      <c r="D7" s="114" t="s">
        <v>171</v>
      </c>
      <c r="E7" s="97">
        <v>192</v>
      </c>
      <c r="F7" s="97">
        <v>195</v>
      </c>
      <c r="G7" s="97">
        <v>196</v>
      </c>
      <c r="H7" s="97">
        <v>186</v>
      </c>
      <c r="I7" s="97"/>
      <c r="J7" s="97"/>
      <c r="K7" s="110">
        <f>COUNT(E7:J7)</f>
        <v>4</v>
      </c>
      <c r="L7" s="110">
        <f>SUM(E7:J7)</f>
        <v>769</v>
      </c>
      <c r="M7" s="111">
        <f>SUM(L7/K7)</f>
        <v>192.25</v>
      </c>
      <c r="N7" s="108">
        <v>9</v>
      </c>
      <c r="O7" s="112">
        <f>SUM(M7+N7)</f>
        <v>201.25</v>
      </c>
    </row>
    <row r="8" spans="1:15" x14ac:dyDescent="0.3">
      <c r="A8" s="51" t="s">
        <v>193</v>
      </c>
      <c r="B8" s="6" t="s">
        <v>111</v>
      </c>
      <c r="C8" s="7">
        <v>43659</v>
      </c>
      <c r="D8" s="8" t="s">
        <v>87</v>
      </c>
      <c r="E8" s="6">
        <v>193</v>
      </c>
      <c r="F8" s="6">
        <v>190</v>
      </c>
      <c r="G8" s="6">
        <v>187</v>
      </c>
      <c r="H8" s="44">
        <v>191</v>
      </c>
      <c r="I8" s="44">
        <v>193</v>
      </c>
      <c r="J8" s="6">
        <v>187</v>
      </c>
      <c r="K8" s="9">
        <v>6</v>
      </c>
      <c r="L8" s="9">
        <v>1141</v>
      </c>
      <c r="M8" s="10">
        <v>190.16666666666666</v>
      </c>
      <c r="N8" s="9">
        <v>7</v>
      </c>
      <c r="O8" s="10">
        <v>197.16666666666666</v>
      </c>
    </row>
    <row r="9" spans="1:15" x14ac:dyDescent="0.3">
      <c r="A9" s="51" t="s">
        <v>193</v>
      </c>
      <c r="B9" s="52" t="s">
        <v>111</v>
      </c>
      <c r="C9" s="53">
        <v>43680</v>
      </c>
      <c r="D9" s="54" t="s">
        <v>171</v>
      </c>
      <c r="E9" s="55">
        <v>188</v>
      </c>
      <c r="F9" s="55">
        <v>187</v>
      </c>
      <c r="G9" s="55">
        <v>191</v>
      </c>
      <c r="H9" s="55">
        <v>189</v>
      </c>
      <c r="I9" s="55"/>
      <c r="J9" s="55"/>
      <c r="K9" s="56">
        <f>COUNT(E9:J9)</f>
        <v>4</v>
      </c>
      <c r="L9" s="56">
        <f>SUM(E9:J9)</f>
        <v>755</v>
      </c>
      <c r="M9" s="57">
        <f>SUM(L9/K9)</f>
        <v>188.75</v>
      </c>
      <c r="N9" s="52">
        <v>4</v>
      </c>
      <c r="O9" s="58">
        <f>SUM(M9+N9)</f>
        <v>192.75</v>
      </c>
    </row>
    <row r="10" spans="1:15" ht="15.75" x14ac:dyDescent="0.3">
      <c r="A10" s="51" t="s">
        <v>193</v>
      </c>
      <c r="B10" s="108" t="s">
        <v>111</v>
      </c>
      <c r="C10" s="53">
        <v>43701</v>
      </c>
      <c r="D10" s="66" t="s">
        <v>192</v>
      </c>
      <c r="E10" s="106">
        <v>195</v>
      </c>
      <c r="F10" s="55">
        <v>188</v>
      </c>
      <c r="G10" s="107">
        <v>192</v>
      </c>
      <c r="H10" s="55">
        <v>188</v>
      </c>
      <c r="I10" s="55"/>
      <c r="J10" s="55"/>
      <c r="K10" s="56">
        <f>COUNT(E10:J10)</f>
        <v>4</v>
      </c>
      <c r="L10" s="56">
        <f>SUM(E10:J10)</f>
        <v>763</v>
      </c>
      <c r="M10" s="57">
        <f>SUM(L10/K10)</f>
        <v>190.75</v>
      </c>
      <c r="N10" s="52">
        <v>11</v>
      </c>
      <c r="O10" s="58">
        <f>SUM(M10+N10)</f>
        <v>201.75</v>
      </c>
    </row>
    <row r="11" spans="1:15" x14ac:dyDescent="0.3">
      <c r="A11" s="51" t="s">
        <v>193</v>
      </c>
      <c r="B11" s="138" t="s">
        <v>111</v>
      </c>
      <c r="C11" s="139">
        <v>43708</v>
      </c>
      <c r="D11" s="140" t="s">
        <v>192</v>
      </c>
      <c r="E11" s="141">
        <v>190</v>
      </c>
      <c r="F11" s="141">
        <v>194</v>
      </c>
      <c r="G11" s="141">
        <v>190</v>
      </c>
      <c r="H11" s="141">
        <v>192</v>
      </c>
      <c r="I11" s="141">
        <v>189</v>
      </c>
      <c r="J11" s="141">
        <v>192</v>
      </c>
      <c r="K11" s="142">
        <f t="shared" ref="K11" si="1">COUNT(E11:J11)</f>
        <v>6</v>
      </c>
      <c r="L11" s="142">
        <f t="shared" ref="L11" si="2">SUM(E11:J11)</f>
        <v>1147</v>
      </c>
      <c r="M11" s="143">
        <f t="shared" ref="M11" si="3">SUM(L11/K11)</f>
        <v>191.16666666666666</v>
      </c>
      <c r="N11" s="138">
        <v>4</v>
      </c>
      <c r="O11" s="144">
        <f t="shared" ref="O11" si="4">SUM(M11+N11)</f>
        <v>195.16666666666666</v>
      </c>
    </row>
    <row r="12" spans="1:15" ht="15.75" x14ac:dyDescent="0.3">
      <c r="A12" s="51" t="s">
        <v>193</v>
      </c>
      <c r="B12" s="52" t="s">
        <v>213</v>
      </c>
      <c r="C12" s="53">
        <v>43715</v>
      </c>
      <c r="D12" s="66" t="s">
        <v>87</v>
      </c>
      <c r="E12" s="55">
        <v>189</v>
      </c>
      <c r="F12" s="55">
        <v>186</v>
      </c>
      <c r="G12" s="55">
        <v>186</v>
      </c>
      <c r="H12" s="55">
        <v>187</v>
      </c>
      <c r="I12" s="55"/>
      <c r="J12" s="55"/>
      <c r="K12" s="56">
        <f>COUNT(E12:J12)</f>
        <v>4</v>
      </c>
      <c r="L12" s="56">
        <f>SUM(E12:J12)</f>
        <v>748</v>
      </c>
      <c r="M12" s="57">
        <f>SUM(L12/K12)</f>
        <v>187</v>
      </c>
      <c r="N12" s="52">
        <v>4</v>
      </c>
      <c r="O12" s="58">
        <f>SUM(M12+N12)</f>
        <v>191</v>
      </c>
    </row>
    <row r="13" spans="1:15" ht="15.75" x14ac:dyDescent="0.3">
      <c r="A13" s="51" t="s">
        <v>3</v>
      </c>
      <c r="B13" s="52" t="s">
        <v>213</v>
      </c>
      <c r="C13" s="53">
        <v>43743</v>
      </c>
      <c r="D13" s="66" t="s">
        <v>87</v>
      </c>
      <c r="E13" s="55">
        <v>192</v>
      </c>
      <c r="F13" s="55">
        <v>188</v>
      </c>
      <c r="G13" s="55">
        <v>195</v>
      </c>
      <c r="H13" s="55">
        <v>193</v>
      </c>
      <c r="I13" s="55"/>
      <c r="J13" s="55"/>
      <c r="K13" s="56">
        <f>COUNT(E13:J13)</f>
        <v>4</v>
      </c>
      <c r="L13" s="56">
        <f>SUM(E13:J13)</f>
        <v>768</v>
      </c>
      <c r="M13" s="57">
        <f>SUM(L13/K13)</f>
        <v>192</v>
      </c>
      <c r="N13" s="52">
        <v>8</v>
      </c>
      <c r="O13" s="58">
        <f>SUM(M13+N13)</f>
        <v>200</v>
      </c>
    </row>
    <row r="14" spans="1:15" ht="15.75" x14ac:dyDescent="0.3">
      <c r="A14" s="67" t="s">
        <v>3</v>
      </c>
      <c r="B14" s="68" t="s">
        <v>213</v>
      </c>
      <c r="C14" s="69">
        <v>43750</v>
      </c>
      <c r="D14" s="159" t="s">
        <v>87</v>
      </c>
      <c r="E14" s="71">
        <v>190</v>
      </c>
      <c r="F14" s="71">
        <v>190</v>
      </c>
      <c r="G14" s="71">
        <v>191</v>
      </c>
      <c r="H14" s="71">
        <v>193.1</v>
      </c>
      <c r="I14" s="71"/>
      <c r="J14" s="71"/>
      <c r="K14" s="72">
        <f>COUNT(E14:J14)</f>
        <v>4</v>
      </c>
      <c r="L14" s="72">
        <f>SUM(E14:J14)</f>
        <v>764.1</v>
      </c>
      <c r="M14" s="73">
        <f>SUM(L14/K14)</f>
        <v>191.02500000000001</v>
      </c>
      <c r="N14" s="68">
        <v>5</v>
      </c>
      <c r="O14" s="74">
        <f>SUM(M14+N14)</f>
        <v>196.02500000000001</v>
      </c>
    </row>
    <row r="15" spans="1:15" x14ac:dyDescent="0.3">
      <c r="A15" s="11"/>
      <c r="B15" s="11"/>
      <c r="C15" s="12"/>
      <c r="D15" s="13"/>
      <c r="E15" s="11"/>
      <c r="F15" s="11"/>
      <c r="G15" s="11"/>
      <c r="H15" s="11"/>
      <c r="I15" s="11"/>
      <c r="J15" s="11"/>
      <c r="K15" s="14"/>
      <c r="L15" s="14"/>
      <c r="M15" s="15"/>
      <c r="N15" s="14"/>
      <c r="O15" s="15"/>
    </row>
    <row r="16" spans="1:15" x14ac:dyDescent="0.3">
      <c r="K16" s="2">
        <f>SUM(K2:K15)</f>
        <v>60</v>
      </c>
      <c r="L16" s="2">
        <f>SUM(L2:L15)</f>
        <v>11451.1</v>
      </c>
      <c r="M16" s="1">
        <f>SUM(L16/K16)</f>
        <v>190.85166666666666</v>
      </c>
      <c r="N16" s="2">
        <f>SUM(N2:N15)</f>
        <v>95</v>
      </c>
      <c r="O16" s="1">
        <f>SUM(M16+N16)</f>
        <v>285.85166666666669</v>
      </c>
    </row>
  </sheetData>
  <protectedRanges>
    <protectedRange algorithmName="SHA-512" hashValue="eHHGZp1QU9slQwrV1rkPvmLyM6CvgknQHPIOO3TeudOjFVA47YoNedor8sB5AS16YCEzg6rnk1SW7Qh1UBWa3g==" saltValue="NnJayuyCuLyzeiA6G0urAA==" spinCount="100000" sqref="N7" name="Range3_2"/>
    <protectedRange algorithmName="SHA-512" hashValue="ON39YdpmFHfN9f47KpiRvqrKx0V9+erV1CNkpWzYhW/Qyc6aT8rEyCrvauWSYGZK2ia3o7vd3akF07acHAFpOA==" saltValue="yVW9XmDwTqEnmpSGai0KYg==" spinCount="100000" sqref="B7:J7" name="Range1_2"/>
    <protectedRange algorithmName="SHA-512" hashValue="eHHGZp1QU9slQwrV1rkPvmLyM6CvgknQHPIOO3TeudOjFVA47YoNedor8sB5AS16YCEzg6rnk1SW7Qh1UBWa3g==" saltValue="NnJayuyCuLyzeiA6G0urAA==" spinCount="100000" sqref="N9" name="Range3"/>
    <protectedRange algorithmName="SHA-512" hashValue="ON39YdpmFHfN9f47KpiRvqrKx0V9+erV1CNkpWzYhW/Qyc6aT8rEyCrvauWSYGZK2ia3o7vd3akF07acHAFpOA==" saltValue="yVW9XmDwTqEnmpSGai0KYg==" spinCount="100000" sqref="B9:J9" name="Range1"/>
    <protectedRange algorithmName="SHA-512" hashValue="eHHGZp1QU9slQwrV1rkPvmLyM6CvgknQHPIOO3TeudOjFVA47YoNedor8sB5AS16YCEzg6rnk1SW7Qh1UBWa3g==" saltValue="NnJayuyCuLyzeiA6G0urAA==" spinCount="100000" sqref="N10" name="Range3_1"/>
    <protectedRange algorithmName="SHA-512" hashValue="ON39YdpmFHfN9f47KpiRvqrKx0V9+erV1CNkpWzYhW/Qyc6aT8rEyCrvauWSYGZK2ia3o7vd3akF07acHAFpOA==" saltValue="yVW9XmDwTqEnmpSGai0KYg==" spinCount="100000" sqref="B10:J10" name="Range1_1"/>
    <protectedRange algorithmName="SHA-512" hashValue="FG7sbUW81RLTrqZOgRQY3WT58Fmv2wpczdNtHSivDYpua2f0csBbi4PHtU2Z8RiB+M2w+jl67Do94rJCq0Ck5Q==" saltValue="84WXeaapoYvzxj0ZBNU3eQ==" spinCount="100000" sqref="O11 L11:M11" name="Range1_2_1"/>
    <protectedRange algorithmName="SHA-512" hashValue="eHHGZp1QU9slQwrV1rkPvmLyM6CvgknQHPIOO3TeudOjFVA47YoNedor8sB5AS16YCEzg6rnk1SW7Qh1UBWa3g==" saltValue="NnJayuyCuLyzeiA6G0urAA==" spinCount="100000" sqref="N12" name="Range3_3"/>
    <protectedRange algorithmName="SHA-512" hashValue="ON39YdpmFHfN9f47KpiRvqrKx0V9+erV1CNkpWzYhW/Qyc6aT8rEyCrvauWSYGZK2ia3o7vd3akF07acHAFpOA==" saltValue="yVW9XmDwTqEnmpSGai0KYg==" spinCount="100000" sqref="B12:J12" name="Range1_3"/>
    <protectedRange algorithmName="SHA-512" hashValue="ON39YdpmFHfN9f47KpiRvqrKx0V9+erV1CNkpWzYhW/Qyc6aT8rEyCrvauWSYGZK2ia3o7vd3akF07acHAFpOA==" saltValue="yVW9XmDwTqEnmpSGai0KYg==" spinCount="100000" sqref="C13:D13" name="Range1_4"/>
    <protectedRange algorithmName="SHA-512" hashValue="eHHGZp1QU9slQwrV1rkPvmLyM6CvgknQHPIOO3TeudOjFVA47YoNedor8sB5AS16YCEzg6rnk1SW7Qh1UBWa3g==" saltValue="NnJayuyCuLyzeiA6G0urAA==" spinCount="100000" sqref="N13" name="Range3_1_1"/>
    <protectedRange algorithmName="SHA-512" hashValue="ON39YdpmFHfN9f47KpiRvqrKx0V9+erV1CNkpWzYhW/Qyc6aT8rEyCrvauWSYGZK2ia3o7vd3akF07acHAFpOA==" saltValue="yVW9XmDwTqEnmpSGai0KYg==" spinCount="100000" sqref="B13 E13:J13" name="Range1_1_1"/>
    <protectedRange algorithmName="SHA-512" hashValue="eHHGZp1QU9slQwrV1rkPvmLyM6CvgknQHPIOO3TeudOjFVA47YoNedor8sB5AS16YCEzg6rnk1SW7Qh1UBWa3g==" saltValue="NnJayuyCuLyzeiA6G0urAA==" spinCount="100000" sqref="N14" name="Range3_2_1"/>
    <protectedRange algorithmName="SHA-512" hashValue="ON39YdpmFHfN9f47KpiRvqrKx0V9+erV1CNkpWzYhW/Qyc6aT8rEyCrvauWSYGZK2ia3o7vd3akF07acHAFpOA==" saltValue="yVW9XmDwTqEnmpSGai0KYg==" spinCount="100000" sqref="B14:J14" name="Range1_2_2"/>
  </protectedRanges>
  <conditionalFormatting sqref="E1">
    <cfRule type="top10" priority="149" bottom="1" rank="1"/>
    <cfRule type="top10" dxfId="455" priority="150" rank="1"/>
  </conditionalFormatting>
  <conditionalFormatting sqref="F1">
    <cfRule type="top10" priority="147" bottom="1" rank="1"/>
    <cfRule type="top10" dxfId="454" priority="148" rank="1"/>
  </conditionalFormatting>
  <conditionalFormatting sqref="G1">
    <cfRule type="top10" priority="145" bottom="1" rank="1"/>
    <cfRule type="top10" dxfId="453" priority="146" rank="1"/>
  </conditionalFormatting>
  <conditionalFormatting sqref="H1">
    <cfRule type="top10" priority="143" bottom="1" rank="1"/>
    <cfRule type="top10" dxfId="452" priority="144" rank="1"/>
  </conditionalFormatting>
  <conditionalFormatting sqref="I1">
    <cfRule type="top10" priority="141" bottom="1" rank="1"/>
    <cfRule type="top10" dxfId="451" priority="142" rank="1"/>
  </conditionalFormatting>
  <conditionalFormatting sqref="J1">
    <cfRule type="top10" priority="139" bottom="1" rank="1"/>
    <cfRule type="top10" dxfId="450" priority="140" rank="1"/>
  </conditionalFormatting>
  <conditionalFormatting sqref="E15">
    <cfRule type="top10" priority="137" bottom="1" rank="1"/>
    <cfRule type="top10" dxfId="449" priority="138" rank="1"/>
  </conditionalFormatting>
  <conditionalFormatting sqref="F15">
    <cfRule type="top10" priority="135" bottom="1" rank="1"/>
    <cfRule type="top10" dxfId="448" priority="136" rank="1"/>
  </conditionalFormatting>
  <conditionalFormatting sqref="G15">
    <cfRule type="top10" priority="133" bottom="1" rank="1"/>
    <cfRule type="top10" dxfId="447" priority="134" rank="1"/>
  </conditionalFormatting>
  <conditionalFormatting sqref="H15">
    <cfRule type="top10" priority="131" bottom="1" rank="1"/>
    <cfRule type="top10" dxfId="446" priority="132" rank="1"/>
  </conditionalFormatting>
  <conditionalFormatting sqref="I15">
    <cfRule type="top10" priority="129" bottom="1" rank="1"/>
    <cfRule type="top10" dxfId="445" priority="130" rank="1"/>
  </conditionalFormatting>
  <conditionalFormatting sqref="J15">
    <cfRule type="top10" priority="127" bottom="1" rank="1"/>
    <cfRule type="top10" dxfId="444" priority="128" rank="1"/>
  </conditionalFormatting>
  <conditionalFormatting sqref="E2">
    <cfRule type="top10" priority="113" bottom="1" rank="1"/>
    <cfRule type="top10" dxfId="443" priority="114" rank="1"/>
  </conditionalFormatting>
  <conditionalFormatting sqref="F2">
    <cfRule type="top10" priority="111" bottom="1" rank="1"/>
    <cfRule type="top10" dxfId="442" priority="112" rank="1"/>
  </conditionalFormatting>
  <conditionalFormatting sqref="G2">
    <cfRule type="top10" priority="109" bottom="1" rank="1"/>
    <cfRule type="top10" dxfId="441" priority="110" rank="1"/>
  </conditionalFormatting>
  <conditionalFormatting sqref="H2">
    <cfRule type="top10" priority="107" bottom="1" rank="1"/>
    <cfRule type="top10" dxfId="440" priority="108" rank="1"/>
  </conditionalFormatting>
  <conditionalFormatting sqref="I2">
    <cfRule type="top10" priority="105" bottom="1" rank="1"/>
    <cfRule type="top10" dxfId="439" priority="106" rank="1"/>
  </conditionalFormatting>
  <conditionalFormatting sqref="J2">
    <cfRule type="top10" priority="103" bottom="1" rank="1"/>
    <cfRule type="top10" dxfId="438" priority="104" rank="1"/>
  </conditionalFormatting>
  <conditionalFormatting sqref="E3">
    <cfRule type="top10" priority="101" bottom="1" rank="1"/>
    <cfRule type="top10" dxfId="437" priority="102" rank="1"/>
  </conditionalFormatting>
  <conditionalFormatting sqref="F3">
    <cfRule type="top10" priority="99" bottom="1" rank="1"/>
    <cfRule type="top10" dxfId="436" priority="100" rank="1"/>
  </conditionalFormatting>
  <conditionalFormatting sqref="G3">
    <cfRule type="top10" priority="97" bottom="1" rank="1"/>
    <cfRule type="top10" dxfId="435" priority="98" rank="1"/>
  </conditionalFormatting>
  <conditionalFormatting sqref="H3">
    <cfRule type="top10" priority="95" bottom="1" rank="1"/>
    <cfRule type="top10" dxfId="434" priority="96" rank="1"/>
  </conditionalFormatting>
  <conditionalFormatting sqref="I3">
    <cfRule type="top10" priority="93" bottom="1" rank="1"/>
    <cfRule type="top10" dxfId="433" priority="94" rank="1"/>
  </conditionalFormatting>
  <conditionalFormatting sqref="J3">
    <cfRule type="top10" priority="91" bottom="1" rank="1"/>
    <cfRule type="top10" dxfId="432" priority="92" rank="1"/>
  </conditionalFormatting>
  <conditionalFormatting sqref="E4">
    <cfRule type="top10" priority="89" bottom="1" rank="1"/>
    <cfRule type="top10" dxfId="431" priority="90" rank="1"/>
  </conditionalFormatting>
  <conditionalFormatting sqref="F4">
    <cfRule type="top10" priority="87" bottom="1" rank="1"/>
    <cfRule type="top10" dxfId="430" priority="88" rank="1"/>
  </conditionalFormatting>
  <conditionalFormatting sqref="G4">
    <cfRule type="top10" priority="85" bottom="1" rank="1"/>
    <cfRule type="top10" dxfId="429" priority="86" rank="1"/>
  </conditionalFormatting>
  <conditionalFormatting sqref="H4">
    <cfRule type="top10" priority="83" bottom="1" rank="1"/>
    <cfRule type="top10" dxfId="428" priority="84" rank="1"/>
  </conditionalFormatting>
  <conditionalFormatting sqref="I4">
    <cfRule type="top10" priority="81" bottom="1" rank="1"/>
    <cfRule type="top10" dxfId="427" priority="82" rank="1"/>
  </conditionalFormatting>
  <conditionalFormatting sqref="J4">
    <cfRule type="top10" priority="79" bottom="1" rank="1"/>
    <cfRule type="top10" dxfId="426" priority="80" rank="1"/>
  </conditionalFormatting>
  <conditionalFormatting sqref="E5">
    <cfRule type="top10" priority="67" bottom="1" rank="1"/>
    <cfRule type="top10" dxfId="425" priority="68" rank="1"/>
  </conditionalFormatting>
  <conditionalFormatting sqref="F5">
    <cfRule type="top10" priority="69" bottom="1" rank="1"/>
    <cfRule type="top10" dxfId="424" priority="70" rank="1"/>
  </conditionalFormatting>
  <conditionalFormatting sqref="G5">
    <cfRule type="top10" priority="71" bottom="1" rank="1"/>
    <cfRule type="top10" dxfId="423" priority="72" rank="1"/>
  </conditionalFormatting>
  <conditionalFormatting sqref="H5">
    <cfRule type="top10" priority="73" bottom="1" rank="1"/>
    <cfRule type="top10" dxfId="422" priority="74" rank="1"/>
  </conditionalFormatting>
  <conditionalFormatting sqref="I5">
    <cfRule type="top10" priority="75" bottom="1" rank="1"/>
    <cfRule type="top10" dxfId="421" priority="76" rank="1"/>
  </conditionalFormatting>
  <conditionalFormatting sqref="J5">
    <cfRule type="top10" priority="77" bottom="1" rank="1"/>
    <cfRule type="top10" dxfId="420" priority="78" rank="1"/>
  </conditionalFormatting>
  <conditionalFormatting sqref="E8">
    <cfRule type="top10" priority="43" bottom="1" rank="1"/>
    <cfRule type="top10" dxfId="419" priority="44" rank="1"/>
  </conditionalFormatting>
  <conditionalFormatting sqref="F8">
    <cfRule type="top10" priority="45" bottom="1" rank="1"/>
    <cfRule type="top10" dxfId="418" priority="46" rank="1"/>
  </conditionalFormatting>
  <conditionalFormatting sqref="G8">
    <cfRule type="top10" priority="47" bottom="1" rank="1"/>
    <cfRule type="top10" dxfId="417" priority="48" rank="1"/>
  </conditionalFormatting>
  <conditionalFormatting sqref="H8">
    <cfRule type="top10" priority="49" bottom="1" rank="1"/>
    <cfRule type="top10" dxfId="416" priority="50" rank="1"/>
  </conditionalFormatting>
  <conditionalFormatting sqref="I8">
    <cfRule type="top10" priority="51" bottom="1" rank="1"/>
    <cfRule type="top10" dxfId="415" priority="52" rank="1"/>
  </conditionalFormatting>
  <conditionalFormatting sqref="J8">
    <cfRule type="top10" priority="53" bottom="1" rank="1"/>
    <cfRule type="top10" dxfId="414" priority="54" rank="1"/>
  </conditionalFormatting>
  <conditionalFormatting sqref="E7">
    <cfRule type="top10" dxfId="413" priority="42" rank="1"/>
  </conditionalFormatting>
  <conditionalFormatting sqref="F7">
    <cfRule type="top10" dxfId="412" priority="41" rank="1"/>
  </conditionalFormatting>
  <conditionalFormatting sqref="G7">
    <cfRule type="top10" dxfId="411" priority="40" rank="1"/>
  </conditionalFormatting>
  <conditionalFormatting sqref="H7">
    <cfRule type="top10" dxfId="410" priority="39" rank="1"/>
  </conditionalFormatting>
  <conditionalFormatting sqref="I7">
    <cfRule type="top10" dxfId="409" priority="38" rank="1"/>
  </conditionalFormatting>
  <conditionalFormatting sqref="J7">
    <cfRule type="top10" dxfId="408" priority="37" rank="1"/>
  </conditionalFormatting>
  <conditionalFormatting sqref="E6">
    <cfRule type="top10" priority="329" bottom="1" rank="1"/>
    <cfRule type="top10" dxfId="407" priority="330" rank="1"/>
  </conditionalFormatting>
  <conditionalFormatting sqref="F6">
    <cfRule type="top10" priority="331" bottom="1" rank="1"/>
    <cfRule type="top10" dxfId="406" priority="332" rank="1"/>
  </conditionalFormatting>
  <conditionalFormatting sqref="G6">
    <cfRule type="top10" priority="333" bottom="1" rank="1"/>
    <cfRule type="top10" dxfId="405" priority="334" rank="1"/>
  </conditionalFormatting>
  <conditionalFormatting sqref="H6">
    <cfRule type="top10" priority="335" bottom="1" rank="1"/>
    <cfRule type="top10" dxfId="404" priority="336" rank="1"/>
  </conditionalFormatting>
  <conditionalFormatting sqref="I6">
    <cfRule type="top10" priority="337" bottom="1" rank="1"/>
    <cfRule type="top10" dxfId="403" priority="338" rank="1"/>
  </conditionalFormatting>
  <conditionalFormatting sqref="J6">
    <cfRule type="top10" priority="339" bottom="1" rank="1"/>
    <cfRule type="top10" dxfId="402" priority="340" rank="1"/>
  </conditionalFormatting>
  <conditionalFormatting sqref="E9">
    <cfRule type="top10" dxfId="401" priority="36" rank="1"/>
  </conditionalFormatting>
  <conditionalFormatting sqref="F9">
    <cfRule type="top10" dxfId="400" priority="35" rank="1"/>
  </conditionalFormatting>
  <conditionalFormatting sqref="G9">
    <cfRule type="top10" dxfId="399" priority="34" rank="1"/>
  </conditionalFormatting>
  <conditionalFormatting sqref="H9">
    <cfRule type="top10" dxfId="398" priority="33" rank="1"/>
  </conditionalFormatting>
  <conditionalFormatting sqref="I9">
    <cfRule type="top10" dxfId="397" priority="32" rank="1"/>
  </conditionalFormatting>
  <conditionalFormatting sqref="J9">
    <cfRule type="top10" dxfId="396" priority="31" rank="1"/>
  </conditionalFormatting>
  <conditionalFormatting sqref="E10">
    <cfRule type="top10" dxfId="395" priority="30" rank="1"/>
  </conditionalFormatting>
  <conditionalFormatting sqref="F10">
    <cfRule type="top10" dxfId="394" priority="29" rank="1"/>
  </conditionalFormatting>
  <conditionalFormatting sqref="G10">
    <cfRule type="top10" dxfId="393" priority="28" rank="1"/>
  </conditionalFormatting>
  <conditionalFormatting sqref="H10">
    <cfRule type="top10" dxfId="392" priority="27" rank="1"/>
  </conditionalFormatting>
  <conditionalFormatting sqref="I10">
    <cfRule type="top10" dxfId="391" priority="26" rank="1"/>
  </conditionalFormatting>
  <conditionalFormatting sqref="J10">
    <cfRule type="top10" dxfId="390" priority="25" rank="1"/>
  </conditionalFormatting>
  <conditionalFormatting sqref="E11">
    <cfRule type="top10" dxfId="389" priority="19" rank="1"/>
  </conditionalFormatting>
  <conditionalFormatting sqref="F11">
    <cfRule type="top10" dxfId="388" priority="20" rank="1"/>
  </conditionalFormatting>
  <conditionalFormatting sqref="G11">
    <cfRule type="top10" dxfId="387" priority="21" rank="1"/>
  </conditionalFormatting>
  <conditionalFormatting sqref="H11">
    <cfRule type="top10" dxfId="386" priority="22" rank="1"/>
  </conditionalFormatting>
  <conditionalFormatting sqref="I11">
    <cfRule type="top10" dxfId="385" priority="23" rank="1"/>
  </conditionalFormatting>
  <conditionalFormatting sqref="J11">
    <cfRule type="top10" dxfId="384" priority="24" rank="1"/>
  </conditionalFormatting>
  <conditionalFormatting sqref="E12">
    <cfRule type="top10" dxfId="383" priority="13" rank="1"/>
  </conditionalFormatting>
  <conditionalFormatting sqref="F12">
    <cfRule type="top10" dxfId="382" priority="14" rank="1"/>
  </conditionalFormatting>
  <conditionalFormatting sqref="G12">
    <cfRule type="top10" dxfId="381" priority="15" rank="1"/>
  </conditionalFormatting>
  <conditionalFormatting sqref="H12">
    <cfRule type="top10" dxfId="380" priority="16" rank="1"/>
  </conditionalFormatting>
  <conditionalFormatting sqref="I12">
    <cfRule type="top10" dxfId="379" priority="17" rank="1"/>
  </conditionalFormatting>
  <conditionalFormatting sqref="J12">
    <cfRule type="top10" dxfId="378" priority="18" rank="1"/>
  </conditionalFormatting>
  <conditionalFormatting sqref="E13">
    <cfRule type="top10" dxfId="377" priority="12" rank="1"/>
  </conditionalFormatting>
  <conditionalFormatting sqref="F13">
    <cfRule type="top10" dxfId="376" priority="11" rank="1"/>
  </conditionalFormatting>
  <conditionalFormatting sqref="G13">
    <cfRule type="top10" dxfId="375" priority="10" rank="1"/>
  </conditionalFormatting>
  <conditionalFormatting sqref="H13">
    <cfRule type="top10" dxfId="374" priority="9" rank="1"/>
  </conditionalFormatting>
  <conditionalFormatting sqref="I13">
    <cfRule type="top10" dxfId="373" priority="8" rank="1"/>
  </conditionalFormatting>
  <conditionalFormatting sqref="J13">
    <cfRule type="top10" dxfId="372" priority="7" rank="1"/>
  </conditionalFormatting>
  <conditionalFormatting sqref="E14">
    <cfRule type="top10" dxfId="371" priority="6" rank="1"/>
  </conditionalFormatting>
  <conditionalFormatting sqref="F14">
    <cfRule type="top10" dxfId="370" priority="5" rank="1"/>
  </conditionalFormatting>
  <conditionalFormatting sqref="G14">
    <cfRule type="top10" dxfId="369" priority="4" rank="1"/>
  </conditionalFormatting>
  <conditionalFormatting sqref="H14">
    <cfRule type="top10" dxfId="368" priority="3" rank="1"/>
  </conditionalFormatting>
  <conditionalFormatting sqref="I14">
    <cfRule type="top10" dxfId="367" priority="2" rank="1"/>
  </conditionalFormatting>
  <conditionalFormatting sqref="J14">
    <cfRule type="top10" dxfId="366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404CE5D6-3660-4BF2-8E96-95E49C455DAE}">
          <x14:formula1>
            <xm:f>'C:\Users\abra2\AppData\Local\Packages\Microsoft.MicrosoftEdge_8wekyb3d8bbwe\TempState\Downloads\[ABRA Club Shoot 2182018 (1).xlsm]Data'!#REF!</xm:f>
          </x14:formula1>
          <xm:sqref>B15</xm:sqref>
        </x14:dataValidation>
        <x14:dataValidation type="list" allowBlank="1" showInputMessage="1" showErrorMessage="1" xr:uid="{83F824DD-476A-4AFB-87AB-82160310D8A2}">
          <x14:formula1>
            <xm:f>'E:\Users\abra2\Desktop\ABRA Files and More\AUTO BENCH REST ASSOCIATION FILE\ABRA 2018\Virginia\[ABRA Virginia Scoring Program.xlsm]Data'!#REF!</xm:f>
          </x14:formula1>
          <xm:sqref>B2</xm:sqref>
        </x14:dataValidation>
        <x14:dataValidation type="list" allowBlank="1" showInputMessage="1" showErrorMessage="1" xr:uid="{980D7CC6-1907-4CA3-B183-AD1B09FB33FB}">
          <x14:formula1>
            <xm:f>'C:\Users\gih93\Documents\[ABRA2019.xlsm]Data'!#REF!</xm:f>
          </x14:formula1>
          <xm:sqref>B3:B4 B8</xm:sqref>
        </x14:dataValidation>
        <x14:dataValidation type="list" allowBlank="1" showInputMessage="1" showErrorMessage="1" xr:uid="{4D06F27E-1E5C-4A32-B454-EFE62296C0E2}">
          <x14:formula1>
            <xm:f>'C:\Users\abra2\Desktop\[ABRA2019.xlsm]Data'!#REF!</xm:f>
          </x14:formula1>
          <xm:sqref>B5:B6</xm:sqref>
        </x14:dataValidation>
        <x14:dataValidation type="list" allowBlank="1" showInputMessage="1" showErrorMessage="1" xr:uid="{F27C00FD-63E2-485F-954F-744248528D7E}">
          <x14:formula1>
            <xm:f>'C:\Users\abra2\Desktop\ABRA Files and More\AUTO BENCH REST ASSOCIATION FILE\ABRA 2019\Virginia\[Match 06 30 19 VA.xlsx]DATA SHEET'!#REF!</xm:f>
          </x14:formula1>
          <xm:sqref>B7</xm:sqref>
        </x14:dataValidation>
        <x14:dataValidation type="list" allowBlank="1" showInputMessage="1" showErrorMessage="1" xr:uid="{589A8937-F7B9-4FC1-8209-6B78E0816367}">
          <x14:formula1>
            <xm:f>'C:\Users\abra2\Desktop\ABRA Files and More\AUTO BENCH REST ASSOCIATION FILE\ABRA 2019\Virginia\[Match 08 03 2019.xlsx]DATA SHEET'!#REF!</xm:f>
          </x14:formula1>
          <xm:sqref>B9:B10</xm:sqref>
        </x14:dataValidation>
        <x14:dataValidation type="list" allowBlank="1" showInputMessage="1" showErrorMessage="1" xr:uid="{F93FEF26-DDC4-4578-9BB7-77E3039EDC5A}">
          <x14:formula1>
            <xm:f>'E:\[abra state va.xlsx]DATA SHEET'!#REF!</xm:f>
          </x14:formula1>
          <xm:sqref>B11</xm:sqref>
        </x14:dataValidation>
        <x14:dataValidation type="list" allowBlank="1" showInputMessage="1" showErrorMessage="1" xr:uid="{ACA46640-D850-4C40-BD7D-5B25E18F166A}">
          <x14:formula1>
            <xm:f>'C:\Users\abra2\Desktop\ABRA Files and More\AUTO BENCH REST ASSOCIATION FILE\ABRA 2019\Virginia\[ABRA VA SCORING PROGRAM.xlsx]DATA SHEET'!#REF!</xm:f>
          </x14:formula1>
          <xm:sqref>B12:B14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B101C-8ECD-4331-B043-9B82B99C66AB}">
  <dimension ref="A1:O4"/>
  <sheetViews>
    <sheetView workbookViewId="0">
      <selection activeCell="D19" sqref="D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51" t="s">
        <v>193</v>
      </c>
      <c r="B2" s="138" t="s">
        <v>208</v>
      </c>
      <c r="C2" s="139">
        <v>43708</v>
      </c>
      <c r="D2" s="140" t="s">
        <v>192</v>
      </c>
      <c r="E2" s="141">
        <v>186</v>
      </c>
      <c r="F2" s="141">
        <v>186</v>
      </c>
      <c r="G2" s="141">
        <v>187</v>
      </c>
      <c r="H2" s="141">
        <v>176</v>
      </c>
      <c r="I2" s="141">
        <v>179</v>
      </c>
      <c r="J2" s="141">
        <v>184</v>
      </c>
      <c r="K2" s="142">
        <f t="shared" ref="K2" si="0">COUNT(E2:J2)</f>
        <v>6</v>
      </c>
      <c r="L2" s="142">
        <f t="shared" ref="L2" si="1">SUM(E2:J2)</f>
        <v>1098</v>
      </c>
      <c r="M2" s="143">
        <f t="shared" ref="M2" si="2">SUM(L2/K2)</f>
        <v>183</v>
      </c>
      <c r="N2" s="138">
        <v>4</v>
      </c>
      <c r="O2" s="144">
        <f t="shared" ref="O2" si="3">SUM(M2+N2)</f>
        <v>187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1098</v>
      </c>
      <c r="M4" s="1">
        <f>SUM(L4/K4)</f>
        <v>183</v>
      </c>
      <c r="N4" s="2">
        <f>SUM(N2:N3)</f>
        <v>4</v>
      </c>
      <c r="O4" s="1">
        <f>SUM(M4+N4)</f>
        <v>187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2_1"/>
  </protectedRanges>
  <conditionalFormatting sqref="E1">
    <cfRule type="top10" priority="23" bottom="1" rank="1"/>
    <cfRule type="top10" dxfId="365" priority="24" rank="1"/>
  </conditionalFormatting>
  <conditionalFormatting sqref="F1">
    <cfRule type="top10" priority="21" bottom="1" rank="1"/>
    <cfRule type="top10" dxfId="364" priority="22" rank="1"/>
  </conditionalFormatting>
  <conditionalFormatting sqref="G1">
    <cfRule type="top10" priority="19" bottom="1" rank="1"/>
    <cfRule type="top10" dxfId="363" priority="20" rank="1"/>
  </conditionalFormatting>
  <conditionalFormatting sqref="H1">
    <cfRule type="top10" priority="17" bottom="1" rank="1"/>
    <cfRule type="top10" dxfId="362" priority="18" rank="1"/>
  </conditionalFormatting>
  <conditionalFormatting sqref="I1">
    <cfRule type="top10" priority="15" bottom="1" rank="1"/>
    <cfRule type="top10" dxfId="361" priority="16" rank="1"/>
  </conditionalFormatting>
  <conditionalFormatting sqref="J1">
    <cfRule type="top10" priority="13" bottom="1" rank="1"/>
    <cfRule type="top10" dxfId="360" priority="14" rank="1"/>
  </conditionalFormatting>
  <conditionalFormatting sqref="E3">
    <cfRule type="top10" priority="11" bottom="1" rank="1"/>
    <cfRule type="top10" dxfId="359" priority="12" rank="1"/>
  </conditionalFormatting>
  <conditionalFormatting sqref="F3">
    <cfRule type="top10" priority="9" bottom="1" rank="1"/>
    <cfRule type="top10" dxfId="358" priority="10" rank="1"/>
  </conditionalFormatting>
  <conditionalFormatting sqref="G3">
    <cfRule type="top10" priority="7" bottom="1" rank="1"/>
    <cfRule type="top10" dxfId="357" priority="8" rank="1"/>
  </conditionalFormatting>
  <conditionalFormatting sqref="H3">
    <cfRule type="top10" priority="5" bottom="1" rank="1"/>
    <cfRule type="top10" dxfId="356" priority="6" rank="1"/>
  </conditionalFormatting>
  <conditionalFormatting sqref="I3">
    <cfRule type="top10" priority="3" bottom="1" rank="1"/>
    <cfRule type="top10" dxfId="355" priority="4" rank="1"/>
  </conditionalFormatting>
  <conditionalFormatting sqref="J3">
    <cfRule type="top10" priority="1" bottom="1" rank="1"/>
    <cfRule type="top10" dxfId="35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5A8A0E0-98B3-4177-B5DF-3022E7F8864C}">
          <x14:formula1>
            <xm:f>'E:\[abra state va.xlsx]DATA SHEET'!#REF!</xm:f>
          </x14:formula1>
          <xm:sqref>B2</xm:sqref>
        </x14:dataValidation>
        <x14:dataValidation type="list" allowBlank="1" showInputMessage="1" showErrorMessage="1" xr:uid="{7658409C-EA24-4487-9E07-84E17E647DBC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F581E-E6C6-4B31-ABA0-A2ECA1448694}">
  <sheetPr codeName="Sheet31"/>
  <dimension ref="A1:O15"/>
  <sheetViews>
    <sheetView workbookViewId="0">
      <selection activeCell="C22" sqref="C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90</v>
      </c>
      <c r="C2" s="7">
        <v>43561</v>
      </c>
      <c r="D2" s="8" t="s">
        <v>87</v>
      </c>
      <c r="E2" s="6">
        <v>188</v>
      </c>
      <c r="F2" s="6">
        <v>188</v>
      </c>
      <c r="G2" s="6">
        <v>188</v>
      </c>
      <c r="H2" s="6">
        <v>183</v>
      </c>
      <c r="I2" s="6">
        <v>187</v>
      </c>
      <c r="J2" s="6">
        <v>186</v>
      </c>
      <c r="K2" s="9">
        <v>6</v>
      </c>
      <c r="L2" s="9">
        <f>SUM(E2:J2)</f>
        <v>1120</v>
      </c>
      <c r="M2" s="10">
        <f>SUM(L2/K2)</f>
        <v>186.66666666666666</v>
      </c>
      <c r="N2" s="9">
        <v>4</v>
      </c>
      <c r="O2" s="10">
        <f>SUM(M2+N2)</f>
        <v>190.66666666666666</v>
      </c>
    </row>
    <row r="3" spans="1:15" x14ac:dyDescent="0.3">
      <c r="A3" s="6" t="s">
        <v>3</v>
      </c>
      <c r="B3" s="6" t="s">
        <v>90</v>
      </c>
      <c r="C3" s="7">
        <v>43582</v>
      </c>
      <c r="D3" s="8" t="s">
        <v>87</v>
      </c>
      <c r="E3" s="6">
        <v>190</v>
      </c>
      <c r="F3" s="6">
        <v>193</v>
      </c>
      <c r="G3" s="6">
        <v>186</v>
      </c>
      <c r="H3" s="6">
        <v>195</v>
      </c>
      <c r="I3" s="6"/>
      <c r="J3" s="6"/>
      <c r="K3" s="9">
        <v>4</v>
      </c>
      <c r="L3" s="9">
        <v>764</v>
      </c>
      <c r="M3" s="10">
        <v>191</v>
      </c>
      <c r="N3" s="9">
        <v>8</v>
      </c>
      <c r="O3" s="10">
        <v>199</v>
      </c>
    </row>
    <row r="4" spans="1:15" x14ac:dyDescent="0.3">
      <c r="A4" s="6" t="s">
        <v>3</v>
      </c>
      <c r="B4" s="6" t="s">
        <v>90</v>
      </c>
      <c r="C4" s="7">
        <v>43603</v>
      </c>
      <c r="D4" s="8" t="s">
        <v>87</v>
      </c>
      <c r="E4" s="6">
        <v>189</v>
      </c>
      <c r="F4" s="6">
        <v>196</v>
      </c>
      <c r="G4" s="6">
        <v>189</v>
      </c>
      <c r="H4" s="6">
        <v>191</v>
      </c>
      <c r="I4" s="6"/>
      <c r="J4" s="6"/>
      <c r="K4" s="9">
        <v>4</v>
      </c>
      <c r="L4" s="9">
        <f>SUM(E4:J4)</f>
        <v>765</v>
      </c>
      <c r="M4" s="10">
        <f>SUM(L4/K4)</f>
        <v>191.25</v>
      </c>
      <c r="N4" s="9">
        <v>10</v>
      </c>
      <c r="O4" s="10">
        <f>SUM(M4+N4)</f>
        <v>201.25</v>
      </c>
    </row>
    <row r="5" spans="1:15" x14ac:dyDescent="0.3">
      <c r="A5" s="6" t="s">
        <v>3</v>
      </c>
      <c r="B5" s="6" t="s">
        <v>90</v>
      </c>
      <c r="C5" s="7">
        <v>43617</v>
      </c>
      <c r="D5" s="8" t="s">
        <v>87</v>
      </c>
      <c r="E5" s="6">
        <v>192</v>
      </c>
      <c r="F5" s="6">
        <v>194</v>
      </c>
      <c r="G5" s="6">
        <v>194</v>
      </c>
      <c r="H5" s="6">
        <v>194</v>
      </c>
      <c r="I5" s="6"/>
      <c r="J5" s="6"/>
      <c r="K5" s="9">
        <v>4</v>
      </c>
      <c r="L5" s="9">
        <v>774</v>
      </c>
      <c r="M5" s="10">
        <v>193.5</v>
      </c>
      <c r="N5" s="9">
        <v>7</v>
      </c>
      <c r="O5" s="10">
        <v>200.5</v>
      </c>
    </row>
    <row r="6" spans="1:15" x14ac:dyDescent="0.3">
      <c r="A6" s="6" t="s">
        <v>3</v>
      </c>
      <c r="B6" s="6" t="s">
        <v>90</v>
      </c>
      <c r="C6" s="7">
        <v>43638</v>
      </c>
      <c r="D6" s="8" t="s">
        <v>78</v>
      </c>
      <c r="E6" s="6">
        <v>185</v>
      </c>
      <c r="F6" s="6">
        <v>189</v>
      </c>
      <c r="G6" s="6">
        <v>191</v>
      </c>
      <c r="H6" s="6">
        <v>192</v>
      </c>
      <c r="I6" s="6">
        <v>183</v>
      </c>
      <c r="J6" s="6">
        <v>185</v>
      </c>
      <c r="K6" s="9">
        <v>6</v>
      </c>
      <c r="L6" s="9">
        <v>1125</v>
      </c>
      <c r="M6" s="10">
        <v>187.5</v>
      </c>
      <c r="N6" s="9">
        <v>4</v>
      </c>
      <c r="O6" s="10">
        <v>191.5</v>
      </c>
    </row>
    <row r="7" spans="1:15" x14ac:dyDescent="0.3">
      <c r="A7" s="6" t="s">
        <v>3</v>
      </c>
      <c r="B7" s="6" t="s">
        <v>90</v>
      </c>
      <c r="C7" s="7">
        <v>43639</v>
      </c>
      <c r="D7" s="8" t="s">
        <v>78</v>
      </c>
      <c r="E7" s="6">
        <v>196</v>
      </c>
      <c r="F7" s="6">
        <v>191</v>
      </c>
      <c r="G7" s="6">
        <v>194</v>
      </c>
      <c r="H7" s="44">
        <v>194</v>
      </c>
      <c r="I7" s="6"/>
      <c r="J7" s="6"/>
      <c r="K7" s="9">
        <v>4</v>
      </c>
      <c r="L7" s="9">
        <v>775</v>
      </c>
      <c r="M7" s="10">
        <v>193.75</v>
      </c>
      <c r="N7" s="9">
        <v>9</v>
      </c>
      <c r="O7" s="10">
        <v>202.75</v>
      </c>
    </row>
    <row r="8" spans="1:15" x14ac:dyDescent="0.3">
      <c r="A8" s="6" t="s">
        <v>3</v>
      </c>
      <c r="B8" s="6" t="s">
        <v>90</v>
      </c>
      <c r="C8" s="7">
        <v>43659</v>
      </c>
      <c r="D8" s="8" t="s">
        <v>87</v>
      </c>
      <c r="E8" s="6">
        <v>192</v>
      </c>
      <c r="F8" s="44">
        <v>194</v>
      </c>
      <c r="G8" s="6">
        <v>189</v>
      </c>
      <c r="H8" s="6">
        <v>187</v>
      </c>
      <c r="I8" s="6">
        <v>192</v>
      </c>
      <c r="J8" s="44">
        <v>192</v>
      </c>
      <c r="K8" s="9">
        <v>6</v>
      </c>
      <c r="L8" s="9">
        <v>1146</v>
      </c>
      <c r="M8" s="10">
        <v>191</v>
      </c>
      <c r="N8" s="9">
        <v>8</v>
      </c>
      <c r="O8" s="10">
        <v>199</v>
      </c>
    </row>
    <row r="9" spans="1:15" x14ac:dyDescent="0.3">
      <c r="A9" s="6" t="s">
        <v>3</v>
      </c>
      <c r="B9" s="52" t="s">
        <v>90</v>
      </c>
      <c r="C9" s="53">
        <v>43701</v>
      </c>
      <c r="D9" s="54" t="s">
        <v>192</v>
      </c>
      <c r="E9" s="55">
        <v>188</v>
      </c>
      <c r="F9" s="55">
        <v>182</v>
      </c>
      <c r="G9" s="55">
        <v>179</v>
      </c>
      <c r="H9" s="55">
        <v>190</v>
      </c>
      <c r="I9" s="55"/>
      <c r="J9" s="55"/>
      <c r="K9" s="56">
        <f>COUNT(E9:J9)</f>
        <v>4</v>
      </c>
      <c r="L9" s="56">
        <f>SUM(E9:J9)</f>
        <v>739</v>
      </c>
      <c r="M9" s="57">
        <f>SUM(L9/K9)</f>
        <v>184.75</v>
      </c>
      <c r="N9" s="52">
        <v>5</v>
      </c>
      <c r="O9" s="58">
        <f>SUM(M9+N9)</f>
        <v>189.75</v>
      </c>
    </row>
    <row r="10" spans="1:15" x14ac:dyDescent="0.3">
      <c r="A10" s="51" t="s">
        <v>193</v>
      </c>
      <c r="B10" s="138" t="s">
        <v>90</v>
      </c>
      <c r="C10" s="139">
        <v>43708</v>
      </c>
      <c r="D10" s="140" t="s">
        <v>192</v>
      </c>
      <c r="E10" s="141">
        <v>188</v>
      </c>
      <c r="F10" s="141">
        <v>191</v>
      </c>
      <c r="G10" s="141">
        <v>188</v>
      </c>
      <c r="H10" s="141">
        <v>190</v>
      </c>
      <c r="I10" s="141">
        <v>189</v>
      </c>
      <c r="J10" s="141">
        <v>191</v>
      </c>
      <c r="K10" s="142">
        <f t="shared" ref="K10" si="0">COUNT(E10:J10)</f>
        <v>6</v>
      </c>
      <c r="L10" s="142">
        <f t="shared" ref="L10" si="1">SUM(E10:J10)</f>
        <v>1137</v>
      </c>
      <c r="M10" s="143">
        <f t="shared" ref="M10" si="2">SUM(L10/K10)</f>
        <v>189.5</v>
      </c>
      <c r="N10" s="138">
        <v>4</v>
      </c>
      <c r="O10" s="144">
        <f t="shared" ref="O10" si="3">SUM(M10+N10)</f>
        <v>193.5</v>
      </c>
    </row>
    <row r="11" spans="1:15" x14ac:dyDescent="0.3">
      <c r="A11" s="51" t="s">
        <v>193</v>
      </c>
      <c r="B11" s="52" t="s">
        <v>90</v>
      </c>
      <c r="C11" s="53">
        <v>43715</v>
      </c>
      <c r="D11" s="54" t="s">
        <v>87</v>
      </c>
      <c r="E11" s="55">
        <v>189.1</v>
      </c>
      <c r="F11" s="55">
        <v>190</v>
      </c>
      <c r="G11" s="55">
        <v>194</v>
      </c>
      <c r="H11" s="55">
        <v>193</v>
      </c>
      <c r="I11" s="55"/>
      <c r="J11" s="55"/>
      <c r="K11" s="56">
        <f>COUNT(E11:J11)</f>
        <v>4</v>
      </c>
      <c r="L11" s="56">
        <f>SUM(E11:J11)</f>
        <v>766.1</v>
      </c>
      <c r="M11" s="57">
        <f>SUM(L11/K11)</f>
        <v>191.52500000000001</v>
      </c>
      <c r="N11" s="52">
        <v>13</v>
      </c>
      <c r="O11" s="58">
        <f>SUM(M11+N11)</f>
        <v>204.52500000000001</v>
      </c>
    </row>
    <row r="12" spans="1:15" ht="15.75" x14ac:dyDescent="0.3">
      <c r="A12" s="51" t="s">
        <v>193</v>
      </c>
      <c r="B12" s="52" t="s">
        <v>90</v>
      </c>
      <c r="C12" s="53">
        <v>43743</v>
      </c>
      <c r="D12" s="66" t="s">
        <v>87</v>
      </c>
      <c r="E12" s="55">
        <v>196</v>
      </c>
      <c r="F12" s="55">
        <v>190</v>
      </c>
      <c r="G12" s="55">
        <v>191</v>
      </c>
      <c r="H12" s="55">
        <v>192</v>
      </c>
      <c r="I12" s="55"/>
      <c r="J12" s="55"/>
      <c r="K12" s="56">
        <f>COUNT(E12:J12)</f>
        <v>4</v>
      </c>
      <c r="L12" s="56">
        <f>SUM(E12:J12)</f>
        <v>769</v>
      </c>
      <c r="M12" s="57">
        <f>SUM(L12/K12)</f>
        <v>192.25</v>
      </c>
      <c r="N12" s="52">
        <v>7</v>
      </c>
      <c r="O12" s="58">
        <f>SUM(M12+N12)</f>
        <v>199.25</v>
      </c>
    </row>
    <row r="13" spans="1:15" ht="15.75" x14ac:dyDescent="0.3">
      <c r="A13" s="67" t="s">
        <v>3</v>
      </c>
      <c r="B13" s="68" t="s">
        <v>90</v>
      </c>
      <c r="C13" s="69">
        <v>43750</v>
      </c>
      <c r="D13" s="159" t="s">
        <v>87</v>
      </c>
      <c r="E13" s="71">
        <v>191</v>
      </c>
      <c r="F13" s="71">
        <v>193.1</v>
      </c>
      <c r="G13" s="71">
        <v>193</v>
      </c>
      <c r="H13" s="71">
        <v>190</v>
      </c>
      <c r="I13" s="71"/>
      <c r="J13" s="71"/>
      <c r="K13" s="72">
        <f>COUNT(E13:J13)</f>
        <v>4</v>
      </c>
      <c r="L13" s="72">
        <f>SUM(E13:J13)</f>
        <v>767.1</v>
      </c>
      <c r="M13" s="73">
        <f>SUM(L13/K13)</f>
        <v>191.77500000000001</v>
      </c>
      <c r="N13" s="68">
        <v>6</v>
      </c>
      <c r="O13" s="74">
        <f>SUM(M13+N13)</f>
        <v>197.77500000000001</v>
      </c>
    </row>
    <row r="14" spans="1:15" x14ac:dyDescent="0.3">
      <c r="A14" s="11"/>
      <c r="B14" s="11"/>
      <c r="C14" s="12"/>
      <c r="D14" s="13"/>
      <c r="E14" s="11"/>
      <c r="F14" s="11"/>
      <c r="G14" s="11"/>
      <c r="H14" s="11"/>
      <c r="I14" s="11"/>
      <c r="J14" s="11"/>
      <c r="K14" s="14"/>
      <c r="L14" s="14"/>
      <c r="M14" s="15"/>
      <c r="N14" s="14"/>
      <c r="O14" s="15"/>
    </row>
    <row r="15" spans="1:15" x14ac:dyDescent="0.3">
      <c r="K15" s="2">
        <f>SUM(K2:K14)</f>
        <v>56</v>
      </c>
      <c r="L15" s="2">
        <f>SUM(L2:L14)</f>
        <v>10647.2</v>
      </c>
      <c r="M15" s="1">
        <f>SUM(L15/K15)</f>
        <v>190.12857142857143</v>
      </c>
      <c r="N15" s="2">
        <f>SUM(N2:N14)</f>
        <v>85</v>
      </c>
      <c r="O15" s="1">
        <f>SUM(M15+N15)</f>
        <v>275.12857142857143</v>
      </c>
    </row>
  </sheetData>
  <protectedRanges>
    <protectedRange algorithmName="SHA-512" hashValue="eHHGZp1QU9slQwrV1rkPvmLyM6CvgknQHPIOO3TeudOjFVA47YoNedor8sB5AS16YCEzg6rnk1SW7Qh1UBWa3g==" saltValue="NnJayuyCuLyzeiA6G0urAA==" spinCount="100000" sqref="N9" name="Range3"/>
    <protectedRange algorithmName="SHA-512" hashValue="ON39YdpmFHfN9f47KpiRvqrKx0V9+erV1CNkpWzYhW/Qyc6aT8rEyCrvauWSYGZK2ia3o7vd3akF07acHAFpOA==" saltValue="yVW9XmDwTqEnmpSGai0KYg==" spinCount="100000" sqref="C9:J9" name="Range1"/>
    <protectedRange algorithmName="SHA-512" hashValue="FG7sbUW81RLTrqZOgRQY3WT58Fmv2wpczdNtHSivDYpua2f0csBbi4PHtU2Z8RiB+M2w+jl67Do94rJCq0Ck5Q==" saltValue="84WXeaapoYvzxj0ZBNU3eQ==" spinCount="100000" sqref="O10 L10:M10" name="Range1_2"/>
    <protectedRange algorithmName="SHA-512" hashValue="eHHGZp1QU9slQwrV1rkPvmLyM6CvgknQHPIOO3TeudOjFVA47YoNedor8sB5AS16YCEzg6rnk1SW7Qh1UBWa3g==" saltValue="NnJayuyCuLyzeiA6G0urAA==" spinCount="100000" sqref="N11" name="Range3_1"/>
    <protectedRange algorithmName="SHA-512" hashValue="ON39YdpmFHfN9f47KpiRvqrKx0V9+erV1CNkpWzYhW/Qyc6aT8rEyCrvauWSYGZK2ia3o7vd3akF07acHAFpOA==" saltValue="yVW9XmDwTqEnmpSGai0KYg==" spinCount="100000" sqref="B11:J11" name="Range1_1"/>
    <protectedRange algorithmName="SHA-512" hashValue="ON39YdpmFHfN9f47KpiRvqrKx0V9+erV1CNkpWzYhW/Qyc6aT8rEyCrvauWSYGZK2ia3o7vd3akF07acHAFpOA==" saltValue="yVW9XmDwTqEnmpSGai0KYg==" spinCount="100000" sqref="C12:D12" name="Range1_3"/>
    <protectedRange algorithmName="SHA-512" hashValue="eHHGZp1QU9slQwrV1rkPvmLyM6CvgknQHPIOO3TeudOjFVA47YoNedor8sB5AS16YCEzg6rnk1SW7Qh1UBWa3g==" saltValue="NnJayuyCuLyzeiA6G0urAA==" spinCount="100000" sqref="N12" name="Range3_1_1"/>
    <protectedRange algorithmName="SHA-512" hashValue="ON39YdpmFHfN9f47KpiRvqrKx0V9+erV1CNkpWzYhW/Qyc6aT8rEyCrvauWSYGZK2ia3o7vd3akF07acHAFpOA==" saltValue="yVW9XmDwTqEnmpSGai0KYg==" spinCount="100000" sqref="B12 E12:J12" name="Range1_1_1"/>
    <protectedRange algorithmName="SHA-512" hashValue="eHHGZp1QU9slQwrV1rkPvmLyM6CvgknQHPIOO3TeudOjFVA47YoNedor8sB5AS16YCEzg6rnk1SW7Qh1UBWa3g==" saltValue="NnJayuyCuLyzeiA6G0urAA==" spinCount="100000" sqref="N13" name="Range3_2"/>
    <protectedRange algorithmName="SHA-512" hashValue="ON39YdpmFHfN9f47KpiRvqrKx0V9+erV1CNkpWzYhW/Qyc6aT8rEyCrvauWSYGZK2ia3o7vd3akF07acHAFpOA==" saltValue="yVW9XmDwTqEnmpSGai0KYg==" spinCount="100000" sqref="B13:J13" name="Range1_2_1"/>
  </protectedRanges>
  <conditionalFormatting sqref="E1">
    <cfRule type="top10" priority="143" bottom="1" rank="1"/>
    <cfRule type="top10" dxfId="353" priority="144" rank="1"/>
  </conditionalFormatting>
  <conditionalFormatting sqref="F1">
    <cfRule type="top10" priority="141" bottom="1" rank="1"/>
    <cfRule type="top10" dxfId="352" priority="142" rank="1"/>
  </conditionalFormatting>
  <conditionalFormatting sqref="G1">
    <cfRule type="top10" priority="139" bottom="1" rank="1"/>
    <cfRule type="top10" dxfId="351" priority="140" rank="1"/>
  </conditionalFormatting>
  <conditionalFormatting sqref="H1">
    <cfRule type="top10" priority="137" bottom="1" rank="1"/>
    <cfRule type="top10" dxfId="350" priority="138" rank="1"/>
  </conditionalFormatting>
  <conditionalFormatting sqref="I1">
    <cfRule type="top10" priority="135" bottom="1" rank="1"/>
    <cfRule type="top10" dxfId="349" priority="136" rank="1"/>
  </conditionalFormatting>
  <conditionalFormatting sqref="J1">
    <cfRule type="top10" priority="133" bottom="1" rank="1"/>
    <cfRule type="top10" dxfId="348" priority="134" rank="1"/>
  </conditionalFormatting>
  <conditionalFormatting sqref="E14">
    <cfRule type="top10" priority="131" bottom="1" rank="1"/>
    <cfRule type="top10" dxfId="347" priority="132" rank="1"/>
  </conditionalFormatting>
  <conditionalFormatting sqref="F14">
    <cfRule type="top10" priority="129" bottom="1" rank="1"/>
    <cfRule type="top10" dxfId="346" priority="130" rank="1"/>
  </conditionalFormatting>
  <conditionalFormatting sqref="G14">
    <cfRule type="top10" priority="127" bottom="1" rank="1"/>
    <cfRule type="top10" dxfId="345" priority="128" rank="1"/>
  </conditionalFormatting>
  <conditionalFormatting sqref="H14">
    <cfRule type="top10" priority="125" bottom="1" rank="1"/>
    <cfRule type="top10" dxfId="344" priority="126" rank="1"/>
  </conditionalFormatting>
  <conditionalFormatting sqref="I14">
    <cfRule type="top10" priority="123" bottom="1" rank="1"/>
    <cfRule type="top10" dxfId="343" priority="124" rank="1"/>
  </conditionalFormatting>
  <conditionalFormatting sqref="J14">
    <cfRule type="top10" priority="121" bottom="1" rank="1"/>
    <cfRule type="top10" dxfId="342" priority="122" rank="1"/>
  </conditionalFormatting>
  <conditionalFormatting sqref="E2">
    <cfRule type="top10" priority="107" bottom="1" rank="1"/>
    <cfRule type="top10" dxfId="341" priority="108" rank="1"/>
  </conditionalFormatting>
  <conditionalFormatting sqref="F2">
    <cfRule type="top10" priority="105" bottom="1" rank="1"/>
    <cfRule type="top10" dxfId="340" priority="106" rank="1"/>
  </conditionalFormatting>
  <conditionalFormatting sqref="G2">
    <cfRule type="top10" priority="103" bottom="1" rank="1"/>
    <cfRule type="top10" dxfId="339" priority="104" rank="1"/>
  </conditionalFormatting>
  <conditionalFormatting sqref="H2">
    <cfRule type="top10" priority="101" bottom="1" rank="1"/>
    <cfRule type="top10" dxfId="338" priority="102" rank="1"/>
  </conditionalFormatting>
  <conditionalFormatting sqref="I2">
    <cfRule type="top10" priority="99" bottom="1" rank="1"/>
    <cfRule type="top10" dxfId="337" priority="100" rank="1"/>
  </conditionalFormatting>
  <conditionalFormatting sqref="J2">
    <cfRule type="top10" priority="97" bottom="1" rank="1"/>
    <cfRule type="top10" dxfId="336" priority="98" rank="1"/>
  </conditionalFormatting>
  <conditionalFormatting sqref="E3">
    <cfRule type="top10" priority="95" bottom="1" rank="1"/>
    <cfRule type="top10" dxfId="335" priority="96" rank="1"/>
  </conditionalFormatting>
  <conditionalFormatting sqref="F3">
    <cfRule type="top10" priority="93" bottom="1" rank="1"/>
    <cfRule type="top10" dxfId="334" priority="94" rank="1"/>
  </conditionalFormatting>
  <conditionalFormatting sqref="G3">
    <cfRule type="top10" priority="91" bottom="1" rank="1"/>
    <cfRule type="top10" dxfId="333" priority="92" rank="1"/>
  </conditionalFormatting>
  <conditionalFormatting sqref="H3">
    <cfRule type="top10" priority="89" bottom="1" rank="1"/>
    <cfRule type="top10" dxfId="332" priority="90" rank="1"/>
  </conditionalFormatting>
  <conditionalFormatting sqref="I3">
    <cfRule type="top10" priority="87" bottom="1" rank="1"/>
    <cfRule type="top10" dxfId="331" priority="88" rank="1"/>
  </conditionalFormatting>
  <conditionalFormatting sqref="J3">
    <cfRule type="top10" priority="85" bottom="1" rank="1"/>
    <cfRule type="top10" dxfId="330" priority="86" rank="1"/>
  </conditionalFormatting>
  <conditionalFormatting sqref="E4">
    <cfRule type="top10" priority="83" bottom="1" rank="1"/>
    <cfRule type="top10" dxfId="329" priority="84" rank="1"/>
  </conditionalFormatting>
  <conditionalFormatting sqref="F4">
    <cfRule type="top10" priority="81" bottom="1" rank="1"/>
    <cfRule type="top10" dxfId="328" priority="82" rank="1"/>
  </conditionalFormatting>
  <conditionalFormatting sqref="G4">
    <cfRule type="top10" priority="79" bottom="1" rank="1"/>
    <cfRule type="top10" dxfId="327" priority="80" rank="1"/>
  </conditionalFormatting>
  <conditionalFormatting sqref="H4">
    <cfRule type="top10" priority="77" bottom="1" rank="1"/>
    <cfRule type="top10" dxfId="326" priority="78" rank="1"/>
  </conditionalFormatting>
  <conditionalFormatting sqref="I4">
    <cfRule type="top10" priority="75" bottom="1" rank="1"/>
    <cfRule type="top10" dxfId="325" priority="76" rank="1"/>
  </conditionalFormatting>
  <conditionalFormatting sqref="J4">
    <cfRule type="top10" priority="73" bottom="1" rank="1"/>
    <cfRule type="top10" dxfId="324" priority="74" rank="1"/>
  </conditionalFormatting>
  <conditionalFormatting sqref="E5">
    <cfRule type="top10" priority="61" bottom="1" rank="1"/>
    <cfRule type="top10" dxfId="323" priority="62" rank="1"/>
  </conditionalFormatting>
  <conditionalFormatting sqref="F5">
    <cfRule type="top10" priority="63" bottom="1" rank="1"/>
    <cfRule type="top10" dxfId="322" priority="64" rank="1"/>
  </conditionalFormatting>
  <conditionalFormatting sqref="G5">
    <cfRule type="top10" priority="65" bottom="1" rank="1"/>
    <cfRule type="top10" dxfId="321" priority="66" rank="1"/>
  </conditionalFormatting>
  <conditionalFormatting sqref="H5">
    <cfRule type="top10" priority="67" bottom="1" rank="1"/>
    <cfRule type="top10" dxfId="320" priority="68" rank="1"/>
  </conditionalFormatting>
  <conditionalFormatting sqref="I5">
    <cfRule type="top10" priority="69" bottom="1" rank="1"/>
    <cfRule type="top10" dxfId="319" priority="70" rank="1"/>
  </conditionalFormatting>
  <conditionalFormatting sqref="J5">
    <cfRule type="top10" priority="71" bottom="1" rank="1"/>
    <cfRule type="top10" dxfId="318" priority="72" rank="1"/>
  </conditionalFormatting>
  <conditionalFormatting sqref="E6">
    <cfRule type="top10" priority="59" bottom="1" rank="1"/>
    <cfRule type="top10" dxfId="317" priority="60" rank="1"/>
  </conditionalFormatting>
  <conditionalFormatting sqref="F6">
    <cfRule type="top10" priority="57" bottom="1" rank="1"/>
    <cfRule type="top10" dxfId="316" priority="58" rank="1"/>
  </conditionalFormatting>
  <conditionalFormatting sqref="G6">
    <cfRule type="top10" priority="55" bottom="1" rank="1"/>
    <cfRule type="top10" dxfId="315" priority="56" rank="1"/>
  </conditionalFormatting>
  <conditionalFormatting sqref="H6">
    <cfRule type="top10" priority="53" bottom="1" rank="1"/>
    <cfRule type="top10" dxfId="314" priority="54" rank="1"/>
  </conditionalFormatting>
  <conditionalFormatting sqref="I6">
    <cfRule type="top10" priority="51" bottom="1" rank="1"/>
    <cfRule type="top10" dxfId="313" priority="52" rank="1"/>
  </conditionalFormatting>
  <conditionalFormatting sqref="J6">
    <cfRule type="top10" priority="49" bottom="1" rank="1"/>
    <cfRule type="top10" dxfId="312" priority="50" rank="1"/>
  </conditionalFormatting>
  <conditionalFormatting sqref="E7">
    <cfRule type="top10" priority="47" bottom="1" rank="1"/>
    <cfRule type="top10" dxfId="311" priority="48" rank="1"/>
  </conditionalFormatting>
  <conditionalFormatting sqref="F7">
    <cfRule type="top10" priority="45" bottom="1" rank="1"/>
    <cfRule type="top10" dxfId="310" priority="46" rank="1"/>
  </conditionalFormatting>
  <conditionalFormatting sqref="G7">
    <cfRule type="top10" priority="43" bottom="1" rank="1"/>
    <cfRule type="top10" dxfId="309" priority="44" rank="1"/>
  </conditionalFormatting>
  <conditionalFormatting sqref="H7">
    <cfRule type="top10" priority="41" bottom="1" rank="1"/>
    <cfRule type="top10" dxfId="308" priority="42" rank="1"/>
  </conditionalFormatting>
  <conditionalFormatting sqref="I7">
    <cfRule type="top10" priority="39" bottom="1" rank="1"/>
    <cfRule type="top10" dxfId="307" priority="40" rank="1"/>
  </conditionalFormatting>
  <conditionalFormatting sqref="J7">
    <cfRule type="top10" priority="37" bottom="1" rank="1"/>
    <cfRule type="top10" dxfId="306" priority="38" rank="1"/>
  </conditionalFormatting>
  <conditionalFormatting sqref="E8">
    <cfRule type="top10" priority="25" bottom="1" rank="1"/>
    <cfRule type="top10" dxfId="305" priority="26" rank="1"/>
  </conditionalFormatting>
  <conditionalFormatting sqref="F8">
    <cfRule type="top10" priority="27" bottom="1" rank="1"/>
    <cfRule type="top10" dxfId="304" priority="28" rank="1"/>
  </conditionalFormatting>
  <conditionalFormatting sqref="G8">
    <cfRule type="top10" priority="29" bottom="1" rank="1"/>
    <cfRule type="top10" dxfId="303" priority="30" rank="1"/>
  </conditionalFormatting>
  <conditionalFormatting sqref="H8">
    <cfRule type="top10" priority="31" bottom="1" rank="1"/>
    <cfRule type="top10" dxfId="302" priority="32" rank="1"/>
  </conditionalFormatting>
  <conditionalFormatting sqref="I8">
    <cfRule type="top10" priority="33" bottom="1" rank="1"/>
    <cfRule type="top10" dxfId="301" priority="34" rank="1"/>
  </conditionalFormatting>
  <conditionalFormatting sqref="J8">
    <cfRule type="top10" priority="35" bottom="1" rank="1"/>
    <cfRule type="top10" dxfId="300" priority="36" rank="1"/>
  </conditionalFormatting>
  <conditionalFormatting sqref="E9">
    <cfRule type="top10" dxfId="299" priority="24" rank="1"/>
  </conditionalFormatting>
  <conditionalFormatting sqref="F9">
    <cfRule type="top10" dxfId="298" priority="23" rank="1"/>
  </conditionalFormatting>
  <conditionalFormatting sqref="G9">
    <cfRule type="top10" dxfId="297" priority="22" rank="1"/>
  </conditionalFormatting>
  <conditionalFormatting sqref="H9">
    <cfRule type="top10" dxfId="296" priority="21" rank="1"/>
  </conditionalFormatting>
  <conditionalFormatting sqref="I9">
    <cfRule type="top10" dxfId="295" priority="20" rank="1"/>
  </conditionalFormatting>
  <conditionalFormatting sqref="J9">
    <cfRule type="top10" dxfId="294" priority="19" rank="1"/>
  </conditionalFormatting>
  <conditionalFormatting sqref="E11">
    <cfRule type="top10" dxfId="293" priority="13" rank="1"/>
  </conditionalFormatting>
  <conditionalFormatting sqref="F11">
    <cfRule type="top10" dxfId="292" priority="14" rank="1"/>
  </conditionalFormatting>
  <conditionalFormatting sqref="G11">
    <cfRule type="top10" dxfId="291" priority="15" rank="1"/>
  </conditionalFormatting>
  <conditionalFormatting sqref="H11">
    <cfRule type="top10" dxfId="290" priority="16" rank="1"/>
  </conditionalFormatting>
  <conditionalFormatting sqref="I11">
    <cfRule type="top10" dxfId="289" priority="17" rank="1"/>
  </conditionalFormatting>
  <conditionalFormatting sqref="J11">
    <cfRule type="top10" dxfId="288" priority="18" rank="1"/>
  </conditionalFormatting>
  <conditionalFormatting sqref="E12">
    <cfRule type="top10" dxfId="287" priority="12" rank="1"/>
  </conditionalFormatting>
  <conditionalFormatting sqref="F12">
    <cfRule type="top10" dxfId="286" priority="11" rank="1"/>
  </conditionalFormatting>
  <conditionalFormatting sqref="G12">
    <cfRule type="top10" dxfId="285" priority="10" rank="1"/>
  </conditionalFormatting>
  <conditionalFormatting sqref="H12">
    <cfRule type="top10" dxfId="284" priority="9" rank="1"/>
  </conditionalFormatting>
  <conditionalFormatting sqref="I12">
    <cfRule type="top10" dxfId="283" priority="8" rank="1"/>
  </conditionalFormatting>
  <conditionalFormatting sqref="J12">
    <cfRule type="top10" dxfId="282" priority="7" rank="1"/>
  </conditionalFormatting>
  <conditionalFormatting sqref="E13">
    <cfRule type="top10" dxfId="281" priority="6" rank="1"/>
  </conditionalFormatting>
  <conditionalFormatting sqref="F13">
    <cfRule type="top10" dxfId="280" priority="5" rank="1"/>
  </conditionalFormatting>
  <conditionalFormatting sqref="G13">
    <cfRule type="top10" dxfId="279" priority="4" rank="1"/>
  </conditionalFormatting>
  <conditionalFormatting sqref="H13">
    <cfRule type="top10" dxfId="278" priority="3" rank="1"/>
  </conditionalFormatting>
  <conditionalFormatting sqref="I13">
    <cfRule type="top10" dxfId="277" priority="2" rank="1"/>
  </conditionalFormatting>
  <conditionalFormatting sqref="J13">
    <cfRule type="top10" dxfId="276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7FFA37-8436-464F-94E6-D00ABA4160B3}">
          <x14:formula1>
            <xm:f>'C:\Users\abra2\AppData\Local\Packages\Microsoft.MicrosoftEdge_8wekyb3d8bbwe\TempState\Downloads\[ABRA Club Shoot 2182018 (1).xlsm]Data'!#REF!</xm:f>
          </x14:formula1>
          <xm:sqref>B14</xm:sqref>
        </x14:dataValidation>
        <x14:dataValidation type="list" allowBlank="1" showInputMessage="1" showErrorMessage="1" xr:uid="{73A5EFCA-9CC4-470D-9AFF-CC3991C3C092}">
          <x14:formula1>
            <xm:f>'E:\Users\abra2\Desktop\ABRA Files and More\AUTO BENCH REST ASSOCIATION FILE\ABRA 2018\Virginia\[ABRA Virginia Scoring Program.xlsm]Data'!#REF!</xm:f>
          </x14:formula1>
          <xm:sqref>B2</xm:sqref>
        </x14:dataValidation>
        <x14:dataValidation type="list" allowBlank="1" showInputMessage="1" showErrorMessage="1" xr:uid="{F628E197-16BB-463A-8B7B-59C2E5E4E245}">
          <x14:formula1>
            <xm:f>'C:\Users\gih93\Documents\[ABRA2019.xlsm]Data'!#REF!</xm:f>
          </x14:formula1>
          <xm:sqref>B3:B4 B8</xm:sqref>
        </x14:dataValidation>
        <x14:dataValidation type="list" allowBlank="1" showInputMessage="1" showErrorMessage="1" xr:uid="{E3EB4D4F-5C7B-4421-84C9-FB6F3878F721}">
          <x14:formula1>
            <xm:f>'C:\Users\abra2\Desktop\[ABRA2019.xlsm]Data'!#REF!</xm:f>
          </x14:formula1>
          <xm:sqref>B5:B7</xm:sqref>
        </x14:dataValidation>
        <x14:dataValidation type="list" allowBlank="1" showInputMessage="1" showErrorMessage="1" xr:uid="{5C34983B-5EEC-427B-B319-941985DFB4C6}">
          <x14:formula1>
            <xm:f>'E:\[abra state va.xlsx]DATA SHEET'!#REF!</xm:f>
          </x14:formula1>
          <xm:sqref>B10</xm:sqref>
        </x14:dataValidation>
        <x14:dataValidation type="list" allowBlank="1" showInputMessage="1" showErrorMessage="1" xr:uid="{B319AA9B-5B85-44CC-8B55-4F4AE2EB544B}">
          <x14:formula1>
            <xm:f>'C:\Users\abra2\Desktop\ABRA Files and More\AUTO BENCH REST ASSOCIATION FILE\ABRA 2019\Virginia\[ABRA VA SCORING PROGRAM.xlsx]DATA SHEET'!#REF!</xm:f>
          </x14:formula1>
          <xm:sqref>B11:B13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F32B1-80BA-4D7F-B5A1-10F073EAEC78}">
  <dimension ref="A1:O4"/>
  <sheetViews>
    <sheetView workbookViewId="0">
      <selection activeCell="E15" sqref="E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51" t="s">
        <v>193</v>
      </c>
      <c r="B2" s="138" t="s">
        <v>205</v>
      </c>
      <c r="C2" s="139">
        <v>43708</v>
      </c>
      <c r="D2" s="140" t="s">
        <v>192</v>
      </c>
      <c r="E2" s="141">
        <v>188</v>
      </c>
      <c r="F2" s="141">
        <v>186</v>
      </c>
      <c r="G2" s="141">
        <v>186</v>
      </c>
      <c r="H2" s="141">
        <v>178</v>
      </c>
      <c r="I2" s="141">
        <v>184</v>
      </c>
      <c r="J2" s="141">
        <v>177</v>
      </c>
      <c r="K2" s="142">
        <f t="shared" ref="K2" si="0">COUNT(E2:J2)</f>
        <v>6</v>
      </c>
      <c r="L2" s="142">
        <f t="shared" ref="L2" si="1">SUM(E2:J2)</f>
        <v>1099</v>
      </c>
      <c r="M2" s="143">
        <f t="shared" ref="M2" si="2">SUM(L2/K2)</f>
        <v>183.16666666666666</v>
      </c>
      <c r="N2" s="138">
        <v>4</v>
      </c>
      <c r="O2" s="144">
        <f t="shared" ref="O2" si="3">SUM(M2+N2)</f>
        <v>187.16666666666666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6</v>
      </c>
      <c r="L4" s="2">
        <f>SUM(L2:L3)</f>
        <v>1099</v>
      </c>
      <c r="M4" s="1">
        <f>SUM(L4/K4)</f>
        <v>183.16666666666666</v>
      </c>
      <c r="N4" s="2">
        <f>SUM(N2:N3)</f>
        <v>4</v>
      </c>
      <c r="O4" s="1">
        <f>SUM(M4+N4)</f>
        <v>187.16666666666666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2"/>
  </protectedRanges>
  <conditionalFormatting sqref="E1">
    <cfRule type="top10" priority="23" bottom="1" rank="1"/>
    <cfRule type="top10" dxfId="275" priority="24" rank="1"/>
  </conditionalFormatting>
  <conditionalFormatting sqref="F1">
    <cfRule type="top10" priority="21" bottom="1" rank="1"/>
    <cfRule type="top10" dxfId="274" priority="22" rank="1"/>
  </conditionalFormatting>
  <conditionalFormatting sqref="G1">
    <cfRule type="top10" priority="19" bottom="1" rank="1"/>
    <cfRule type="top10" dxfId="273" priority="20" rank="1"/>
  </conditionalFormatting>
  <conditionalFormatting sqref="H1">
    <cfRule type="top10" priority="17" bottom="1" rank="1"/>
    <cfRule type="top10" dxfId="272" priority="18" rank="1"/>
  </conditionalFormatting>
  <conditionalFormatting sqref="I1">
    <cfRule type="top10" priority="15" bottom="1" rank="1"/>
    <cfRule type="top10" dxfId="271" priority="16" rank="1"/>
  </conditionalFormatting>
  <conditionalFormatting sqref="J1">
    <cfRule type="top10" priority="13" bottom="1" rank="1"/>
    <cfRule type="top10" dxfId="270" priority="14" rank="1"/>
  </conditionalFormatting>
  <conditionalFormatting sqref="E3">
    <cfRule type="top10" priority="11" bottom="1" rank="1"/>
    <cfRule type="top10" dxfId="269" priority="12" rank="1"/>
  </conditionalFormatting>
  <conditionalFormatting sqref="F3">
    <cfRule type="top10" priority="9" bottom="1" rank="1"/>
    <cfRule type="top10" dxfId="268" priority="10" rank="1"/>
  </conditionalFormatting>
  <conditionalFormatting sqref="G3">
    <cfRule type="top10" priority="7" bottom="1" rank="1"/>
    <cfRule type="top10" dxfId="267" priority="8" rank="1"/>
  </conditionalFormatting>
  <conditionalFormatting sqref="H3">
    <cfRule type="top10" priority="5" bottom="1" rank="1"/>
    <cfRule type="top10" dxfId="266" priority="6" rank="1"/>
  </conditionalFormatting>
  <conditionalFormatting sqref="I3">
    <cfRule type="top10" priority="3" bottom="1" rank="1"/>
    <cfRule type="top10" dxfId="265" priority="4" rank="1"/>
  </conditionalFormatting>
  <conditionalFormatting sqref="J3">
    <cfRule type="top10" priority="1" bottom="1" rank="1"/>
    <cfRule type="top10" dxfId="26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DDB1FB9-C7E4-4CE7-A885-849C0FE7FAFE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B0CC50B7-4B96-4667-AA23-AAD561C5FAD4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31CAE-61E3-468D-B525-9E920482BE46}">
  <dimension ref="A1:O4"/>
  <sheetViews>
    <sheetView workbookViewId="0">
      <selection activeCell="D17" sqref="D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x14ac:dyDescent="0.3">
      <c r="A2" s="51" t="s">
        <v>193</v>
      </c>
      <c r="B2" s="52" t="s">
        <v>236</v>
      </c>
      <c r="C2" s="53">
        <v>43729</v>
      </c>
      <c r="D2" s="66" t="s">
        <v>191</v>
      </c>
      <c r="E2" s="203">
        <v>179</v>
      </c>
      <c r="F2" s="134">
        <v>181</v>
      </c>
      <c r="G2" s="134">
        <v>174</v>
      </c>
      <c r="H2" s="55"/>
      <c r="I2" s="55"/>
      <c r="J2" s="55"/>
      <c r="K2" s="56">
        <f>COUNT(E2:J2)</f>
        <v>3</v>
      </c>
      <c r="L2" s="56">
        <f>SUM(E2:J2)</f>
        <v>534</v>
      </c>
      <c r="M2" s="57">
        <f>SUM(L2/K2)</f>
        <v>178</v>
      </c>
      <c r="N2" s="52">
        <v>4</v>
      </c>
      <c r="O2" s="58">
        <f>SUM(M2+N2)</f>
        <v>182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3</v>
      </c>
      <c r="L4" s="2">
        <f>SUM(L2:L3)</f>
        <v>534</v>
      </c>
      <c r="M4" s="1">
        <f>SUM(L4/K4)</f>
        <v>178</v>
      </c>
      <c r="N4" s="2">
        <f>SUM(N2:N3)</f>
        <v>4</v>
      </c>
      <c r="O4" s="1">
        <f>SUM(M4+N4)</f>
        <v>182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</protectedRanges>
  <conditionalFormatting sqref="E1">
    <cfRule type="top10" priority="41" bottom="1" rank="1"/>
    <cfRule type="top10" dxfId="263" priority="42" rank="1"/>
  </conditionalFormatting>
  <conditionalFormatting sqref="F1">
    <cfRule type="top10" priority="39" bottom="1" rank="1"/>
    <cfRule type="top10" dxfId="262" priority="40" rank="1"/>
  </conditionalFormatting>
  <conditionalFormatting sqref="G1">
    <cfRule type="top10" priority="37" bottom="1" rank="1"/>
    <cfRule type="top10" dxfId="261" priority="38" rank="1"/>
  </conditionalFormatting>
  <conditionalFormatting sqref="H1">
    <cfRule type="top10" priority="35" bottom="1" rank="1"/>
    <cfRule type="top10" dxfId="260" priority="36" rank="1"/>
  </conditionalFormatting>
  <conditionalFormatting sqref="I1">
    <cfRule type="top10" priority="33" bottom="1" rank="1"/>
    <cfRule type="top10" dxfId="259" priority="34" rank="1"/>
  </conditionalFormatting>
  <conditionalFormatting sqref="J1">
    <cfRule type="top10" priority="31" bottom="1" rank="1"/>
    <cfRule type="top10" dxfId="258" priority="32" rank="1"/>
  </conditionalFormatting>
  <conditionalFormatting sqref="E3">
    <cfRule type="top10" priority="29" bottom="1" rank="1"/>
    <cfRule type="top10" dxfId="257" priority="30" rank="1"/>
  </conditionalFormatting>
  <conditionalFormatting sqref="F3">
    <cfRule type="top10" priority="27" bottom="1" rank="1"/>
    <cfRule type="top10" dxfId="256" priority="28" rank="1"/>
  </conditionalFormatting>
  <conditionalFormatting sqref="G3">
    <cfRule type="top10" priority="25" bottom="1" rank="1"/>
    <cfRule type="top10" dxfId="255" priority="26" rank="1"/>
  </conditionalFormatting>
  <conditionalFormatting sqref="H3">
    <cfRule type="top10" priority="23" bottom="1" rank="1"/>
    <cfRule type="top10" dxfId="254" priority="24" rank="1"/>
  </conditionalFormatting>
  <conditionalFormatting sqref="I3">
    <cfRule type="top10" priority="21" bottom="1" rank="1"/>
    <cfRule type="top10" dxfId="253" priority="22" rank="1"/>
  </conditionalFormatting>
  <conditionalFormatting sqref="J3">
    <cfRule type="top10" priority="19" bottom="1" rank="1"/>
    <cfRule type="top10" dxfId="252" priority="20" rank="1"/>
  </conditionalFormatting>
  <conditionalFormatting sqref="E2">
    <cfRule type="top10" dxfId="251" priority="1" rank="1"/>
  </conditionalFormatting>
  <conditionalFormatting sqref="F2">
    <cfRule type="top10" dxfId="250" priority="2" rank="1"/>
  </conditionalFormatting>
  <conditionalFormatting sqref="G2">
    <cfRule type="top10" dxfId="249" priority="3" rank="1"/>
  </conditionalFormatting>
  <conditionalFormatting sqref="H2">
    <cfRule type="top10" dxfId="248" priority="4" rank="1"/>
  </conditionalFormatting>
  <conditionalFormatting sqref="I2">
    <cfRule type="top10" dxfId="247" priority="5" rank="1"/>
  </conditionalFormatting>
  <conditionalFormatting sqref="J2">
    <cfRule type="top10" dxfId="246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A6CF0FA-6E9A-4755-A110-60B427472A94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56153805-2E73-4EEB-B50A-9103F5B9E42C}">
          <x14:formula1>
            <xm:f>'[ABRA EDINBURG TEXAS MATCH 9-21-19 (1).xlsx]DATA SHEET'!#REF!</xm:f>
          </x14:formula1>
          <xm:sqref>B2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6F2BB-6C70-45C7-8E90-1E94316F819E}">
  <dimension ref="A1:O4"/>
  <sheetViews>
    <sheetView workbookViewId="0">
      <selection activeCell="D13" sqref="D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x14ac:dyDescent="0.3">
      <c r="A2" s="51" t="s">
        <v>193</v>
      </c>
      <c r="B2" s="52" t="s">
        <v>237</v>
      </c>
      <c r="C2" s="53">
        <v>43729</v>
      </c>
      <c r="D2" s="66" t="s">
        <v>191</v>
      </c>
      <c r="E2" s="203">
        <v>180</v>
      </c>
      <c r="F2" s="134">
        <v>170</v>
      </c>
      <c r="G2" s="134">
        <v>178</v>
      </c>
      <c r="H2" s="55"/>
      <c r="I2" s="55"/>
      <c r="J2" s="55"/>
      <c r="K2" s="56">
        <f>COUNT(E2:J2)</f>
        <v>3</v>
      </c>
      <c r="L2" s="56">
        <f>SUM(E2:J2)</f>
        <v>528</v>
      </c>
      <c r="M2" s="57">
        <f>SUM(L2/K2)</f>
        <v>176</v>
      </c>
      <c r="N2" s="52">
        <v>3</v>
      </c>
      <c r="O2" s="58">
        <f>SUM(M2+N2)</f>
        <v>179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3</v>
      </c>
      <c r="L4" s="2">
        <f>SUM(L2:L3)</f>
        <v>528</v>
      </c>
      <c r="M4" s="1">
        <f>SUM(L4/K4)</f>
        <v>176</v>
      </c>
      <c r="N4" s="2">
        <f>SUM(N2:N3)</f>
        <v>3</v>
      </c>
      <c r="O4" s="1">
        <f>SUM(M4+N4)</f>
        <v>179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</protectedRanges>
  <conditionalFormatting sqref="E1">
    <cfRule type="top10" priority="41" bottom="1" rank="1"/>
    <cfRule type="top10" dxfId="245" priority="42" rank="1"/>
  </conditionalFormatting>
  <conditionalFormatting sqref="F1">
    <cfRule type="top10" priority="39" bottom="1" rank="1"/>
    <cfRule type="top10" dxfId="244" priority="40" rank="1"/>
  </conditionalFormatting>
  <conditionalFormatting sqref="G1">
    <cfRule type="top10" priority="37" bottom="1" rank="1"/>
    <cfRule type="top10" dxfId="243" priority="38" rank="1"/>
  </conditionalFormatting>
  <conditionalFormatting sqref="H1">
    <cfRule type="top10" priority="35" bottom="1" rank="1"/>
    <cfRule type="top10" dxfId="242" priority="36" rank="1"/>
  </conditionalFormatting>
  <conditionalFormatting sqref="I1">
    <cfRule type="top10" priority="33" bottom="1" rank="1"/>
    <cfRule type="top10" dxfId="241" priority="34" rank="1"/>
  </conditionalFormatting>
  <conditionalFormatting sqref="J1">
    <cfRule type="top10" priority="31" bottom="1" rank="1"/>
    <cfRule type="top10" dxfId="240" priority="32" rank="1"/>
  </conditionalFormatting>
  <conditionalFormatting sqref="E3">
    <cfRule type="top10" priority="29" bottom="1" rank="1"/>
    <cfRule type="top10" dxfId="239" priority="30" rank="1"/>
  </conditionalFormatting>
  <conditionalFormatting sqref="F3">
    <cfRule type="top10" priority="27" bottom="1" rank="1"/>
    <cfRule type="top10" dxfId="238" priority="28" rank="1"/>
  </conditionalFormatting>
  <conditionalFormatting sqref="G3">
    <cfRule type="top10" priority="25" bottom="1" rank="1"/>
    <cfRule type="top10" dxfId="237" priority="26" rank="1"/>
  </conditionalFormatting>
  <conditionalFormatting sqref="H3">
    <cfRule type="top10" priority="23" bottom="1" rank="1"/>
    <cfRule type="top10" dxfId="236" priority="24" rank="1"/>
  </conditionalFormatting>
  <conditionalFormatting sqref="I3">
    <cfRule type="top10" priority="21" bottom="1" rank="1"/>
    <cfRule type="top10" dxfId="235" priority="22" rank="1"/>
  </conditionalFormatting>
  <conditionalFormatting sqref="J3">
    <cfRule type="top10" priority="19" bottom="1" rank="1"/>
    <cfRule type="top10" dxfId="234" priority="20" rank="1"/>
  </conditionalFormatting>
  <conditionalFormatting sqref="E2">
    <cfRule type="top10" dxfId="233" priority="1" rank="1"/>
  </conditionalFormatting>
  <conditionalFormatting sqref="F2">
    <cfRule type="top10" dxfId="232" priority="2" rank="1"/>
  </conditionalFormatting>
  <conditionalFormatting sqref="G2">
    <cfRule type="top10" dxfId="231" priority="3" rank="1"/>
  </conditionalFormatting>
  <conditionalFormatting sqref="H2">
    <cfRule type="top10" dxfId="230" priority="4" rank="1"/>
  </conditionalFormatting>
  <conditionalFormatting sqref="I2">
    <cfRule type="top10" dxfId="229" priority="5" rank="1"/>
  </conditionalFormatting>
  <conditionalFormatting sqref="J2">
    <cfRule type="top10" dxfId="228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EB2E93A-FEBD-472D-B526-B40C8B3919E9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2043AF4-37EE-4E04-9E68-4F3717737DBA}">
          <x14:formula1>
            <xm:f>'[ABRA EDINBURG TEXAS MATCH 9-21-19 (1).xlsx]DATA SHEET'!#REF!</xm:f>
          </x14:formula1>
          <xm:sqref>B2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011BE-C4E3-48A1-BB2A-18BD429F3AAB}">
  <sheetPr codeName="Sheet34"/>
  <dimension ref="A1:O16"/>
  <sheetViews>
    <sheetView workbookViewId="0">
      <selection activeCell="C22" sqref="C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45" t="s">
        <v>3</v>
      </c>
      <c r="B2" s="6" t="s">
        <v>109</v>
      </c>
      <c r="C2" s="46">
        <v>43579</v>
      </c>
      <c r="D2" s="47" t="s">
        <v>106</v>
      </c>
      <c r="E2" s="45">
        <v>185</v>
      </c>
      <c r="F2" s="45">
        <v>186</v>
      </c>
      <c r="G2" s="45">
        <v>175</v>
      </c>
      <c r="H2" s="45"/>
      <c r="I2" s="45"/>
      <c r="J2" s="45"/>
      <c r="K2" s="49">
        <v>3</v>
      </c>
      <c r="L2" s="49">
        <v>546</v>
      </c>
      <c r="M2" s="50">
        <v>182</v>
      </c>
      <c r="N2" s="49">
        <v>4</v>
      </c>
      <c r="O2" s="50">
        <v>186</v>
      </c>
    </row>
    <row r="3" spans="1:15" x14ac:dyDescent="0.3">
      <c r="A3" s="75" t="s">
        <v>3</v>
      </c>
      <c r="B3" s="11" t="s">
        <v>109</v>
      </c>
      <c r="C3" s="12">
        <v>43625</v>
      </c>
      <c r="D3" s="13" t="s">
        <v>106</v>
      </c>
      <c r="E3" s="11">
        <v>166</v>
      </c>
      <c r="F3" s="11">
        <v>171</v>
      </c>
      <c r="G3" s="11">
        <v>165</v>
      </c>
      <c r="H3" s="11">
        <v>169</v>
      </c>
      <c r="I3" s="11">
        <v>181</v>
      </c>
      <c r="J3" s="11">
        <v>185</v>
      </c>
      <c r="K3" s="14">
        <v>6</v>
      </c>
      <c r="L3" s="14">
        <v>1037</v>
      </c>
      <c r="M3" s="15">
        <v>172.83333333333334</v>
      </c>
      <c r="N3" s="14">
        <v>4</v>
      </c>
      <c r="O3" s="76">
        <v>176.83333333333334</v>
      </c>
    </row>
    <row r="4" spans="1:15" x14ac:dyDescent="0.3">
      <c r="A4" s="6" t="s">
        <v>3</v>
      </c>
      <c r="B4" s="6" t="s">
        <v>109</v>
      </c>
      <c r="C4" s="7">
        <v>43642</v>
      </c>
      <c r="D4" s="8" t="s">
        <v>106</v>
      </c>
      <c r="E4" s="6">
        <v>181</v>
      </c>
      <c r="F4" s="6">
        <v>171</v>
      </c>
      <c r="G4" s="6">
        <v>174</v>
      </c>
      <c r="H4" s="6">
        <v>171</v>
      </c>
      <c r="I4" s="6"/>
      <c r="J4" s="6"/>
      <c r="K4" s="9">
        <v>4</v>
      </c>
      <c r="L4" s="9">
        <v>697</v>
      </c>
      <c r="M4" s="10">
        <v>174.25</v>
      </c>
      <c r="N4" s="9">
        <v>2</v>
      </c>
      <c r="O4" s="10">
        <v>176.25</v>
      </c>
    </row>
    <row r="5" spans="1:15" x14ac:dyDescent="0.3">
      <c r="A5" s="6" t="s">
        <v>3</v>
      </c>
      <c r="B5" s="6" t="s">
        <v>109</v>
      </c>
      <c r="C5" s="7">
        <v>43653</v>
      </c>
      <c r="D5" s="8" t="s">
        <v>106</v>
      </c>
      <c r="E5" s="6">
        <v>175</v>
      </c>
      <c r="F5" s="6">
        <v>171</v>
      </c>
      <c r="G5" s="6">
        <v>186</v>
      </c>
      <c r="H5" s="6">
        <v>180</v>
      </c>
      <c r="I5" s="6"/>
      <c r="J5" s="6"/>
      <c r="K5" s="9">
        <v>4</v>
      </c>
      <c r="L5" s="9">
        <v>712</v>
      </c>
      <c r="M5" s="10">
        <v>178</v>
      </c>
      <c r="N5" s="9">
        <v>2</v>
      </c>
      <c r="O5" s="10">
        <v>180</v>
      </c>
    </row>
    <row r="6" spans="1:15" x14ac:dyDescent="0.3">
      <c r="A6" s="6" t="s">
        <v>3</v>
      </c>
      <c r="B6" s="6" t="s">
        <v>109</v>
      </c>
      <c r="C6" s="7">
        <v>43670</v>
      </c>
      <c r="D6" s="8" t="s">
        <v>106</v>
      </c>
      <c r="E6" s="6">
        <v>132</v>
      </c>
      <c r="F6" s="6">
        <v>179</v>
      </c>
      <c r="G6" s="6">
        <v>187</v>
      </c>
      <c r="H6" s="6">
        <v>186</v>
      </c>
      <c r="I6" s="6"/>
      <c r="J6" s="6"/>
      <c r="K6" s="9">
        <v>4</v>
      </c>
      <c r="L6" s="9">
        <v>684</v>
      </c>
      <c r="M6" s="10">
        <v>171</v>
      </c>
      <c r="N6" s="9">
        <v>2</v>
      </c>
      <c r="O6" s="10">
        <v>173</v>
      </c>
    </row>
    <row r="7" spans="1:15" x14ac:dyDescent="0.3">
      <c r="A7" s="6" t="s">
        <v>3</v>
      </c>
      <c r="B7" s="6" t="s">
        <v>109</v>
      </c>
      <c r="C7" s="7">
        <v>43688</v>
      </c>
      <c r="D7" s="8" t="s">
        <v>106</v>
      </c>
      <c r="E7" s="6">
        <v>188</v>
      </c>
      <c r="F7" s="6">
        <v>188</v>
      </c>
      <c r="G7" s="6">
        <v>189</v>
      </c>
      <c r="H7" s="6">
        <v>193</v>
      </c>
      <c r="I7" s="6"/>
      <c r="J7" s="6"/>
      <c r="K7" s="9">
        <v>4</v>
      </c>
      <c r="L7" s="9">
        <v>758</v>
      </c>
      <c r="M7" s="10">
        <v>189.5</v>
      </c>
      <c r="N7" s="9">
        <v>2</v>
      </c>
      <c r="O7" s="10">
        <v>191.5</v>
      </c>
    </row>
    <row r="8" spans="1:15" x14ac:dyDescent="0.3">
      <c r="A8" s="11" t="s">
        <v>3</v>
      </c>
      <c r="B8" s="11" t="s">
        <v>109</v>
      </c>
      <c r="C8" s="12">
        <v>43694</v>
      </c>
      <c r="D8" s="13" t="s">
        <v>186</v>
      </c>
      <c r="E8" s="11">
        <v>188</v>
      </c>
      <c r="F8" s="96">
        <v>193</v>
      </c>
      <c r="G8" s="11">
        <v>189</v>
      </c>
      <c r="H8" s="11"/>
      <c r="I8" s="11"/>
      <c r="J8" s="11"/>
      <c r="K8" s="14">
        <v>3</v>
      </c>
      <c r="L8" s="14">
        <v>570</v>
      </c>
      <c r="M8" s="15">
        <v>190</v>
      </c>
      <c r="N8" s="14">
        <v>4</v>
      </c>
      <c r="O8" s="15">
        <v>194</v>
      </c>
    </row>
    <row r="9" spans="1:15" x14ac:dyDescent="0.3">
      <c r="A9" s="11" t="s">
        <v>3</v>
      </c>
      <c r="B9" s="11" t="s">
        <v>109</v>
      </c>
      <c r="C9" s="12">
        <v>43698</v>
      </c>
      <c r="D9" s="13" t="s">
        <v>106</v>
      </c>
      <c r="E9" s="11">
        <v>188</v>
      </c>
      <c r="F9" s="11">
        <v>180</v>
      </c>
      <c r="G9" s="11">
        <v>192</v>
      </c>
      <c r="H9" s="11">
        <v>186</v>
      </c>
      <c r="I9" s="11"/>
      <c r="J9" s="11"/>
      <c r="K9" s="14">
        <v>4</v>
      </c>
      <c r="L9" s="14">
        <v>746</v>
      </c>
      <c r="M9" s="15">
        <v>186.5</v>
      </c>
      <c r="N9" s="14">
        <v>2</v>
      </c>
      <c r="O9" s="15">
        <v>188.5</v>
      </c>
    </row>
    <row r="10" spans="1:15" x14ac:dyDescent="0.3">
      <c r="A10" s="11" t="s">
        <v>3</v>
      </c>
      <c r="B10" s="11" t="s">
        <v>109</v>
      </c>
      <c r="C10" s="12">
        <v>43716</v>
      </c>
      <c r="D10" s="13" t="s">
        <v>106</v>
      </c>
      <c r="E10" s="11">
        <v>188</v>
      </c>
      <c r="F10" s="11">
        <v>196</v>
      </c>
      <c r="G10" s="11">
        <v>190</v>
      </c>
      <c r="H10" s="11">
        <v>182</v>
      </c>
      <c r="I10" s="11"/>
      <c r="J10" s="11"/>
      <c r="K10" s="14">
        <v>4</v>
      </c>
      <c r="L10" s="14">
        <v>756</v>
      </c>
      <c r="M10" s="15">
        <v>189</v>
      </c>
      <c r="N10" s="14">
        <v>5</v>
      </c>
      <c r="O10" s="15">
        <v>194</v>
      </c>
    </row>
    <row r="11" spans="1:15" x14ac:dyDescent="0.3">
      <c r="A11" s="6" t="s">
        <v>3</v>
      </c>
      <c r="B11" s="6" t="s">
        <v>109</v>
      </c>
      <c r="C11" s="7">
        <v>43733</v>
      </c>
      <c r="D11" s="8" t="s">
        <v>106</v>
      </c>
      <c r="E11" s="6">
        <v>191</v>
      </c>
      <c r="F11" s="6">
        <v>192</v>
      </c>
      <c r="G11" s="6">
        <v>190</v>
      </c>
      <c r="H11" s="6">
        <v>191</v>
      </c>
      <c r="I11" s="6"/>
      <c r="J11" s="6"/>
      <c r="K11" s="9">
        <v>4</v>
      </c>
      <c r="L11" s="9">
        <v>764</v>
      </c>
      <c r="M11" s="10">
        <v>191</v>
      </c>
      <c r="N11" s="9">
        <v>5</v>
      </c>
      <c r="O11" s="10">
        <v>196</v>
      </c>
    </row>
    <row r="12" spans="1:15" x14ac:dyDescent="0.3">
      <c r="A12" s="6" t="s">
        <v>3</v>
      </c>
      <c r="B12" s="6" t="s">
        <v>109</v>
      </c>
      <c r="C12" s="7">
        <v>43751</v>
      </c>
      <c r="D12" s="8" t="s">
        <v>106</v>
      </c>
      <c r="E12" s="6">
        <v>185</v>
      </c>
      <c r="F12" s="6">
        <v>191</v>
      </c>
      <c r="G12" s="6">
        <v>185</v>
      </c>
      <c r="H12" s="6">
        <v>190</v>
      </c>
      <c r="I12" s="6">
        <v>196</v>
      </c>
      <c r="J12" s="6">
        <v>185</v>
      </c>
      <c r="K12" s="9">
        <v>6</v>
      </c>
      <c r="L12" s="9">
        <v>1132</v>
      </c>
      <c r="M12" s="10">
        <v>188.66666666666666</v>
      </c>
      <c r="N12" s="9">
        <v>10</v>
      </c>
      <c r="O12" s="10">
        <v>198.66666666666666</v>
      </c>
    </row>
    <row r="13" spans="1:15" x14ac:dyDescent="0.3">
      <c r="A13" s="6" t="s">
        <v>3</v>
      </c>
      <c r="B13" s="6" t="s">
        <v>109</v>
      </c>
      <c r="C13" s="7">
        <v>43761</v>
      </c>
      <c r="D13" s="8" t="s">
        <v>106</v>
      </c>
      <c r="E13" s="6">
        <v>189</v>
      </c>
      <c r="F13" s="6">
        <v>186</v>
      </c>
      <c r="G13" s="9">
        <v>184</v>
      </c>
      <c r="H13" s="6">
        <v>187</v>
      </c>
      <c r="I13" s="6"/>
      <c r="J13" s="6"/>
      <c r="K13" s="9">
        <v>4</v>
      </c>
      <c r="L13" s="9">
        <v>746</v>
      </c>
      <c r="M13" s="10">
        <v>186.5</v>
      </c>
      <c r="N13" s="9">
        <v>2</v>
      </c>
      <c r="O13" s="10">
        <v>188.5</v>
      </c>
    </row>
    <row r="14" spans="1:15" ht="30" x14ac:dyDescent="0.3">
      <c r="A14" s="67" t="s">
        <v>115</v>
      </c>
      <c r="B14" s="210" t="s">
        <v>109</v>
      </c>
      <c r="C14" s="69">
        <v>43772</v>
      </c>
      <c r="D14" s="159" t="s">
        <v>248</v>
      </c>
      <c r="E14" s="211">
        <v>183</v>
      </c>
      <c r="F14" s="211">
        <v>186</v>
      </c>
      <c r="G14" s="211">
        <v>188</v>
      </c>
      <c r="H14" s="211">
        <v>182</v>
      </c>
      <c r="I14" s="211"/>
      <c r="J14" s="211"/>
      <c r="K14" s="72">
        <f t="shared" ref="K14" si="0">COUNT(E14:J14)</f>
        <v>4</v>
      </c>
      <c r="L14" s="72">
        <f t="shared" ref="L14" si="1">SUM(E14:J14)</f>
        <v>739</v>
      </c>
      <c r="M14" s="73">
        <f t="shared" ref="M14" si="2">SUM(L14/K14)</f>
        <v>184.75</v>
      </c>
      <c r="N14" s="71">
        <v>2</v>
      </c>
      <c r="O14" s="74">
        <f t="shared" ref="O14" si="3">SUM(M14+N14)</f>
        <v>186.75</v>
      </c>
    </row>
    <row r="15" spans="1:15" x14ac:dyDescent="0.3">
      <c r="A15" s="11"/>
      <c r="B15" s="11"/>
      <c r="C15" s="12"/>
      <c r="D15" s="13"/>
      <c r="E15" s="11"/>
      <c r="F15" s="11"/>
      <c r="G15" s="11"/>
      <c r="H15" s="11"/>
      <c r="I15" s="11"/>
      <c r="J15" s="11"/>
      <c r="K15" s="14"/>
      <c r="L15" s="14"/>
      <c r="M15" s="15"/>
      <c r="N15" s="14"/>
      <c r="O15" s="15"/>
    </row>
    <row r="16" spans="1:15" x14ac:dyDescent="0.3">
      <c r="K16" s="2">
        <f>SUM(K2:K15)</f>
        <v>54</v>
      </c>
      <c r="L16" s="2">
        <f>SUM(L2:L15)</f>
        <v>9887</v>
      </c>
      <c r="M16" s="1">
        <f>SUM(L16/K16)</f>
        <v>183.09259259259258</v>
      </c>
      <c r="N16" s="2">
        <f>SUM(N2:N15)</f>
        <v>46</v>
      </c>
      <c r="O16" s="1">
        <f>SUM(M16+N16)</f>
        <v>229.09259259259258</v>
      </c>
    </row>
  </sheetData>
  <protectedRanges>
    <protectedRange algorithmName="SHA-512" hashValue="ON39YdpmFHfN9f47KpiRvqrKx0V9+erV1CNkpWzYhW/Qyc6aT8rEyCrvauWSYGZK2ia3o7vd3akF07acHAFpOA==" saltValue="yVW9XmDwTqEnmpSGai0KYg==" spinCount="100000" sqref="B14:J14" name="Range1_4"/>
  </protectedRanges>
  <conditionalFormatting sqref="E1">
    <cfRule type="top10" priority="197" bottom="1" rank="1"/>
    <cfRule type="top10" dxfId="227" priority="198" rank="1"/>
  </conditionalFormatting>
  <conditionalFormatting sqref="F1">
    <cfRule type="top10" priority="195" bottom="1" rank="1"/>
    <cfRule type="top10" dxfId="226" priority="196" rank="1"/>
  </conditionalFormatting>
  <conditionalFormatting sqref="G1">
    <cfRule type="top10" priority="193" bottom="1" rank="1"/>
    <cfRule type="top10" dxfId="225" priority="194" rank="1"/>
  </conditionalFormatting>
  <conditionalFormatting sqref="H1">
    <cfRule type="top10" priority="191" bottom="1" rank="1"/>
    <cfRule type="top10" dxfId="224" priority="192" rank="1"/>
  </conditionalFormatting>
  <conditionalFormatting sqref="I1">
    <cfRule type="top10" priority="189" bottom="1" rank="1"/>
    <cfRule type="top10" dxfId="223" priority="190" rank="1"/>
  </conditionalFormatting>
  <conditionalFormatting sqref="J1">
    <cfRule type="top10" priority="187" bottom="1" rank="1"/>
    <cfRule type="top10" dxfId="222" priority="188" rank="1"/>
  </conditionalFormatting>
  <conditionalFormatting sqref="E15">
    <cfRule type="top10" priority="185" bottom="1" rank="1"/>
    <cfRule type="top10" dxfId="221" priority="186" rank="1"/>
  </conditionalFormatting>
  <conditionalFormatting sqref="F15">
    <cfRule type="top10" priority="183" bottom="1" rank="1"/>
    <cfRule type="top10" dxfId="220" priority="184" rank="1"/>
  </conditionalFormatting>
  <conditionalFormatting sqref="G15">
    <cfRule type="top10" priority="181" bottom="1" rank="1"/>
    <cfRule type="top10" dxfId="219" priority="182" rank="1"/>
  </conditionalFormatting>
  <conditionalFormatting sqref="H15">
    <cfRule type="top10" priority="179" bottom="1" rank="1"/>
    <cfRule type="top10" dxfId="218" priority="180" rank="1"/>
  </conditionalFormatting>
  <conditionalFormatting sqref="I15">
    <cfRule type="top10" priority="177" bottom="1" rank="1"/>
    <cfRule type="top10" dxfId="217" priority="178" rank="1"/>
  </conditionalFormatting>
  <conditionalFormatting sqref="J15">
    <cfRule type="top10" priority="175" bottom="1" rank="1"/>
    <cfRule type="top10" dxfId="216" priority="176" rank="1"/>
  </conditionalFormatting>
  <conditionalFormatting sqref="E2">
    <cfRule type="top10" priority="149" bottom="1" rank="1"/>
    <cfRule type="top10" dxfId="215" priority="150" rank="1"/>
  </conditionalFormatting>
  <conditionalFormatting sqref="F2">
    <cfRule type="top10" priority="147" bottom="1" rank="1"/>
    <cfRule type="top10" dxfId="214" priority="148" rank="1"/>
  </conditionalFormatting>
  <conditionalFormatting sqref="G2">
    <cfRule type="top10" priority="145" bottom="1" rank="1"/>
    <cfRule type="top10" dxfId="213" priority="146" rank="1"/>
  </conditionalFormatting>
  <conditionalFormatting sqref="H2">
    <cfRule type="top10" priority="143" bottom="1" rank="1"/>
    <cfRule type="top10" dxfId="212" priority="144" rank="1"/>
  </conditionalFormatting>
  <conditionalFormatting sqref="I2">
    <cfRule type="top10" priority="141" bottom="1" rank="1"/>
    <cfRule type="top10" dxfId="211" priority="142" rank="1"/>
  </conditionalFormatting>
  <conditionalFormatting sqref="J2">
    <cfRule type="top10" priority="139" bottom="1" rank="1"/>
    <cfRule type="top10" dxfId="210" priority="140" rank="1"/>
  </conditionalFormatting>
  <conditionalFormatting sqref="E3">
    <cfRule type="top10" priority="137" bottom="1" rank="1"/>
    <cfRule type="top10" dxfId="209" priority="138" rank="1"/>
  </conditionalFormatting>
  <conditionalFormatting sqref="F3">
    <cfRule type="top10" priority="135" bottom="1" rank="1"/>
    <cfRule type="top10" dxfId="208" priority="136" rank="1"/>
  </conditionalFormatting>
  <conditionalFormatting sqref="G3">
    <cfRule type="top10" priority="133" bottom="1" rank="1"/>
    <cfRule type="top10" dxfId="207" priority="134" rank="1"/>
  </conditionalFormatting>
  <conditionalFormatting sqref="H3">
    <cfRule type="top10" priority="131" bottom="1" rank="1"/>
    <cfRule type="top10" dxfId="206" priority="132" rank="1"/>
  </conditionalFormatting>
  <conditionalFormatting sqref="I3">
    <cfRule type="top10" priority="129" bottom="1" rank="1"/>
    <cfRule type="top10" dxfId="205" priority="130" rank="1"/>
  </conditionalFormatting>
  <conditionalFormatting sqref="J3">
    <cfRule type="top10" priority="127" bottom="1" rank="1"/>
    <cfRule type="top10" dxfId="204" priority="128" rank="1"/>
  </conditionalFormatting>
  <conditionalFormatting sqref="E4">
    <cfRule type="top10" priority="125" bottom="1" rank="1"/>
    <cfRule type="top10" dxfId="203" priority="126" rank="1"/>
  </conditionalFormatting>
  <conditionalFormatting sqref="F4">
    <cfRule type="top10" priority="123" bottom="1" rank="1"/>
    <cfRule type="top10" dxfId="202" priority="124" rank="1"/>
  </conditionalFormatting>
  <conditionalFormatting sqref="G4">
    <cfRule type="top10" priority="121" bottom="1" rank="1"/>
    <cfRule type="top10" dxfId="201" priority="122" rank="1"/>
  </conditionalFormatting>
  <conditionalFormatting sqref="H4">
    <cfRule type="top10" priority="119" bottom="1" rank="1"/>
    <cfRule type="top10" dxfId="200" priority="120" rank="1"/>
  </conditionalFormatting>
  <conditionalFormatting sqref="I4">
    <cfRule type="top10" priority="117" bottom="1" rank="1"/>
    <cfRule type="top10" dxfId="199" priority="118" rank="1"/>
  </conditionalFormatting>
  <conditionalFormatting sqref="J4">
    <cfRule type="top10" priority="115" bottom="1" rank="1"/>
    <cfRule type="top10" dxfId="198" priority="116" rank="1"/>
  </conditionalFormatting>
  <conditionalFormatting sqref="E5">
    <cfRule type="top10" priority="113" bottom="1" rank="1"/>
    <cfRule type="top10" dxfId="197" priority="114" rank="1"/>
  </conditionalFormatting>
  <conditionalFormatting sqref="F5">
    <cfRule type="top10" priority="111" bottom="1" rank="1"/>
    <cfRule type="top10" dxfId="196" priority="112" rank="1"/>
  </conditionalFormatting>
  <conditionalFormatting sqref="G5">
    <cfRule type="top10" priority="109" bottom="1" rank="1"/>
    <cfRule type="top10" dxfId="195" priority="110" rank="1"/>
  </conditionalFormatting>
  <conditionalFormatting sqref="H5">
    <cfRule type="top10" priority="107" bottom="1" rank="1"/>
    <cfRule type="top10" dxfId="194" priority="108" rank="1"/>
  </conditionalFormatting>
  <conditionalFormatting sqref="I5">
    <cfRule type="top10" priority="105" bottom="1" rank="1"/>
    <cfRule type="top10" dxfId="193" priority="106" rank="1"/>
  </conditionalFormatting>
  <conditionalFormatting sqref="J5">
    <cfRule type="top10" priority="103" bottom="1" rank="1"/>
    <cfRule type="top10" dxfId="192" priority="104" rank="1"/>
  </conditionalFormatting>
  <conditionalFormatting sqref="E6">
    <cfRule type="top10" priority="101" bottom="1" rank="1"/>
    <cfRule type="top10" dxfId="191" priority="102" rank="1"/>
  </conditionalFormatting>
  <conditionalFormatting sqref="F6">
    <cfRule type="top10" priority="99" bottom="1" rank="1"/>
    <cfRule type="top10" dxfId="190" priority="100" rank="1"/>
  </conditionalFormatting>
  <conditionalFormatting sqref="G6">
    <cfRule type="top10" priority="97" bottom="1" rank="1"/>
    <cfRule type="top10" dxfId="189" priority="98" rank="1"/>
  </conditionalFormatting>
  <conditionalFormatting sqref="H6">
    <cfRule type="top10" priority="95" bottom="1" rank="1"/>
    <cfRule type="top10" dxfId="188" priority="96" rank="1"/>
  </conditionalFormatting>
  <conditionalFormatting sqref="I6">
    <cfRule type="top10" priority="93" bottom="1" rank="1"/>
    <cfRule type="top10" dxfId="187" priority="94" rank="1"/>
  </conditionalFormatting>
  <conditionalFormatting sqref="J6">
    <cfRule type="top10" priority="91" bottom="1" rank="1"/>
    <cfRule type="top10" dxfId="186" priority="92" rank="1"/>
  </conditionalFormatting>
  <conditionalFormatting sqref="E7">
    <cfRule type="top10" priority="89" bottom="1" rank="1"/>
    <cfRule type="top10" dxfId="185" priority="90" rank="1"/>
  </conditionalFormatting>
  <conditionalFormatting sqref="F7">
    <cfRule type="top10" priority="87" bottom="1" rank="1"/>
    <cfRule type="top10" dxfId="184" priority="88" rank="1"/>
  </conditionalFormatting>
  <conditionalFormatting sqref="G7">
    <cfRule type="top10" priority="85" bottom="1" rank="1"/>
    <cfRule type="top10" dxfId="183" priority="86" rank="1"/>
  </conditionalFormatting>
  <conditionalFormatting sqref="H7">
    <cfRule type="top10" priority="83" bottom="1" rank="1"/>
    <cfRule type="top10" dxfId="182" priority="84" rank="1"/>
  </conditionalFormatting>
  <conditionalFormatting sqref="I7">
    <cfRule type="top10" priority="81" bottom="1" rank="1"/>
    <cfRule type="top10" dxfId="181" priority="82" rank="1"/>
  </conditionalFormatting>
  <conditionalFormatting sqref="J7">
    <cfRule type="top10" priority="79" bottom="1" rank="1"/>
    <cfRule type="top10" dxfId="180" priority="80" rank="1"/>
  </conditionalFormatting>
  <conditionalFormatting sqref="E8">
    <cfRule type="top10" priority="77" bottom="1" rank="1"/>
    <cfRule type="top10" dxfId="179" priority="78" rank="1"/>
  </conditionalFormatting>
  <conditionalFormatting sqref="F8">
    <cfRule type="top10" priority="75" bottom="1" rank="1"/>
    <cfRule type="top10" dxfId="178" priority="76" rank="1"/>
  </conditionalFormatting>
  <conditionalFormatting sqref="G8">
    <cfRule type="top10" priority="73" bottom="1" rank="1"/>
    <cfRule type="top10" dxfId="177" priority="74" rank="1"/>
  </conditionalFormatting>
  <conditionalFormatting sqref="H8">
    <cfRule type="top10" priority="71" bottom="1" rank="1"/>
    <cfRule type="top10" dxfId="176" priority="72" rank="1"/>
  </conditionalFormatting>
  <conditionalFormatting sqref="I8">
    <cfRule type="top10" priority="69" bottom="1" rank="1"/>
    <cfRule type="top10" dxfId="175" priority="70" rank="1"/>
  </conditionalFormatting>
  <conditionalFormatting sqref="J8">
    <cfRule type="top10" priority="67" bottom="1" rank="1"/>
    <cfRule type="top10" dxfId="174" priority="68" rank="1"/>
  </conditionalFormatting>
  <conditionalFormatting sqref="E9">
    <cfRule type="top10" priority="65" bottom="1" rank="1"/>
    <cfRule type="top10" dxfId="173" priority="66" rank="1"/>
  </conditionalFormatting>
  <conditionalFormatting sqref="F9">
    <cfRule type="top10" priority="63" bottom="1" rank="1"/>
    <cfRule type="top10" dxfId="172" priority="64" rank="1"/>
  </conditionalFormatting>
  <conditionalFormatting sqref="G9">
    <cfRule type="top10" priority="61" bottom="1" rank="1"/>
    <cfRule type="top10" dxfId="171" priority="62" rank="1"/>
  </conditionalFormatting>
  <conditionalFormatting sqref="H9">
    <cfRule type="top10" priority="59" bottom="1" rank="1"/>
    <cfRule type="top10" dxfId="170" priority="60" rank="1"/>
  </conditionalFormatting>
  <conditionalFormatting sqref="I9">
    <cfRule type="top10" priority="57" bottom="1" rank="1"/>
    <cfRule type="top10" dxfId="169" priority="58" rank="1"/>
  </conditionalFormatting>
  <conditionalFormatting sqref="J9">
    <cfRule type="top10" priority="55" bottom="1" rank="1"/>
    <cfRule type="top10" dxfId="168" priority="56" rank="1"/>
  </conditionalFormatting>
  <conditionalFormatting sqref="E10">
    <cfRule type="top10" priority="53" bottom="1" rank="1"/>
    <cfRule type="top10" dxfId="167" priority="54" rank="1"/>
  </conditionalFormatting>
  <conditionalFormatting sqref="F10">
    <cfRule type="top10" priority="51" bottom="1" rank="1"/>
    <cfRule type="top10" dxfId="166" priority="52" rank="1"/>
  </conditionalFormatting>
  <conditionalFormatting sqref="G10">
    <cfRule type="top10" priority="49" bottom="1" rank="1"/>
    <cfRule type="top10" dxfId="165" priority="50" rank="1"/>
  </conditionalFormatting>
  <conditionalFormatting sqref="H10">
    <cfRule type="top10" priority="47" bottom="1" rank="1"/>
    <cfRule type="top10" dxfId="164" priority="48" rank="1"/>
  </conditionalFormatting>
  <conditionalFormatting sqref="I10">
    <cfRule type="top10" priority="45" bottom="1" rank="1"/>
    <cfRule type="top10" dxfId="163" priority="46" rank="1"/>
  </conditionalFormatting>
  <conditionalFormatting sqref="J10">
    <cfRule type="top10" priority="43" bottom="1" rank="1"/>
    <cfRule type="top10" dxfId="162" priority="44" rank="1"/>
  </conditionalFormatting>
  <conditionalFormatting sqref="E11">
    <cfRule type="top10" priority="41" bottom="1" rank="1"/>
    <cfRule type="top10" dxfId="161" priority="42" rank="1"/>
  </conditionalFormatting>
  <conditionalFormatting sqref="F11">
    <cfRule type="top10" priority="39" bottom="1" rank="1"/>
    <cfRule type="top10" dxfId="160" priority="40" rank="1"/>
  </conditionalFormatting>
  <conditionalFormatting sqref="G11">
    <cfRule type="top10" priority="37" bottom="1" rank="1"/>
    <cfRule type="top10" dxfId="159" priority="38" rank="1"/>
  </conditionalFormatting>
  <conditionalFormatting sqref="H11">
    <cfRule type="top10" priority="35" bottom="1" rank="1"/>
    <cfRule type="top10" dxfId="158" priority="36" rank="1"/>
  </conditionalFormatting>
  <conditionalFormatting sqref="I11">
    <cfRule type="top10" priority="33" bottom="1" rank="1"/>
    <cfRule type="top10" dxfId="157" priority="34" rank="1"/>
  </conditionalFormatting>
  <conditionalFormatting sqref="J11">
    <cfRule type="top10" priority="31" bottom="1" rank="1"/>
    <cfRule type="top10" dxfId="156" priority="32" rank="1"/>
  </conditionalFormatting>
  <conditionalFormatting sqref="E12">
    <cfRule type="top10" priority="29" bottom="1" rank="1"/>
    <cfRule type="top10" dxfId="155" priority="30" rank="1"/>
  </conditionalFormatting>
  <conditionalFormatting sqref="F12">
    <cfRule type="top10" priority="27" bottom="1" rank="1"/>
    <cfRule type="top10" dxfId="154" priority="28" rank="1"/>
  </conditionalFormatting>
  <conditionalFormatting sqref="G12">
    <cfRule type="top10" priority="25" bottom="1" rank="1"/>
    <cfRule type="top10" dxfId="153" priority="26" rank="1"/>
  </conditionalFormatting>
  <conditionalFormatting sqref="H12">
    <cfRule type="top10" priority="23" bottom="1" rank="1"/>
    <cfRule type="top10" dxfId="152" priority="24" rank="1"/>
  </conditionalFormatting>
  <conditionalFormatting sqref="I12">
    <cfRule type="top10" priority="21" bottom="1" rank="1"/>
    <cfRule type="top10" dxfId="151" priority="22" rank="1"/>
  </conditionalFormatting>
  <conditionalFormatting sqref="J12">
    <cfRule type="top10" priority="19" bottom="1" rank="1"/>
    <cfRule type="top10" dxfId="150" priority="20" rank="1"/>
  </conditionalFormatting>
  <conditionalFormatting sqref="E13">
    <cfRule type="top10" priority="17" bottom="1" rank="1"/>
    <cfRule type="top10" dxfId="149" priority="18" rank="1"/>
  </conditionalFormatting>
  <conditionalFormatting sqref="F13">
    <cfRule type="top10" priority="15" bottom="1" rank="1"/>
    <cfRule type="top10" dxfId="148" priority="16" rank="1"/>
  </conditionalFormatting>
  <conditionalFormatting sqref="G13">
    <cfRule type="top10" priority="13" bottom="1" rank="1"/>
    <cfRule type="top10" dxfId="147" priority="14" rank="1"/>
  </conditionalFormatting>
  <conditionalFormatting sqref="H13">
    <cfRule type="top10" priority="11" bottom="1" rank="1"/>
    <cfRule type="top10" dxfId="146" priority="12" rank="1"/>
  </conditionalFormatting>
  <conditionalFormatting sqref="I13">
    <cfRule type="top10" priority="9" bottom="1" rank="1"/>
    <cfRule type="top10" dxfId="145" priority="10" rank="1"/>
  </conditionalFormatting>
  <conditionalFormatting sqref="J13">
    <cfRule type="top10" priority="7" bottom="1" rank="1"/>
    <cfRule type="top10" dxfId="144" priority="8" rank="1"/>
  </conditionalFormatting>
  <conditionalFormatting sqref="E14">
    <cfRule type="top10" dxfId="143" priority="1" rank="1"/>
  </conditionalFormatting>
  <conditionalFormatting sqref="F14">
    <cfRule type="top10" dxfId="142" priority="2" rank="1"/>
  </conditionalFormatting>
  <conditionalFormatting sqref="G14">
    <cfRule type="top10" dxfId="141" priority="3" rank="1"/>
  </conditionalFormatting>
  <conditionalFormatting sqref="H14">
    <cfRule type="top10" dxfId="140" priority="4" rank="1"/>
  </conditionalFormatting>
  <conditionalFormatting sqref="I14">
    <cfRule type="top10" dxfId="139" priority="5" rank="1"/>
  </conditionalFormatting>
  <conditionalFormatting sqref="J14">
    <cfRule type="top10" dxfId="138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F9A51B89-9504-49AD-9BC4-840891BD499F}">
          <x14:formula1>
            <xm:f>'C:\Users\abra2\AppData\Local\Packages\Microsoft.MicrosoftEdge_8wekyb3d8bbwe\TempState\Downloads\[ABRA Club Shoot 2182018 (1).xlsm]Data'!#REF!</xm:f>
          </x14:formula1>
          <xm:sqref>B15</xm:sqref>
        </x14:dataValidation>
        <x14:dataValidation type="list" allowBlank="1" showInputMessage="1" showErrorMessage="1" xr:uid="{D58FD9F8-A58F-4601-8212-6FE4262A73F3}">
          <x14:formula1>
            <xm:f>'C:\Users\abra2\AppData\Local\Packages\Microsoft.MicrosoftEdge_8wekyb3d8bbwe\TempState\Downloads\[BGSL_ABRA2019-4-24-19.xlsm]Data'!#REF!</xm:f>
          </x14:formula1>
          <xm:sqref>B2</xm:sqref>
        </x14:dataValidation>
        <x14:dataValidation type="list" allowBlank="1" showInputMessage="1" showErrorMessage="1" xr:uid="{12088246-3C95-467A-BF87-9936747A3CD8}">
          <x14:formula1>
            <xm:f>'C:\Users\Steve\Documents\_Shooting\_Ruger 10-22\2019\[_ABRA2019-Scoring 6-9-19 Club Tournament.xlsm]Data'!#REF!</xm:f>
          </x14:formula1>
          <xm:sqref>B3</xm:sqref>
        </x14:dataValidation>
        <x14:dataValidation type="list" allowBlank="1" showInputMessage="1" showErrorMessage="1" xr:uid="{34AB6FEC-8F65-490B-971C-722BD169FD0B}">
          <x14:formula1>
            <xm:f>'C:\Users\Steve\Documents\_Shooting\_Ruger 10-22\2019\[BGSL_ABRA-Scoring 6-26-19.xlsm]a'!#REF!</xm:f>
          </x14:formula1>
          <xm:sqref>B4</xm:sqref>
        </x14:dataValidation>
        <x14:dataValidation type="list" allowBlank="1" showInputMessage="1" showErrorMessage="1" xr:uid="{54A26723-66A4-421A-B974-F535563CA84E}">
          <x14:formula1>
            <xm:f>'C:\Users\abra2\AppData\Local\Packages\Microsoft.MicrosoftEdge_8wekyb3d8bbwe\TempState\Downloads\[BGSL_ABRA2019-Scoring 7-7-19.xlsm]Data'!#REF!</xm:f>
          </x14:formula1>
          <xm:sqref>B5</xm:sqref>
        </x14:dataValidation>
        <x14:dataValidation type="list" allowBlank="1" showInputMessage="1" showErrorMessage="1" xr:uid="{93FFBCC8-CF07-411B-BB67-8710B7DE8D13}">
          <x14:formula1>
            <xm:f>'C:\Users\Steve\Documents\_Shooting\_Ruger 10-22\2019\[_ABRA2019-Scoring 7-24-19.xlsm]Data'!#REF!</xm:f>
          </x14:formula1>
          <xm:sqref>B6</xm:sqref>
        </x14:dataValidation>
        <x14:dataValidation type="list" allowBlank="1" showInputMessage="1" showErrorMessage="1" xr:uid="{01961680-803D-4A16-A230-D9792460629B}">
          <x14:formula1>
            <xm:f>'C:\Users\Steve\Documents\_Shooting\_Ruger 10-22\2019\[_BGSL_ABRA-Scoring 8-11-19.xlsm]Data'!#REF!</xm:f>
          </x14:formula1>
          <xm:sqref>B7</xm:sqref>
        </x14:dataValidation>
        <x14:dataValidation type="list" allowBlank="1" showInputMessage="1" showErrorMessage="1" xr:uid="{0BCA51CE-C0DE-4F9F-8DBC-26997BD198A5}">
          <x14:formula1>
            <xm:f>'C:\Users\abra2\Desktop\ABRA Files and More\AUTO BENCH REST ASSOCIATION FILE\ABRA 2019\Kentucky\[New Haven_ABRA2019-Scoring 8-17-19_Lisa (2).xlsm]Data'!#REF!</xm:f>
          </x14:formula1>
          <xm:sqref>B8</xm:sqref>
        </x14:dataValidation>
        <x14:dataValidation type="list" allowBlank="1" showInputMessage="1" showErrorMessage="1" xr:uid="{C01E8CBE-330A-4B39-8F24-8524B44B2A78}">
          <x14:formula1>
            <xm:f>'C:\Users\Steve\Documents\_Shooting\_Ruger 10-22\2019\[_ABRA2019-Scoring _ 8-21-19.xlsm]Data'!#REF!</xm:f>
          </x14:formula1>
          <xm:sqref>B9</xm:sqref>
        </x14:dataValidation>
        <x14:dataValidation type="list" allowBlank="1" showInputMessage="1" showErrorMessage="1" xr:uid="{4FB22E61-9C4A-4F70-8EEC-1E6C8EC41754}">
          <x14:formula1>
            <xm:f>'C:\Users\Steve\Documents\_Shooting\_Ruger 10-22\2019\[_ABRA2019-Scoring 9-8-19.xlsm]Data'!#REF!</xm:f>
          </x14:formula1>
          <xm:sqref>B10</xm:sqref>
        </x14:dataValidation>
        <x14:dataValidation type="list" allowBlank="1" showInputMessage="1" showErrorMessage="1" xr:uid="{0D7D2220-FBE6-4A0D-B483-6159353EF84A}">
          <x14:formula1>
            <xm:f>'C:\Users\Steve\Documents\_Shooting\_Ruger 10-22\2019\[_ABRA2019-Scoring_ 9-25-19.xlsm]Data'!#REF!</xm:f>
          </x14:formula1>
          <xm:sqref>B11</xm:sqref>
        </x14:dataValidation>
        <x14:dataValidation type="list" allowBlank="1" showInputMessage="1" showErrorMessage="1" xr:uid="{A08E9FC5-919D-49D9-9A6A-2D0E83C8E581}">
          <x14:formula1>
            <xm:f>'C:\Users\Steve\Documents\_Shooting\_Ruger 10-22\2019\[_BGSL_ABRA-Scoring 10-13-19 FInal.xlsm]Data'!#REF!</xm:f>
          </x14:formula1>
          <xm:sqref>B12</xm:sqref>
        </x14:dataValidation>
        <x14:dataValidation type="list" allowBlank="1" showInputMessage="1" showErrorMessage="1" xr:uid="{271424EC-1344-4683-A1DE-023460E39AB4}">
          <x14:formula1>
            <xm:f>'C:\Users\Steve\Documents\_Shooting\_Ruger 10-22\2019\[_BGSL_ABRA-Scoring 10-23-19.xlsm]Data'!#REF!</xm:f>
          </x14:formula1>
          <xm:sqref>B13</xm:sqref>
        </x14:dataValidation>
        <x14:dataValidation type="list" allowBlank="1" showInputMessage="1" showErrorMessage="1" xr:uid="{2266CF93-F4BD-4EF8-AF7B-6D7F3C6560CE}">
          <x14:formula1>
            <xm:f>'C:\Users\abra2\AppData\Local\Packages\Microsoft.MicrosoftEdge_8wekyb3d8bbwe\TempState\Downloads\[BGSL_ABRA SCORING RESULTS 11-3-2019 Lisa (1).xlsx]DATA SHEET'!#REF!</xm:f>
          </x14:formula1>
          <xm:sqref>D14 B14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E185-B67C-4F31-946B-44952221CA8D}">
  <sheetPr codeName="Sheet5"/>
  <dimension ref="A1:O24"/>
  <sheetViews>
    <sheetView workbookViewId="0">
      <selection activeCell="D29" sqref="D29"/>
    </sheetView>
  </sheetViews>
  <sheetFormatPr defaultRowHeight="15" x14ac:dyDescent="0.3"/>
  <cols>
    <col min="1" max="1" width="19.710937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21" t="s">
        <v>3</v>
      </c>
      <c r="B2" s="21" t="s">
        <v>49</v>
      </c>
      <c r="C2" s="22">
        <v>43520</v>
      </c>
      <c r="D2" s="23" t="s">
        <v>72</v>
      </c>
      <c r="E2" s="21">
        <v>185</v>
      </c>
      <c r="F2" s="21">
        <v>189</v>
      </c>
      <c r="G2" s="21">
        <v>189</v>
      </c>
      <c r="H2" s="21">
        <v>189</v>
      </c>
      <c r="I2" s="21"/>
      <c r="J2" s="21"/>
      <c r="K2" s="25">
        <v>4</v>
      </c>
      <c r="L2" s="25">
        <v>752</v>
      </c>
      <c r="M2" s="26">
        <v>188</v>
      </c>
      <c r="N2" s="25">
        <v>2</v>
      </c>
      <c r="O2" s="26">
        <v>190</v>
      </c>
    </row>
    <row r="3" spans="1:15" x14ac:dyDescent="0.3">
      <c r="A3" s="21" t="s">
        <v>3</v>
      </c>
      <c r="B3" s="21" t="s">
        <v>49</v>
      </c>
      <c r="C3" s="22">
        <v>43550</v>
      </c>
      <c r="D3" s="23" t="s">
        <v>72</v>
      </c>
      <c r="E3" s="21">
        <v>191</v>
      </c>
      <c r="F3" s="21">
        <v>194</v>
      </c>
      <c r="G3" s="21"/>
      <c r="H3" s="21"/>
      <c r="I3" s="21"/>
      <c r="J3" s="21"/>
      <c r="K3" s="25">
        <v>2</v>
      </c>
      <c r="L3" s="25">
        <v>385</v>
      </c>
      <c r="M3" s="26">
        <v>192.5</v>
      </c>
      <c r="N3" s="25">
        <v>7</v>
      </c>
      <c r="O3" s="26">
        <v>199.5</v>
      </c>
    </row>
    <row r="4" spans="1:15" x14ac:dyDescent="0.3">
      <c r="A4" s="6" t="s">
        <v>3</v>
      </c>
      <c r="B4" s="6" t="s">
        <v>49</v>
      </c>
      <c r="C4" s="7">
        <v>43554</v>
      </c>
      <c r="D4" s="8" t="s">
        <v>58</v>
      </c>
      <c r="E4" s="6">
        <v>186</v>
      </c>
      <c r="F4" s="6">
        <v>181</v>
      </c>
      <c r="G4" s="6">
        <v>185</v>
      </c>
      <c r="H4" s="6">
        <v>188</v>
      </c>
      <c r="I4" s="6">
        <v>182</v>
      </c>
      <c r="J4" s="6">
        <v>187</v>
      </c>
      <c r="K4" s="9">
        <v>6</v>
      </c>
      <c r="L4" s="9">
        <v>1109</v>
      </c>
      <c r="M4" s="10">
        <v>184.83333333333334</v>
      </c>
      <c r="N4" s="9">
        <v>4</v>
      </c>
      <c r="O4" s="10">
        <v>188.83333333333334</v>
      </c>
    </row>
    <row r="5" spans="1:15" x14ac:dyDescent="0.3">
      <c r="A5" s="21" t="s">
        <v>3</v>
      </c>
      <c r="B5" s="21" t="s">
        <v>49</v>
      </c>
      <c r="C5" s="22">
        <v>43555</v>
      </c>
      <c r="D5" s="23" t="s">
        <v>72</v>
      </c>
      <c r="E5" s="21">
        <v>191</v>
      </c>
      <c r="F5" s="21">
        <v>191</v>
      </c>
      <c r="G5" s="21">
        <v>183</v>
      </c>
      <c r="H5" s="21">
        <v>190</v>
      </c>
      <c r="I5" s="21"/>
      <c r="J5" s="21"/>
      <c r="K5" s="25">
        <v>4</v>
      </c>
      <c r="L5" s="25">
        <v>755</v>
      </c>
      <c r="M5" s="26">
        <v>188.75</v>
      </c>
      <c r="N5" s="25">
        <v>2</v>
      </c>
      <c r="O5" s="26">
        <v>190.75</v>
      </c>
    </row>
    <row r="6" spans="1:15" x14ac:dyDescent="0.3">
      <c r="A6" s="21" t="s">
        <v>3</v>
      </c>
      <c r="B6" s="21" t="s">
        <v>49</v>
      </c>
      <c r="C6" s="22">
        <v>43578</v>
      </c>
      <c r="D6" s="23" t="s">
        <v>72</v>
      </c>
      <c r="E6" s="27">
        <v>192</v>
      </c>
      <c r="F6" s="21">
        <v>195</v>
      </c>
      <c r="G6" s="21"/>
      <c r="H6" s="27"/>
      <c r="I6" s="21"/>
      <c r="J6" s="21"/>
      <c r="K6" s="25">
        <v>2</v>
      </c>
      <c r="L6" s="25">
        <v>387</v>
      </c>
      <c r="M6" s="26">
        <v>193.5</v>
      </c>
      <c r="N6" s="25">
        <v>4</v>
      </c>
      <c r="O6" s="26">
        <v>197.5</v>
      </c>
    </row>
    <row r="7" spans="1:15" ht="15.75" thickBot="1" x14ac:dyDescent="0.35">
      <c r="A7" s="21" t="s">
        <v>3</v>
      </c>
      <c r="B7" s="21" t="s">
        <v>49</v>
      </c>
      <c r="C7" s="22">
        <v>43583</v>
      </c>
      <c r="D7" s="23" t="s">
        <v>72</v>
      </c>
      <c r="E7" s="27">
        <v>195</v>
      </c>
      <c r="F7" s="21">
        <v>193</v>
      </c>
      <c r="G7" s="21">
        <v>189</v>
      </c>
      <c r="H7" s="24">
        <v>194</v>
      </c>
      <c r="I7" s="21"/>
      <c r="J7" s="21"/>
      <c r="K7" s="25">
        <v>4</v>
      </c>
      <c r="L7" s="25">
        <v>771</v>
      </c>
      <c r="M7" s="26">
        <v>192.75</v>
      </c>
      <c r="N7" s="25">
        <v>8</v>
      </c>
      <c r="O7" s="26">
        <v>200.75</v>
      </c>
    </row>
    <row r="8" spans="1:15" ht="15.75" thickBot="1" x14ac:dyDescent="0.35">
      <c r="A8" s="6" t="s">
        <v>3</v>
      </c>
      <c r="B8" s="6" t="s">
        <v>49</v>
      </c>
      <c r="C8" s="7">
        <v>43604</v>
      </c>
      <c r="D8" s="8" t="s">
        <v>22</v>
      </c>
      <c r="E8" s="42">
        <v>191</v>
      </c>
      <c r="F8" s="35">
        <v>194</v>
      </c>
      <c r="G8" s="33">
        <v>188</v>
      </c>
      <c r="H8" s="41">
        <v>195</v>
      </c>
      <c r="I8" s="37">
        <v>190</v>
      </c>
      <c r="J8" s="35">
        <v>194</v>
      </c>
      <c r="K8" s="61">
        <v>6</v>
      </c>
      <c r="L8" s="9">
        <v>1152</v>
      </c>
      <c r="M8" s="10">
        <v>192</v>
      </c>
      <c r="N8" s="9">
        <v>16</v>
      </c>
      <c r="O8" s="10">
        <v>208</v>
      </c>
    </row>
    <row r="9" spans="1:15" x14ac:dyDescent="0.3">
      <c r="A9" s="21" t="s">
        <v>3</v>
      </c>
      <c r="B9" s="21" t="s">
        <v>49</v>
      </c>
      <c r="C9" s="22">
        <v>43611</v>
      </c>
      <c r="D9" s="23" t="s">
        <v>72</v>
      </c>
      <c r="E9" s="27">
        <v>187</v>
      </c>
      <c r="F9" s="21">
        <v>182</v>
      </c>
      <c r="G9" s="21">
        <v>190</v>
      </c>
      <c r="H9" s="24">
        <v>188</v>
      </c>
      <c r="I9" s="21"/>
      <c r="J9" s="21"/>
      <c r="K9" s="25">
        <v>4</v>
      </c>
      <c r="L9" s="25">
        <v>747</v>
      </c>
      <c r="M9" s="26">
        <v>186.75</v>
      </c>
      <c r="N9" s="25">
        <v>3</v>
      </c>
      <c r="O9" s="26">
        <v>189.75</v>
      </c>
    </row>
    <row r="10" spans="1:15" x14ac:dyDescent="0.3">
      <c r="A10" s="21" t="s">
        <v>3</v>
      </c>
      <c r="B10" s="21" t="s">
        <v>49</v>
      </c>
      <c r="C10" s="22">
        <v>43613</v>
      </c>
      <c r="D10" s="23" t="s">
        <v>72</v>
      </c>
      <c r="E10" s="27">
        <v>192</v>
      </c>
      <c r="F10" s="21">
        <v>194</v>
      </c>
      <c r="G10" s="21"/>
      <c r="H10" s="24"/>
      <c r="I10" s="21"/>
      <c r="J10" s="21"/>
      <c r="K10" s="25">
        <v>2</v>
      </c>
      <c r="L10" s="25">
        <v>386</v>
      </c>
      <c r="M10" s="26">
        <v>193</v>
      </c>
      <c r="N10" s="25">
        <v>9</v>
      </c>
      <c r="O10" s="26">
        <v>202</v>
      </c>
    </row>
    <row r="11" spans="1:15" x14ac:dyDescent="0.3">
      <c r="A11" s="21" t="s">
        <v>3</v>
      </c>
      <c r="B11" s="21" t="s">
        <v>49</v>
      </c>
      <c r="C11" s="22">
        <v>43641</v>
      </c>
      <c r="D11" s="23" t="s">
        <v>72</v>
      </c>
      <c r="E11" s="27">
        <v>197</v>
      </c>
      <c r="F11" s="21">
        <v>194</v>
      </c>
      <c r="G11" s="21"/>
      <c r="H11" s="24"/>
      <c r="I11" s="21"/>
      <c r="J11" s="21"/>
      <c r="K11" s="25">
        <v>2</v>
      </c>
      <c r="L11" s="25">
        <v>391</v>
      </c>
      <c r="M11" s="26">
        <v>195.5</v>
      </c>
      <c r="N11" s="25">
        <v>9</v>
      </c>
      <c r="O11" s="26">
        <v>204.5</v>
      </c>
    </row>
    <row r="12" spans="1:15" x14ac:dyDescent="0.3">
      <c r="A12" s="21" t="s">
        <v>3</v>
      </c>
      <c r="B12" s="21" t="s">
        <v>49</v>
      </c>
      <c r="C12" s="22">
        <v>43646</v>
      </c>
      <c r="D12" s="23" t="s">
        <v>72</v>
      </c>
      <c r="E12" s="27">
        <v>193</v>
      </c>
      <c r="F12" s="21">
        <v>197</v>
      </c>
      <c r="G12" s="21">
        <v>194</v>
      </c>
      <c r="H12" s="24">
        <v>197</v>
      </c>
      <c r="I12" s="21"/>
      <c r="J12" s="21"/>
      <c r="K12" s="25">
        <v>4</v>
      </c>
      <c r="L12" s="25">
        <v>781</v>
      </c>
      <c r="M12" s="26">
        <v>195.25</v>
      </c>
      <c r="N12" s="25">
        <v>11</v>
      </c>
      <c r="O12" s="26">
        <v>206.25</v>
      </c>
    </row>
    <row r="13" spans="1:15" x14ac:dyDescent="0.3">
      <c r="A13" s="21" t="s">
        <v>3</v>
      </c>
      <c r="B13" s="21" t="s">
        <v>49</v>
      </c>
      <c r="C13" s="22">
        <v>43669</v>
      </c>
      <c r="D13" s="23" t="s">
        <v>72</v>
      </c>
      <c r="E13" s="103">
        <v>192</v>
      </c>
      <c r="F13" s="21">
        <v>191</v>
      </c>
      <c r="G13" s="21"/>
      <c r="H13" s="24"/>
      <c r="I13" s="21"/>
      <c r="J13" s="21"/>
      <c r="K13" s="25">
        <v>2</v>
      </c>
      <c r="L13" s="25">
        <v>383</v>
      </c>
      <c r="M13" s="26">
        <v>191.5</v>
      </c>
      <c r="N13" s="25">
        <v>6</v>
      </c>
      <c r="O13" s="26">
        <v>197.5</v>
      </c>
    </row>
    <row r="14" spans="1:15" ht="15.75" x14ac:dyDescent="0.3">
      <c r="A14" s="21" t="s">
        <v>3</v>
      </c>
      <c r="B14" s="101" t="s">
        <v>49</v>
      </c>
      <c r="C14" s="102">
        <v>43674</v>
      </c>
      <c r="D14" s="23" t="s">
        <v>72</v>
      </c>
      <c r="E14" s="101">
        <v>194</v>
      </c>
      <c r="F14" s="101">
        <v>192</v>
      </c>
      <c r="G14" s="101">
        <v>188</v>
      </c>
      <c r="H14" s="101">
        <v>192</v>
      </c>
      <c r="I14" s="101"/>
      <c r="J14" s="101"/>
      <c r="K14" s="101">
        <v>4</v>
      </c>
      <c r="L14" s="101">
        <f t="shared" ref="L14:L15" si="0">SUM(E14:J14)</f>
        <v>766</v>
      </c>
      <c r="M14" s="101">
        <f t="shared" ref="M14" si="1">SUM(L14/K14)</f>
        <v>191.5</v>
      </c>
      <c r="N14" s="101">
        <v>2</v>
      </c>
      <c r="O14" s="101">
        <f t="shared" ref="O14:O15" si="2">SUM(M14+N14)</f>
        <v>193.5</v>
      </c>
    </row>
    <row r="15" spans="1:15" x14ac:dyDescent="0.3">
      <c r="A15" s="51" t="s">
        <v>193</v>
      </c>
      <c r="B15" s="138" t="s">
        <v>49</v>
      </c>
      <c r="C15" s="139">
        <v>43708</v>
      </c>
      <c r="D15" s="140" t="s">
        <v>192</v>
      </c>
      <c r="E15" s="141">
        <v>195</v>
      </c>
      <c r="F15" s="141">
        <v>193</v>
      </c>
      <c r="G15" s="141">
        <v>193</v>
      </c>
      <c r="H15" s="141">
        <v>186</v>
      </c>
      <c r="I15" s="141">
        <v>193</v>
      </c>
      <c r="J15" s="141">
        <v>191</v>
      </c>
      <c r="K15" s="142">
        <f t="shared" ref="K15" si="3">COUNT(E15:J15)</f>
        <v>6</v>
      </c>
      <c r="L15" s="142">
        <f t="shared" si="0"/>
        <v>1151</v>
      </c>
      <c r="M15" s="143">
        <f t="shared" ref="M15" si="4">SUM(L15/K15)</f>
        <v>191.83333333333334</v>
      </c>
      <c r="N15" s="138">
        <v>4</v>
      </c>
      <c r="O15" s="144">
        <f t="shared" si="2"/>
        <v>195.83333333333334</v>
      </c>
    </row>
    <row r="16" spans="1:15" ht="15.75" x14ac:dyDescent="0.3">
      <c r="A16" s="51" t="s">
        <v>193</v>
      </c>
      <c r="B16" s="52" t="s">
        <v>49</v>
      </c>
      <c r="C16" s="53">
        <v>43722</v>
      </c>
      <c r="D16" s="66" t="s">
        <v>215</v>
      </c>
      <c r="E16" s="55">
        <v>191</v>
      </c>
      <c r="F16" s="55">
        <v>192</v>
      </c>
      <c r="G16" s="55">
        <v>196</v>
      </c>
      <c r="H16" s="55">
        <v>194</v>
      </c>
      <c r="I16" s="55">
        <v>197</v>
      </c>
      <c r="J16" s="55">
        <v>189</v>
      </c>
      <c r="K16" s="56">
        <f>COUNT(E16:J16)</f>
        <v>6</v>
      </c>
      <c r="L16" s="56">
        <f>SUM(E16:J16)</f>
        <v>1159</v>
      </c>
      <c r="M16" s="57">
        <f>SUM(L16/K16)</f>
        <v>193.16666666666666</v>
      </c>
      <c r="N16" s="52">
        <v>10</v>
      </c>
      <c r="O16" s="58">
        <f>SUM(M16+N16)</f>
        <v>203.16666666666666</v>
      </c>
    </row>
    <row r="17" spans="1:15" ht="15.75" x14ac:dyDescent="0.3">
      <c r="A17" s="194" t="s">
        <v>193</v>
      </c>
      <c r="B17" s="195" t="s">
        <v>49</v>
      </c>
      <c r="C17" s="196">
        <v>43732</v>
      </c>
      <c r="D17" s="197" t="s">
        <v>230</v>
      </c>
      <c r="E17" s="198">
        <v>190</v>
      </c>
      <c r="F17" s="198">
        <v>188</v>
      </c>
      <c r="G17" s="198"/>
      <c r="H17" s="198"/>
      <c r="I17" s="198"/>
      <c r="J17" s="198"/>
      <c r="K17" s="199">
        <f>COUNT(E17:J17)</f>
        <v>2</v>
      </c>
      <c r="L17" s="199">
        <f>SUM(E17:J17)</f>
        <v>378</v>
      </c>
      <c r="M17" s="200">
        <f>SUM(L17/K17)</f>
        <v>189</v>
      </c>
      <c r="N17" s="195">
        <v>3</v>
      </c>
      <c r="O17" s="201">
        <f>SUM(M17+N17)</f>
        <v>192</v>
      </c>
    </row>
    <row r="18" spans="1:15" ht="15.75" x14ac:dyDescent="0.3">
      <c r="A18" s="194" t="s">
        <v>193</v>
      </c>
      <c r="B18" s="195" t="s">
        <v>49</v>
      </c>
      <c r="C18" s="196">
        <v>43737</v>
      </c>
      <c r="D18" s="197" t="s">
        <v>231</v>
      </c>
      <c r="E18" s="198">
        <v>192</v>
      </c>
      <c r="F18" s="198">
        <v>190</v>
      </c>
      <c r="G18" s="198">
        <v>192</v>
      </c>
      <c r="H18" s="198">
        <v>190</v>
      </c>
      <c r="I18" s="198"/>
      <c r="J18" s="198"/>
      <c r="K18" s="199">
        <f>COUNT(E18:J18)</f>
        <v>4</v>
      </c>
      <c r="L18" s="199">
        <f>SUM(E18:J18)</f>
        <v>764</v>
      </c>
      <c r="M18" s="200">
        <f>SUM(L18/K18)</f>
        <v>191</v>
      </c>
      <c r="N18" s="195">
        <v>3</v>
      </c>
      <c r="O18" s="201">
        <f>SUM(M18+N18)</f>
        <v>194</v>
      </c>
    </row>
    <row r="19" spans="1:15" x14ac:dyDescent="0.3">
      <c r="A19" s="21" t="s">
        <v>3</v>
      </c>
      <c r="B19" s="21" t="s">
        <v>49</v>
      </c>
      <c r="C19" s="22">
        <v>43750</v>
      </c>
      <c r="D19" s="23" t="s">
        <v>34</v>
      </c>
      <c r="E19" s="204">
        <v>191.1</v>
      </c>
      <c r="F19" s="25">
        <v>190</v>
      </c>
      <c r="G19" s="204">
        <v>193</v>
      </c>
      <c r="H19" s="204">
        <v>182</v>
      </c>
      <c r="I19" s="25">
        <v>189</v>
      </c>
      <c r="J19" s="25">
        <v>191</v>
      </c>
      <c r="K19" s="25">
        <v>6</v>
      </c>
      <c r="L19" s="25">
        <v>1136.0999999999999</v>
      </c>
      <c r="M19" s="26">
        <v>189.35</v>
      </c>
      <c r="N19" s="25">
        <v>14</v>
      </c>
      <c r="O19" s="26">
        <v>203.35</v>
      </c>
    </row>
    <row r="20" spans="1:15" x14ac:dyDescent="0.3">
      <c r="A20" s="21" t="s">
        <v>3</v>
      </c>
      <c r="B20" s="21" t="s">
        <v>49</v>
      </c>
      <c r="C20" s="22">
        <v>43760</v>
      </c>
      <c r="D20" s="23" t="s">
        <v>245</v>
      </c>
      <c r="E20" s="24">
        <v>192</v>
      </c>
      <c r="F20" s="21">
        <v>187</v>
      </c>
      <c r="G20" s="24"/>
      <c r="H20" s="24"/>
      <c r="I20" s="21"/>
      <c r="J20" s="21"/>
      <c r="K20" s="25">
        <v>2</v>
      </c>
      <c r="L20" s="25">
        <v>379</v>
      </c>
      <c r="M20" s="26">
        <v>189.5</v>
      </c>
      <c r="N20" s="25">
        <v>5</v>
      </c>
      <c r="O20" s="26">
        <v>194.5</v>
      </c>
    </row>
    <row r="21" spans="1:15" x14ac:dyDescent="0.3">
      <c r="A21" s="194" t="s">
        <v>193</v>
      </c>
      <c r="B21" s="195" t="s">
        <v>49</v>
      </c>
      <c r="C21" s="196">
        <v>43765</v>
      </c>
      <c r="D21" s="209" t="s">
        <v>231</v>
      </c>
      <c r="E21" s="198">
        <v>190</v>
      </c>
      <c r="F21" s="198">
        <v>189</v>
      </c>
      <c r="G21" s="198">
        <v>196</v>
      </c>
      <c r="H21" s="198">
        <v>192.1</v>
      </c>
      <c r="I21" s="198"/>
      <c r="J21" s="198"/>
      <c r="K21" s="199">
        <f>COUNT(E21:J21)</f>
        <v>4</v>
      </c>
      <c r="L21" s="199">
        <f>SUM(E21:J21)</f>
        <v>767.1</v>
      </c>
      <c r="M21" s="200">
        <f>SUM(L21/K21)</f>
        <v>191.77500000000001</v>
      </c>
      <c r="N21" s="195">
        <v>5</v>
      </c>
      <c r="O21" s="201">
        <f>SUM(M21+N21)</f>
        <v>196.77500000000001</v>
      </c>
    </row>
    <row r="22" spans="1:15" x14ac:dyDescent="0.3">
      <c r="A22" s="6" t="s">
        <v>3</v>
      </c>
      <c r="B22" s="6" t="s">
        <v>49</v>
      </c>
      <c r="C22" s="7">
        <v>43778</v>
      </c>
      <c r="D22" s="8" t="s">
        <v>58</v>
      </c>
      <c r="E22" s="6">
        <v>192</v>
      </c>
      <c r="F22" s="6">
        <v>190</v>
      </c>
      <c r="G22" s="6">
        <v>189</v>
      </c>
      <c r="H22" s="6">
        <v>187</v>
      </c>
      <c r="I22" s="6">
        <v>194</v>
      </c>
      <c r="J22" s="6">
        <v>179</v>
      </c>
      <c r="K22" s="9">
        <v>6</v>
      </c>
      <c r="L22" s="9">
        <v>1131</v>
      </c>
      <c r="M22" s="10">
        <v>188.5</v>
      </c>
      <c r="N22" s="9">
        <v>4</v>
      </c>
      <c r="O22" s="10">
        <v>192.5</v>
      </c>
    </row>
    <row r="23" spans="1:15" x14ac:dyDescent="0.3">
      <c r="A23" s="11"/>
      <c r="B23" s="11"/>
      <c r="C23" s="12"/>
      <c r="D23" s="13"/>
      <c r="E23" s="11"/>
      <c r="F23" s="11"/>
      <c r="G23" s="11"/>
      <c r="H23" s="11"/>
      <c r="I23" s="11"/>
      <c r="J23" s="11"/>
      <c r="K23" s="14"/>
      <c r="L23" s="14"/>
      <c r="M23" s="15"/>
      <c r="N23" s="14"/>
      <c r="O23" s="15"/>
    </row>
    <row r="24" spans="1:15" x14ac:dyDescent="0.3">
      <c r="K24" s="2">
        <f>SUM(K2:K23)</f>
        <v>82</v>
      </c>
      <c r="L24" s="2">
        <f>SUM(L2:L23)</f>
        <v>15630.2</v>
      </c>
      <c r="M24" s="1">
        <f>SUM(L24/K24)</f>
        <v>190.61219512195123</v>
      </c>
      <c r="N24" s="2">
        <f>SUM(N2:N23)</f>
        <v>131</v>
      </c>
      <c r="O24" s="1">
        <f>SUM(M24+N24)</f>
        <v>321.61219512195123</v>
      </c>
    </row>
  </sheetData>
  <protectedRanges>
    <protectedRange algorithmName="SHA-512" hashValue="FG7sbUW81RLTrqZOgRQY3WT58Fmv2wpczdNtHSivDYpua2f0csBbi4PHtU2Z8RiB+M2w+jl67Do94rJCq0Ck5Q==" saltValue="84WXeaapoYvzxj0ZBNU3eQ==" spinCount="100000" sqref="O15 L15:M15" name="Range1_2"/>
    <protectedRange algorithmName="SHA-512" hashValue="FG7sbUW81RLTrqZOgRQY3WT58Fmv2wpczdNtHSivDYpua2f0csBbi4PHtU2Z8RiB+M2w+jl67Do94rJCq0Ck5Q==" saltValue="84WXeaapoYvzxj0ZBNU3eQ==" spinCount="100000" sqref="O16 L16:M16" name="Range1_1"/>
    <protectedRange sqref="L17:M17 O17" name="Range1"/>
    <protectedRange sqref="L18:M20 O18:O20" name="Range1_3"/>
    <protectedRange sqref="L21:M21 O21 O22 L22:M22" name="Range1_4"/>
  </protectedRanges>
  <conditionalFormatting sqref="E1">
    <cfRule type="top10" priority="245" bottom="1" rank="1"/>
    <cfRule type="top10" dxfId="3605" priority="246" rank="1"/>
  </conditionalFormatting>
  <conditionalFormatting sqref="F1">
    <cfRule type="top10" priority="243" bottom="1" rank="1"/>
    <cfRule type="top10" dxfId="3604" priority="244" rank="1"/>
  </conditionalFormatting>
  <conditionalFormatting sqref="G1">
    <cfRule type="top10" priority="241" bottom="1" rank="1"/>
    <cfRule type="top10" dxfId="3603" priority="242" rank="1"/>
  </conditionalFormatting>
  <conditionalFormatting sqref="H1">
    <cfRule type="top10" priority="239" bottom="1" rank="1"/>
    <cfRule type="top10" dxfId="3602" priority="240" rank="1"/>
  </conditionalFormatting>
  <conditionalFormatting sqref="I1">
    <cfRule type="top10" priority="237" bottom="1" rank="1"/>
    <cfRule type="top10" dxfId="3601" priority="238" rank="1"/>
  </conditionalFormatting>
  <conditionalFormatting sqref="J1">
    <cfRule type="top10" priority="235" bottom="1" rank="1"/>
    <cfRule type="top10" dxfId="3600" priority="236" rank="1"/>
  </conditionalFormatting>
  <conditionalFormatting sqref="E23">
    <cfRule type="top10" priority="233" bottom="1" rank="1"/>
    <cfRule type="top10" dxfId="3599" priority="234" rank="1"/>
  </conditionalFormatting>
  <conditionalFormatting sqref="F23">
    <cfRule type="top10" priority="231" bottom="1" rank="1"/>
    <cfRule type="top10" dxfId="3598" priority="232" rank="1"/>
  </conditionalFormatting>
  <conditionalFormatting sqref="G23">
    <cfRule type="top10" priority="229" bottom="1" rank="1"/>
    <cfRule type="top10" dxfId="3597" priority="230" rank="1"/>
  </conditionalFormatting>
  <conditionalFormatting sqref="H23">
    <cfRule type="top10" priority="227" bottom="1" rank="1"/>
    <cfRule type="top10" dxfId="3596" priority="228" rank="1"/>
  </conditionalFormatting>
  <conditionalFormatting sqref="I23">
    <cfRule type="top10" priority="225" bottom="1" rank="1"/>
    <cfRule type="top10" dxfId="3595" priority="226" rank="1"/>
  </conditionalFormatting>
  <conditionalFormatting sqref="J23">
    <cfRule type="top10" priority="223" bottom="1" rank="1"/>
    <cfRule type="top10" dxfId="3594" priority="224" rank="1"/>
  </conditionalFormatting>
  <conditionalFormatting sqref="E2">
    <cfRule type="top10" priority="199" bottom="1" rank="1"/>
    <cfRule type="top10" dxfId="3593" priority="200" rank="1"/>
  </conditionalFormatting>
  <conditionalFormatting sqref="F2">
    <cfRule type="top10" priority="201" bottom="1" rank="1"/>
    <cfRule type="top10" dxfId="3592" priority="202" rank="1"/>
  </conditionalFormatting>
  <conditionalFormatting sqref="G2">
    <cfRule type="top10" priority="203" bottom="1" rank="1"/>
    <cfRule type="top10" dxfId="3591" priority="204" rank="1"/>
  </conditionalFormatting>
  <conditionalFormatting sqref="H2">
    <cfRule type="top10" priority="205" bottom="1" rank="1"/>
    <cfRule type="top10" dxfId="3590" priority="206" rank="1"/>
  </conditionalFormatting>
  <conditionalFormatting sqref="I2">
    <cfRule type="top10" priority="207" bottom="1" rank="1"/>
    <cfRule type="top10" dxfId="3589" priority="208" rank="1"/>
  </conditionalFormatting>
  <conditionalFormatting sqref="J2">
    <cfRule type="top10" priority="209" bottom="1" rank="1"/>
    <cfRule type="top10" dxfId="3588" priority="210" rank="1"/>
  </conditionalFormatting>
  <conditionalFormatting sqref="E3">
    <cfRule type="top10" priority="187" bottom="1" rank="1"/>
    <cfRule type="top10" dxfId="3587" priority="188" rank="1"/>
  </conditionalFormatting>
  <conditionalFormatting sqref="F3">
    <cfRule type="top10" priority="189" bottom="1" rank="1"/>
    <cfRule type="top10" dxfId="3586" priority="190" rank="1"/>
  </conditionalFormatting>
  <conditionalFormatting sqref="G3">
    <cfRule type="top10" priority="191" bottom="1" rank="1"/>
    <cfRule type="top10" dxfId="3585" priority="192" rank="1"/>
  </conditionalFormatting>
  <conditionalFormatting sqref="H3">
    <cfRule type="top10" priority="193" bottom="1" rank="1"/>
    <cfRule type="top10" dxfId="3584" priority="194" rank="1"/>
  </conditionalFormatting>
  <conditionalFormatting sqref="I3">
    <cfRule type="top10" priority="195" bottom="1" rank="1"/>
    <cfRule type="top10" dxfId="3583" priority="196" rank="1"/>
  </conditionalFormatting>
  <conditionalFormatting sqref="J3">
    <cfRule type="top10" priority="197" bottom="1" rank="1"/>
    <cfRule type="top10" dxfId="3582" priority="198" rank="1"/>
  </conditionalFormatting>
  <conditionalFormatting sqref="E4">
    <cfRule type="top10" priority="185" bottom="1" rank="1"/>
    <cfRule type="top10" dxfId="3581" priority="186" rank="1"/>
  </conditionalFormatting>
  <conditionalFormatting sqref="F4">
    <cfRule type="top10" priority="183" bottom="1" rank="1"/>
    <cfRule type="top10" dxfId="3580" priority="184" rank="1"/>
  </conditionalFormatting>
  <conditionalFormatting sqref="G4">
    <cfRule type="top10" priority="181" bottom="1" rank="1"/>
    <cfRule type="top10" dxfId="3579" priority="182" rank="1"/>
  </conditionalFormatting>
  <conditionalFormatting sqref="H4">
    <cfRule type="top10" priority="179" bottom="1" rank="1"/>
    <cfRule type="top10" dxfId="3578" priority="180" rank="1"/>
  </conditionalFormatting>
  <conditionalFormatting sqref="I4">
    <cfRule type="top10" priority="177" bottom="1" rank="1"/>
    <cfRule type="top10" dxfId="3577" priority="178" rank="1"/>
  </conditionalFormatting>
  <conditionalFormatting sqref="J4">
    <cfRule type="top10" priority="175" bottom="1" rank="1"/>
    <cfRule type="top10" dxfId="3576" priority="176" rank="1"/>
  </conditionalFormatting>
  <conditionalFormatting sqref="E5">
    <cfRule type="top10" priority="163" bottom="1" rank="1"/>
    <cfRule type="top10" dxfId="3575" priority="164" rank="1"/>
  </conditionalFormatting>
  <conditionalFormatting sqref="F5">
    <cfRule type="top10" priority="165" bottom="1" rank="1"/>
    <cfRule type="top10" dxfId="3574" priority="166" rank="1"/>
  </conditionalFormatting>
  <conditionalFormatting sqref="G5">
    <cfRule type="top10" priority="167" bottom="1" rank="1"/>
    <cfRule type="top10" dxfId="3573" priority="168" rank="1"/>
  </conditionalFormatting>
  <conditionalFormatting sqref="H5">
    <cfRule type="top10" priority="169" bottom="1" rank="1"/>
    <cfRule type="top10" dxfId="3572" priority="170" rank="1"/>
  </conditionalFormatting>
  <conditionalFormatting sqref="I5">
    <cfRule type="top10" priority="171" bottom="1" rank="1"/>
    <cfRule type="top10" dxfId="3571" priority="172" rank="1"/>
  </conditionalFormatting>
  <conditionalFormatting sqref="J5">
    <cfRule type="top10" priority="173" bottom="1" rank="1"/>
    <cfRule type="top10" dxfId="3570" priority="174" rank="1"/>
  </conditionalFormatting>
  <conditionalFormatting sqref="E6">
    <cfRule type="top10" priority="151" bottom="1" rank="1"/>
    <cfRule type="top10" dxfId="3569" priority="152" rank="1"/>
  </conditionalFormatting>
  <conditionalFormatting sqref="F6">
    <cfRule type="top10" priority="153" bottom="1" rank="1"/>
    <cfRule type="top10" dxfId="3568" priority="154" rank="1"/>
  </conditionalFormatting>
  <conditionalFormatting sqref="G6">
    <cfRule type="top10" priority="155" bottom="1" rank="1"/>
    <cfRule type="top10" dxfId="3567" priority="156" rank="1"/>
  </conditionalFormatting>
  <conditionalFormatting sqref="H6">
    <cfRule type="top10" priority="157" bottom="1" rank="1"/>
    <cfRule type="top10" dxfId="3566" priority="158" rank="1"/>
  </conditionalFormatting>
  <conditionalFormatting sqref="I6">
    <cfRule type="top10" priority="159" bottom="1" rank="1"/>
    <cfRule type="top10" dxfId="3565" priority="160" rank="1"/>
  </conditionalFormatting>
  <conditionalFormatting sqref="J6">
    <cfRule type="top10" priority="161" bottom="1" rank="1"/>
    <cfRule type="top10" dxfId="3564" priority="162" rank="1"/>
  </conditionalFormatting>
  <conditionalFormatting sqref="E7">
    <cfRule type="top10" priority="149" bottom="1" rank="1"/>
    <cfRule type="top10" dxfId="3563" priority="150" rank="1"/>
  </conditionalFormatting>
  <conditionalFormatting sqref="F7">
    <cfRule type="top10" priority="147" bottom="1" rank="1"/>
    <cfRule type="top10" dxfId="3562" priority="148" rank="1"/>
  </conditionalFormatting>
  <conditionalFormatting sqref="G7">
    <cfRule type="top10" priority="145" bottom="1" rank="1"/>
    <cfRule type="top10" dxfId="3561" priority="146" rank="1"/>
  </conditionalFormatting>
  <conditionalFormatting sqref="H7">
    <cfRule type="top10" priority="143" bottom="1" rank="1"/>
    <cfRule type="top10" dxfId="3560" priority="144" rank="1"/>
  </conditionalFormatting>
  <conditionalFormatting sqref="I7">
    <cfRule type="top10" priority="141" bottom="1" rank="1"/>
    <cfRule type="top10" dxfId="3559" priority="142" rank="1"/>
  </conditionalFormatting>
  <conditionalFormatting sqref="J7">
    <cfRule type="top10" priority="139" bottom="1" rank="1"/>
    <cfRule type="top10" dxfId="3558" priority="140" rank="1"/>
  </conditionalFormatting>
  <conditionalFormatting sqref="E8">
    <cfRule type="top10" priority="137" bottom="1" rank="1"/>
    <cfRule type="top10" dxfId="3557" priority="138" rank="1"/>
  </conditionalFormatting>
  <conditionalFormatting sqref="F8">
    <cfRule type="top10" priority="135" bottom="1" rank="1"/>
    <cfRule type="top10" dxfId="3556" priority="136" rank="1"/>
  </conditionalFormatting>
  <conditionalFormatting sqref="G8">
    <cfRule type="top10" priority="133" bottom="1" rank="1"/>
    <cfRule type="top10" dxfId="3555" priority="134" rank="1"/>
  </conditionalFormatting>
  <conditionalFormatting sqref="H8">
    <cfRule type="top10" priority="131" bottom="1" rank="1"/>
    <cfRule type="top10" dxfId="3554" priority="132" rank="1"/>
  </conditionalFormatting>
  <conditionalFormatting sqref="I8">
    <cfRule type="top10" priority="129" bottom="1" rank="1"/>
    <cfRule type="top10" dxfId="3553" priority="130" rank="1"/>
  </conditionalFormatting>
  <conditionalFormatting sqref="J8">
    <cfRule type="top10" priority="127" bottom="1" rank="1"/>
    <cfRule type="top10" dxfId="3552" priority="128" rank="1"/>
  </conditionalFormatting>
  <conditionalFormatting sqref="E9">
    <cfRule type="top10" priority="115" bottom="1" rank="1"/>
    <cfRule type="top10" dxfId="3551" priority="116" rank="1"/>
  </conditionalFormatting>
  <conditionalFormatting sqref="F9">
    <cfRule type="top10" priority="117" bottom="1" rank="1"/>
    <cfRule type="top10" dxfId="3550" priority="118" rank="1"/>
  </conditionalFormatting>
  <conditionalFormatting sqref="G9">
    <cfRule type="top10" priority="119" bottom="1" rank="1"/>
    <cfRule type="top10" dxfId="3549" priority="120" rank="1"/>
  </conditionalFormatting>
  <conditionalFormatting sqref="H9">
    <cfRule type="top10" priority="121" bottom="1" rank="1"/>
    <cfRule type="top10" dxfId="3548" priority="122" rank="1"/>
  </conditionalFormatting>
  <conditionalFormatting sqref="I9">
    <cfRule type="top10" priority="123" bottom="1" rank="1"/>
    <cfRule type="top10" dxfId="3547" priority="124" rank="1"/>
  </conditionalFormatting>
  <conditionalFormatting sqref="J9">
    <cfRule type="top10" priority="125" bottom="1" rank="1"/>
    <cfRule type="top10" dxfId="3546" priority="126" rank="1"/>
  </conditionalFormatting>
  <conditionalFormatting sqref="E10">
    <cfRule type="top10" priority="113" bottom="1" rank="1"/>
    <cfRule type="top10" dxfId="3545" priority="114" rank="1"/>
  </conditionalFormatting>
  <conditionalFormatting sqref="F10">
    <cfRule type="top10" priority="111" bottom="1" rank="1"/>
    <cfRule type="top10" dxfId="3544" priority="112" rank="1"/>
  </conditionalFormatting>
  <conditionalFormatting sqref="G10">
    <cfRule type="top10" priority="109" bottom="1" rank="1"/>
    <cfRule type="top10" dxfId="3543" priority="110" rank="1"/>
  </conditionalFormatting>
  <conditionalFormatting sqref="H10">
    <cfRule type="top10" priority="107" bottom="1" rank="1"/>
    <cfRule type="top10" dxfId="3542" priority="108" rank="1"/>
  </conditionalFormatting>
  <conditionalFormatting sqref="I10">
    <cfRule type="top10" priority="105" bottom="1" rank="1"/>
    <cfRule type="top10" dxfId="3541" priority="106" rank="1"/>
  </conditionalFormatting>
  <conditionalFormatting sqref="J10">
    <cfRule type="top10" priority="103" bottom="1" rank="1"/>
    <cfRule type="top10" dxfId="3540" priority="104" rank="1"/>
  </conditionalFormatting>
  <conditionalFormatting sqref="E11">
    <cfRule type="top10" priority="91" bottom="1" rank="1"/>
    <cfRule type="top10" dxfId="3539" priority="92" rank="1"/>
  </conditionalFormatting>
  <conditionalFormatting sqref="F11">
    <cfRule type="top10" priority="93" bottom="1" rank="1"/>
    <cfRule type="top10" dxfId="3538" priority="94" rank="1"/>
  </conditionalFormatting>
  <conditionalFormatting sqref="G11">
    <cfRule type="top10" priority="95" bottom="1" rank="1"/>
    <cfRule type="top10" dxfId="3537" priority="96" rank="1"/>
  </conditionalFormatting>
  <conditionalFormatting sqref="H11">
    <cfRule type="top10" priority="97" bottom="1" rank="1"/>
    <cfRule type="top10" dxfId="3536" priority="98" rank="1"/>
  </conditionalFormatting>
  <conditionalFormatting sqref="I11">
    <cfRule type="top10" priority="99" bottom="1" rank="1"/>
    <cfRule type="top10" dxfId="3535" priority="100" rank="1"/>
  </conditionalFormatting>
  <conditionalFormatting sqref="J11">
    <cfRule type="top10" priority="101" bottom="1" rank="1"/>
    <cfRule type="top10" dxfId="3534" priority="102" rank="1"/>
  </conditionalFormatting>
  <conditionalFormatting sqref="E12">
    <cfRule type="top10" priority="89" bottom="1" rank="1"/>
    <cfRule type="top10" dxfId="3533" priority="90" rank="1"/>
  </conditionalFormatting>
  <conditionalFormatting sqref="F12">
    <cfRule type="top10" priority="87" bottom="1" rank="1"/>
    <cfRule type="top10" dxfId="3532" priority="88" rank="1"/>
  </conditionalFormatting>
  <conditionalFormatting sqref="G12">
    <cfRule type="top10" priority="85" bottom="1" rank="1"/>
    <cfRule type="top10" dxfId="3531" priority="86" rank="1"/>
  </conditionalFormatting>
  <conditionalFormatting sqref="H12">
    <cfRule type="top10" priority="83" bottom="1" rank="1"/>
    <cfRule type="top10" dxfId="3530" priority="84" rank="1"/>
  </conditionalFormatting>
  <conditionalFormatting sqref="I12">
    <cfRule type="top10" priority="81" bottom="1" rank="1"/>
    <cfRule type="top10" dxfId="3529" priority="82" rank="1"/>
  </conditionalFormatting>
  <conditionalFormatting sqref="J12">
    <cfRule type="top10" priority="79" bottom="1" rank="1"/>
    <cfRule type="top10" dxfId="3528" priority="80" rank="1"/>
  </conditionalFormatting>
  <conditionalFormatting sqref="E13">
    <cfRule type="top10" priority="77" bottom="1" rank="1"/>
    <cfRule type="top10" dxfId="3527" priority="78" rank="1"/>
  </conditionalFormatting>
  <conditionalFormatting sqref="F13">
    <cfRule type="top10" priority="75" bottom="1" rank="1"/>
    <cfRule type="top10" dxfId="3526" priority="76" rank="1"/>
  </conditionalFormatting>
  <conditionalFormatting sqref="G13">
    <cfRule type="top10" priority="73" bottom="1" rank="1"/>
    <cfRule type="top10" dxfId="3525" priority="74" rank="1"/>
  </conditionalFormatting>
  <conditionalFormatting sqref="H13">
    <cfRule type="top10" priority="71" bottom="1" rank="1"/>
    <cfRule type="top10" dxfId="3524" priority="72" rank="1"/>
  </conditionalFormatting>
  <conditionalFormatting sqref="I13">
    <cfRule type="top10" priority="69" bottom="1" rank="1"/>
    <cfRule type="top10" dxfId="3523" priority="70" rank="1"/>
  </conditionalFormatting>
  <conditionalFormatting sqref="J13">
    <cfRule type="top10" priority="67" bottom="1" rank="1"/>
    <cfRule type="top10" dxfId="3522" priority="68" rank="1"/>
  </conditionalFormatting>
  <conditionalFormatting sqref="E15">
    <cfRule type="top10" dxfId="3521" priority="61" rank="1"/>
  </conditionalFormatting>
  <conditionalFormatting sqref="F15">
    <cfRule type="top10" dxfId="3520" priority="62" rank="1"/>
  </conditionalFormatting>
  <conditionalFormatting sqref="G15">
    <cfRule type="top10" dxfId="3519" priority="63" rank="1"/>
  </conditionalFormatting>
  <conditionalFormatting sqref="H15">
    <cfRule type="top10" dxfId="3518" priority="64" rank="1"/>
  </conditionalFormatting>
  <conditionalFormatting sqref="I15">
    <cfRule type="top10" dxfId="3517" priority="65" rank="1"/>
  </conditionalFormatting>
  <conditionalFormatting sqref="J15">
    <cfRule type="top10" dxfId="3516" priority="66" rank="1"/>
  </conditionalFormatting>
  <conditionalFormatting sqref="E16">
    <cfRule type="top10" dxfId="3515" priority="55" rank="1"/>
  </conditionalFormatting>
  <conditionalFormatting sqref="F16">
    <cfRule type="top10" dxfId="3514" priority="56" rank="1"/>
  </conditionalFormatting>
  <conditionalFormatting sqref="G16">
    <cfRule type="top10" dxfId="3513" priority="57" rank="1"/>
  </conditionalFormatting>
  <conditionalFormatting sqref="H16">
    <cfRule type="top10" dxfId="3512" priority="58" rank="1"/>
  </conditionalFormatting>
  <conditionalFormatting sqref="I16">
    <cfRule type="top10" dxfId="3511" priority="59" rank="1"/>
  </conditionalFormatting>
  <conditionalFormatting sqref="J16">
    <cfRule type="top10" dxfId="3510" priority="60" rank="1"/>
  </conditionalFormatting>
  <conditionalFormatting sqref="E17">
    <cfRule type="top10" dxfId="3509" priority="54" rank="1"/>
  </conditionalFormatting>
  <conditionalFormatting sqref="F17">
    <cfRule type="top10" dxfId="3508" priority="53" rank="1"/>
  </conditionalFormatting>
  <conditionalFormatting sqref="G17">
    <cfRule type="top10" dxfId="3507" priority="52" rank="1"/>
  </conditionalFormatting>
  <conditionalFormatting sqref="H17">
    <cfRule type="top10" dxfId="3506" priority="51" rank="1"/>
  </conditionalFormatting>
  <conditionalFormatting sqref="I17">
    <cfRule type="top10" dxfId="3505" priority="50" rank="1"/>
  </conditionalFormatting>
  <conditionalFormatting sqref="J17">
    <cfRule type="top10" dxfId="3504" priority="49" rank="1"/>
  </conditionalFormatting>
  <conditionalFormatting sqref="E18">
    <cfRule type="top10" dxfId="3503" priority="48" rank="1"/>
  </conditionalFormatting>
  <conditionalFormatting sqref="F18">
    <cfRule type="top10" dxfId="3502" priority="47" rank="1"/>
  </conditionalFormatting>
  <conditionalFormatting sqref="G18">
    <cfRule type="top10" dxfId="3501" priority="46" rank="1"/>
  </conditionalFormatting>
  <conditionalFormatting sqref="H18">
    <cfRule type="top10" dxfId="3500" priority="45" rank="1"/>
  </conditionalFormatting>
  <conditionalFormatting sqref="I18">
    <cfRule type="top10" dxfId="3499" priority="44" rank="1"/>
  </conditionalFormatting>
  <conditionalFormatting sqref="J18">
    <cfRule type="top10" dxfId="3498" priority="43" rank="1"/>
  </conditionalFormatting>
  <conditionalFormatting sqref="E19">
    <cfRule type="top10" priority="41" bottom="1" rank="1"/>
    <cfRule type="top10" dxfId="3497" priority="42" rank="1"/>
  </conditionalFormatting>
  <conditionalFormatting sqref="F19">
    <cfRule type="top10" priority="39" bottom="1" rank="1"/>
    <cfRule type="top10" dxfId="3496" priority="40" rank="1"/>
  </conditionalFormatting>
  <conditionalFormatting sqref="G19">
    <cfRule type="top10" priority="37" bottom="1" rank="1"/>
    <cfRule type="top10" dxfId="3495" priority="38" rank="1"/>
  </conditionalFormatting>
  <conditionalFormatting sqref="H19">
    <cfRule type="top10" priority="35" bottom="1" rank="1"/>
    <cfRule type="top10" dxfId="3494" priority="36" rank="1"/>
  </conditionalFormatting>
  <conditionalFormatting sqref="I19">
    <cfRule type="top10" priority="33" bottom="1" rank="1"/>
    <cfRule type="top10" dxfId="3493" priority="34" rank="1"/>
  </conditionalFormatting>
  <conditionalFormatting sqref="J19">
    <cfRule type="top10" priority="31" bottom="1" rank="1"/>
    <cfRule type="top10" dxfId="3492" priority="32" rank="1"/>
  </conditionalFormatting>
  <conditionalFormatting sqref="E20">
    <cfRule type="top10" priority="29" bottom="1" rank="1"/>
    <cfRule type="top10" dxfId="3491" priority="30" rank="1"/>
  </conditionalFormatting>
  <conditionalFormatting sqref="F20">
    <cfRule type="top10" priority="27" bottom="1" rank="1"/>
    <cfRule type="top10" dxfId="3490" priority="28" rank="1"/>
  </conditionalFormatting>
  <conditionalFormatting sqref="G20">
    <cfRule type="top10" priority="25" bottom="1" rank="1"/>
    <cfRule type="top10" dxfId="3489" priority="26" rank="1"/>
  </conditionalFormatting>
  <conditionalFormatting sqref="H20">
    <cfRule type="top10" priority="23" bottom="1" rank="1"/>
    <cfRule type="top10" dxfId="3488" priority="24" rank="1"/>
  </conditionalFormatting>
  <conditionalFormatting sqref="I20">
    <cfRule type="top10" priority="21" bottom="1" rank="1"/>
    <cfRule type="top10" dxfId="3487" priority="22" rank="1"/>
  </conditionalFormatting>
  <conditionalFormatting sqref="J20">
    <cfRule type="top10" priority="19" bottom="1" rank="1"/>
    <cfRule type="top10" dxfId="3486" priority="20" rank="1"/>
  </conditionalFormatting>
  <conditionalFormatting sqref="E21">
    <cfRule type="expression" dxfId="3485" priority="13" stopIfTrue="1">
      <formula>LARGE(($H$35:$H$47),MIN( 1,COUNT($H$35:$H$47)))&lt;=E21</formula>
    </cfRule>
  </conditionalFormatting>
  <conditionalFormatting sqref="F21">
    <cfRule type="expression" dxfId="3484" priority="14" stopIfTrue="1">
      <formula>LARGE(($I$35:$I$47),MIN( 1,COUNT($I$35:$I$47)))&lt;=F21</formula>
    </cfRule>
  </conditionalFormatting>
  <conditionalFormatting sqref="G21">
    <cfRule type="expression" dxfId="3483" priority="15" stopIfTrue="1">
      <formula>LARGE(($J$35:$J$47),MIN( 1,COUNT($J$35:$J$47)))&lt;=G21</formula>
    </cfRule>
  </conditionalFormatting>
  <conditionalFormatting sqref="H21">
    <cfRule type="expression" dxfId="3482" priority="16" stopIfTrue="1">
      <formula>LARGE(($K$35:$K$47),MIN( 1,COUNT($K$35:$K$47)))&lt;=H21</formula>
    </cfRule>
  </conditionalFormatting>
  <conditionalFormatting sqref="I21">
    <cfRule type="expression" dxfId="3481" priority="17" stopIfTrue="1">
      <formula>LARGE(($L$35:$L$47),MIN( 1,COUNT($L$35:$L$47)))&lt;=I21</formula>
    </cfRule>
  </conditionalFormatting>
  <conditionalFormatting sqref="J21">
    <cfRule type="expression" dxfId="3480" priority="18" stopIfTrue="1">
      <formula>LARGE(($M$35:$M$47),MIN( 1,COUNT($M$35:$M$47)))&lt;=J21</formula>
    </cfRule>
  </conditionalFormatting>
  <conditionalFormatting sqref="E22">
    <cfRule type="top10" priority="11" bottom="1" rank="1"/>
    <cfRule type="top10" dxfId="3479" priority="12" rank="1"/>
  </conditionalFormatting>
  <conditionalFormatting sqref="F22">
    <cfRule type="top10" priority="9" bottom="1" rank="1"/>
    <cfRule type="top10" dxfId="3478" priority="10" rank="1"/>
  </conditionalFormatting>
  <conditionalFormatting sqref="G22">
    <cfRule type="top10" priority="7" bottom="1" rank="1"/>
    <cfRule type="top10" dxfId="3477" priority="8" rank="1"/>
  </conditionalFormatting>
  <conditionalFormatting sqref="H22">
    <cfRule type="top10" priority="5" bottom="1" rank="1"/>
    <cfRule type="top10" dxfId="3476" priority="6" rank="1"/>
  </conditionalFormatting>
  <conditionalFormatting sqref="I22">
    <cfRule type="top10" priority="3" bottom="1" rank="1"/>
    <cfRule type="top10" dxfId="3475" priority="4" rank="1"/>
  </conditionalFormatting>
  <conditionalFormatting sqref="J22">
    <cfRule type="top10" priority="1" bottom="1" rank="1"/>
    <cfRule type="top10" dxfId="347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206F689-C28D-4209-8985-F855A8695E3F}">
          <x14:formula1>
            <xm:f>'C:\Users\abra2\AppData\Local\Packages\Microsoft.MicrosoftEdge_8wekyb3d8bbwe\TempState\Downloads\[ABRA Cklub Shoot 2172019 (2).xlsm]Data'!#REF!</xm:f>
          </x14:formula1>
          <xm:sqref>B2:B3</xm:sqref>
        </x14:dataValidation>
        <x14:dataValidation type="list" allowBlank="1" showInputMessage="1" showErrorMessage="1" xr:uid="{58DD0CC3-0CEA-413C-9152-F44ECE2A516B}">
          <x14:formula1>
            <xm:f>'C:\Users\abra2\AppData\Local\Packages\Microsoft.MicrosoftEdge_8wekyb3d8bbwe\TempState\Downloads\[ABRA Club Shoot 2182018 (1).xlsm]Data'!#REF!</xm:f>
          </x14:formula1>
          <xm:sqref>B23</xm:sqref>
        </x14:dataValidation>
        <x14:dataValidation type="list" allowBlank="1" showInputMessage="1" showErrorMessage="1" xr:uid="{6A2EF085-5BD9-4C44-9B67-02627BF603F1}">
          <x14:formula1>
            <xm:f>'C:\Users\gih93\Documents\[ABRA2019.xlsm]Data'!#REF!</xm:f>
          </x14:formula1>
          <xm:sqref>B4:B7 B22</xm:sqref>
        </x14:dataValidation>
        <x14:dataValidation type="list" allowBlank="1" showInputMessage="1" showErrorMessage="1" xr:uid="{5F6FD1F4-93C2-4AAC-825B-D62BEE8FA1E3}">
          <x14:formula1>
            <xm:f>'C:\Users\abra2\AppData\Local\Packages\Microsoft.MicrosoftEdge_8wekyb3d8bbwe\TempState\Downloads\[ABRA Club Tournament 5192019 (2).xlsm]Data'!#REF!</xm:f>
          </x14:formula1>
          <xm:sqref>B8:B14</xm:sqref>
        </x14:dataValidation>
        <x14:dataValidation type="list" allowBlank="1" showInputMessage="1" showErrorMessage="1" xr:uid="{F329A320-0474-4F67-B5F9-477C1B06442A}">
          <x14:formula1>
            <xm:f>'E:\[abra state va.xlsx]DATA SHEET'!#REF!</xm:f>
          </x14:formula1>
          <xm:sqref>B15</xm:sqref>
        </x14:dataValidation>
        <x14:dataValidation type="list" allowBlank="1" showInputMessage="1" showErrorMessage="1" xr:uid="{69BE90B5-C2AE-4CC2-9B41-2FBA9B58C271}">
          <x14:formula1>
            <xm:f>'C:\Users\abra2\Desktop\ABRA Files and More\AUTO BENCH REST ASSOCIATION FILE\ABRA 2019\Arkansas\[ABRA ARKANSAS Scoring Program.xlsx]DATA SHEET'!#REF!</xm:f>
          </x14:formula1>
          <xm:sqref>B16:B21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0D0D9-13D2-4FFC-AA7E-CCE026D279A7}">
  <dimension ref="A1:O5"/>
  <sheetViews>
    <sheetView workbookViewId="0">
      <selection activeCell="C14" sqref="C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30" x14ac:dyDescent="0.3">
      <c r="A2" s="51" t="s">
        <v>115</v>
      </c>
      <c r="B2" s="52" t="s">
        <v>190</v>
      </c>
      <c r="C2" s="53">
        <v>43694</v>
      </c>
      <c r="D2" s="66" t="s">
        <v>191</v>
      </c>
      <c r="E2" s="134">
        <v>174</v>
      </c>
      <c r="F2" s="134">
        <v>173</v>
      </c>
      <c r="G2" s="134">
        <v>171</v>
      </c>
      <c r="H2" s="55"/>
      <c r="I2" s="55"/>
      <c r="J2" s="55"/>
      <c r="K2" s="56">
        <f>COUNT(E2:J2)</f>
        <v>3</v>
      </c>
      <c r="L2" s="56">
        <f>SUM(E2:J2)</f>
        <v>518</v>
      </c>
      <c r="M2" s="57">
        <f>SUM(L2/K2)</f>
        <v>172.66666666666666</v>
      </c>
      <c r="N2" s="52">
        <v>5</v>
      </c>
      <c r="O2" s="58">
        <f>SUM(M2+N2)</f>
        <v>177.66666666666666</v>
      </c>
    </row>
    <row r="3" spans="1:15" ht="15.75" x14ac:dyDescent="0.3">
      <c r="A3" s="51" t="s">
        <v>193</v>
      </c>
      <c r="B3" s="52" t="s">
        <v>190</v>
      </c>
      <c r="C3" s="53">
        <v>43729</v>
      </c>
      <c r="D3" s="66" t="s">
        <v>191</v>
      </c>
      <c r="E3" s="203">
        <v>160</v>
      </c>
      <c r="F3" s="134">
        <v>148</v>
      </c>
      <c r="G3" s="134">
        <v>162</v>
      </c>
      <c r="H3" s="55"/>
      <c r="I3" s="55"/>
      <c r="J3" s="55"/>
      <c r="K3" s="56">
        <f t="shared" ref="K3" si="0">COUNT(E3:J3)</f>
        <v>3</v>
      </c>
      <c r="L3" s="56">
        <f t="shared" ref="L3" si="1">SUM(E3:J3)</f>
        <v>470</v>
      </c>
      <c r="M3" s="57">
        <f t="shared" ref="M3" si="2">SUM(L3/K3)</f>
        <v>156.66666666666666</v>
      </c>
      <c r="N3" s="52">
        <v>2</v>
      </c>
      <c r="O3" s="58">
        <f t="shared" ref="O3" si="3">SUM(M3+N3)</f>
        <v>158.66666666666666</v>
      </c>
    </row>
    <row r="4" spans="1:15" x14ac:dyDescent="0.3">
      <c r="A4" s="11"/>
      <c r="B4" s="11"/>
      <c r="C4" s="12"/>
      <c r="D4" s="13"/>
      <c r="E4" s="11"/>
      <c r="F4" s="11"/>
      <c r="G4" s="11"/>
      <c r="H4" s="11"/>
      <c r="I4" s="11"/>
      <c r="J4" s="11"/>
      <c r="K4" s="14"/>
      <c r="L4" s="14"/>
      <c r="M4" s="15"/>
      <c r="N4" s="14"/>
      <c r="O4" s="15"/>
    </row>
    <row r="5" spans="1:15" x14ac:dyDescent="0.3">
      <c r="K5" s="2">
        <f>SUM(K2:K4)</f>
        <v>6</v>
      </c>
      <c r="L5" s="2">
        <f>SUM(L2:L4)</f>
        <v>988</v>
      </c>
      <c r="M5" s="1">
        <f>SUM(L5/K5)</f>
        <v>164.66666666666666</v>
      </c>
      <c r="N5" s="2">
        <f>SUM(N2:N4)</f>
        <v>7</v>
      </c>
      <c r="O5" s="1">
        <f>SUM(M5+N5)</f>
        <v>171.66666666666666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eHHGZp1QU9slQwrV1rkPvmLyM6CvgknQHPIOO3TeudOjFVA47YoNedor8sB5AS16YCEzg6rnk1SW7Qh1UBWa3g==" saltValue="NnJayuyCuLyzeiA6G0urAA==" spinCount="100000" sqref="N3" name="Range3_1"/>
    <protectedRange algorithmName="SHA-512" hashValue="ON39YdpmFHfN9f47KpiRvqrKx0V9+erV1CNkpWzYhW/Qyc6aT8rEyCrvauWSYGZK2ia3o7vd3akF07acHAFpOA==" saltValue="yVW9XmDwTqEnmpSGai0KYg==" spinCount="100000" sqref="B3:J3" name="Range1"/>
  </protectedRanges>
  <conditionalFormatting sqref="E1">
    <cfRule type="top10" priority="47" bottom="1" rank="1"/>
    <cfRule type="top10" dxfId="137" priority="48" rank="1"/>
  </conditionalFormatting>
  <conditionalFormatting sqref="F1">
    <cfRule type="top10" priority="45" bottom="1" rank="1"/>
    <cfRule type="top10" dxfId="136" priority="46" rank="1"/>
  </conditionalFormatting>
  <conditionalFormatting sqref="G1">
    <cfRule type="top10" priority="43" bottom="1" rank="1"/>
    <cfRule type="top10" dxfId="135" priority="44" rank="1"/>
  </conditionalFormatting>
  <conditionalFormatting sqref="H1">
    <cfRule type="top10" priority="41" bottom="1" rank="1"/>
    <cfRule type="top10" dxfId="134" priority="42" rank="1"/>
  </conditionalFormatting>
  <conditionalFormatting sqref="I1">
    <cfRule type="top10" priority="39" bottom="1" rank="1"/>
    <cfRule type="top10" dxfId="133" priority="40" rank="1"/>
  </conditionalFormatting>
  <conditionalFormatting sqref="J1">
    <cfRule type="top10" priority="37" bottom="1" rank="1"/>
    <cfRule type="top10" dxfId="132" priority="38" rank="1"/>
  </conditionalFormatting>
  <conditionalFormatting sqref="E4">
    <cfRule type="top10" priority="35" bottom="1" rank="1"/>
    <cfRule type="top10" dxfId="131" priority="36" rank="1"/>
  </conditionalFormatting>
  <conditionalFormatting sqref="F4">
    <cfRule type="top10" priority="33" bottom="1" rank="1"/>
    <cfRule type="top10" dxfId="130" priority="34" rank="1"/>
  </conditionalFormatting>
  <conditionalFormatting sqref="G4">
    <cfRule type="top10" priority="31" bottom="1" rank="1"/>
    <cfRule type="top10" dxfId="129" priority="32" rank="1"/>
  </conditionalFormatting>
  <conditionalFormatting sqref="H4">
    <cfRule type="top10" priority="29" bottom="1" rank="1"/>
    <cfRule type="top10" dxfId="128" priority="30" rank="1"/>
  </conditionalFormatting>
  <conditionalFormatting sqref="I4">
    <cfRule type="top10" priority="27" bottom="1" rank="1"/>
    <cfRule type="top10" dxfId="127" priority="28" rank="1"/>
  </conditionalFormatting>
  <conditionalFormatting sqref="J4">
    <cfRule type="top10" priority="25" bottom="1" rank="1"/>
    <cfRule type="top10" dxfId="126" priority="26" rank="1"/>
  </conditionalFormatting>
  <conditionalFormatting sqref="E2">
    <cfRule type="top10" dxfId="125" priority="7" rank="1"/>
  </conditionalFormatting>
  <conditionalFormatting sqref="F2">
    <cfRule type="top10" dxfId="124" priority="8" rank="1"/>
  </conditionalFormatting>
  <conditionalFormatting sqref="G2">
    <cfRule type="top10" dxfId="123" priority="9" rank="1"/>
  </conditionalFormatting>
  <conditionalFormatting sqref="H2">
    <cfRule type="top10" dxfId="122" priority="10" rank="1"/>
  </conditionalFormatting>
  <conditionalFormatting sqref="I2">
    <cfRule type="top10" dxfId="121" priority="11" rank="1"/>
  </conditionalFormatting>
  <conditionalFormatting sqref="J2">
    <cfRule type="top10" dxfId="120" priority="12" rank="1"/>
  </conditionalFormatting>
  <conditionalFormatting sqref="E3">
    <cfRule type="top10" dxfId="119" priority="1" rank="1"/>
  </conditionalFormatting>
  <conditionalFormatting sqref="F3">
    <cfRule type="top10" dxfId="118" priority="2" rank="1"/>
  </conditionalFormatting>
  <conditionalFormatting sqref="G3">
    <cfRule type="top10" dxfId="117" priority="3" rank="1"/>
  </conditionalFormatting>
  <conditionalFormatting sqref="H3">
    <cfRule type="top10" dxfId="116" priority="4" rank="1"/>
  </conditionalFormatting>
  <conditionalFormatting sqref="I3">
    <cfRule type="top10" dxfId="115" priority="5" rank="1"/>
  </conditionalFormatting>
  <conditionalFormatting sqref="J3">
    <cfRule type="top10" dxfId="11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C69C4C7-C29E-4935-9EE5-CE191F9B3102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2A73EBD7-DAEC-4AC4-B8FF-B0AEA061014F}">
          <x14:formula1>
            <xm:f>'C:\Users\abra2\AppData\Local\Packages\Microsoft.MicrosoftEdge_8wekyb3d8bbwe\TempState\Downloads\[ABRA EDINBURG TEXAS MATCH 8-17-19 (1).xlsx]DATA SHEET'!#REF!</xm:f>
          </x14:formula1>
          <xm:sqref>B2</xm:sqref>
        </x14:dataValidation>
        <x14:dataValidation type="list" allowBlank="1" showInputMessage="1" showErrorMessage="1" xr:uid="{7BF3ACAB-1910-4A90-8DBB-9A239AB7F259}">
          <x14:formula1>
            <xm:f>'[ABRA EDINBURG TEXAS MATCH 9-21-19 (1).xlsx]DATA SHEET'!#REF!</xm:f>
          </x14:formula1>
          <xm:sqref>B3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19E5D-EE3B-43F9-9681-EF3292D20AFD}">
  <dimension ref="A1:O8"/>
  <sheetViews>
    <sheetView workbookViewId="0">
      <selection activeCell="D19" sqref="D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129</v>
      </c>
      <c r="C2" s="7">
        <v>43597</v>
      </c>
      <c r="D2" s="8" t="s">
        <v>126</v>
      </c>
      <c r="E2" s="6">
        <v>92</v>
      </c>
      <c r="F2" s="6">
        <v>120</v>
      </c>
      <c r="G2" s="6">
        <v>143</v>
      </c>
      <c r="H2" s="6">
        <v>139</v>
      </c>
      <c r="I2" s="6"/>
      <c r="J2" s="6"/>
      <c r="K2" s="9">
        <v>4</v>
      </c>
      <c r="L2" s="9">
        <v>494</v>
      </c>
      <c r="M2" s="10">
        <v>123.5</v>
      </c>
      <c r="N2" s="9">
        <v>2</v>
      </c>
      <c r="O2" s="10">
        <v>125.5</v>
      </c>
    </row>
    <row r="3" spans="1:15" x14ac:dyDescent="0.3">
      <c r="A3" s="6" t="s">
        <v>3</v>
      </c>
      <c r="B3" s="6" t="s">
        <v>129</v>
      </c>
      <c r="C3" s="7">
        <v>43660</v>
      </c>
      <c r="D3" s="8" t="s">
        <v>169</v>
      </c>
      <c r="E3" s="6">
        <v>167</v>
      </c>
      <c r="F3" s="6">
        <v>178</v>
      </c>
      <c r="G3" s="6">
        <v>162</v>
      </c>
      <c r="H3" s="6">
        <v>179</v>
      </c>
      <c r="I3" s="6"/>
      <c r="J3" s="6"/>
      <c r="K3" s="9">
        <v>4</v>
      </c>
      <c r="L3" s="9">
        <v>686</v>
      </c>
      <c r="M3" s="10">
        <v>171.5</v>
      </c>
      <c r="N3" s="9">
        <v>2</v>
      </c>
      <c r="O3" s="10">
        <v>173.5</v>
      </c>
    </row>
    <row r="4" spans="1:15" x14ac:dyDescent="0.3">
      <c r="A4" s="6" t="s">
        <v>3</v>
      </c>
      <c r="B4" s="68" t="s">
        <v>129</v>
      </c>
      <c r="C4" s="69">
        <v>43716</v>
      </c>
      <c r="D4" s="70" t="s">
        <v>194</v>
      </c>
      <c r="E4" s="71">
        <v>163</v>
      </c>
      <c r="F4" s="71">
        <v>161</v>
      </c>
      <c r="G4" s="71">
        <v>163</v>
      </c>
      <c r="H4" s="71">
        <v>174</v>
      </c>
      <c r="I4" s="71">
        <v>180</v>
      </c>
      <c r="J4" s="71">
        <v>161</v>
      </c>
      <c r="K4" s="72">
        <f>COUNT(E4:J4)</f>
        <v>6</v>
      </c>
      <c r="L4" s="72">
        <f>SUM(E4:J4)</f>
        <v>1002</v>
      </c>
      <c r="M4" s="73">
        <f>SUM(L4/K4)</f>
        <v>167</v>
      </c>
      <c r="N4" s="68">
        <v>6</v>
      </c>
      <c r="O4" s="74">
        <f>SUM(M4+N4)</f>
        <v>173</v>
      </c>
    </row>
    <row r="5" spans="1:15" x14ac:dyDescent="0.3">
      <c r="A5" s="51" t="s">
        <v>3</v>
      </c>
      <c r="B5" s="52" t="s">
        <v>129</v>
      </c>
      <c r="C5" s="53">
        <v>43751</v>
      </c>
      <c r="D5" s="54" t="s">
        <v>194</v>
      </c>
      <c r="E5" s="55">
        <v>159</v>
      </c>
      <c r="F5" s="55">
        <v>166</v>
      </c>
      <c r="G5" s="55">
        <v>168</v>
      </c>
      <c r="H5" s="55">
        <v>165</v>
      </c>
      <c r="I5" s="55"/>
      <c r="J5" s="55"/>
      <c r="K5" s="56">
        <f>COUNT(E5:J5)</f>
        <v>4</v>
      </c>
      <c r="L5" s="56">
        <f>SUM(E5:J5)</f>
        <v>658</v>
      </c>
      <c r="M5" s="57">
        <f>SUM(L5/K5)</f>
        <v>164.5</v>
      </c>
      <c r="N5" s="52">
        <v>2</v>
      </c>
      <c r="O5" s="58">
        <f>SUM(M5+N5)</f>
        <v>166.5</v>
      </c>
    </row>
    <row r="6" spans="1:15" ht="30" x14ac:dyDescent="0.3">
      <c r="A6" s="67" t="s">
        <v>115</v>
      </c>
      <c r="B6" s="68" t="s">
        <v>253</v>
      </c>
      <c r="C6" s="69">
        <v>43779</v>
      </c>
      <c r="D6" s="70" t="s">
        <v>251</v>
      </c>
      <c r="E6" s="71">
        <v>141</v>
      </c>
      <c r="F6" s="71">
        <v>175</v>
      </c>
      <c r="G6" s="71">
        <v>115</v>
      </c>
      <c r="H6" s="71">
        <v>139</v>
      </c>
      <c r="I6" s="71"/>
      <c r="J6" s="71"/>
      <c r="K6" s="72">
        <f>COUNT(E6:J6)</f>
        <v>4</v>
      </c>
      <c r="L6" s="72">
        <f>SUM(E6:J6)</f>
        <v>570</v>
      </c>
      <c r="M6" s="73">
        <f>SUM(L6/K6)</f>
        <v>142.5</v>
      </c>
      <c r="N6" s="68">
        <v>2</v>
      </c>
      <c r="O6" s="74">
        <f>SUM(M6+N6)</f>
        <v>144.5</v>
      </c>
    </row>
    <row r="7" spans="1:15" x14ac:dyDescent="0.3">
      <c r="A7" s="11"/>
      <c r="B7" s="11"/>
      <c r="C7" s="12"/>
      <c r="D7" s="13"/>
      <c r="E7" s="11"/>
      <c r="F7" s="11"/>
      <c r="G7" s="11"/>
      <c r="H7" s="11"/>
      <c r="I7" s="11"/>
      <c r="J7" s="11"/>
      <c r="K7" s="14"/>
      <c r="L7" s="14"/>
      <c r="M7" s="15"/>
      <c r="N7" s="14"/>
      <c r="O7" s="15"/>
    </row>
    <row r="8" spans="1:15" x14ac:dyDescent="0.3">
      <c r="K8" s="2">
        <f>SUM(K2:K7)</f>
        <v>22</v>
      </c>
      <c r="L8" s="2">
        <f>SUM(L2:L7)</f>
        <v>3410</v>
      </c>
      <c r="M8" s="1">
        <f>SUM(L8/K8)</f>
        <v>155</v>
      </c>
      <c r="N8" s="2">
        <f>SUM(N2:N7)</f>
        <v>14</v>
      </c>
      <c r="O8" s="1">
        <f>SUM(M8+N8)</f>
        <v>169</v>
      </c>
    </row>
  </sheetData>
  <protectedRanges>
    <protectedRange algorithmName="SHA-512" hashValue="FG7sbUW81RLTrqZOgRQY3WT58Fmv2wpczdNtHSivDYpua2f0csBbi4PHtU2Z8RiB+M2w+jl67Do94rJCq0Ck5Q==" saltValue="84WXeaapoYvzxj0ZBNU3eQ==" spinCount="100000" sqref="O4 L4:M4" name="Range1"/>
    <protectedRange algorithmName="SHA-512" hashValue="FG7sbUW81RLTrqZOgRQY3WT58Fmv2wpczdNtHSivDYpua2f0csBbi4PHtU2Z8RiB+M2w+jl67Do94rJCq0Ck5Q==" saltValue="84WXeaapoYvzxj0ZBNU3eQ==" spinCount="100000" sqref="L5:M5 O5" name="Range1_1"/>
    <protectedRange algorithmName="SHA-512" hashValue="FG7sbUW81RLTrqZOgRQY3WT58Fmv2wpczdNtHSivDYpua2f0csBbi4PHtU2Z8RiB+M2w+jl67Do94rJCq0Ck5Q==" saltValue="84WXeaapoYvzxj0ZBNU3eQ==" spinCount="100000" sqref="O6 L6:M6" name="Range1_2"/>
  </protectedRanges>
  <conditionalFormatting sqref="E1">
    <cfRule type="top10" priority="77" bottom="1" rank="1"/>
    <cfRule type="top10" dxfId="113" priority="78" rank="1"/>
  </conditionalFormatting>
  <conditionalFormatting sqref="F1">
    <cfRule type="top10" priority="75" bottom="1" rank="1"/>
    <cfRule type="top10" dxfId="112" priority="76" rank="1"/>
  </conditionalFormatting>
  <conditionalFormatting sqref="G1">
    <cfRule type="top10" priority="73" bottom="1" rank="1"/>
    <cfRule type="top10" dxfId="111" priority="74" rank="1"/>
  </conditionalFormatting>
  <conditionalFormatting sqref="H1">
    <cfRule type="top10" priority="71" bottom="1" rank="1"/>
    <cfRule type="top10" dxfId="110" priority="72" rank="1"/>
  </conditionalFormatting>
  <conditionalFormatting sqref="I1">
    <cfRule type="top10" priority="69" bottom="1" rank="1"/>
    <cfRule type="top10" dxfId="109" priority="70" rank="1"/>
  </conditionalFormatting>
  <conditionalFormatting sqref="J1">
    <cfRule type="top10" priority="67" bottom="1" rank="1"/>
    <cfRule type="top10" dxfId="108" priority="68" rank="1"/>
  </conditionalFormatting>
  <conditionalFormatting sqref="E7">
    <cfRule type="top10" priority="65" bottom="1" rank="1"/>
    <cfRule type="top10" dxfId="107" priority="66" rank="1"/>
  </conditionalFormatting>
  <conditionalFormatting sqref="F7">
    <cfRule type="top10" priority="63" bottom="1" rank="1"/>
    <cfRule type="top10" dxfId="106" priority="64" rank="1"/>
  </conditionalFormatting>
  <conditionalFormatting sqref="G7">
    <cfRule type="top10" priority="61" bottom="1" rank="1"/>
    <cfRule type="top10" dxfId="105" priority="62" rank="1"/>
  </conditionalFormatting>
  <conditionalFormatting sqref="H7">
    <cfRule type="top10" priority="59" bottom="1" rank="1"/>
    <cfRule type="top10" dxfId="104" priority="60" rank="1"/>
  </conditionalFormatting>
  <conditionalFormatting sqref="I7">
    <cfRule type="top10" priority="57" bottom="1" rank="1"/>
    <cfRule type="top10" dxfId="103" priority="58" rank="1"/>
  </conditionalFormatting>
  <conditionalFormatting sqref="J7">
    <cfRule type="top10" priority="55" bottom="1" rank="1"/>
    <cfRule type="top10" dxfId="102" priority="56" rank="1"/>
  </conditionalFormatting>
  <conditionalFormatting sqref="E2">
    <cfRule type="top10" priority="41" bottom="1" rank="1"/>
    <cfRule type="top10" dxfId="101" priority="42" rank="1"/>
  </conditionalFormatting>
  <conditionalFormatting sqref="F2">
    <cfRule type="top10" priority="39" bottom="1" rank="1"/>
    <cfRule type="top10" dxfId="100" priority="40" rank="1"/>
  </conditionalFormatting>
  <conditionalFormatting sqref="G2">
    <cfRule type="top10" priority="37" bottom="1" rank="1"/>
    <cfRule type="top10" dxfId="99" priority="38" rank="1"/>
  </conditionalFormatting>
  <conditionalFormatting sqref="H2">
    <cfRule type="top10" priority="35" bottom="1" rank="1"/>
    <cfRule type="top10" dxfId="98" priority="36" rank="1"/>
  </conditionalFormatting>
  <conditionalFormatting sqref="I2">
    <cfRule type="top10" priority="33" bottom="1" rank="1"/>
    <cfRule type="top10" dxfId="97" priority="34" rank="1"/>
  </conditionalFormatting>
  <conditionalFormatting sqref="J2">
    <cfRule type="top10" priority="31" bottom="1" rank="1"/>
    <cfRule type="top10" dxfId="96" priority="32" rank="1"/>
  </conditionalFormatting>
  <conditionalFormatting sqref="E3">
    <cfRule type="top10" priority="29" bottom="1" rank="1"/>
    <cfRule type="top10" dxfId="95" priority="30" rank="1"/>
  </conditionalFormatting>
  <conditionalFormatting sqref="F3">
    <cfRule type="top10" priority="27" bottom="1" rank="1"/>
    <cfRule type="top10" dxfId="94" priority="28" rank="1"/>
  </conditionalFormatting>
  <conditionalFormatting sqref="G3">
    <cfRule type="top10" priority="25" bottom="1" rank="1"/>
    <cfRule type="top10" dxfId="93" priority="26" rank="1"/>
  </conditionalFormatting>
  <conditionalFormatting sqref="H3">
    <cfRule type="top10" priority="23" bottom="1" rank="1"/>
    <cfRule type="top10" dxfId="92" priority="24" rank="1"/>
  </conditionalFormatting>
  <conditionalFormatting sqref="I3">
    <cfRule type="top10" priority="21" bottom="1" rank="1"/>
    <cfRule type="top10" dxfId="91" priority="22" rank="1"/>
  </conditionalFormatting>
  <conditionalFormatting sqref="J3">
    <cfRule type="top10" priority="19" bottom="1" rank="1"/>
    <cfRule type="top10" dxfId="90" priority="20" rank="1"/>
  </conditionalFormatting>
  <conditionalFormatting sqref="E4">
    <cfRule type="top10" dxfId="89" priority="13" rank="1"/>
  </conditionalFormatting>
  <conditionalFormatting sqref="F4">
    <cfRule type="top10" dxfId="88" priority="14" rank="1"/>
  </conditionalFormatting>
  <conditionalFormatting sqref="G4">
    <cfRule type="top10" dxfId="87" priority="15" rank="1"/>
  </conditionalFormatting>
  <conditionalFormatting sqref="H4">
    <cfRule type="top10" dxfId="86" priority="16" rank="1"/>
  </conditionalFormatting>
  <conditionalFormatting sqref="I4">
    <cfRule type="top10" dxfId="85" priority="17" rank="1"/>
  </conditionalFormatting>
  <conditionalFormatting sqref="J4">
    <cfRule type="top10" dxfId="84" priority="18" rank="1"/>
  </conditionalFormatting>
  <conditionalFormatting sqref="E5">
    <cfRule type="top10" dxfId="83" priority="12" rank="1"/>
  </conditionalFormatting>
  <conditionalFormatting sqref="F5">
    <cfRule type="top10" dxfId="82" priority="11" rank="1"/>
  </conditionalFormatting>
  <conditionalFormatting sqref="G5">
    <cfRule type="top10" dxfId="81" priority="10" rank="1"/>
  </conditionalFormatting>
  <conditionalFormatting sqref="H5">
    <cfRule type="top10" dxfId="80" priority="9" rank="1"/>
  </conditionalFormatting>
  <conditionalFormatting sqref="I5">
    <cfRule type="top10" dxfId="79" priority="8" rank="1"/>
  </conditionalFormatting>
  <conditionalFormatting sqref="J5">
    <cfRule type="top10" dxfId="78" priority="7" rank="1"/>
  </conditionalFormatting>
  <conditionalFormatting sqref="E6">
    <cfRule type="top10" dxfId="77" priority="1" rank="1"/>
  </conditionalFormatting>
  <conditionalFormatting sqref="F6">
    <cfRule type="top10" dxfId="76" priority="2" rank="1"/>
  </conditionalFormatting>
  <conditionalFormatting sqref="G6">
    <cfRule type="top10" dxfId="75" priority="3" rank="1"/>
  </conditionalFormatting>
  <conditionalFormatting sqref="H6">
    <cfRule type="top10" dxfId="74" priority="4" rank="1"/>
  </conditionalFormatting>
  <conditionalFormatting sqref="I6">
    <cfRule type="top10" dxfId="73" priority="5" rank="1"/>
  </conditionalFormatting>
  <conditionalFormatting sqref="J6">
    <cfRule type="top10" dxfId="72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A68BA99A-F21B-47A6-A7FF-61ED79063750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2F0C0BAD-1C4E-40BF-ADB1-A17CCCDA736D}">
          <x14:formula1>
            <xm:f>'C:\Users\abra2\AppData\Local\Packages\Microsoft.MicrosoftEdge_8wekyb3d8bbwe\TempState\Downloads\[May 12 ABRA (1).xlsm]Data'!#REF!</xm:f>
          </x14:formula1>
          <xm:sqref>B2</xm:sqref>
        </x14:dataValidation>
        <x14:dataValidation type="list" allowBlank="1" showInputMessage="1" showErrorMessage="1" xr:uid="{C307FF01-0631-42CD-B350-60F85FF2BE9C}">
          <x14:formula1>
            <xm:f>'C:\Users\abra2\AppData\Local\Packages\Microsoft.MicrosoftEdge_8wekyb3d8bbwe\TempState\Downloads\[ABRA2019 July 14 19 (2).xlsm]Data'!#REF!</xm:f>
          </x14:formula1>
          <xm:sqref>B3</xm:sqref>
        </x14:dataValidation>
        <x14:dataValidation type="list" allowBlank="1" showInputMessage="1" showErrorMessage="1" xr:uid="{DC5D13CA-71FE-4ECE-8C53-F22BB47DBCCE}">
          <x14:formula1>
            <xm:f>'C:\Users\abra2\Desktop\ABRA Files and More\AUTO BENCH REST ASSOCIATION FILE\ABRA 2019\Ohio\[ABRA OHIO 2019 September club match (3).xlsx]DATA SHEET'!#REF!</xm:f>
          </x14:formula1>
          <xm:sqref>B4</xm:sqref>
        </x14:dataValidation>
        <x14:dataValidation type="list" allowBlank="1" showInputMessage="1" showErrorMessage="1" xr:uid="{27FC82EF-B8A2-4200-9D06-5BC87D511687}">
          <x14:formula1>
            <xm:f>'C:\Users\abra2\Desktop\ABRA Files and More\AUTO BENCH REST ASSOCIATION FILE\ABRA 2019\Ohio\[OHIO Results.xlsx]DATA SHEET'!#REF!</xm:f>
          </x14:formula1>
          <xm:sqref>B5</xm:sqref>
        </x14:dataValidation>
        <x14:dataValidation type="list" allowBlank="1" showInputMessage="1" showErrorMessage="1" xr:uid="{ABAE8DC4-EA20-4465-AFCF-D4B540ECF609}">
          <x14:formula1>
            <xm:f>'C:\Users\abra2\AppData\Local\Packages\Microsoft.MicrosoftEdge_8wekyb3d8bbwe\TempState\Downloads\[ABRA OHIO Novemeber 2019 (1).xlsx]DATA SHEET'!#REF!</xm:f>
          </x14:formula1>
          <xm:sqref>B6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01D2C-E61C-4FB1-B85B-15F3085B2E41}">
  <sheetPr codeName="Sheet28"/>
  <dimension ref="A1:O10"/>
  <sheetViews>
    <sheetView workbookViewId="0">
      <selection activeCell="D18" sqref="D1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21" t="s">
        <v>3</v>
      </c>
      <c r="B2" s="21" t="s">
        <v>36</v>
      </c>
      <c r="C2" s="22">
        <v>43520</v>
      </c>
      <c r="D2" s="23" t="s">
        <v>34</v>
      </c>
      <c r="E2" s="21">
        <v>195</v>
      </c>
      <c r="F2" s="21">
        <v>191</v>
      </c>
      <c r="G2" s="27">
        <v>192</v>
      </c>
      <c r="H2" s="21">
        <v>196</v>
      </c>
      <c r="I2" s="21"/>
      <c r="J2" s="21"/>
      <c r="K2" s="25">
        <v>4</v>
      </c>
      <c r="L2" s="25">
        <v>774</v>
      </c>
      <c r="M2" s="26">
        <v>193.5</v>
      </c>
      <c r="N2" s="25">
        <v>6</v>
      </c>
      <c r="O2" s="26">
        <v>199.5</v>
      </c>
    </row>
    <row r="3" spans="1:15" x14ac:dyDescent="0.3">
      <c r="A3" s="21" t="s">
        <v>3</v>
      </c>
      <c r="B3" s="21" t="s">
        <v>36</v>
      </c>
      <c r="C3" s="22">
        <v>43555</v>
      </c>
      <c r="D3" s="23" t="s">
        <v>34</v>
      </c>
      <c r="E3" s="21">
        <v>186</v>
      </c>
      <c r="F3" s="24">
        <v>195</v>
      </c>
      <c r="G3" s="27">
        <v>193</v>
      </c>
      <c r="H3" s="21">
        <v>186</v>
      </c>
      <c r="I3" s="21"/>
      <c r="J3" s="21"/>
      <c r="K3" s="25">
        <v>4</v>
      </c>
      <c r="L3" s="25">
        <v>760</v>
      </c>
      <c r="M3" s="26">
        <v>190</v>
      </c>
      <c r="N3" s="25">
        <v>6</v>
      </c>
      <c r="O3" s="26">
        <v>196</v>
      </c>
    </row>
    <row r="4" spans="1:15" x14ac:dyDescent="0.3">
      <c r="A4" s="21" t="s">
        <v>3</v>
      </c>
      <c r="B4" s="21" t="s">
        <v>36</v>
      </c>
      <c r="C4" s="22">
        <v>43578</v>
      </c>
      <c r="D4" s="23" t="s">
        <v>34</v>
      </c>
      <c r="E4" s="21">
        <v>194</v>
      </c>
      <c r="F4" s="27">
        <v>193</v>
      </c>
      <c r="G4" s="21"/>
      <c r="H4" s="21"/>
      <c r="I4" s="21"/>
      <c r="J4" s="21"/>
      <c r="K4" s="25">
        <v>2</v>
      </c>
      <c r="L4" s="25">
        <v>387</v>
      </c>
      <c r="M4" s="26">
        <v>193.5</v>
      </c>
      <c r="N4" s="25">
        <v>6</v>
      </c>
      <c r="O4" s="26">
        <v>199.5</v>
      </c>
    </row>
    <row r="5" spans="1:15" x14ac:dyDescent="0.3">
      <c r="A5" s="21" t="s">
        <v>3</v>
      </c>
      <c r="B5" s="21" t="s">
        <v>36</v>
      </c>
      <c r="C5" s="22">
        <v>43583</v>
      </c>
      <c r="D5" s="23" t="s">
        <v>34</v>
      </c>
      <c r="E5" s="21">
        <v>185</v>
      </c>
      <c r="F5" s="27">
        <v>185</v>
      </c>
      <c r="G5" s="21">
        <v>190</v>
      </c>
      <c r="H5" s="21">
        <v>193</v>
      </c>
      <c r="I5" s="21"/>
      <c r="J5" s="21"/>
      <c r="K5" s="25">
        <v>4</v>
      </c>
      <c r="L5" s="25">
        <v>753</v>
      </c>
      <c r="M5" s="26">
        <v>188.25</v>
      </c>
      <c r="N5" s="25">
        <v>2</v>
      </c>
      <c r="O5" s="26">
        <v>190.25</v>
      </c>
    </row>
    <row r="6" spans="1:15" ht="15.75" x14ac:dyDescent="0.3">
      <c r="A6" s="21" t="s">
        <v>3</v>
      </c>
      <c r="B6" s="195" t="s">
        <v>36</v>
      </c>
      <c r="C6" s="196">
        <v>43737</v>
      </c>
      <c r="D6" s="197" t="s">
        <v>231</v>
      </c>
      <c r="E6" s="198">
        <v>191</v>
      </c>
      <c r="F6" s="198">
        <v>195</v>
      </c>
      <c r="G6" s="198">
        <v>194</v>
      </c>
      <c r="H6" s="198">
        <v>195</v>
      </c>
      <c r="I6" s="198"/>
      <c r="J6" s="198"/>
      <c r="K6" s="199">
        <f>COUNT(E6:J6)</f>
        <v>4</v>
      </c>
      <c r="L6" s="199">
        <f>SUM(E6:J6)</f>
        <v>775</v>
      </c>
      <c r="M6" s="200">
        <f>SUM(L6/K6)</f>
        <v>193.75</v>
      </c>
      <c r="N6" s="195">
        <v>6</v>
      </c>
      <c r="O6" s="201">
        <f>SUM(M6+N6)</f>
        <v>199.75</v>
      </c>
    </row>
    <row r="7" spans="1:15" x14ac:dyDescent="0.3">
      <c r="A7" s="194" t="s">
        <v>193</v>
      </c>
      <c r="B7" s="195" t="s">
        <v>36</v>
      </c>
      <c r="C7" s="196">
        <v>43765</v>
      </c>
      <c r="D7" s="209" t="s">
        <v>231</v>
      </c>
      <c r="E7" s="198">
        <v>197</v>
      </c>
      <c r="F7" s="198">
        <v>189</v>
      </c>
      <c r="G7" s="198">
        <v>196.1</v>
      </c>
      <c r="H7" s="198">
        <v>191</v>
      </c>
      <c r="I7" s="198"/>
      <c r="J7" s="198"/>
      <c r="K7" s="199">
        <f>COUNT(E7:J7)</f>
        <v>4</v>
      </c>
      <c r="L7" s="199">
        <f>SUM(E7:J7)</f>
        <v>773.1</v>
      </c>
      <c r="M7" s="200">
        <f>SUM(L7/K7)</f>
        <v>193.27500000000001</v>
      </c>
      <c r="N7" s="195">
        <v>9</v>
      </c>
      <c r="O7" s="201">
        <f>SUM(M7+N7)</f>
        <v>202.27500000000001</v>
      </c>
    </row>
    <row r="8" spans="1:15" x14ac:dyDescent="0.3">
      <c r="A8" s="6" t="s">
        <v>3</v>
      </c>
      <c r="B8" s="6" t="s">
        <v>36</v>
      </c>
      <c r="C8" s="7">
        <v>43778</v>
      </c>
      <c r="D8" s="8" t="s">
        <v>58</v>
      </c>
      <c r="E8" s="6">
        <v>194</v>
      </c>
      <c r="F8" s="6">
        <v>192</v>
      </c>
      <c r="G8" s="6">
        <v>193</v>
      </c>
      <c r="H8" s="6">
        <v>196</v>
      </c>
      <c r="I8" s="6">
        <v>195</v>
      </c>
      <c r="J8" s="6">
        <v>192</v>
      </c>
      <c r="K8" s="9">
        <v>6</v>
      </c>
      <c r="L8" s="9">
        <v>1162</v>
      </c>
      <c r="M8" s="10">
        <v>193.66666666666666</v>
      </c>
      <c r="N8" s="9">
        <v>22</v>
      </c>
      <c r="O8" s="10">
        <v>215.66666666666666</v>
      </c>
    </row>
    <row r="9" spans="1:15" x14ac:dyDescent="0.3">
      <c r="A9" s="11"/>
      <c r="B9" s="11"/>
      <c r="C9" s="12"/>
      <c r="D9" s="13"/>
      <c r="E9" s="11"/>
      <c r="F9" s="11"/>
      <c r="G9" s="11"/>
      <c r="H9" s="11"/>
      <c r="I9" s="11"/>
      <c r="J9" s="11"/>
      <c r="K9" s="14"/>
      <c r="L9" s="14"/>
      <c r="M9" s="15"/>
      <c r="N9" s="14"/>
      <c r="O9" s="15"/>
    </row>
    <row r="10" spans="1:15" x14ac:dyDescent="0.3">
      <c r="K10" s="2">
        <f>SUM(K2:K9)</f>
        <v>28</v>
      </c>
      <c r="L10" s="2">
        <f>SUM(L2:L9)</f>
        <v>5384.1</v>
      </c>
      <c r="M10" s="1">
        <f>SUM(L10/K10)</f>
        <v>192.28928571428574</v>
      </c>
      <c r="N10" s="2">
        <f>SUM(N2:N9)</f>
        <v>57</v>
      </c>
      <c r="O10" s="1">
        <f>SUM(M10+N10)</f>
        <v>249.28928571428574</v>
      </c>
    </row>
  </sheetData>
  <protectedRanges>
    <protectedRange sqref="L6:M6 O6" name="Range1"/>
    <protectedRange sqref="L7:M7 O7 O8 L8:M8" name="Range1_1"/>
  </protectedRanges>
  <conditionalFormatting sqref="E1">
    <cfRule type="top10" priority="107" bottom="1" rank="1"/>
    <cfRule type="top10" dxfId="71" priority="108" rank="1"/>
  </conditionalFormatting>
  <conditionalFormatting sqref="F1">
    <cfRule type="top10" priority="105" bottom="1" rank="1"/>
    <cfRule type="top10" dxfId="70" priority="106" rank="1"/>
  </conditionalFormatting>
  <conditionalFormatting sqref="G1">
    <cfRule type="top10" priority="103" bottom="1" rank="1"/>
    <cfRule type="top10" dxfId="69" priority="104" rank="1"/>
  </conditionalFormatting>
  <conditionalFormatting sqref="H1">
    <cfRule type="top10" priority="101" bottom="1" rank="1"/>
    <cfRule type="top10" dxfId="68" priority="102" rank="1"/>
  </conditionalFormatting>
  <conditionalFormatting sqref="I1">
    <cfRule type="top10" priority="99" bottom="1" rank="1"/>
    <cfRule type="top10" dxfId="67" priority="100" rank="1"/>
  </conditionalFormatting>
  <conditionalFormatting sqref="J1">
    <cfRule type="top10" priority="97" bottom="1" rank="1"/>
    <cfRule type="top10" dxfId="66" priority="98" rank="1"/>
  </conditionalFormatting>
  <conditionalFormatting sqref="E9">
    <cfRule type="top10" priority="95" bottom="1" rank="1"/>
    <cfRule type="top10" dxfId="65" priority="96" rank="1"/>
  </conditionalFormatting>
  <conditionalFormatting sqref="F9">
    <cfRule type="top10" priority="93" bottom="1" rank="1"/>
    <cfRule type="top10" dxfId="64" priority="94" rank="1"/>
  </conditionalFormatting>
  <conditionalFormatting sqref="G9">
    <cfRule type="top10" priority="91" bottom="1" rank="1"/>
    <cfRule type="top10" dxfId="63" priority="92" rank="1"/>
  </conditionalFormatting>
  <conditionalFormatting sqref="H9">
    <cfRule type="top10" priority="89" bottom="1" rank="1"/>
    <cfRule type="top10" dxfId="62" priority="90" rank="1"/>
  </conditionalFormatting>
  <conditionalFormatting sqref="I9">
    <cfRule type="top10" priority="87" bottom="1" rank="1"/>
    <cfRule type="top10" dxfId="61" priority="88" rank="1"/>
  </conditionalFormatting>
  <conditionalFormatting sqref="J9">
    <cfRule type="top10" priority="85" bottom="1" rank="1"/>
    <cfRule type="top10" dxfId="60" priority="86" rank="1"/>
  </conditionalFormatting>
  <conditionalFormatting sqref="E2">
    <cfRule type="top10" priority="61" bottom="1" rank="1"/>
    <cfRule type="top10" dxfId="59" priority="62" rank="1"/>
  </conditionalFormatting>
  <conditionalFormatting sqref="F2">
    <cfRule type="top10" priority="63" bottom="1" rank="1"/>
    <cfRule type="top10" dxfId="58" priority="64" rank="1"/>
  </conditionalFormatting>
  <conditionalFormatting sqref="G2">
    <cfRule type="top10" priority="65" bottom="1" rank="1"/>
    <cfRule type="top10" dxfId="57" priority="66" rank="1"/>
  </conditionalFormatting>
  <conditionalFormatting sqref="H2">
    <cfRule type="top10" priority="67" bottom="1" rank="1"/>
    <cfRule type="top10" dxfId="56" priority="68" rank="1"/>
  </conditionalFormatting>
  <conditionalFormatting sqref="I2">
    <cfRule type="top10" priority="69" bottom="1" rank="1"/>
    <cfRule type="top10" dxfId="55" priority="70" rank="1"/>
  </conditionalFormatting>
  <conditionalFormatting sqref="J2">
    <cfRule type="top10" priority="71" bottom="1" rank="1"/>
    <cfRule type="top10" dxfId="54" priority="72" rank="1"/>
  </conditionalFormatting>
  <conditionalFormatting sqref="E3">
    <cfRule type="top10" priority="49" bottom="1" rank="1"/>
    <cfRule type="top10" dxfId="53" priority="50" rank="1"/>
  </conditionalFormatting>
  <conditionalFormatting sqref="F3">
    <cfRule type="top10" priority="51" bottom="1" rank="1"/>
    <cfRule type="top10" dxfId="52" priority="52" rank="1"/>
  </conditionalFormatting>
  <conditionalFormatting sqref="G3">
    <cfRule type="top10" priority="53" bottom="1" rank="1"/>
    <cfRule type="top10" dxfId="51" priority="54" rank="1"/>
  </conditionalFormatting>
  <conditionalFormatting sqref="H3">
    <cfRule type="top10" priority="55" bottom="1" rank="1"/>
    <cfRule type="top10" dxfId="50" priority="56" rank="1"/>
  </conditionalFormatting>
  <conditionalFormatting sqref="I3">
    <cfRule type="top10" priority="57" bottom="1" rank="1"/>
    <cfRule type="top10" dxfId="49" priority="58" rank="1"/>
  </conditionalFormatting>
  <conditionalFormatting sqref="J3">
    <cfRule type="top10" priority="59" bottom="1" rank="1"/>
    <cfRule type="top10" dxfId="48" priority="60" rank="1"/>
  </conditionalFormatting>
  <conditionalFormatting sqref="E4">
    <cfRule type="top10" priority="37" bottom="1" rank="1"/>
    <cfRule type="top10" dxfId="47" priority="38" rank="1"/>
  </conditionalFormatting>
  <conditionalFormatting sqref="F4">
    <cfRule type="top10" priority="39" bottom="1" rank="1"/>
    <cfRule type="top10" dxfId="46" priority="40" rank="1"/>
  </conditionalFormatting>
  <conditionalFormatting sqref="G4">
    <cfRule type="top10" priority="41" bottom="1" rank="1"/>
    <cfRule type="top10" dxfId="45" priority="42" rank="1"/>
  </conditionalFormatting>
  <conditionalFormatting sqref="H4">
    <cfRule type="top10" priority="43" bottom="1" rank="1"/>
    <cfRule type="top10" dxfId="44" priority="44" rank="1"/>
  </conditionalFormatting>
  <conditionalFormatting sqref="I4">
    <cfRule type="top10" priority="45" bottom="1" rank="1"/>
    <cfRule type="top10" dxfId="43" priority="46" rank="1"/>
  </conditionalFormatting>
  <conditionalFormatting sqref="J4">
    <cfRule type="top10" priority="47" bottom="1" rank="1"/>
    <cfRule type="top10" dxfId="42" priority="48" rank="1"/>
  </conditionalFormatting>
  <conditionalFormatting sqref="E5">
    <cfRule type="top10" priority="35" bottom="1" rank="1"/>
    <cfRule type="top10" dxfId="41" priority="36" rank="1"/>
  </conditionalFormatting>
  <conditionalFormatting sqref="F5">
    <cfRule type="top10" priority="33" bottom="1" rank="1"/>
    <cfRule type="top10" dxfId="40" priority="34" rank="1"/>
  </conditionalFormatting>
  <conditionalFormatting sqref="G5">
    <cfRule type="top10" priority="31" bottom="1" rank="1"/>
    <cfRule type="top10" dxfId="39" priority="32" rank="1"/>
  </conditionalFormatting>
  <conditionalFormatting sqref="H5">
    <cfRule type="top10" priority="29" bottom="1" rank="1"/>
    <cfRule type="top10" dxfId="38" priority="30" rank="1"/>
  </conditionalFormatting>
  <conditionalFormatting sqref="I5">
    <cfRule type="top10" priority="27" bottom="1" rank="1"/>
    <cfRule type="top10" dxfId="37" priority="28" rank="1"/>
  </conditionalFormatting>
  <conditionalFormatting sqref="J5">
    <cfRule type="top10" priority="25" bottom="1" rank="1"/>
    <cfRule type="top10" dxfId="36" priority="26" rank="1"/>
  </conditionalFormatting>
  <conditionalFormatting sqref="E6">
    <cfRule type="top10" dxfId="35" priority="24" rank="1"/>
  </conditionalFormatting>
  <conditionalFormatting sqref="F6">
    <cfRule type="top10" dxfId="34" priority="23" rank="1"/>
  </conditionalFormatting>
  <conditionalFormatting sqref="G6">
    <cfRule type="top10" dxfId="33" priority="22" rank="1"/>
  </conditionalFormatting>
  <conditionalFormatting sqref="H6">
    <cfRule type="top10" dxfId="32" priority="21" rank="1"/>
  </conditionalFormatting>
  <conditionalFormatting sqref="I6">
    <cfRule type="top10" dxfId="31" priority="20" rank="1"/>
  </conditionalFormatting>
  <conditionalFormatting sqref="J6">
    <cfRule type="top10" dxfId="30" priority="19" rank="1"/>
  </conditionalFormatting>
  <conditionalFormatting sqref="E7">
    <cfRule type="expression" dxfId="29" priority="13" stopIfTrue="1">
      <formula>LARGE(($H$35:$H$47),MIN( 1,COUNT($H$35:$H$47)))&lt;=E7</formula>
    </cfRule>
  </conditionalFormatting>
  <conditionalFormatting sqref="F7">
    <cfRule type="expression" dxfId="28" priority="14" stopIfTrue="1">
      <formula>LARGE(($I$35:$I$47),MIN( 1,COUNT($I$35:$I$47)))&lt;=F7</formula>
    </cfRule>
  </conditionalFormatting>
  <conditionalFormatting sqref="G7">
    <cfRule type="expression" dxfId="27" priority="15" stopIfTrue="1">
      <formula>LARGE(($J$35:$J$47),MIN( 1,COUNT($J$35:$J$47)))&lt;=G7</formula>
    </cfRule>
  </conditionalFormatting>
  <conditionalFormatting sqref="H7">
    <cfRule type="expression" dxfId="26" priority="16" stopIfTrue="1">
      <formula>LARGE(($K$35:$K$47),MIN( 1,COUNT($K$35:$K$47)))&lt;=H7</formula>
    </cfRule>
  </conditionalFormatting>
  <conditionalFormatting sqref="I7">
    <cfRule type="expression" dxfId="25" priority="17" stopIfTrue="1">
      <formula>LARGE(($L$35:$L$47),MIN( 1,COUNT($L$35:$L$47)))&lt;=I7</formula>
    </cfRule>
  </conditionalFormatting>
  <conditionalFormatting sqref="J7">
    <cfRule type="expression" dxfId="24" priority="18" stopIfTrue="1">
      <formula>LARGE(($M$35:$M$47),MIN( 1,COUNT($M$35:$M$47)))&lt;=J7</formula>
    </cfRule>
  </conditionalFormatting>
  <conditionalFormatting sqref="E8">
    <cfRule type="top10" priority="11" bottom="1" rank="1"/>
    <cfRule type="top10" dxfId="23" priority="12" rank="1"/>
  </conditionalFormatting>
  <conditionalFormatting sqref="F8">
    <cfRule type="top10" priority="9" bottom="1" rank="1"/>
    <cfRule type="top10" dxfId="22" priority="10" rank="1"/>
  </conditionalFormatting>
  <conditionalFormatting sqref="G8">
    <cfRule type="top10" priority="7" bottom="1" rank="1"/>
    <cfRule type="top10" dxfId="21" priority="8" rank="1"/>
  </conditionalFormatting>
  <conditionalFormatting sqref="H8">
    <cfRule type="top10" priority="5" bottom="1" rank="1"/>
    <cfRule type="top10" dxfId="20" priority="6" rank="1"/>
  </conditionalFormatting>
  <conditionalFormatting sqref="I8">
    <cfRule type="top10" priority="3" bottom="1" rank="1"/>
    <cfRule type="top10" dxfId="19" priority="4" rank="1"/>
  </conditionalFormatting>
  <conditionalFormatting sqref="J8">
    <cfRule type="top10" priority="1" bottom="1" rank="1"/>
    <cfRule type="top10" dxfId="18" priority="2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715A7FA-0B9C-420C-81AB-2824CD6D85E9}">
          <x14:formula1>
            <xm:f>'C:\Users\abra2\AppData\Local\Packages\Microsoft.MicrosoftEdge_8wekyb3d8bbwe\TempState\Downloads\[ABRA Cklub Shoot 2172019 (2).xlsm]Data'!#REF!</xm:f>
          </x14:formula1>
          <xm:sqref>B2:B7</xm:sqref>
        </x14:dataValidation>
        <x14:dataValidation type="list" allowBlank="1" showInputMessage="1" showErrorMessage="1" xr:uid="{48D268D3-566B-48C4-AFB5-16AEC6BA0823}">
          <x14:formula1>
            <xm:f>'C:\Users\abra2\AppData\Local\Packages\Microsoft.MicrosoftEdge_8wekyb3d8bbwe\TempState\Downloads\[ABRA Club Shoot 2182018 (1).xlsm]Data'!#REF!</xm:f>
          </x14:formula1>
          <xm:sqref>B9</xm:sqref>
        </x14:dataValidation>
        <x14:dataValidation type="list" allowBlank="1" showInputMessage="1" showErrorMessage="1" xr:uid="{C9F04C38-D6A3-4FC7-8617-16BD8797DC56}">
          <x14:formula1>
            <xm:f>'C:\Users\gih93\Documents\[ABRA2019.xlsm]Data'!#REF!</xm:f>
          </x14:formula1>
          <xm:sqref>B8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AAB98-B881-447A-A779-21C27441D14A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3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x14ac:dyDescent="0.3">
      <c r="A2" s="6" t="s">
        <v>3</v>
      </c>
      <c r="B2" s="6" t="s">
        <v>142</v>
      </c>
      <c r="C2" s="7">
        <v>43617</v>
      </c>
      <c r="D2" s="8" t="s">
        <v>87</v>
      </c>
      <c r="E2" s="6">
        <v>182</v>
      </c>
      <c r="F2" s="6">
        <v>177</v>
      </c>
      <c r="G2" s="6">
        <v>184</v>
      </c>
      <c r="H2" s="6">
        <v>175</v>
      </c>
      <c r="I2" s="6"/>
      <c r="J2" s="6"/>
      <c r="K2" s="9">
        <v>4</v>
      </c>
      <c r="L2" s="9">
        <v>718</v>
      </c>
      <c r="M2" s="10">
        <v>179.5</v>
      </c>
      <c r="N2" s="9">
        <v>2</v>
      </c>
      <c r="O2" s="10">
        <v>181.5</v>
      </c>
    </row>
    <row r="3" spans="1:15" x14ac:dyDescent="0.3">
      <c r="A3" s="11"/>
      <c r="B3" s="11"/>
      <c r="C3" s="12"/>
      <c r="D3" s="13"/>
      <c r="E3" s="11"/>
      <c r="F3" s="11"/>
      <c r="G3" s="11"/>
      <c r="H3" s="11"/>
      <c r="I3" s="11"/>
      <c r="J3" s="11"/>
      <c r="K3" s="14"/>
      <c r="L3" s="14"/>
      <c r="M3" s="15"/>
      <c r="N3" s="14"/>
      <c r="O3" s="15"/>
    </row>
    <row r="4" spans="1:15" x14ac:dyDescent="0.3">
      <c r="K4" s="2">
        <f>SUM(K2:K3)</f>
        <v>4</v>
      </c>
      <c r="L4" s="2">
        <f>SUM(L2:L3)</f>
        <v>718</v>
      </c>
      <c r="M4" s="1">
        <f>SUM(L4/K4)</f>
        <v>179.5</v>
      </c>
      <c r="N4" s="2">
        <f>SUM(N2:N3)</f>
        <v>2</v>
      </c>
      <c r="O4" s="1">
        <f>SUM(M4+N4)</f>
        <v>181.5</v>
      </c>
    </row>
  </sheetData>
  <conditionalFormatting sqref="E1">
    <cfRule type="top10" priority="47" bottom="1" rank="1"/>
    <cfRule type="top10" dxfId="17" priority="48" rank="1"/>
  </conditionalFormatting>
  <conditionalFormatting sqref="F1">
    <cfRule type="top10" priority="45" bottom="1" rank="1"/>
    <cfRule type="top10" dxfId="16" priority="46" rank="1"/>
  </conditionalFormatting>
  <conditionalFormatting sqref="G1">
    <cfRule type="top10" priority="43" bottom="1" rank="1"/>
    <cfRule type="top10" dxfId="15" priority="44" rank="1"/>
  </conditionalFormatting>
  <conditionalFormatting sqref="H1">
    <cfRule type="top10" priority="41" bottom="1" rank="1"/>
    <cfRule type="top10" dxfId="14" priority="42" rank="1"/>
  </conditionalFormatting>
  <conditionalFormatting sqref="I1">
    <cfRule type="top10" priority="39" bottom="1" rank="1"/>
    <cfRule type="top10" dxfId="13" priority="40" rank="1"/>
  </conditionalFormatting>
  <conditionalFormatting sqref="J1">
    <cfRule type="top10" priority="37" bottom="1" rank="1"/>
    <cfRule type="top10" dxfId="12" priority="38" rank="1"/>
  </conditionalFormatting>
  <conditionalFormatting sqref="E3">
    <cfRule type="top10" priority="35" bottom="1" rank="1"/>
    <cfRule type="top10" dxfId="11" priority="36" rank="1"/>
  </conditionalFormatting>
  <conditionalFormatting sqref="F3">
    <cfRule type="top10" priority="33" bottom="1" rank="1"/>
    <cfRule type="top10" dxfId="10" priority="34" rank="1"/>
  </conditionalFormatting>
  <conditionalFormatting sqref="G3">
    <cfRule type="top10" priority="31" bottom="1" rank="1"/>
    <cfRule type="top10" dxfId="9" priority="32" rank="1"/>
  </conditionalFormatting>
  <conditionalFormatting sqref="H3">
    <cfRule type="top10" priority="29" bottom="1" rank="1"/>
    <cfRule type="top10" dxfId="8" priority="30" rank="1"/>
  </conditionalFormatting>
  <conditionalFormatting sqref="I3">
    <cfRule type="top10" priority="27" bottom="1" rank="1"/>
    <cfRule type="top10" dxfId="7" priority="28" rank="1"/>
  </conditionalFormatting>
  <conditionalFormatting sqref="J3">
    <cfRule type="top10" priority="25" bottom="1" rank="1"/>
    <cfRule type="top10" dxfId="6" priority="26" rank="1"/>
  </conditionalFormatting>
  <conditionalFormatting sqref="E2">
    <cfRule type="top10" priority="1" bottom="1" rank="1"/>
    <cfRule type="top10" dxfId="5" priority="2" rank="1"/>
  </conditionalFormatting>
  <conditionalFormatting sqref="F2">
    <cfRule type="top10" priority="3" bottom="1" rank="1"/>
    <cfRule type="top10" dxfId="4" priority="4" rank="1"/>
  </conditionalFormatting>
  <conditionalFormatting sqref="G2">
    <cfRule type="top10" priority="5" bottom="1" rank="1"/>
    <cfRule type="top10" dxfId="3" priority="6" rank="1"/>
  </conditionalFormatting>
  <conditionalFormatting sqref="H2">
    <cfRule type="top10" priority="7" bottom="1" rank="1"/>
    <cfRule type="top10" dxfId="2" priority="8" rank="1"/>
  </conditionalFormatting>
  <conditionalFormatting sqref="I2">
    <cfRule type="top10" priority="9" bottom="1" rank="1"/>
    <cfRule type="top10" dxfId="1" priority="10" rank="1"/>
  </conditionalFormatting>
  <conditionalFormatting sqref="J2">
    <cfRule type="top10" priority="11" bottom="1" rank="1"/>
    <cfRule type="top10" dxfId="0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2907B35-6877-4222-AC30-120969031F2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983DFE62-3672-4EB9-9632-9CE76F8253A9}">
          <x14:formula1>
            <xm:f>'C:\Users\abra2\Desktop\[ABRA2019.xlsm]Data'!#REF!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93</vt:i4>
      </vt:variant>
    </vt:vector>
  </HeadingPairs>
  <TitlesOfParts>
    <vt:vector size="93" baseType="lpstr">
      <vt:lpstr>National Unlimited Ranking 2019</vt:lpstr>
      <vt:lpstr>Argence, Wayne</vt:lpstr>
      <vt:lpstr>Ashlock, Jill</vt:lpstr>
      <vt:lpstr>Beckett, Bob</vt:lpstr>
      <vt:lpstr>Blackard, Micheal</vt:lpstr>
      <vt:lpstr>Bright, Kurt</vt:lpstr>
      <vt:lpstr>Burns, Mark</vt:lpstr>
      <vt:lpstr>Chacon, Joe</vt:lpstr>
      <vt:lpstr>Chacon, Lisa</vt:lpstr>
      <vt:lpstr>Collins, Brian</vt:lpstr>
      <vt:lpstr>Cook, Dale</vt:lpstr>
      <vt:lpstr>Cormier Joey</vt:lpstr>
      <vt:lpstr>Cox, David</vt:lpstr>
      <vt:lpstr>Cvammen. Robert</vt:lpstr>
      <vt:lpstr>Davis, Travis</vt:lpstr>
      <vt:lpstr>Depweg, Doug</vt:lpstr>
      <vt:lpstr>Demarest, Mark</vt:lpstr>
      <vt:lpstr>Disharoon, Mel</vt:lpstr>
      <vt:lpstr>Drummond, Mike</vt:lpstr>
      <vt:lpstr>Dunegan, Cody</vt:lpstr>
      <vt:lpstr>DuVall, Steve</vt:lpstr>
      <vt:lpstr>Dyer, Paul</vt:lpstr>
      <vt:lpstr>Eaton, Robert</vt:lpstr>
      <vt:lpstr>Dave Eisenschmied</vt:lpstr>
      <vt:lpstr>Fitch, Stan</vt:lpstr>
      <vt:lpstr>Fogg, Bonnie</vt:lpstr>
      <vt:lpstr>Gates, Doug</vt:lpstr>
      <vt:lpstr>Gates, Pam</vt:lpstr>
      <vt:lpstr>Goodloe, Allen</vt:lpstr>
      <vt:lpstr>Greenway, Mike</vt:lpstr>
      <vt:lpstr>Greenway, Tony</vt:lpstr>
      <vt:lpstr>Griffin, Mike</vt:lpstr>
      <vt:lpstr>Grove, Gary</vt:lpstr>
      <vt:lpstr>Haley, Jim</vt:lpstr>
      <vt:lpstr>Haley, Ricky</vt:lpstr>
      <vt:lpstr>Hartlage, Jim Bob</vt:lpstr>
      <vt:lpstr>Hensley, Charles</vt:lpstr>
      <vt:lpstr>Hovan, John</vt:lpstr>
      <vt:lpstr>Huff, David</vt:lpstr>
      <vt:lpstr>Irtz, Tao</vt:lpstr>
      <vt:lpstr>Jamison, Fred</vt:lpstr>
      <vt:lpstr>Jolley, Brad</vt:lpstr>
      <vt:lpstr>Kennedy, Patrick</vt:lpstr>
      <vt:lpstr>Kittle, Ron</vt:lpstr>
      <vt:lpstr>Krumwiede, Darren</vt:lpstr>
      <vt:lpstr>Leitao, Joe</vt:lpstr>
      <vt:lpstr>Matoy, Benji</vt:lpstr>
      <vt:lpstr>Matoy, Shannon</vt:lpstr>
      <vt:lpstr>McDonald, Evelio</vt:lpstr>
      <vt:lpstr>McGill, Larry</vt:lpstr>
      <vt:lpstr>Merryman, Jim</vt:lpstr>
      <vt:lpstr>Middlebrook. Bill</vt:lpstr>
      <vt:lpstr>Moreo, Fred</vt:lpstr>
      <vt:lpstr>Mower, Andrew</vt:lpstr>
      <vt:lpstr>Niederhauser, Gary</vt:lpstr>
      <vt:lpstr>Nicholas, Steven</vt:lpstr>
      <vt:lpstr>Parkhurst, Reid</vt:lpstr>
      <vt:lpstr>Payne, Dan</vt:lpstr>
      <vt:lpstr>Philbert, Kenny</vt:lpstr>
      <vt:lpstr>Pennington, Ethan</vt:lpstr>
      <vt:lpstr>Pennington, Cliff</vt:lpstr>
      <vt:lpstr>Pennington, Claude</vt:lpstr>
      <vt:lpstr>Pennington, Steve</vt:lpstr>
      <vt:lpstr>Petzoldt, Eric</vt:lpstr>
      <vt:lpstr>Plummer, Adam</vt:lpstr>
      <vt:lpstr>Plummer, John</vt:lpstr>
      <vt:lpstr>Purdy, Tony</vt:lpstr>
      <vt:lpstr>Radwanski, Jake</vt:lpstr>
      <vt:lpstr>Robertson, Eddie</vt:lpstr>
      <vt:lpstr>Rorer, Michael</vt:lpstr>
      <vt:lpstr>Restivo, Luke</vt:lpstr>
      <vt:lpstr>Russell, David</vt:lpstr>
      <vt:lpstr>Schuster, Chris</vt:lpstr>
      <vt:lpstr>Sears,Fred</vt:lpstr>
      <vt:lpstr>Shazlosky, Matt</vt:lpstr>
      <vt:lpstr>Sissom, Danny</vt:lpstr>
      <vt:lpstr>Stampien, Mike</vt:lpstr>
      <vt:lpstr>Starr, Jim</vt:lpstr>
      <vt:lpstr>Stromme, Eric</vt:lpstr>
      <vt:lpstr>Swaringin, Jim</vt:lpstr>
      <vt:lpstr>Taylor, Allen</vt:lpstr>
      <vt:lpstr>Taylor, Dan</vt:lpstr>
      <vt:lpstr>Tignor, Matt</vt:lpstr>
      <vt:lpstr>Tignor, Courtney</vt:lpstr>
      <vt:lpstr>Tignor, Tom</vt:lpstr>
      <vt:lpstr>Tomlinson, Dave</vt:lpstr>
      <vt:lpstr>Trevino, Andy</vt:lpstr>
      <vt:lpstr>Trevino, Roxy</vt:lpstr>
      <vt:lpstr>Tucker, Ann</vt:lpstr>
      <vt:lpstr>Turnberg, Dina</vt:lpstr>
      <vt:lpstr>Umstead, Charles</vt:lpstr>
      <vt:lpstr>Williams, Les</vt:lpstr>
      <vt:lpstr>Vicars, Jeff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2019-10-06T13:44:34Z</cp:lastPrinted>
  <dcterms:created xsi:type="dcterms:W3CDTF">2014-07-13T16:34:26Z</dcterms:created>
  <dcterms:modified xsi:type="dcterms:W3CDTF">2019-12-19T15:31:03Z</dcterms:modified>
</cp:coreProperties>
</file>