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South Carolina\"/>
    </mc:Choice>
  </mc:AlternateContent>
  <xr:revisionPtr revIDLastSave="0" documentId="13_ncr:1_{0DA68A01-1DC5-471C-ACC5-231ECCA0CC2F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South Carolina 2021 Rankings" sheetId="1" r:id="rId1"/>
    <sheet name="Benji Matoy" sheetId="30" r:id="rId2"/>
    <sheet name="Billy Hudson" sheetId="5" r:id="rId3"/>
    <sheet name="Bobby Splawn" sheetId="24" r:id="rId4"/>
    <sheet name="Dave Eisenschmied" sheetId="11" r:id="rId5"/>
    <sheet name="Ernie Converse" sheetId="21" r:id="rId6"/>
    <sheet name="John Hovan" sheetId="27" r:id="rId7"/>
    <sheet name="Justin Fortson" sheetId="12" r:id="rId8"/>
    <sheet name="Kevin Sullivan" sheetId="7" r:id="rId9"/>
    <sheet name="Lexie Davis" sheetId="29" r:id="rId10"/>
    <sheet name="Melvin Ferguson" sheetId="23" r:id="rId11"/>
    <sheet name="Steve Kiemele" sheetId="28" r:id="rId12"/>
    <sheet name="Steve Nicholas" sheetId="19" r:id="rId13"/>
    <sheet name="Tim Thomas" sheetId="25" r:id="rId14"/>
    <sheet name="Tony Greenway" sheetId="26" r:id="rId15"/>
    <sheet name="Travis Davis" sheetId="31" r:id="rId16"/>
    <sheet name="Walter Smith" sheetId="18" r:id="rId17"/>
    <sheet name="Wayne Yates" sheetId="20" r:id="rId18"/>
    <sheet name="Woody Smith" sheetId="6" r:id="rId19"/>
  </sheets>
  <externalReferences>
    <externalReference r:id="rId20"/>
    <externalReference r:id="rId21"/>
  </externalReferences>
  <definedNames>
    <definedName name="_xlnm._FilterDatabase" localSheetId="0" hidden="1">'South Carolina 2021 Rankings'!$B$5:$H$11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D36" i="1"/>
  <c r="N4" i="31"/>
  <c r="L4" i="31"/>
  <c r="K4" i="31"/>
  <c r="H34" i="1"/>
  <c r="G34" i="1"/>
  <c r="F34" i="1"/>
  <c r="E34" i="1"/>
  <c r="D34" i="1"/>
  <c r="N4" i="30"/>
  <c r="L4" i="30"/>
  <c r="M4" i="30" s="1"/>
  <c r="O4" i="30" s="1"/>
  <c r="K4" i="30"/>
  <c r="H14" i="1"/>
  <c r="G14" i="1"/>
  <c r="F14" i="1"/>
  <c r="E14" i="1"/>
  <c r="D14" i="1"/>
  <c r="N5" i="29"/>
  <c r="L5" i="29"/>
  <c r="M5" i="29" s="1"/>
  <c r="O5" i="29" s="1"/>
  <c r="K5" i="29"/>
  <c r="H12" i="1"/>
  <c r="G12" i="1"/>
  <c r="F12" i="1"/>
  <c r="E12" i="1"/>
  <c r="D12" i="1"/>
  <c r="N5" i="28"/>
  <c r="L5" i="28"/>
  <c r="K5" i="28"/>
  <c r="N7" i="27"/>
  <c r="G37" i="1" s="1"/>
  <c r="L7" i="27"/>
  <c r="M7" i="27" s="1"/>
  <c r="O7" i="27" s="1"/>
  <c r="H37" i="1" s="1"/>
  <c r="K7" i="27"/>
  <c r="D37" i="1" s="1"/>
  <c r="N6" i="26"/>
  <c r="G33" i="1" s="1"/>
  <c r="L6" i="26"/>
  <c r="E33" i="1" s="1"/>
  <c r="K6" i="26"/>
  <c r="D33" i="1" s="1"/>
  <c r="H15" i="1"/>
  <c r="G15" i="1"/>
  <c r="F15" i="1"/>
  <c r="E15" i="1"/>
  <c r="D15" i="1"/>
  <c r="N5" i="25"/>
  <c r="L5" i="25"/>
  <c r="M5" i="25" s="1"/>
  <c r="O5" i="25" s="1"/>
  <c r="K5" i="25"/>
  <c r="D13" i="1"/>
  <c r="N16" i="19"/>
  <c r="G13" i="1" s="1"/>
  <c r="L16" i="19"/>
  <c r="E13" i="1" s="1"/>
  <c r="K16" i="19"/>
  <c r="N6" i="24"/>
  <c r="G38" i="1" s="1"/>
  <c r="L6" i="24"/>
  <c r="E38" i="1" s="1"/>
  <c r="K6" i="24"/>
  <c r="D38" i="1" s="1"/>
  <c r="N8" i="23"/>
  <c r="G7" i="1" s="1"/>
  <c r="L8" i="23"/>
  <c r="E7" i="1" s="1"/>
  <c r="K8" i="23"/>
  <c r="D7" i="1" s="1"/>
  <c r="F37" i="1" l="1"/>
  <c r="E37" i="1"/>
  <c r="M4" i="31"/>
  <c r="O4" i="31" s="1"/>
  <c r="M5" i="28"/>
  <c r="O5" i="28" s="1"/>
  <c r="M6" i="26"/>
  <c r="M16" i="19"/>
  <c r="M6" i="24"/>
  <c r="M8" i="23"/>
  <c r="N7" i="19"/>
  <c r="G35" i="1" s="1"/>
  <c r="L7" i="19"/>
  <c r="K7" i="19"/>
  <c r="D35" i="1" s="1"/>
  <c r="O16" i="19" l="1"/>
  <c r="H13" i="1" s="1"/>
  <c r="F13" i="1"/>
  <c r="O6" i="26"/>
  <c r="H33" i="1" s="1"/>
  <c r="F33" i="1"/>
  <c r="O6" i="24"/>
  <c r="H38" i="1" s="1"/>
  <c r="F38" i="1"/>
  <c r="O8" i="23"/>
  <c r="H7" i="1" s="1"/>
  <c r="F7" i="1"/>
  <c r="M7" i="19"/>
  <c r="O7" i="19" s="1"/>
  <c r="H35" i="1" s="1"/>
  <c r="F35" i="1"/>
  <c r="E35" i="1"/>
  <c r="L8" i="21" l="1"/>
  <c r="E47" i="1" s="1"/>
  <c r="K8" i="21"/>
  <c r="D47" i="1" s="1"/>
  <c r="N8" i="21"/>
  <c r="G47" i="1" s="1"/>
  <c r="L8" i="20"/>
  <c r="E9" i="1" s="1"/>
  <c r="K8" i="20"/>
  <c r="D9" i="1" s="1"/>
  <c r="N8" i="20"/>
  <c r="G9" i="1" s="1"/>
  <c r="L8" i="7"/>
  <c r="E8" i="1" s="1"/>
  <c r="K8" i="7"/>
  <c r="D8" i="1" s="1"/>
  <c r="L8" i="6"/>
  <c r="K8" i="6"/>
  <c r="D11" i="1" s="1"/>
  <c r="L8" i="5"/>
  <c r="E6" i="1" s="1"/>
  <c r="K8" i="5"/>
  <c r="D6" i="1" s="1"/>
  <c r="L8" i="12"/>
  <c r="E22" i="1" s="1"/>
  <c r="K8" i="12"/>
  <c r="D22" i="1" s="1"/>
  <c r="K25" i="11"/>
  <c r="D46" i="1" s="1"/>
  <c r="L8" i="11"/>
  <c r="K8" i="11"/>
  <c r="D23" i="1" s="1"/>
  <c r="N8" i="11"/>
  <c r="G23" i="1" s="1"/>
  <c r="K6" i="18"/>
  <c r="D25" i="1" s="1"/>
  <c r="N6" i="18"/>
  <c r="G25" i="1" s="1"/>
  <c r="L6" i="18"/>
  <c r="N8" i="7"/>
  <c r="G8" i="1" s="1"/>
  <c r="N8" i="6"/>
  <c r="G11" i="1"/>
  <c r="N8" i="5"/>
  <c r="G6" i="1" s="1"/>
  <c r="N8" i="12"/>
  <c r="G22" i="1" s="1"/>
  <c r="N25" i="11"/>
  <c r="G46" i="1" s="1"/>
  <c r="M8" i="21" l="1"/>
  <c r="F47" i="1" s="1"/>
  <c r="M6" i="18"/>
  <c r="F25" i="1" s="1"/>
  <c r="L25" i="11"/>
  <c r="E23" i="1"/>
  <c r="M8" i="11"/>
  <c r="E11" i="1"/>
  <c r="M8" i="6"/>
  <c r="M8" i="12"/>
  <c r="F22" i="1" s="1"/>
  <c r="M8" i="5"/>
  <c r="M8" i="20"/>
  <c r="F9" i="1" s="1"/>
  <c r="M8" i="7"/>
  <c r="E25" i="1"/>
  <c r="O6" i="18" l="1"/>
  <c r="H25" i="1" s="1"/>
  <c r="O8" i="21"/>
  <c r="H47" i="1" s="1"/>
  <c r="M25" i="11"/>
  <c r="E46" i="1"/>
  <c r="O8" i="5"/>
  <c r="H6" i="1" s="1"/>
  <c r="F6" i="1"/>
  <c r="O8" i="12"/>
  <c r="H22" i="1" s="1"/>
  <c r="O8" i="11"/>
  <c r="H23" i="1" s="1"/>
  <c r="F23" i="1"/>
  <c r="F8" i="1"/>
  <c r="O8" i="7"/>
  <c r="H8" i="1" s="1"/>
  <c r="O8" i="20"/>
  <c r="H9" i="1" s="1"/>
  <c r="F11" i="1"/>
  <c r="O8" i="6"/>
  <c r="H11" i="1" s="1"/>
  <c r="F46" i="1" l="1"/>
  <c r="O25" i="11"/>
  <c r="H46" i="1" s="1"/>
</calcChain>
</file>

<file path=xl/sharedStrings.xml><?xml version="1.0" encoding="utf-8"?>
<sst xmlns="http://schemas.openxmlformats.org/spreadsheetml/2006/main" count="590" uniqueCount="60">
  <si>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</si>
  <si>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</si>
  <si>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</si>
  <si>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</si>
  <si>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</si>
  <si>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</si>
  <si>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</si>
  <si>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</si>
  <si>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</si>
  <si>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</si>
  <si>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</si>
  <si>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</si>
  <si>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</si>
  <si>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</si>
  <si>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</si>
  <si>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</si>
  <si>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Billy Hudson</t>
  </si>
  <si>
    <t>Woody Smith</t>
  </si>
  <si>
    <t>Kevin Sullivan</t>
  </si>
  <si>
    <t>Dave Eisenschmied</t>
  </si>
  <si>
    <t>Target Total</t>
  </si>
  <si>
    <t>Agg</t>
  </si>
  <si>
    <t>Agg + Points</t>
  </si>
  <si>
    <t>Outlaw Heavy</t>
  </si>
  <si>
    <t>Outtlaw Lite</t>
  </si>
  <si>
    <t>Unlimited</t>
  </si>
  <si>
    <t># 0f Targets</t>
  </si>
  <si>
    <t>Factory</t>
  </si>
  <si>
    <t>Back to Ranking</t>
  </si>
  <si>
    <t>Belton South Carolina</t>
  </si>
  <si>
    <t>Walter Smith</t>
  </si>
  <si>
    <t>Outlaw Hvy</t>
  </si>
  <si>
    <t>Belton, SC</t>
  </si>
  <si>
    <t>Steve Nicholas</t>
  </si>
  <si>
    <t>Wayne Yates</t>
  </si>
  <si>
    <t>Outlaw Lt</t>
  </si>
  <si>
    <t>Justin Fortson</t>
  </si>
  <si>
    <t>Ernie Converse</t>
  </si>
  <si>
    <t>Ernest Converse</t>
  </si>
  <si>
    <t>ABRA OUTLAW HEAVY RANKING 2021</t>
  </si>
  <si>
    <t>ABRA OUTLAW LITE RANKING 2021</t>
  </si>
  <si>
    <t>ABRA UNLIMITED RANKING 2021</t>
  </si>
  <si>
    <t>ABRA FACTORY RANKING 2021</t>
  </si>
  <si>
    <t>Melvin Ferguson</t>
  </si>
  <si>
    <t>Return to Rankings</t>
  </si>
  <si>
    <t>Bobby Splawn</t>
  </si>
  <si>
    <t>Tim thomas</t>
  </si>
  <si>
    <t>Tim Thomas</t>
  </si>
  <si>
    <t>Tony Greenway</t>
  </si>
  <si>
    <t>Dave Eisendchmied</t>
  </si>
  <si>
    <t>John Hovan</t>
  </si>
  <si>
    <t>Adult Outlaw Heavy</t>
  </si>
  <si>
    <t>Steve Kiemele</t>
  </si>
  <si>
    <t>Lexie Davis</t>
  </si>
  <si>
    <t>Adult Outlaw Lite</t>
  </si>
  <si>
    <t>Benji Matoy</t>
  </si>
  <si>
    <t>Adult Unlimited</t>
  </si>
  <si>
    <t>Benjamin Matoy</t>
  </si>
  <si>
    <t>Travis Davis</t>
  </si>
  <si>
    <t>Adult 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</si>
</sst>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4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2" fillId="0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quotePrefix="1"/>
    <xf numFmtId="0" fontId="12" fillId="0" borderId="0" xfId="1" applyFont="1" applyFill="1"/>
    <xf numFmtId="0" fontId="1" fillId="3" borderId="0" xfId="0" applyFont="1" applyFill="1" applyAlignment="1">
      <alignment horizontal="center"/>
    </xf>
    <xf numFmtId="0" fontId="12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2" fillId="3" borderId="0" xfId="1" applyFont="1" applyFill="1"/>
    <xf numFmtId="0" fontId="8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38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48"/>
  <sheetViews>
    <sheetView tabSelected="1" workbookViewId="0">
      <selection activeCell="C51" sqref="C51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38" bestFit="1" customWidth="1"/>
    <col min="4" max="4" width="15.7109375" style="8" bestFit="1" customWidth="1"/>
    <col min="5" max="5" width="16.140625" style="8" bestFit="1" customWidth="1"/>
    <col min="6" max="6" width="9.140625" style="17"/>
    <col min="7" max="7" width="9.140625" style="8"/>
    <col min="8" max="8" width="16.28515625" style="17" bestFit="1" customWidth="1"/>
  </cols>
  <sheetData>
    <row r="1" spans="1:8" x14ac:dyDescent="0.25">
      <c r="A1" s="10"/>
      <c r="B1" s="10"/>
      <c r="C1" s="34"/>
      <c r="D1" s="10"/>
      <c r="E1" s="10"/>
      <c r="F1" s="15"/>
      <c r="G1" s="10"/>
      <c r="H1" s="15"/>
    </row>
    <row r="2" spans="1:8" ht="28.5" x14ac:dyDescent="0.45">
      <c r="A2" s="10"/>
      <c r="B2" s="10"/>
      <c r="C2" s="35" t="s">
        <v>39</v>
      </c>
      <c r="D2" s="10"/>
      <c r="E2" s="10"/>
      <c r="F2" s="15"/>
      <c r="G2" s="10"/>
      <c r="H2" s="15"/>
    </row>
    <row r="3" spans="1:8" ht="18.75" x14ac:dyDescent="0.3">
      <c r="A3" s="10"/>
      <c r="B3" s="10"/>
      <c r="C3" s="34"/>
      <c r="D3" s="14" t="s">
        <v>29</v>
      </c>
      <c r="E3" s="10"/>
      <c r="F3" s="15"/>
      <c r="G3" s="10"/>
      <c r="H3" s="15"/>
    </row>
    <row r="4" spans="1:8" x14ac:dyDescent="0.25">
      <c r="A4" s="10"/>
      <c r="B4" s="10"/>
      <c r="C4" s="34"/>
      <c r="D4" s="10"/>
      <c r="E4" s="10"/>
      <c r="F4" s="15"/>
      <c r="G4" s="10"/>
      <c r="H4" s="15"/>
    </row>
    <row r="5" spans="1:8" ht="18.75" x14ac:dyDescent="0.4">
      <c r="A5" s="11" t="s">
        <v>0</v>
      </c>
      <c r="B5" s="11" t="s">
        <v>1</v>
      </c>
      <c r="C5" s="11" t="s">
        <v>2</v>
      </c>
      <c r="D5" s="11" t="s">
        <v>26</v>
      </c>
      <c r="E5" s="11" t="s">
        <v>20</v>
      </c>
      <c r="F5" s="16" t="s">
        <v>21</v>
      </c>
      <c r="G5" s="11" t="s">
        <v>14</v>
      </c>
      <c r="H5" s="16" t="s">
        <v>22</v>
      </c>
    </row>
    <row r="6" spans="1:8" x14ac:dyDescent="0.25">
      <c r="A6" s="8">
        <v>1</v>
      </c>
      <c r="B6" s="8" t="s">
        <v>23</v>
      </c>
      <c r="C6" s="39" t="s">
        <v>16</v>
      </c>
      <c r="D6" s="9">
        <f>SUM('Billy Hudson'!K8)</f>
        <v>22</v>
      </c>
      <c r="E6" s="9">
        <f>SUM('Billy Hudson'!L8)</f>
        <v>4305</v>
      </c>
      <c r="F6" s="17">
        <f>SUM('Billy Hudson'!M8)</f>
        <v>195.68181818181819</v>
      </c>
      <c r="G6" s="9">
        <f>SUM('Billy Hudson'!N8)</f>
        <v>56</v>
      </c>
      <c r="H6" s="17">
        <f>SUM('Billy Hudson'!O8)</f>
        <v>251.68181818181819</v>
      </c>
    </row>
    <row r="7" spans="1:8" x14ac:dyDescent="0.25">
      <c r="A7" s="8">
        <v>2</v>
      </c>
      <c r="B7" s="8" t="s">
        <v>23</v>
      </c>
      <c r="C7" s="39" t="s">
        <v>43</v>
      </c>
      <c r="D7" s="9">
        <f>SUM('Melvin Ferguson'!K8)</f>
        <v>22</v>
      </c>
      <c r="E7" s="9">
        <f>SUM('Melvin Ferguson'!L8)</f>
        <v>4296.0010000000002</v>
      </c>
      <c r="F7" s="17">
        <f>SUM('Melvin Ferguson'!M8)</f>
        <v>195.27277272727272</v>
      </c>
      <c r="G7" s="9">
        <f>SUM('Melvin Ferguson'!N8)</f>
        <v>48</v>
      </c>
      <c r="H7" s="17">
        <f>SUM('Melvin Ferguson'!O8)</f>
        <v>243.27277272727272</v>
      </c>
    </row>
    <row r="8" spans="1:8" x14ac:dyDescent="0.25">
      <c r="A8" s="8">
        <v>3</v>
      </c>
      <c r="B8" s="8" t="s">
        <v>23</v>
      </c>
      <c r="C8" s="39" t="s">
        <v>18</v>
      </c>
      <c r="D8" s="9">
        <f>SUM('Kevin Sullivan'!K8)</f>
        <v>22</v>
      </c>
      <c r="E8" s="9">
        <f>SUM('Kevin Sullivan'!L8)</f>
        <v>4113</v>
      </c>
      <c r="F8" s="17">
        <f>SUM('Kevin Sullivan'!M8)</f>
        <v>186.95454545454547</v>
      </c>
      <c r="G8" s="9">
        <f>SUM('Kevin Sullivan'!N8)</f>
        <v>13</v>
      </c>
      <c r="H8" s="17">
        <f>SUM('Kevin Sullivan'!O8)</f>
        <v>199.95454545454547</v>
      </c>
    </row>
    <row r="9" spans="1:8" x14ac:dyDescent="0.25">
      <c r="A9" s="8">
        <v>4</v>
      </c>
      <c r="B9" s="8" t="s">
        <v>23</v>
      </c>
      <c r="C9" s="40" t="s">
        <v>34</v>
      </c>
      <c r="D9" s="9">
        <f>SUM('Wayne Yates'!K8)</f>
        <v>22</v>
      </c>
      <c r="E9" s="9">
        <f>SUM('Wayne Yates'!L8)</f>
        <v>3699</v>
      </c>
      <c r="F9" s="17">
        <f>SUM('Wayne Yates'!M8)</f>
        <v>168.13636363636363</v>
      </c>
      <c r="G9" s="9">
        <f>SUM('Wayne Yates'!N8)</f>
        <v>12</v>
      </c>
      <c r="H9" s="17">
        <f>SUM('Wayne Yates'!O8)</f>
        <v>180.13636363636363</v>
      </c>
    </row>
    <row r="10" spans="1:8" x14ac:dyDescent="0.25">
      <c r="A10" s="43"/>
      <c r="B10" s="43"/>
      <c r="C10" s="44"/>
      <c r="D10" s="45"/>
      <c r="E10" s="45"/>
      <c r="F10" s="46"/>
      <c r="G10" s="45"/>
      <c r="H10" s="46"/>
    </row>
    <row r="11" spans="1:8" x14ac:dyDescent="0.25">
      <c r="A11" s="8">
        <v>5</v>
      </c>
      <c r="B11" s="8" t="s">
        <v>23</v>
      </c>
      <c r="C11" s="39" t="s">
        <v>17</v>
      </c>
      <c r="D11" s="9">
        <f>SUM('Woody Smith'!K8)</f>
        <v>18</v>
      </c>
      <c r="E11" s="9">
        <f>SUM('Woody Smith'!L8)</f>
        <v>3453.002</v>
      </c>
      <c r="F11" s="17">
        <f>SUM('Woody Smith'!M8)</f>
        <v>191.83344444444444</v>
      </c>
      <c r="G11" s="9">
        <f>SUM('Woody Smith'!N8)</f>
        <v>19</v>
      </c>
      <c r="H11" s="17">
        <f>SUM('Woody Smith'!O8)</f>
        <v>210.83344444444444</v>
      </c>
    </row>
    <row r="12" spans="1:8" x14ac:dyDescent="0.25">
      <c r="A12" s="8">
        <v>6</v>
      </c>
      <c r="B12" s="8" t="s">
        <v>23</v>
      </c>
      <c r="C12" s="40" t="s">
        <v>52</v>
      </c>
      <c r="D12" s="9">
        <f>SUM('Steve Kiemele'!K5)</f>
        <v>6</v>
      </c>
      <c r="E12" s="9">
        <f>SUM('Steve Kiemele'!L5)</f>
        <v>1148.0001</v>
      </c>
      <c r="F12" s="17">
        <f>SUM('Steve Kiemele'!M5)</f>
        <v>191.33335</v>
      </c>
      <c r="G12" s="9">
        <f>SUM('Steve Kiemele'!N5)</f>
        <v>6</v>
      </c>
      <c r="H12" s="17">
        <f>SUM('Steve Kiemele'!O5)</f>
        <v>197.33335</v>
      </c>
    </row>
    <row r="13" spans="1:8" x14ac:dyDescent="0.25">
      <c r="A13" s="8">
        <v>7</v>
      </c>
      <c r="B13" s="8" t="s">
        <v>23</v>
      </c>
      <c r="C13" s="39" t="s">
        <v>33</v>
      </c>
      <c r="D13" s="9">
        <f>SUM('Steve Nicholas'!K16)</f>
        <v>4</v>
      </c>
      <c r="E13" s="9">
        <f>SUM('Steve Nicholas'!L16)</f>
        <v>768</v>
      </c>
      <c r="F13" s="17">
        <f>SUM('Steve Nicholas'!M16)</f>
        <v>192</v>
      </c>
      <c r="G13" s="9">
        <f>SUM('Steve Nicholas'!N16)</f>
        <v>2</v>
      </c>
      <c r="H13" s="17">
        <f>SUM('Steve Nicholas'!O16)</f>
        <v>194</v>
      </c>
    </row>
    <row r="14" spans="1:8" x14ac:dyDescent="0.25">
      <c r="A14" s="8">
        <v>8</v>
      </c>
      <c r="B14" s="8" t="s">
        <v>23</v>
      </c>
      <c r="C14" s="40" t="s">
        <v>53</v>
      </c>
      <c r="D14" s="9">
        <f>SUM('Lexie Davis'!K5)</f>
        <v>6</v>
      </c>
      <c r="E14" s="9">
        <f>SUM('Lexie Davis'!L5)</f>
        <v>1130</v>
      </c>
      <c r="F14" s="17">
        <f>SUM('Lexie Davis'!M5)</f>
        <v>188.33333333333334</v>
      </c>
      <c r="G14" s="9">
        <f>SUM('Lexie Davis'!N5)</f>
        <v>4</v>
      </c>
      <c r="H14" s="17">
        <f>SUM('Lexie Davis'!O5)</f>
        <v>192.33333333333334</v>
      </c>
    </row>
    <row r="15" spans="1:8" x14ac:dyDescent="0.25">
      <c r="A15" s="8">
        <v>9</v>
      </c>
      <c r="B15" s="8" t="s">
        <v>23</v>
      </c>
      <c r="C15" s="39" t="s">
        <v>46</v>
      </c>
      <c r="D15" s="9">
        <f>SUM('Tim Thomas'!K5)</f>
        <v>4</v>
      </c>
      <c r="E15" s="9">
        <f>SUM('Tim Thomas'!L5)</f>
        <v>758</v>
      </c>
      <c r="F15" s="17">
        <f>SUM('Tim Thomas'!M5)</f>
        <v>189.5</v>
      </c>
      <c r="G15" s="9">
        <f>SUM('Tim Thomas'!N5)</f>
        <v>2</v>
      </c>
      <c r="H15" s="17">
        <f>SUM('Tim Thomas'!O5)</f>
        <v>191.5</v>
      </c>
    </row>
    <row r="16" spans="1:8" x14ac:dyDescent="0.25">
      <c r="C16" s="32"/>
      <c r="D16" s="9"/>
      <c r="E16" s="9"/>
      <c r="G16" s="9"/>
    </row>
    <row r="17" spans="1:8" x14ac:dyDescent="0.25">
      <c r="A17" s="10"/>
      <c r="B17" s="10"/>
      <c r="C17" s="34"/>
      <c r="D17" s="10"/>
      <c r="E17" s="10"/>
      <c r="F17" s="15"/>
      <c r="G17" s="10"/>
      <c r="H17" s="15"/>
    </row>
    <row r="18" spans="1:8" ht="28.5" x14ac:dyDescent="0.45">
      <c r="A18" s="10"/>
      <c r="B18" s="10"/>
      <c r="C18" s="35" t="s">
        <v>40</v>
      </c>
      <c r="D18" s="10"/>
      <c r="E18" s="10"/>
      <c r="F18" s="15"/>
      <c r="G18" s="10"/>
      <c r="H18" s="15"/>
    </row>
    <row r="19" spans="1:8" ht="18.75" x14ac:dyDescent="0.3">
      <c r="A19" s="10"/>
      <c r="B19" s="10"/>
      <c r="C19" s="34"/>
      <c r="D19" s="14" t="s">
        <v>29</v>
      </c>
      <c r="E19" s="10"/>
      <c r="F19" s="15"/>
      <c r="G19" s="10"/>
      <c r="H19" s="15"/>
    </row>
    <row r="20" spans="1:8" x14ac:dyDescent="0.25">
      <c r="A20" s="10"/>
      <c r="B20" s="10"/>
      <c r="C20" s="34"/>
      <c r="D20" s="10"/>
      <c r="E20" s="10"/>
      <c r="F20" s="15"/>
      <c r="G20" s="10"/>
      <c r="H20" s="15"/>
    </row>
    <row r="21" spans="1:8" ht="18.75" x14ac:dyDescent="0.4">
      <c r="A21" s="11" t="s">
        <v>0</v>
      </c>
      <c r="B21" s="11" t="s">
        <v>1</v>
      </c>
      <c r="C21" s="36" t="s">
        <v>2</v>
      </c>
      <c r="D21" s="11" t="s">
        <v>26</v>
      </c>
      <c r="E21" s="11" t="s">
        <v>20</v>
      </c>
      <c r="F21" s="16" t="s">
        <v>21</v>
      </c>
      <c r="G21" s="11" t="s">
        <v>14</v>
      </c>
      <c r="H21" s="16" t="s">
        <v>22</v>
      </c>
    </row>
    <row r="22" spans="1:8" x14ac:dyDescent="0.25">
      <c r="A22" s="8">
        <v>1</v>
      </c>
      <c r="B22" s="8" t="s">
        <v>24</v>
      </c>
      <c r="C22" s="39" t="s">
        <v>36</v>
      </c>
      <c r="D22" s="9">
        <f>SUM('Justin Fortson'!K8)</f>
        <v>22</v>
      </c>
      <c r="E22" s="9">
        <f>SUM('Justin Fortson'!L8)</f>
        <v>4132</v>
      </c>
      <c r="F22" s="17">
        <f>SUM('Justin Fortson'!M8)</f>
        <v>187.81818181818181</v>
      </c>
      <c r="G22" s="9">
        <f>SUM('Justin Fortson'!N8)</f>
        <v>58</v>
      </c>
      <c r="H22" s="17">
        <f>SUM('Justin Fortson'!O8)</f>
        <v>245.81818181818181</v>
      </c>
    </row>
    <row r="23" spans="1:8" x14ac:dyDescent="0.25">
      <c r="A23" s="8">
        <v>2</v>
      </c>
      <c r="B23" s="8" t="s">
        <v>24</v>
      </c>
      <c r="C23" s="42" t="s">
        <v>19</v>
      </c>
      <c r="D23" s="9">
        <f>SUM('Dave Eisenschmied'!K8)</f>
        <v>22</v>
      </c>
      <c r="E23" s="9">
        <f>SUM('Dave Eisenschmied'!L8)</f>
        <v>4065</v>
      </c>
      <c r="F23" s="17">
        <f>SUM('Dave Eisenschmied'!M8)</f>
        <v>184.77272727272728</v>
      </c>
      <c r="G23" s="9">
        <f>SUM('Dave Eisenschmied'!N8)</f>
        <v>46</v>
      </c>
      <c r="H23" s="17">
        <f>SUM('Dave Eisenschmied'!O8)</f>
        <v>230.77272727272728</v>
      </c>
    </row>
    <row r="24" spans="1:8" x14ac:dyDescent="0.25">
      <c r="A24" s="43"/>
      <c r="B24" s="43"/>
      <c r="C24" s="47"/>
      <c r="D24" s="45"/>
      <c r="E24" s="45"/>
      <c r="F24" s="46"/>
      <c r="G24" s="45"/>
      <c r="H24" s="46"/>
    </row>
    <row r="25" spans="1:8" x14ac:dyDescent="0.25">
      <c r="A25" s="8">
        <v>3</v>
      </c>
      <c r="B25" s="8" t="s">
        <v>24</v>
      </c>
      <c r="C25" s="39" t="s">
        <v>30</v>
      </c>
      <c r="D25" s="9">
        <f>SUM('Walter Smith'!K6)</f>
        <v>12</v>
      </c>
      <c r="E25" s="9">
        <f>SUM('Walter Smith'!L6)</f>
        <v>2153.0010000000002</v>
      </c>
      <c r="F25" s="17">
        <f>SUM('Walter Smith'!M6)</f>
        <v>179.41675000000001</v>
      </c>
      <c r="G25" s="9">
        <f>SUM('Walter Smith'!N6)</f>
        <v>15</v>
      </c>
      <c r="H25" s="17">
        <f>SUM('Walter Smith'!O6)</f>
        <v>194.41675000000001</v>
      </c>
    </row>
    <row r="26" spans="1:8" x14ac:dyDescent="0.25">
      <c r="C26" s="37"/>
      <c r="D26" s="9"/>
      <c r="E26" s="9"/>
      <c r="G26" s="9"/>
    </row>
    <row r="27" spans="1:8" x14ac:dyDescent="0.25">
      <c r="A27" s="10"/>
      <c r="B27" s="10"/>
      <c r="C27" s="34"/>
      <c r="D27" s="10"/>
      <c r="E27" s="10"/>
      <c r="F27" s="15"/>
      <c r="G27" s="10"/>
      <c r="H27" s="15"/>
    </row>
    <row r="28" spans="1:8" ht="28.5" x14ac:dyDescent="0.45">
      <c r="A28" s="10"/>
      <c r="B28" s="10"/>
      <c r="C28" s="35" t="s">
        <v>41</v>
      </c>
      <c r="D28" s="10"/>
      <c r="E28" s="10"/>
      <c r="F28" s="15"/>
      <c r="G28" s="10"/>
      <c r="H28" s="15"/>
    </row>
    <row r="29" spans="1:8" ht="18.75" x14ac:dyDescent="0.3">
      <c r="A29" s="10"/>
      <c r="B29" s="10"/>
      <c r="C29" s="34"/>
      <c r="D29" s="14" t="s">
        <v>29</v>
      </c>
      <c r="E29" s="10"/>
      <c r="F29" s="15"/>
      <c r="G29" s="10"/>
      <c r="H29" s="15"/>
    </row>
    <row r="30" spans="1:8" x14ac:dyDescent="0.25">
      <c r="A30" s="10"/>
      <c r="B30" s="10"/>
      <c r="C30" s="34"/>
      <c r="D30" s="10"/>
      <c r="E30" s="10"/>
      <c r="F30" s="15"/>
      <c r="G30" s="10"/>
      <c r="H30" s="15"/>
    </row>
    <row r="31" spans="1:8" x14ac:dyDescent="0.25">
      <c r="A31" s="10"/>
      <c r="B31" s="10"/>
      <c r="C31" s="34"/>
      <c r="D31" s="10"/>
      <c r="E31" s="10"/>
      <c r="F31" s="15"/>
      <c r="G31" s="10"/>
      <c r="H31" s="15"/>
    </row>
    <row r="32" spans="1:8" ht="18.75" x14ac:dyDescent="0.4">
      <c r="A32" s="11" t="s">
        <v>0</v>
      </c>
      <c r="B32" s="11" t="s">
        <v>1</v>
      </c>
      <c r="C32" s="11" t="s">
        <v>2</v>
      </c>
      <c r="D32" s="11" t="s">
        <v>26</v>
      </c>
      <c r="E32" s="11" t="s">
        <v>20</v>
      </c>
      <c r="F32" s="16" t="s">
        <v>21</v>
      </c>
      <c r="G32" s="11" t="s">
        <v>14</v>
      </c>
      <c r="H32" s="16" t="s">
        <v>22</v>
      </c>
    </row>
    <row r="33" spans="1:8 16384:16384" x14ac:dyDescent="0.25">
      <c r="A33" s="8">
        <v>1</v>
      </c>
      <c r="B33" s="8" t="s">
        <v>25</v>
      </c>
      <c r="C33" s="40" t="s">
        <v>48</v>
      </c>
      <c r="D33" s="9">
        <f>SUM('Tony Greenway'!K6)</f>
        <v>14</v>
      </c>
      <c r="E33" s="9">
        <f>SUM('Tony Greenway'!L6)</f>
        <v>2650</v>
      </c>
      <c r="F33" s="17">
        <f>SUM('Tony Greenway'!M6:M6)</f>
        <v>189.28571428571428</v>
      </c>
      <c r="G33" s="9">
        <f>SUM('Tony Greenway'!N6)</f>
        <v>36</v>
      </c>
      <c r="H33" s="17">
        <f>SUM('Tony Greenway'!O6)</f>
        <v>225.28571428571428</v>
      </c>
    </row>
    <row r="34" spans="1:8 16384:16384" x14ac:dyDescent="0.25">
      <c r="A34" s="8">
        <v>2</v>
      </c>
      <c r="B34" s="8" t="s">
        <v>25</v>
      </c>
      <c r="C34" s="39" t="s">
        <v>55</v>
      </c>
      <c r="D34" s="9">
        <f>SUM('Benji Matoy'!K4)</f>
        <v>6</v>
      </c>
      <c r="E34" s="9">
        <f>SUM('Benji Matoy'!L4)</f>
        <v>1157</v>
      </c>
      <c r="F34" s="17">
        <f>SUM('Benji Matoy'!M4)</f>
        <v>192.83333333333334</v>
      </c>
      <c r="G34" s="9">
        <f>SUM('Benji Matoy'!N4)</f>
        <v>30</v>
      </c>
      <c r="H34" s="17">
        <f>SUM('Benji Matoy'!O4)</f>
        <v>222.83333333333334</v>
      </c>
    </row>
    <row r="35" spans="1:8 16384:16384" x14ac:dyDescent="0.25">
      <c r="A35" s="8">
        <v>3</v>
      </c>
      <c r="B35" s="8" t="s">
        <v>25</v>
      </c>
      <c r="C35" s="39" t="s">
        <v>33</v>
      </c>
      <c r="D35" s="9">
        <f>SUM('Steve Nicholas'!K7)</f>
        <v>14</v>
      </c>
      <c r="E35" s="9">
        <f>SUM('Steve Nicholas'!L7)</f>
        <v>2554</v>
      </c>
      <c r="F35" s="17">
        <f>SUM('Steve Nicholas'!M7)</f>
        <v>182.42857142857142</v>
      </c>
      <c r="G35" s="9">
        <f>SUM('Steve Nicholas'!N7)</f>
        <v>30</v>
      </c>
      <c r="H35" s="17">
        <f>SUM('Steve Nicholas'!O7)</f>
        <v>212.42857142857142</v>
      </c>
      <c r="XFD35" s="9"/>
    </row>
    <row r="36" spans="1:8 16384:16384" x14ac:dyDescent="0.25">
      <c r="A36" s="8">
        <v>4</v>
      </c>
      <c r="B36" s="8" t="s">
        <v>25</v>
      </c>
      <c r="C36" s="39" t="s">
        <v>58</v>
      </c>
      <c r="D36" s="9">
        <f>SUM('Travis Davis'!K4)</f>
        <v>6</v>
      </c>
      <c r="E36" s="9">
        <f>SUM('Travis Davis'!L4)</f>
        <v>1123</v>
      </c>
      <c r="F36" s="17">
        <f>SUM('Travis Davis'!M4)</f>
        <v>187.16666666666666</v>
      </c>
      <c r="G36" s="9">
        <f>SUM('Travis Davis'!N4)</f>
        <v>6</v>
      </c>
      <c r="H36" s="17">
        <f>SUM('Travis Davis'!O4)</f>
        <v>193.16666666666666</v>
      </c>
      <c r="XFD36" s="9"/>
    </row>
    <row r="37" spans="1:8 16384:16384" x14ac:dyDescent="0.25">
      <c r="A37" s="8">
        <v>5</v>
      </c>
      <c r="B37" s="8" t="s">
        <v>25</v>
      </c>
      <c r="C37" s="39" t="s">
        <v>50</v>
      </c>
      <c r="D37" s="9">
        <f>SUM('John Hovan'!K7)</f>
        <v>14</v>
      </c>
      <c r="E37" s="9">
        <f>SUM('John Hovan'!L7)</f>
        <v>2423</v>
      </c>
      <c r="F37" s="17">
        <f>SUM('John Hovan'!M7)</f>
        <v>173.07142857142858</v>
      </c>
      <c r="G37" s="9">
        <f>SUM('John Hovan'!N7)</f>
        <v>14</v>
      </c>
      <c r="H37" s="17">
        <f>SUM('John Hovan'!O7)</f>
        <v>187.07142857142858</v>
      </c>
      <c r="XFD37" s="9"/>
    </row>
    <row r="38" spans="1:8 16384:16384" x14ac:dyDescent="0.25">
      <c r="A38" s="8">
        <v>6</v>
      </c>
      <c r="B38" s="8" t="s">
        <v>25</v>
      </c>
      <c r="C38" s="39" t="s">
        <v>45</v>
      </c>
      <c r="D38" s="9">
        <f>SUM('Bobby Splawn'!K6)</f>
        <v>8</v>
      </c>
      <c r="E38" s="9">
        <f>SUM('Bobby Splawn'!L6)</f>
        <v>1243</v>
      </c>
      <c r="F38" s="17">
        <f>SUM('Bobby Splawn'!M6)</f>
        <v>155.375</v>
      </c>
      <c r="G38" s="9">
        <f>SUM('Bobby Splawn'!N6)</f>
        <v>8</v>
      </c>
      <c r="H38" s="17">
        <f>SUM('Bobby Splawn'!O6)</f>
        <v>163.375</v>
      </c>
      <c r="XFD38" s="9"/>
    </row>
    <row r="39" spans="1:8 16384:16384" x14ac:dyDescent="0.25">
      <c r="C39" s="33"/>
      <c r="D39" s="9"/>
      <c r="E39" s="9"/>
      <c r="G39" s="9"/>
    </row>
    <row r="40" spans="1:8 16384:16384" x14ac:dyDescent="0.25">
      <c r="A40" s="10"/>
      <c r="B40" s="10"/>
      <c r="C40" s="34"/>
      <c r="D40" s="10"/>
      <c r="E40" s="10"/>
      <c r="F40" s="15"/>
      <c r="G40" s="10"/>
      <c r="H40" s="15"/>
    </row>
    <row r="41" spans="1:8 16384:16384" ht="28.5" x14ac:dyDescent="0.45">
      <c r="A41" s="10"/>
      <c r="B41" s="10"/>
      <c r="C41" s="35" t="s">
        <v>42</v>
      </c>
      <c r="D41" s="10"/>
      <c r="E41" s="10"/>
      <c r="F41" s="15"/>
      <c r="G41" s="10"/>
      <c r="H41" s="15"/>
    </row>
    <row r="42" spans="1:8 16384:16384" ht="18.75" x14ac:dyDescent="0.3">
      <c r="A42" s="10"/>
      <c r="B42" s="10"/>
      <c r="C42" s="34"/>
      <c r="D42" s="14" t="s">
        <v>29</v>
      </c>
      <c r="E42" s="10"/>
      <c r="F42" s="15"/>
      <c r="G42" s="10"/>
      <c r="H42" s="15"/>
    </row>
    <row r="43" spans="1:8 16384:16384" x14ac:dyDescent="0.25">
      <c r="A43" s="10"/>
      <c r="B43" s="10"/>
      <c r="C43" s="34"/>
      <c r="D43" s="10"/>
      <c r="E43" s="10"/>
      <c r="F43" s="15"/>
      <c r="G43" s="10"/>
      <c r="H43" s="15"/>
    </row>
    <row r="44" spans="1:8 16384:16384" x14ac:dyDescent="0.25">
      <c r="A44" s="10"/>
      <c r="B44" s="10"/>
      <c r="C44" s="34"/>
      <c r="D44" s="10"/>
      <c r="E44" s="10"/>
      <c r="F44" s="15"/>
      <c r="G44" s="10"/>
      <c r="H44" s="15"/>
    </row>
    <row r="45" spans="1:8 16384:16384" ht="18.75" x14ac:dyDescent="0.4">
      <c r="A45" s="11" t="s">
        <v>0</v>
      </c>
      <c r="B45" s="11" t="s">
        <v>1</v>
      </c>
      <c r="C45" s="36" t="s">
        <v>2</v>
      </c>
      <c r="D45" s="11" t="s">
        <v>26</v>
      </c>
      <c r="E45" s="11" t="s">
        <v>20</v>
      </c>
      <c r="F45" s="16" t="s">
        <v>21</v>
      </c>
      <c r="G45" s="11" t="s">
        <v>14</v>
      </c>
      <c r="H45" s="16" t="s">
        <v>22</v>
      </c>
    </row>
    <row r="46" spans="1:8 16384:16384" x14ac:dyDescent="0.25">
      <c r="A46" s="8">
        <v>1</v>
      </c>
      <c r="B46" s="8" t="s">
        <v>27</v>
      </c>
      <c r="C46" s="42" t="s">
        <v>19</v>
      </c>
      <c r="D46" s="9">
        <f>SUM('Dave Eisenschmied'!K25)</f>
        <v>22</v>
      </c>
      <c r="E46" s="9">
        <f>SUM('Dave Eisenschmied'!L25)</f>
        <v>3956.0010000000002</v>
      </c>
      <c r="F46" s="17">
        <f>SUM('Dave Eisenschmied'!M25)</f>
        <v>179.81822727272728</v>
      </c>
      <c r="G46" s="9">
        <f>SUM('Dave Eisenschmied'!N25)</f>
        <v>54</v>
      </c>
      <c r="H46" s="17">
        <f>SUM('Dave Eisenschmied'!O25)</f>
        <v>233.81822727272728</v>
      </c>
    </row>
    <row r="47" spans="1:8 16384:16384" x14ac:dyDescent="0.25">
      <c r="A47" s="8">
        <v>2</v>
      </c>
      <c r="B47" s="8" t="s">
        <v>27</v>
      </c>
      <c r="C47" s="33" t="s">
        <v>37</v>
      </c>
      <c r="D47" s="9">
        <f>SUM('Ernie Converse'!K8)</f>
        <v>22</v>
      </c>
      <c r="E47" s="9">
        <f>SUM('Ernie Converse'!L8)</f>
        <v>3908</v>
      </c>
      <c r="F47" s="17">
        <f>SUM('Ernie Converse'!M8)</f>
        <v>177.63636363636363</v>
      </c>
      <c r="G47" s="9">
        <f>SUM('Ernie Converse'!N8)</f>
        <v>56</v>
      </c>
      <c r="H47" s="17">
        <f>SUM('Ernie Converse'!O8)</f>
        <v>233.63636363636363</v>
      </c>
    </row>
    <row r="48" spans="1:8 16384:16384" x14ac:dyDescent="0.25">
      <c r="A48" s="43"/>
      <c r="B48" s="43"/>
      <c r="C48" s="48"/>
      <c r="D48" s="43"/>
      <c r="E48" s="43"/>
      <c r="F48" s="46"/>
      <c r="G48" s="43"/>
      <c r="H48" s="46"/>
    </row>
  </sheetData>
  <protectedRanges>
    <protectedRange algorithmName="SHA-512" hashValue="ON39YdpmFHfN9f47KpiRvqrKx0V9+erV1CNkpWzYhW/Qyc6aT8rEyCrvauWSYGZK2ia3o7vd3akF07acHAFpOA==" saltValue="yVW9XmDwTqEnmpSGai0KYg==" spinCount="100000" sqref="C26" name="Range1_11"/>
  </protectedRanges>
  <sortState xmlns:xlrd2="http://schemas.microsoft.com/office/spreadsheetml/2017/richdata2" ref="C46:H47">
    <sortCondition descending="1" ref="H46:H47"/>
  </sortState>
  <hyperlinks>
    <hyperlink ref="C47" location="'Ernie Converse'!A1" display="Ernie Converse" xr:uid="{99BA94AF-2184-4221-8B7A-E1337D802149}"/>
    <hyperlink ref="C35" location="'Steve Nicholas'!A1" display="Steve Nicholas" xr:uid="{B85E03A0-6CFC-4D6F-984B-E613963AE051}"/>
    <hyperlink ref="C7" location="'Melvin Ferguson'!A1" display="Melvin Ferguson" xr:uid="{0EBE8F09-FF89-4538-AF2E-AA1685CF694A}"/>
    <hyperlink ref="C9" location="'Wayne Yates'!A1" display="Wayne Yates" xr:uid="{EFE6987F-4FDC-460E-A2D2-FBB70C982927}"/>
    <hyperlink ref="C6" location="'Billy Hudson'!A1" display="Billy Hudson" xr:uid="{0BF4E643-C050-4F65-B0A1-ACE5A5D9DC52}"/>
    <hyperlink ref="C11" location="'Woody Smith'!A1" display="Woody Smith" xr:uid="{0356AE2F-7728-4207-974B-BD4984EB886E}"/>
    <hyperlink ref="C8" location="'Kevin Sullivan'!A1" display="Kevin Sullivan" xr:uid="{DBFD85EF-1319-4B24-9A17-7E830404B7CB}"/>
    <hyperlink ref="C25" location="'Walter Smith'!A1" display="Walter Smith" xr:uid="{84196A80-F723-428D-B394-89212A22DC40}"/>
    <hyperlink ref="C23" location="'Dave Eisenschmied'!A1" display="Dave Eisenschmied" xr:uid="{4A5F9AD4-6856-4547-96CB-8DE44D9B52DB}"/>
    <hyperlink ref="C46" location="'Dave Eisenschmied'!A1" display="Dave Eisenschmied" xr:uid="{5EAC496C-A258-46EF-BFD2-88EFF6A79631}"/>
    <hyperlink ref="C13" location="'Steve Nicholas'!A1" display="Steve Nicholas" xr:uid="{387AB1FF-6BA4-4500-8FAB-CF0424518B79}"/>
    <hyperlink ref="C15" location="'Tim Thomas'!A1" display="Tim thomas" xr:uid="{AB88C3CD-7F64-4378-9A96-FD71B291BEF5}"/>
    <hyperlink ref="C22" location="'Justin Fortson'!A1" display="Justin Fortson" xr:uid="{F681160C-973F-4146-8BD4-371174ACF602}"/>
    <hyperlink ref="C33" location="'Tony Greenway'!A1" display="Tony Greenway" xr:uid="{5D921CCC-53B1-4089-AC66-A1D04B1410BA}"/>
    <hyperlink ref="C38" location="'Bobby Splawn'!A1" display="Bobby Splawn" xr:uid="{E5F8DFC3-0910-4DDF-A52A-CCABC4AC5F92}"/>
    <hyperlink ref="C37" location="'John Hovan'!A1" display="John Hovan" xr:uid="{F537B8A2-657A-450E-BBF0-9273E07BEBDC}"/>
    <hyperlink ref="C12" location="'Steve Kiemele'!A1" display="Steve Kiemele" xr:uid="{78501152-084F-48D3-89E5-AE1830482F5C}"/>
    <hyperlink ref="C14" location="'Lexie Davis'!A1" display="Lexie Davis" xr:uid="{78A48FAC-2E7E-47FC-8AD1-74148662C7FA}"/>
    <hyperlink ref="C34" location="'Benji Matoy'!A1" display="Benji Matoy" xr:uid="{BD7D2439-7BF9-40E3-B3AE-9A8E4C0D9FA2}"/>
    <hyperlink ref="C36" location="'Travis Davis'!A1" display="Travis Davis" xr:uid="{6B986AF6-9739-453E-8B90-FAE0CC0804E1}"/>
  </hyperlink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3F3D2-0076-4AEB-ADA1-2F9E17D421D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51</v>
      </c>
      <c r="B2" s="22" t="s">
        <v>53</v>
      </c>
      <c r="C2" s="23">
        <v>44352</v>
      </c>
      <c r="D2" s="31" t="s">
        <v>32</v>
      </c>
      <c r="E2" s="24">
        <v>187</v>
      </c>
      <c r="F2" s="24">
        <v>184</v>
      </c>
      <c r="G2" s="24">
        <v>187</v>
      </c>
      <c r="H2" s="24">
        <v>194</v>
      </c>
      <c r="I2" s="24">
        <v>188</v>
      </c>
      <c r="J2" s="24">
        <v>190</v>
      </c>
      <c r="K2" s="25">
        <v>6</v>
      </c>
      <c r="L2" s="25">
        <v>1130</v>
      </c>
      <c r="M2" s="26">
        <v>188.33333333333334</v>
      </c>
      <c r="N2" s="27">
        <v>4</v>
      </c>
      <c r="O2" s="28">
        <v>192.33333333333334</v>
      </c>
    </row>
    <row r="5" spans="1:17" x14ac:dyDescent="0.25">
      <c r="K5" s="7">
        <f>SUM(K2:K4)</f>
        <v>6</v>
      </c>
      <c r="L5" s="7">
        <f>SUM(L2:L4)</f>
        <v>1130</v>
      </c>
      <c r="M5" s="13">
        <f>SUM(L5/K5)</f>
        <v>188.33333333333334</v>
      </c>
      <c r="N5" s="7">
        <f>SUM(N2:N4)</f>
        <v>4</v>
      </c>
      <c r="O5" s="13">
        <f>SUM(M5+N5)</f>
        <v>192.33333333333334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67" priority="6" rank="1"/>
  </conditionalFormatting>
  <conditionalFormatting sqref="F2">
    <cfRule type="top10" dxfId="166" priority="5" rank="1"/>
  </conditionalFormatting>
  <conditionalFormatting sqref="G2">
    <cfRule type="top10" dxfId="165" priority="4" rank="1"/>
  </conditionalFormatting>
  <conditionalFormatting sqref="H2">
    <cfRule type="top10" dxfId="164" priority="3" rank="1"/>
  </conditionalFormatting>
  <conditionalFormatting sqref="I2">
    <cfRule type="top10" dxfId="163" priority="2" rank="1"/>
  </conditionalFormatting>
  <conditionalFormatting sqref="J2">
    <cfRule type="top10" dxfId="162" priority="1" rank="1"/>
  </conditionalFormatting>
  <hyperlinks>
    <hyperlink ref="Q1" location="'South Carolina 2021 Rankings'!A1" display="Back to Ranking" xr:uid="{94A0D3FE-4C93-4627-86BE-E987948D07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6B0BA4-6A85-4ACB-84D2-5D2B8EA416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81944-7CC3-4212-BFBD-64F021C8375C}">
  <dimension ref="A1:AD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31</v>
      </c>
      <c r="B2" s="22" t="s">
        <v>43</v>
      </c>
      <c r="C2" s="23">
        <v>44261</v>
      </c>
      <c r="D2" s="31" t="s">
        <v>32</v>
      </c>
      <c r="E2" s="24">
        <v>196</v>
      </c>
      <c r="F2" s="24">
        <v>196</v>
      </c>
      <c r="G2" s="24">
        <v>195</v>
      </c>
      <c r="H2" s="24">
        <v>200</v>
      </c>
      <c r="I2" s="24"/>
      <c r="J2" s="24"/>
      <c r="K2" s="25">
        <v>4</v>
      </c>
      <c r="L2" s="25">
        <v>787</v>
      </c>
      <c r="M2" s="26">
        <v>196.75</v>
      </c>
      <c r="N2" s="27">
        <v>7</v>
      </c>
      <c r="O2" s="28">
        <v>203.75</v>
      </c>
    </row>
    <row r="3" spans="1:30" x14ac:dyDescent="0.25">
      <c r="A3" s="21" t="s">
        <v>31</v>
      </c>
      <c r="B3" s="22" t="s">
        <v>43</v>
      </c>
      <c r="C3" s="23">
        <v>44289</v>
      </c>
      <c r="D3" s="31" t="s">
        <v>32</v>
      </c>
      <c r="E3" s="24">
        <v>197</v>
      </c>
      <c r="F3" s="24">
        <v>194</v>
      </c>
      <c r="G3" s="24">
        <v>192</v>
      </c>
      <c r="H3" s="24">
        <v>194</v>
      </c>
      <c r="I3" s="24"/>
      <c r="J3" s="24"/>
      <c r="K3" s="25">
        <v>4</v>
      </c>
      <c r="L3" s="25">
        <v>777</v>
      </c>
      <c r="M3" s="26">
        <v>194.25</v>
      </c>
      <c r="N3" s="27">
        <v>6</v>
      </c>
      <c r="O3" s="28">
        <v>200.25</v>
      </c>
    </row>
    <row r="4" spans="1:30" x14ac:dyDescent="0.25">
      <c r="A4" s="21" t="s">
        <v>31</v>
      </c>
      <c r="B4" s="22" t="s">
        <v>43</v>
      </c>
      <c r="C4" s="23">
        <v>44318</v>
      </c>
      <c r="D4" s="31" t="s">
        <v>32</v>
      </c>
      <c r="E4" s="24">
        <v>192</v>
      </c>
      <c r="F4" s="24">
        <v>192</v>
      </c>
      <c r="G4" s="24">
        <v>196</v>
      </c>
      <c r="H4" s="24">
        <v>196</v>
      </c>
      <c r="I4" s="24"/>
      <c r="J4" s="24"/>
      <c r="K4" s="25">
        <v>4</v>
      </c>
      <c r="L4" s="25">
        <v>776</v>
      </c>
      <c r="M4" s="26">
        <v>194</v>
      </c>
      <c r="N4" s="27">
        <v>8</v>
      </c>
      <c r="O4" s="28">
        <v>202</v>
      </c>
      <c r="AB4" s="12"/>
      <c r="AD4" s="12"/>
    </row>
    <row r="5" spans="1:30" x14ac:dyDescent="0.25">
      <c r="A5" s="21" t="s">
        <v>51</v>
      </c>
      <c r="B5" s="22" t="s">
        <v>43</v>
      </c>
      <c r="C5" s="23">
        <v>44352</v>
      </c>
      <c r="D5" s="31" t="s">
        <v>32</v>
      </c>
      <c r="E5" s="24">
        <v>192</v>
      </c>
      <c r="F5" s="24">
        <v>197</v>
      </c>
      <c r="G5" s="24">
        <v>195</v>
      </c>
      <c r="H5" s="24">
        <v>195</v>
      </c>
      <c r="I5" s="24">
        <v>193</v>
      </c>
      <c r="J5" s="24">
        <v>196.001</v>
      </c>
      <c r="K5" s="25">
        <v>6</v>
      </c>
      <c r="L5" s="25">
        <v>1168.001</v>
      </c>
      <c r="M5" s="26">
        <v>194.66683333333333</v>
      </c>
      <c r="N5" s="27">
        <v>16</v>
      </c>
      <c r="O5" s="28">
        <v>210.66683333333333</v>
      </c>
    </row>
    <row r="6" spans="1:30" x14ac:dyDescent="0.25">
      <c r="A6" s="21" t="s">
        <v>31</v>
      </c>
      <c r="B6" s="22" t="s">
        <v>43</v>
      </c>
      <c r="C6" s="23">
        <v>44380</v>
      </c>
      <c r="D6" s="31" t="s">
        <v>32</v>
      </c>
      <c r="E6" s="24">
        <v>197</v>
      </c>
      <c r="F6" s="24">
        <v>198</v>
      </c>
      <c r="G6" s="24">
        <v>197</v>
      </c>
      <c r="H6" s="24">
        <v>196</v>
      </c>
      <c r="I6" s="24"/>
      <c r="J6" s="24"/>
      <c r="K6" s="25">
        <v>4</v>
      </c>
      <c r="L6" s="25">
        <v>788</v>
      </c>
      <c r="M6" s="26">
        <v>197</v>
      </c>
      <c r="N6" s="27">
        <v>11</v>
      </c>
      <c r="O6" s="28">
        <v>208</v>
      </c>
    </row>
    <row r="8" spans="1:30" x14ac:dyDescent="0.25">
      <c r="K8" s="7">
        <f>SUM(K2:K7)</f>
        <v>22</v>
      </c>
      <c r="L8" s="7">
        <f>SUM(L2:L7)</f>
        <v>4296.0010000000002</v>
      </c>
      <c r="M8" s="13">
        <f>SUM(L8/K8)</f>
        <v>195.27277272727272</v>
      </c>
      <c r="N8" s="7">
        <f>SUM(N2:N7)</f>
        <v>48</v>
      </c>
      <c r="O8" s="13">
        <f>SUM(M8+N8)</f>
        <v>243.27277272727272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3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F2">
    <cfRule type="top10" dxfId="161" priority="35" rank="1"/>
  </conditionalFormatting>
  <conditionalFormatting sqref="G2">
    <cfRule type="top10" dxfId="160" priority="34" rank="1"/>
  </conditionalFormatting>
  <conditionalFormatting sqref="H2">
    <cfRule type="top10" dxfId="159" priority="33" rank="1"/>
  </conditionalFormatting>
  <conditionalFormatting sqref="I2">
    <cfRule type="top10" dxfId="158" priority="31" rank="1"/>
  </conditionalFormatting>
  <conditionalFormatting sqref="J2">
    <cfRule type="top10" dxfId="157" priority="32" rank="1"/>
  </conditionalFormatting>
  <conditionalFormatting sqref="E2">
    <cfRule type="top10" dxfId="156" priority="36" rank="1"/>
  </conditionalFormatting>
  <conditionalFormatting sqref="F3">
    <cfRule type="top10" dxfId="155" priority="25" rank="1"/>
  </conditionalFormatting>
  <conditionalFormatting sqref="G3">
    <cfRule type="top10" dxfId="154" priority="26" rank="1"/>
  </conditionalFormatting>
  <conditionalFormatting sqref="H3">
    <cfRule type="top10" dxfId="153" priority="27" rank="1"/>
  </conditionalFormatting>
  <conditionalFormatting sqref="I3">
    <cfRule type="top10" dxfId="152" priority="28" rank="1"/>
  </conditionalFormatting>
  <conditionalFormatting sqref="J3">
    <cfRule type="top10" dxfId="151" priority="29" rank="1"/>
  </conditionalFormatting>
  <conditionalFormatting sqref="E3">
    <cfRule type="top10" dxfId="150" priority="30" rank="1"/>
  </conditionalFormatting>
  <conditionalFormatting sqref="F4">
    <cfRule type="top10" dxfId="149" priority="17" rank="1"/>
  </conditionalFormatting>
  <conditionalFormatting sqref="G4">
    <cfRule type="top10" dxfId="148" priority="16" rank="1"/>
  </conditionalFormatting>
  <conditionalFormatting sqref="H4">
    <cfRule type="top10" dxfId="147" priority="15" rank="1"/>
  </conditionalFormatting>
  <conditionalFormatting sqref="I4">
    <cfRule type="top10" dxfId="146" priority="13" rank="1"/>
  </conditionalFormatting>
  <conditionalFormatting sqref="J4">
    <cfRule type="top10" dxfId="145" priority="14" rank="1"/>
  </conditionalFormatting>
  <conditionalFormatting sqref="E4">
    <cfRule type="top10" dxfId="144" priority="18" rank="1"/>
  </conditionalFormatting>
  <conditionalFormatting sqref="E5">
    <cfRule type="top10" dxfId="143" priority="12" rank="1"/>
  </conditionalFormatting>
  <conditionalFormatting sqref="F5">
    <cfRule type="top10" dxfId="142" priority="11" rank="1"/>
  </conditionalFormatting>
  <conditionalFormatting sqref="G5">
    <cfRule type="top10" dxfId="141" priority="10" rank="1"/>
  </conditionalFormatting>
  <conditionalFormatting sqref="H5">
    <cfRule type="top10" dxfId="140" priority="9" rank="1"/>
  </conditionalFormatting>
  <conditionalFormatting sqref="I5">
    <cfRule type="top10" dxfId="139" priority="8" rank="1"/>
  </conditionalFormatting>
  <conditionalFormatting sqref="J5">
    <cfRule type="top10" dxfId="138" priority="7" rank="1"/>
  </conditionalFormatting>
  <conditionalFormatting sqref="F6">
    <cfRule type="top10" dxfId="137" priority="5" rank="1"/>
  </conditionalFormatting>
  <conditionalFormatting sqref="G6">
    <cfRule type="top10" dxfId="136" priority="4" rank="1"/>
  </conditionalFormatting>
  <conditionalFormatting sqref="H6">
    <cfRule type="top10" dxfId="135" priority="3" rank="1"/>
  </conditionalFormatting>
  <conditionalFormatting sqref="I6">
    <cfRule type="top10" dxfId="134" priority="1" rank="1"/>
  </conditionalFormatting>
  <conditionalFormatting sqref="J6">
    <cfRule type="top10" dxfId="133" priority="2" rank="1"/>
  </conditionalFormatting>
  <conditionalFormatting sqref="E6">
    <cfRule type="top10" dxfId="132" priority="6" rank="1"/>
  </conditionalFormatting>
  <hyperlinks>
    <hyperlink ref="Q1" location="'South Carolina 2021 Rankings'!A1" display="Back to Ranking" xr:uid="{D9135789-4A28-4054-9631-EC8CCFBD46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2CCAD5-8B86-45B7-93A1-0B0AF7E3AA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8886-BD90-457A-A51A-B53BC0CE2E4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51</v>
      </c>
      <c r="B2" s="22" t="s">
        <v>52</v>
      </c>
      <c r="C2" s="23">
        <v>44352</v>
      </c>
      <c r="D2" s="31" t="s">
        <v>32</v>
      </c>
      <c r="E2" s="24">
        <v>190</v>
      </c>
      <c r="F2" s="24">
        <v>190</v>
      </c>
      <c r="G2" s="24">
        <v>194</v>
      </c>
      <c r="H2" s="24">
        <v>195.0001</v>
      </c>
      <c r="I2" s="24">
        <v>186</v>
      </c>
      <c r="J2" s="24">
        <v>193</v>
      </c>
      <c r="K2" s="25">
        <v>6</v>
      </c>
      <c r="L2" s="25">
        <v>1148.0001</v>
      </c>
      <c r="M2" s="26">
        <v>191.33335</v>
      </c>
      <c r="N2" s="27">
        <v>6</v>
      </c>
      <c r="O2" s="28">
        <v>197.33335</v>
      </c>
    </row>
    <row r="5" spans="1:17" x14ac:dyDescent="0.25">
      <c r="K5" s="7">
        <f>SUM(K2:K4)</f>
        <v>6</v>
      </c>
      <c r="L5" s="7">
        <f>SUM(L2:L4)</f>
        <v>1148.0001</v>
      </c>
      <c r="M5" s="13">
        <f>SUM(L5/K5)</f>
        <v>191.33335</v>
      </c>
      <c r="N5" s="7">
        <f>SUM(N2:N4)</f>
        <v>6</v>
      </c>
      <c r="O5" s="13">
        <f>SUM(M5+N5)</f>
        <v>197.33335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E2">
    <cfRule type="top10" dxfId="131" priority="6" rank="1"/>
  </conditionalFormatting>
  <conditionalFormatting sqref="F2">
    <cfRule type="top10" dxfId="130" priority="5" rank="1"/>
  </conditionalFormatting>
  <conditionalFormatting sqref="G2">
    <cfRule type="top10" dxfId="129" priority="4" rank="1"/>
  </conditionalFormatting>
  <conditionalFormatting sqref="H2">
    <cfRule type="top10" dxfId="128" priority="3" rank="1"/>
  </conditionalFormatting>
  <conditionalFormatting sqref="I2">
    <cfRule type="top10" dxfId="127" priority="2" rank="1"/>
  </conditionalFormatting>
  <conditionalFormatting sqref="J2">
    <cfRule type="top10" dxfId="126" priority="1" rank="1"/>
  </conditionalFormatting>
  <hyperlinks>
    <hyperlink ref="Q1" location="'South Carolina 2021 Rankings'!A1" display="Back to Ranking" xr:uid="{62B30176-749A-405F-BE7E-851C9F8FE0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AB433AC-E663-42A1-B5A7-7D339F84A7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C4AC-23F2-4326-B314-C01DE380F956}">
  <dimension ref="A1:Q1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41" t="s">
        <v>44</v>
      </c>
    </row>
    <row r="2" spans="1:17" x14ac:dyDescent="0.25">
      <c r="A2" s="21" t="s">
        <v>25</v>
      </c>
      <c r="B2" s="22" t="s">
        <v>33</v>
      </c>
      <c r="C2" s="23">
        <v>44261</v>
      </c>
      <c r="D2" s="31" t="s">
        <v>32</v>
      </c>
      <c r="E2" s="24">
        <v>180</v>
      </c>
      <c r="F2" s="24">
        <v>184</v>
      </c>
      <c r="G2" s="24">
        <v>177</v>
      </c>
      <c r="H2" s="24">
        <v>180</v>
      </c>
      <c r="I2" s="24"/>
      <c r="J2" s="24"/>
      <c r="K2" s="25">
        <v>4</v>
      </c>
      <c r="L2" s="25">
        <v>721</v>
      </c>
      <c r="M2" s="26">
        <v>180.25</v>
      </c>
      <c r="N2" s="27">
        <v>13</v>
      </c>
      <c r="O2" s="28">
        <v>193.25</v>
      </c>
    </row>
    <row r="3" spans="1:17" x14ac:dyDescent="0.25">
      <c r="A3" s="21" t="s">
        <v>56</v>
      </c>
      <c r="B3" s="22" t="s">
        <v>33</v>
      </c>
      <c r="C3" s="23">
        <v>44352</v>
      </c>
      <c r="D3" s="31" t="s">
        <v>32</v>
      </c>
      <c r="E3" s="24">
        <v>184</v>
      </c>
      <c r="F3" s="24">
        <v>190</v>
      </c>
      <c r="G3" s="24">
        <v>187</v>
      </c>
      <c r="H3" s="24">
        <v>185</v>
      </c>
      <c r="I3" s="24">
        <v>183</v>
      </c>
      <c r="J3" s="24">
        <v>187</v>
      </c>
      <c r="K3" s="25">
        <v>6</v>
      </c>
      <c r="L3" s="25">
        <v>1116</v>
      </c>
      <c r="M3" s="26">
        <v>186</v>
      </c>
      <c r="N3" s="27">
        <v>4</v>
      </c>
      <c r="O3" s="28">
        <v>190</v>
      </c>
    </row>
    <row r="4" spans="1:17" x14ac:dyDescent="0.25">
      <c r="A4" s="21" t="s">
        <v>25</v>
      </c>
      <c r="B4" s="22" t="s">
        <v>33</v>
      </c>
      <c r="C4" s="23">
        <v>44380</v>
      </c>
      <c r="D4" s="31" t="s">
        <v>32</v>
      </c>
      <c r="E4" s="24">
        <v>180</v>
      </c>
      <c r="F4" s="24">
        <v>179</v>
      </c>
      <c r="G4" s="24">
        <v>178</v>
      </c>
      <c r="H4" s="24">
        <v>180</v>
      </c>
      <c r="I4" s="24"/>
      <c r="J4" s="24"/>
      <c r="K4" s="25">
        <v>4</v>
      </c>
      <c r="L4" s="25">
        <v>717</v>
      </c>
      <c r="M4" s="26">
        <v>179.25</v>
      </c>
      <c r="N4" s="27">
        <v>13</v>
      </c>
      <c r="O4" s="28">
        <v>192.25</v>
      </c>
    </row>
    <row r="7" spans="1:17" x14ac:dyDescent="0.25">
      <c r="K7" s="7">
        <f>SUM(K2:K6)</f>
        <v>14</v>
      </c>
      <c r="L7" s="7">
        <f>SUM(L2:L6)</f>
        <v>2554</v>
      </c>
      <c r="M7" s="13">
        <f>SUM(L7/K7)</f>
        <v>182.42857142857142</v>
      </c>
      <c r="N7" s="7">
        <f>SUM(N2:N6)</f>
        <v>30</v>
      </c>
      <c r="O7" s="13">
        <f>SUM(M7+N7)</f>
        <v>212.42857142857142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1" t="s">
        <v>31</v>
      </c>
      <c r="B13" s="22" t="s">
        <v>33</v>
      </c>
      <c r="C13" s="23">
        <v>44289</v>
      </c>
      <c r="D13" s="31" t="s">
        <v>32</v>
      </c>
      <c r="E13" s="24">
        <v>196</v>
      </c>
      <c r="F13" s="24">
        <v>183</v>
      </c>
      <c r="G13" s="24">
        <v>193</v>
      </c>
      <c r="H13" s="24">
        <v>196</v>
      </c>
      <c r="I13" s="24"/>
      <c r="J13" s="24"/>
      <c r="K13" s="25">
        <v>4</v>
      </c>
      <c r="L13" s="25">
        <v>768</v>
      </c>
      <c r="M13" s="26">
        <v>192</v>
      </c>
      <c r="N13" s="27">
        <v>2</v>
      </c>
      <c r="O13" s="28">
        <v>194</v>
      </c>
    </row>
    <row r="16" spans="1:17" x14ac:dyDescent="0.25">
      <c r="K16" s="7">
        <f>SUM(K13:K15)</f>
        <v>4</v>
      </c>
      <c r="L16" s="7">
        <f>SUM(L13:L15)</f>
        <v>768</v>
      </c>
      <c r="M16" s="13">
        <f>SUM(L16/K16)</f>
        <v>192</v>
      </c>
      <c r="N16" s="7">
        <f>SUM(N13:N15)</f>
        <v>2</v>
      </c>
      <c r="O16" s="13">
        <f>SUM(M16+N16)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13:J13 B13:C13" name="Range1_2_2"/>
    <protectedRange algorithmName="SHA-512" hashValue="ON39YdpmFHfN9f47KpiRvqrKx0V9+erV1CNkpWzYhW/Qyc6aT8rEyCrvauWSYGZK2ia3o7vd3akF07acHAFpOA==" saltValue="yVW9XmDwTqEnmpSGai0KYg==" spinCount="100000" sqref="D13" name="Range1_1_1_1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B3:C3 E3:J3" name="Range1_4_1_1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E2">
    <cfRule type="top10" dxfId="125" priority="30" rank="1"/>
  </conditionalFormatting>
  <conditionalFormatting sqref="F2">
    <cfRule type="top10" dxfId="124" priority="29" rank="1"/>
  </conditionalFormatting>
  <conditionalFormatting sqref="G2">
    <cfRule type="top10" dxfId="123" priority="28" rank="1"/>
  </conditionalFormatting>
  <conditionalFormatting sqref="H2">
    <cfRule type="top10" dxfId="122" priority="27" rank="1"/>
  </conditionalFormatting>
  <conditionalFormatting sqref="I2">
    <cfRule type="top10" dxfId="121" priority="26" rank="1"/>
  </conditionalFormatting>
  <conditionalFormatting sqref="J2">
    <cfRule type="top10" dxfId="120" priority="25" rank="1"/>
  </conditionalFormatting>
  <conditionalFormatting sqref="E13">
    <cfRule type="top10" dxfId="119" priority="18" rank="1"/>
  </conditionalFormatting>
  <conditionalFormatting sqref="H13">
    <cfRule type="top10" dxfId="118" priority="15" rank="1"/>
  </conditionalFormatting>
  <conditionalFormatting sqref="F13">
    <cfRule type="top10" dxfId="117" priority="13" rank="1"/>
  </conditionalFormatting>
  <conditionalFormatting sqref="G13">
    <cfRule type="top10" dxfId="116" priority="14" rank="1"/>
  </conditionalFormatting>
  <conditionalFormatting sqref="I13">
    <cfRule type="top10" dxfId="115" priority="16" rank="1"/>
  </conditionalFormatting>
  <conditionalFormatting sqref="J13">
    <cfRule type="top10" dxfId="114" priority="17" rank="1"/>
  </conditionalFormatting>
  <conditionalFormatting sqref="E3">
    <cfRule type="top10" dxfId="113" priority="12" rank="1"/>
  </conditionalFormatting>
  <conditionalFormatting sqref="F3">
    <cfRule type="top10" dxfId="112" priority="11" rank="1"/>
  </conditionalFormatting>
  <conditionalFormatting sqref="G3">
    <cfRule type="top10" dxfId="111" priority="10" rank="1"/>
  </conditionalFormatting>
  <conditionalFormatting sqref="H3">
    <cfRule type="top10" dxfId="110" priority="9" rank="1"/>
  </conditionalFormatting>
  <conditionalFormatting sqref="I3">
    <cfRule type="top10" dxfId="109" priority="8" rank="1"/>
  </conditionalFormatting>
  <conditionalFormatting sqref="J3">
    <cfRule type="top10" dxfId="108" priority="7" rank="1"/>
  </conditionalFormatting>
  <conditionalFormatting sqref="E4">
    <cfRule type="top10" dxfId="107" priority="6" rank="1"/>
  </conditionalFormatting>
  <conditionalFormatting sqref="F4">
    <cfRule type="top10" dxfId="106" priority="5" rank="1"/>
  </conditionalFormatting>
  <conditionalFormatting sqref="G4">
    <cfRule type="top10" dxfId="105" priority="4" rank="1"/>
  </conditionalFormatting>
  <conditionalFormatting sqref="H4">
    <cfRule type="top10" dxfId="104" priority="3" rank="1"/>
  </conditionalFormatting>
  <conditionalFormatting sqref="I4">
    <cfRule type="top10" dxfId="103" priority="2" rank="1"/>
  </conditionalFormatting>
  <conditionalFormatting sqref="J4">
    <cfRule type="top10" dxfId="102" priority="1" rank="1"/>
  </conditionalFormatting>
  <hyperlinks>
    <hyperlink ref="Q1" location="'South Carolina 2021 Rankings'!A1" display="'South Carolina 2021 Rankings'!A1" xr:uid="{2BA0DD90-4F0A-4D69-BA2A-6E01D60EB2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DFCB06-14BF-4E51-A700-D89A6CE8226E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F697-0C78-4BA5-93AC-83D976E4CE2E}"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31</v>
      </c>
      <c r="B2" s="22" t="s">
        <v>47</v>
      </c>
      <c r="C2" s="23">
        <v>44289</v>
      </c>
      <c r="D2" s="31" t="s">
        <v>32</v>
      </c>
      <c r="E2" s="24">
        <v>188</v>
      </c>
      <c r="F2" s="24">
        <v>190</v>
      </c>
      <c r="G2" s="24">
        <v>189</v>
      </c>
      <c r="H2" s="24">
        <v>191</v>
      </c>
      <c r="I2" s="24"/>
      <c r="J2" s="24"/>
      <c r="K2" s="25">
        <v>4</v>
      </c>
      <c r="L2" s="25">
        <v>758</v>
      </c>
      <c r="M2" s="26">
        <v>189.5</v>
      </c>
      <c r="N2" s="27">
        <v>2</v>
      </c>
      <c r="O2" s="28">
        <v>191.5</v>
      </c>
    </row>
    <row r="5" spans="1:17" x14ac:dyDescent="0.25">
      <c r="K5" s="7">
        <f>SUM(K2:K4)</f>
        <v>4</v>
      </c>
      <c r="L5" s="7">
        <f>SUM(L2:L4)</f>
        <v>758</v>
      </c>
      <c r="M5" s="13">
        <f>SUM(L5/K5)</f>
        <v>189.5</v>
      </c>
      <c r="N5" s="7">
        <f>SUM(N2:N4)</f>
        <v>2</v>
      </c>
      <c r="O5" s="13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2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01" priority="6" rank="1"/>
  </conditionalFormatting>
  <conditionalFormatting sqref="H2">
    <cfRule type="top10" dxfId="100" priority="3" rank="1"/>
  </conditionalFormatting>
  <conditionalFormatting sqref="F2">
    <cfRule type="top10" dxfId="99" priority="1" rank="1"/>
  </conditionalFormatting>
  <conditionalFormatting sqref="G2">
    <cfRule type="top10" dxfId="98" priority="2" rank="1"/>
  </conditionalFormatting>
  <conditionalFormatting sqref="I2">
    <cfRule type="top10" dxfId="97" priority="4" rank="1"/>
  </conditionalFormatting>
  <conditionalFormatting sqref="J2">
    <cfRule type="top10" dxfId="96" priority="5" rank="1"/>
  </conditionalFormatting>
  <hyperlinks>
    <hyperlink ref="Q1" location="'South Carolina 2021 Rankings'!A1" display="Back to Ranking" xr:uid="{EE5EDBBD-47B7-4801-9DFC-5215F2FF2A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254AE1-C5A1-4EF3-87D0-A43DB703B1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5A31-6E1E-42CA-899E-D2A6BA034D4C}">
  <dimension ref="A1:AD6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25</v>
      </c>
      <c r="B2" s="22" t="s">
        <v>48</v>
      </c>
      <c r="C2" s="23">
        <v>44289</v>
      </c>
      <c r="D2" s="31" t="s">
        <v>32</v>
      </c>
      <c r="E2" s="24">
        <v>190</v>
      </c>
      <c r="F2" s="24">
        <v>187</v>
      </c>
      <c r="G2" s="24">
        <v>193</v>
      </c>
      <c r="H2" s="24">
        <v>193</v>
      </c>
      <c r="I2" s="24"/>
      <c r="J2" s="24"/>
      <c r="K2" s="25">
        <v>4</v>
      </c>
      <c r="L2" s="25">
        <v>763</v>
      </c>
      <c r="M2" s="26">
        <v>190.7</v>
      </c>
      <c r="N2" s="27">
        <v>13</v>
      </c>
      <c r="O2" s="28">
        <v>203.75</v>
      </c>
    </row>
    <row r="3" spans="1:30" x14ac:dyDescent="0.25">
      <c r="A3" s="21" t="s">
        <v>25</v>
      </c>
      <c r="B3" s="22" t="s">
        <v>48</v>
      </c>
      <c r="C3" s="23">
        <v>44318</v>
      </c>
      <c r="D3" s="31" t="s">
        <v>32</v>
      </c>
      <c r="E3" s="24">
        <v>193</v>
      </c>
      <c r="F3" s="24">
        <v>187</v>
      </c>
      <c r="G3" s="24">
        <v>179</v>
      </c>
      <c r="H3" s="24">
        <v>191</v>
      </c>
      <c r="I3" s="24"/>
      <c r="J3" s="24"/>
      <c r="K3" s="25">
        <v>4</v>
      </c>
      <c r="L3" s="25">
        <v>750</v>
      </c>
      <c r="M3" s="26">
        <v>187.5</v>
      </c>
      <c r="N3" s="27">
        <v>11</v>
      </c>
      <c r="O3" s="28">
        <v>198.5</v>
      </c>
      <c r="AB3" s="12"/>
      <c r="AD3" s="12"/>
    </row>
    <row r="4" spans="1:30" x14ac:dyDescent="0.25">
      <c r="A4" s="21" t="s">
        <v>56</v>
      </c>
      <c r="B4" s="22" t="s">
        <v>48</v>
      </c>
      <c r="C4" s="23">
        <v>44352</v>
      </c>
      <c r="D4" s="31" t="s">
        <v>32</v>
      </c>
      <c r="E4" s="24">
        <v>187</v>
      </c>
      <c r="F4" s="24">
        <v>194</v>
      </c>
      <c r="G4" s="24">
        <v>190</v>
      </c>
      <c r="H4" s="24">
        <v>190</v>
      </c>
      <c r="I4" s="24">
        <v>189</v>
      </c>
      <c r="J4" s="24">
        <v>187</v>
      </c>
      <c r="K4" s="25">
        <v>6</v>
      </c>
      <c r="L4" s="25">
        <v>1137</v>
      </c>
      <c r="M4" s="26">
        <v>189.5</v>
      </c>
      <c r="N4" s="27">
        <v>12</v>
      </c>
      <c r="O4" s="28">
        <v>201.5</v>
      </c>
    </row>
    <row r="6" spans="1:30" x14ac:dyDescent="0.25">
      <c r="K6" s="7">
        <f>SUM(K2:K5)</f>
        <v>14</v>
      </c>
      <c r="L6" s="7">
        <f>SUM(L2:L5)</f>
        <v>2650</v>
      </c>
      <c r="M6" s="13">
        <f>SUM(L6/K6)</f>
        <v>189.28571428571428</v>
      </c>
      <c r="N6" s="7">
        <f>SUM(N2:N5)</f>
        <v>36</v>
      </c>
      <c r="O6" s="13">
        <f>SUM(M6+N6)</f>
        <v>225.28571428571428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_3"/>
    <protectedRange algorithmName="SHA-512" hashValue="ON39YdpmFHfN9f47KpiRvqrKx0V9+erV1CNkpWzYhW/Qyc6aT8rEyCrvauWSYGZK2ia3o7vd3akF07acHAFpOA==" saltValue="yVW9XmDwTqEnmpSGai0KYg==" spinCount="100000" sqref="D2" name="Range1_1_2_1_3"/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B4:C4 E4:J4" name="Range1_4_1_1_1"/>
    <protectedRange algorithmName="SHA-512" hashValue="ON39YdpmFHfN9f47KpiRvqrKx0V9+erV1CNkpWzYhW/Qyc6aT8rEyCrvauWSYGZK2ia3o7vd3akF07acHAFpOA==" saltValue="yVW9XmDwTqEnmpSGai0KYg==" spinCount="100000" sqref="D4" name="Range1_1_4_1_1"/>
  </protectedRanges>
  <conditionalFormatting sqref="E2">
    <cfRule type="top10" dxfId="95" priority="18" rank="1"/>
  </conditionalFormatting>
  <conditionalFormatting sqref="F2">
    <cfRule type="top10" dxfId="94" priority="17" rank="1"/>
  </conditionalFormatting>
  <conditionalFormatting sqref="G2">
    <cfRule type="top10" dxfId="93" priority="16" rank="1"/>
  </conditionalFormatting>
  <conditionalFormatting sqref="H2">
    <cfRule type="top10" dxfId="92" priority="15" rank="1"/>
  </conditionalFormatting>
  <conditionalFormatting sqref="I2">
    <cfRule type="top10" dxfId="91" priority="14" rank="1"/>
  </conditionalFormatting>
  <conditionalFormatting sqref="J2">
    <cfRule type="top10" dxfId="90" priority="13" rank="1"/>
  </conditionalFormatting>
  <conditionalFormatting sqref="E3">
    <cfRule type="top10" dxfId="89" priority="12" rank="1"/>
  </conditionalFormatting>
  <conditionalFormatting sqref="F3">
    <cfRule type="top10" dxfId="88" priority="11" rank="1"/>
  </conditionalFormatting>
  <conditionalFormatting sqref="G3">
    <cfRule type="top10" dxfId="87" priority="10" rank="1"/>
  </conditionalFormatting>
  <conditionalFormatting sqref="H3">
    <cfRule type="top10" dxfId="86" priority="9" rank="1"/>
  </conditionalFormatting>
  <conditionalFormatting sqref="I3">
    <cfRule type="top10" dxfId="85" priority="8" rank="1"/>
  </conditionalFormatting>
  <conditionalFormatting sqref="J3">
    <cfRule type="top10" dxfId="84" priority="7" rank="1"/>
  </conditionalFormatting>
  <conditionalFormatting sqref="E4">
    <cfRule type="top10" dxfId="83" priority="6" rank="1"/>
  </conditionalFormatting>
  <conditionalFormatting sqref="F4">
    <cfRule type="top10" dxfId="82" priority="5" rank="1"/>
  </conditionalFormatting>
  <conditionalFormatting sqref="G4">
    <cfRule type="top10" dxfId="81" priority="4" rank="1"/>
  </conditionalFormatting>
  <conditionalFormatting sqref="H4">
    <cfRule type="top10" dxfId="80" priority="3" rank="1"/>
  </conditionalFormatting>
  <conditionalFormatting sqref="I4">
    <cfRule type="top10" dxfId="79" priority="2" rank="1"/>
  </conditionalFormatting>
  <conditionalFormatting sqref="J4">
    <cfRule type="top10" dxfId="78" priority="1" rank="1"/>
  </conditionalFormatting>
  <hyperlinks>
    <hyperlink ref="Q1" location="'South Carolina 2021 Rankings'!A1" display="Back to Ranking" xr:uid="{52C9755A-3BC7-480E-AB21-C2D77912EB9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83B1D7-B8E7-4625-BC35-E1CF7B79BCB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C7D3F-9B24-42E5-A3FF-1E6F19A5976F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56</v>
      </c>
      <c r="B2" s="22" t="s">
        <v>58</v>
      </c>
      <c r="C2" s="23">
        <v>44352</v>
      </c>
      <c r="D2" s="31" t="s">
        <v>32</v>
      </c>
      <c r="E2" s="24">
        <v>186</v>
      </c>
      <c r="F2" s="24">
        <v>185</v>
      </c>
      <c r="G2" s="24">
        <v>192</v>
      </c>
      <c r="H2" s="24">
        <v>182</v>
      </c>
      <c r="I2" s="24">
        <v>189</v>
      </c>
      <c r="J2" s="24">
        <v>189</v>
      </c>
      <c r="K2" s="25">
        <v>6</v>
      </c>
      <c r="L2" s="25">
        <v>1123</v>
      </c>
      <c r="M2" s="26">
        <v>187.16666666666666</v>
      </c>
      <c r="N2" s="27">
        <v>6</v>
      </c>
      <c r="O2" s="28">
        <v>193.16666666666666</v>
      </c>
    </row>
    <row r="4" spans="1:17" x14ac:dyDescent="0.25">
      <c r="K4" s="7">
        <f>SUM(K2:K3)</f>
        <v>6</v>
      </c>
      <c r="L4" s="7">
        <f>SUM(L2:L3)</f>
        <v>1123</v>
      </c>
      <c r="M4" s="13">
        <f>SUM(L4/K4)</f>
        <v>187.16666666666666</v>
      </c>
      <c r="N4" s="7">
        <f>SUM(N2:N3)</f>
        <v>6</v>
      </c>
      <c r="O4" s="13">
        <f>SUM(M4+N4)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_1_1_1_1"/>
    <protectedRange algorithmName="SHA-512" hashValue="ON39YdpmFHfN9f47KpiRvqrKx0V9+erV1CNkpWzYhW/Qyc6aT8rEyCrvauWSYGZK2ia3o7vd3akF07acHAFpOA==" saltValue="yVW9XmDwTqEnmpSGai0KYg==" spinCount="100000" sqref="D2" name="Range1_1_4_1_1_1"/>
  </protectedRanges>
  <conditionalFormatting sqref="E2">
    <cfRule type="top10" dxfId="77" priority="6" rank="1"/>
  </conditionalFormatting>
  <conditionalFormatting sqref="F2">
    <cfRule type="top10" dxfId="76" priority="5" rank="1"/>
  </conditionalFormatting>
  <conditionalFormatting sqref="G2">
    <cfRule type="top10" dxfId="75" priority="4" rank="1"/>
  </conditionalFormatting>
  <conditionalFormatting sqref="H2">
    <cfRule type="top10" dxfId="74" priority="3" rank="1"/>
  </conditionalFormatting>
  <conditionalFormatting sqref="I2">
    <cfRule type="top10" dxfId="73" priority="2" rank="1"/>
  </conditionalFormatting>
  <conditionalFormatting sqref="J2">
    <cfRule type="top10" dxfId="72" priority="1" rank="1"/>
  </conditionalFormatting>
  <hyperlinks>
    <hyperlink ref="Q1" location="'South Carolina 2021 Rankings'!A1" display="Back to Ranking" xr:uid="{B0CD53F1-A2CB-4331-A5D9-59F2B0B33B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280EBB-FEBD-4870-8EAE-5F72C8873C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9FECB99-B1EB-47B3-9032-A4BD0BB980B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AD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35</v>
      </c>
      <c r="B2" s="22" t="s">
        <v>30</v>
      </c>
      <c r="C2" s="23">
        <v>44261</v>
      </c>
      <c r="D2" s="31" t="s">
        <v>32</v>
      </c>
      <c r="E2" s="24">
        <v>182</v>
      </c>
      <c r="F2" s="24">
        <v>180</v>
      </c>
      <c r="G2" s="24">
        <v>170</v>
      </c>
      <c r="H2" s="24">
        <v>185</v>
      </c>
      <c r="I2" s="24"/>
      <c r="J2" s="24"/>
      <c r="K2" s="25">
        <v>4</v>
      </c>
      <c r="L2" s="25">
        <v>717</v>
      </c>
      <c r="M2" s="26">
        <v>179.25</v>
      </c>
      <c r="N2" s="27">
        <v>4</v>
      </c>
      <c r="O2" s="28">
        <v>183.25</v>
      </c>
    </row>
    <row r="3" spans="1:30" x14ac:dyDescent="0.25">
      <c r="A3" s="21" t="s">
        <v>35</v>
      </c>
      <c r="B3" s="22" t="s">
        <v>30</v>
      </c>
      <c r="C3" s="23">
        <v>44289</v>
      </c>
      <c r="D3" s="31" t="s">
        <v>32</v>
      </c>
      <c r="E3" s="24">
        <v>186.001</v>
      </c>
      <c r="F3" s="24">
        <v>174</v>
      </c>
      <c r="G3" s="24">
        <v>176</v>
      </c>
      <c r="H3" s="24">
        <v>179</v>
      </c>
      <c r="I3" s="24"/>
      <c r="J3" s="24"/>
      <c r="K3" s="25">
        <v>4</v>
      </c>
      <c r="L3" s="25">
        <v>715.00099999999998</v>
      </c>
      <c r="M3" s="26">
        <v>178.75024999999999</v>
      </c>
      <c r="N3" s="27">
        <v>8</v>
      </c>
      <c r="O3" s="28">
        <v>186.75024999999999</v>
      </c>
    </row>
    <row r="4" spans="1:30" x14ac:dyDescent="0.25">
      <c r="A4" s="21" t="s">
        <v>35</v>
      </c>
      <c r="B4" s="22" t="s">
        <v>30</v>
      </c>
      <c r="C4" s="23">
        <v>44318</v>
      </c>
      <c r="D4" s="31" t="s">
        <v>32</v>
      </c>
      <c r="E4" s="24">
        <v>179</v>
      </c>
      <c r="F4" s="24">
        <v>180</v>
      </c>
      <c r="G4" s="24">
        <v>184</v>
      </c>
      <c r="H4" s="24">
        <v>178</v>
      </c>
      <c r="I4" s="24"/>
      <c r="J4" s="24"/>
      <c r="K4" s="25">
        <v>4</v>
      </c>
      <c r="L4" s="25">
        <v>721</v>
      </c>
      <c r="M4" s="26">
        <v>180.25</v>
      </c>
      <c r="N4" s="27">
        <v>3</v>
      </c>
      <c r="O4" s="28">
        <v>183.25</v>
      </c>
      <c r="AB4" s="12"/>
      <c r="AD4" s="12"/>
    </row>
    <row r="6" spans="1:30" x14ac:dyDescent="0.25">
      <c r="K6" s="7">
        <f>SUM(K2:K5)</f>
        <v>12</v>
      </c>
      <c r="L6" s="7">
        <f>SUM(L2:L5)</f>
        <v>2153.0010000000002</v>
      </c>
      <c r="M6" s="13">
        <f>SUM(L6/K6)</f>
        <v>179.41675000000001</v>
      </c>
      <c r="N6" s="7">
        <f>SUM(N2:N5)</f>
        <v>15</v>
      </c>
      <c r="O6" s="13">
        <f>SUM(M6+N6)</f>
        <v>194.41675000000001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</protectedRanges>
  <conditionalFormatting sqref="J2">
    <cfRule type="top10" dxfId="71" priority="13" rank="1"/>
  </conditionalFormatting>
  <conditionalFormatting sqref="I2">
    <cfRule type="top10" dxfId="70" priority="14" rank="1"/>
  </conditionalFormatting>
  <conditionalFormatting sqref="H2">
    <cfRule type="top10" dxfId="69" priority="15" rank="1"/>
  </conditionalFormatting>
  <conditionalFormatting sqref="G2">
    <cfRule type="top10" dxfId="68" priority="16" rank="1"/>
  </conditionalFormatting>
  <conditionalFormatting sqref="F2">
    <cfRule type="top10" dxfId="67" priority="17" rank="1"/>
  </conditionalFormatting>
  <conditionalFormatting sqref="E2">
    <cfRule type="top10" dxfId="66" priority="18" rank="1"/>
  </conditionalFormatting>
  <conditionalFormatting sqref="J3">
    <cfRule type="top10" dxfId="65" priority="7" rank="1"/>
  </conditionalFormatting>
  <conditionalFormatting sqref="I3">
    <cfRule type="top10" dxfId="64" priority="8" rank="1"/>
  </conditionalFormatting>
  <conditionalFormatting sqref="H3">
    <cfRule type="top10" dxfId="63" priority="9" rank="1"/>
  </conditionalFormatting>
  <conditionalFormatting sqref="G3">
    <cfRule type="top10" dxfId="62" priority="10" rank="1"/>
  </conditionalFormatting>
  <conditionalFormatting sqref="F3">
    <cfRule type="top10" dxfId="61" priority="11" rank="1"/>
  </conditionalFormatting>
  <conditionalFormatting sqref="E3">
    <cfRule type="top10" dxfId="60" priority="12" rank="1"/>
  </conditionalFormatting>
  <conditionalFormatting sqref="J4">
    <cfRule type="top10" dxfId="59" priority="1" rank="1"/>
  </conditionalFormatting>
  <conditionalFormatting sqref="I4">
    <cfRule type="top10" dxfId="58" priority="2" rank="1"/>
  </conditionalFormatting>
  <conditionalFormatting sqref="H4">
    <cfRule type="top10" dxfId="57" priority="3" rank="1"/>
  </conditionalFormatting>
  <conditionalFormatting sqref="G4">
    <cfRule type="top10" dxfId="56" priority="4" rank="1"/>
  </conditionalFormatting>
  <conditionalFormatting sqref="F4">
    <cfRule type="top10" dxfId="55" priority="5" rank="1"/>
  </conditionalFormatting>
  <conditionalFormatting sqref="E4">
    <cfRule type="top10" dxfId="54" priority="6" rank="1"/>
  </conditionalFormatting>
  <hyperlinks>
    <hyperlink ref="Q1" location="'South Carolina 2021 Rankings'!A1" display="Back to Ranking" xr:uid="{D6A4B66D-86A4-4942-BF49-5C81C5FA0A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9B1D-93B2-46A9-94F8-D20C9490B20A}">
  <dimension ref="A1:AD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31</v>
      </c>
      <c r="B2" s="22" t="s">
        <v>34</v>
      </c>
      <c r="C2" s="23">
        <v>44261</v>
      </c>
      <c r="D2" s="31" t="s">
        <v>32</v>
      </c>
      <c r="E2" s="24">
        <v>166</v>
      </c>
      <c r="F2" s="24">
        <v>171</v>
      </c>
      <c r="G2" s="24">
        <v>174</v>
      </c>
      <c r="H2" s="24">
        <v>165</v>
      </c>
      <c r="I2" s="24"/>
      <c r="J2" s="24"/>
      <c r="K2" s="25">
        <v>4</v>
      </c>
      <c r="L2" s="25">
        <v>676</v>
      </c>
      <c r="M2" s="26">
        <v>169</v>
      </c>
      <c r="N2" s="27">
        <v>2</v>
      </c>
      <c r="O2" s="28">
        <v>171</v>
      </c>
    </row>
    <row r="3" spans="1:30" x14ac:dyDescent="0.25">
      <c r="A3" s="21" t="s">
        <v>31</v>
      </c>
      <c r="B3" s="22" t="s">
        <v>34</v>
      </c>
      <c r="C3" s="23">
        <v>44289</v>
      </c>
      <c r="D3" s="31" t="s">
        <v>32</v>
      </c>
      <c r="E3" s="24">
        <v>150</v>
      </c>
      <c r="F3" s="24">
        <v>156</v>
      </c>
      <c r="G3" s="24">
        <v>144</v>
      </c>
      <c r="H3" s="24">
        <v>172</v>
      </c>
      <c r="I3" s="24"/>
      <c r="J3" s="24"/>
      <c r="K3" s="25">
        <v>4</v>
      </c>
      <c r="L3" s="25">
        <v>622</v>
      </c>
      <c r="M3" s="26">
        <v>155.5</v>
      </c>
      <c r="N3" s="27">
        <v>2</v>
      </c>
      <c r="O3" s="28">
        <v>157.5</v>
      </c>
    </row>
    <row r="4" spans="1:30" x14ac:dyDescent="0.25">
      <c r="A4" s="21" t="s">
        <v>31</v>
      </c>
      <c r="B4" s="22" t="s">
        <v>34</v>
      </c>
      <c r="C4" s="23">
        <v>44318</v>
      </c>
      <c r="D4" s="31" t="s">
        <v>32</v>
      </c>
      <c r="E4" s="24">
        <v>158</v>
      </c>
      <c r="F4" s="24">
        <v>172</v>
      </c>
      <c r="G4" s="24">
        <v>171</v>
      </c>
      <c r="H4" s="24">
        <v>165</v>
      </c>
      <c r="I4" s="24"/>
      <c r="J4" s="24"/>
      <c r="K4" s="25">
        <v>4</v>
      </c>
      <c r="L4" s="25">
        <v>666</v>
      </c>
      <c r="M4" s="26">
        <v>166.5</v>
      </c>
      <c r="N4" s="27">
        <v>2</v>
      </c>
      <c r="O4" s="28">
        <v>168.5</v>
      </c>
      <c r="AB4" s="12"/>
      <c r="AD4" s="12"/>
    </row>
    <row r="5" spans="1:30" x14ac:dyDescent="0.25">
      <c r="A5" s="21" t="s">
        <v>51</v>
      </c>
      <c r="B5" s="22" t="s">
        <v>34</v>
      </c>
      <c r="C5" s="23">
        <v>44352</v>
      </c>
      <c r="D5" s="31" t="s">
        <v>32</v>
      </c>
      <c r="E5" s="24">
        <v>172</v>
      </c>
      <c r="F5" s="24">
        <v>177</v>
      </c>
      <c r="G5" s="24">
        <v>173</v>
      </c>
      <c r="H5" s="24">
        <v>166</v>
      </c>
      <c r="I5" s="24">
        <v>183</v>
      </c>
      <c r="J5" s="24">
        <v>162</v>
      </c>
      <c r="K5" s="25">
        <v>6</v>
      </c>
      <c r="L5" s="25">
        <v>1033</v>
      </c>
      <c r="M5" s="26">
        <v>172.16666666666666</v>
      </c>
      <c r="N5" s="27">
        <v>4</v>
      </c>
      <c r="O5" s="28">
        <v>176.16666666666666</v>
      </c>
    </row>
    <row r="6" spans="1:30" x14ac:dyDescent="0.25">
      <c r="A6" s="21" t="s">
        <v>31</v>
      </c>
      <c r="B6" s="22" t="s">
        <v>34</v>
      </c>
      <c r="C6" s="23">
        <v>44380</v>
      </c>
      <c r="D6" s="31" t="s">
        <v>32</v>
      </c>
      <c r="E6" s="24">
        <v>170</v>
      </c>
      <c r="F6" s="24">
        <v>177</v>
      </c>
      <c r="G6" s="24">
        <v>179</v>
      </c>
      <c r="H6" s="24">
        <v>176</v>
      </c>
      <c r="I6" s="24"/>
      <c r="J6" s="24"/>
      <c r="K6" s="25">
        <v>4</v>
      </c>
      <c r="L6" s="25">
        <v>702</v>
      </c>
      <c r="M6" s="26">
        <v>175.5</v>
      </c>
      <c r="N6" s="27">
        <v>2</v>
      </c>
      <c r="O6" s="28">
        <v>177.5</v>
      </c>
    </row>
    <row r="8" spans="1:30" x14ac:dyDescent="0.25">
      <c r="K8" s="7">
        <f>SUM(K2:K7)</f>
        <v>22</v>
      </c>
      <c r="L8" s="7">
        <f>SUM(L2:L7)</f>
        <v>3699</v>
      </c>
      <c r="M8" s="13">
        <f>SUM(L8/K8)</f>
        <v>168.13636363636363</v>
      </c>
      <c r="N8" s="7">
        <f>SUM(N2:N7)</f>
        <v>12</v>
      </c>
      <c r="O8" s="13">
        <f>SUM(M8+N8)</f>
        <v>180.13636363636363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_1"/>
  </protectedRanges>
  <conditionalFormatting sqref="F2">
    <cfRule type="top10" dxfId="53" priority="29" rank="1"/>
  </conditionalFormatting>
  <conditionalFormatting sqref="G2">
    <cfRule type="top10" dxfId="52" priority="28" rank="1"/>
  </conditionalFormatting>
  <conditionalFormatting sqref="H2">
    <cfRule type="top10" dxfId="51" priority="27" rank="1"/>
  </conditionalFormatting>
  <conditionalFormatting sqref="I2">
    <cfRule type="top10" dxfId="50" priority="25" rank="1"/>
  </conditionalFormatting>
  <conditionalFormatting sqref="J2">
    <cfRule type="top10" dxfId="49" priority="26" rank="1"/>
  </conditionalFormatting>
  <conditionalFormatting sqref="E2">
    <cfRule type="top10" dxfId="48" priority="30" rank="1"/>
  </conditionalFormatting>
  <conditionalFormatting sqref="F3">
    <cfRule type="top10" dxfId="47" priority="19" rank="1"/>
  </conditionalFormatting>
  <conditionalFormatting sqref="G3">
    <cfRule type="top10" dxfId="46" priority="20" rank="1"/>
  </conditionalFormatting>
  <conditionalFormatting sqref="H3">
    <cfRule type="top10" dxfId="45" priority="21" rank="1"/>
  </conditionalFormatting>
  <conditionalFormatting sqref="I3">
    <cfRule type="top10" dxfId="44" priority="22" rank="1"/>
  </conditionalFormatting>
  <conditionalFormatting sqref="J3">
    <cfRule type="top10" dxfId="43" priority="23" rank="1"/>
  </conditionalFormatting>
  <conditionalFormatting sqref="E3">
    <cfRule type="top10" dxfId="42" priority="24" rank="1"/>
  </conditionalFormatting>
  <conditionalFormatting sqref="F4">
    <cfRule type="top10" dxfId="41" priority="17" rank="1"/>
  </conditionalFormatting>
  <conditionalFormatting sqref="G4">
    <cfRule type="top10" dxfId="40" priority="16" rank="1"/>
  </conditionalFormatting>
  <conditionalFormatting sqref="H4">
    <cfRule type="top10" dxfId="39" priority="15" rank="1"/>
  </conditionalFormatting>
  <conditionalFormatting sqref="I4">
    <cfRule type="top10" dxfId="38" priority="13" rank="1"/>
  </conditionalFormatting>
  <conditionalFormatting sqref="J4">
    <cfRule type="top10" dxfId="37" priority="14" rank="1"/>
  </conditionalFormatting>
  <conditionalFormatting sqref="E4">
    <cfRule type="top10" dxfId="36" priority="18" rank="1"/>
  </conditionalFormatting>
  <conditionalFormatting sqref="E5">
    <cfRule type="top10" dxfId="35" priority="12" rank="1"/>
  </conditionalFormatting>
  <conditionalFormatting sqref="F5">
    <cfRule type="top10" dxfId="34" priority="11" rank="1"/>
  </conditionalFormatting>
  <conditionalFormatting sqref="G5">
    <cfRule type="top10" dxfId="33" priority="10" rank="1"/>
  </conditionalFormatting>
  <conditionalFormatting sqref="H5">
    <cfRule type="top10" dxfId="32" priority="9" rank="1"/>
  </conditionalFormatting>
  <conditionalFormatting sqref="I5">
    <cfRule type="top10" dxfId="31" priority="8" rank="1"/>
  </conditionalFormatting>
  <conditionalFormatting sqref="J5">
    <cfRule type="top10" dxfId="30" priority="7" rank="1"/>
  </conditionalFormatting>
  <conditionalFormatting sqref="F6">
    <cfRule type="top10" dxfId="29" priority="5" rank="1"/>
  </conditionalFormatting>
  <conditionalFormatting sqref="G6">
    <cfRule type="top10" dxfId="28" priority="4" rank="1"/>
  </conditionalFormatting>
  <conditionalFormatting sqref="H6">
    <cfRule type="top10" dxfId="27" priority="3" rank="1"/>
  </conditionalFormatting>
  <conditionalFormatting sqref="I6">
    <cfRule type="top10" dxfId="26" priority="1" rank="1"/>
  </conditionalFormatting>
  <conditionalFormatting sqref="J6">
    <cfRule type="top10" dxfId="25" priority="2" rank="1"/>
  </conditionalFormatting>
  <conditionalFormatting sqref="E6">
    <cfRule type="top10" dxfId="24" priority="6" rank="1"/>
  </conditionalFormatting>
  <hyperlinks>
    <hyperlink ref="Q1" location="'South Carolina 2021 Rankings'!A1" display="Back to Ranking" xr:uid="{35FF84A5-A4A0-4922-A6E8-B026EDD376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40C00F-00EA-4F6B-9924-796C6B3B3A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8"/>
  <sheetViews>
    <sheetView workbookViewId="0">
      <selection activeCell="A5" sqref="A5:O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20"/>
    <col min="15" max="15" width="9.140625" style="20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0" t="s">
        <v>13</v>
      </c>
      <c r="N1" s="2" t="s">
        <v>14</v>
      </c>
      <c r="O1" s="18" t="s">
        <v>15</v>
      </c>
      <c r="Q1" s="29" t="s">
        <v>28</v>
      </c>
    </row>
    <row r="2" spans="1:17" x14ac:dyDescent="0.25">
      <c r="A2" s="21" t="s">
        <v>31</v>
      </c>
      <c r="B2" s="22" t="s">
        <v>17</v>
      </c>
      <c r="C2" s="23">
        <v>44261</v>
      </c>
      <c r="D2" s="31" t="s">
        <v>32</v>
      </c>
      <c r="E2" s="24">
        <v>193</v>
      </c>
      <c r="F2" s="24">
        <v>196.001</v>
      </c>
      <c r="G2" s="24">
        <v>198</v>
      </c>
      <c r="H2" s="24">
        <v>189</v>
      </c>
      <c r="I2" s="24"/>
      <c r="J2" s="24"/>
      <c r="K2" s="25">
        <v>4</v>
      </c>
      <c r="L2" s="25">
        <v>776.00099999999998</v>
      </c>
      <c r="M2" s="26">
        <v>194.00024999999999</v>
      </c>
      <c r="N2" s="27">
        <v>7</v>
      </c>
      <c r="O2" s="28">
        <v>201.00024999999999</v>
      </c>
    </row>
    <row r="3" spans="1:17" x14ac:dyDescent="0.25">
      <c r="A3" s="21" t="s">
        <v>31</v>
      </c>
      <c r="B3" s="22" t="s">
        <v>17</v>
      </c>
      <c r="C3" s="23">
        <v>44289</v>
      </c>
      <c r="D3" s="31" t="s">
        <v>32</v>
      </c>
      <c r="E3" s="24">
        <v>190</v>
      </c>
      <c r="F3" s="24">
        <v>193</v>
      </c>
      <c r="G3" s="24">
        <v>195.001</v>
      </c>
      <c r="H3" s="24">
        <v>195</v>
      </c>
      <c r="I3" s="24"/>
      <c r="J3" s="24"/>
      <c r="K3" s="25">
        <v>4</v>
      </c>
      <c r="L3" s="25">
        <v>773.00099999999998</v>
      </c>
      <c r="M3" s="26">
        <v>193.25024999999999</v>
      </c>
      <c r="N3" s="27">
        <v>5</v>
      </c>
      <c r="O3" s="28">
        <v>198.25024999999999</v>
      </c>
    </row>
    <row r="4" spans="1:17" ht="26.25" x14ac:dyDescent="0.25">
      <c r="A4" s="21" t="s">
        <v>51</v>
      </c>
      <c r="B4" s="22" t="s">
        <v>17</v>
      </c>
      <c r="C4" s="23">
        <v>44352</v>
      </c>
      <c r="D4" s="31" t="s">
        <v>32</v>
      </c>
      <c r="E4" s="24">
        <v>189</v>
      </c>
      <c r="F4" s="24">
        <v>191</v>
      </c>
      <c r="G4" s="24">
        <v>192</v>
      </c>
      <c r="H4" s="24">
        <v>188</v>
      </c>
      <c r="I4" s="24">
        <v>189</v>
      </c>
      <c r="J4" s="24">
        <v>189</v>
      </c>
      <c r="K4" s="25">
        <v>6</v>
      </c>
      <c r="L4" s="25">
        <v>1138</v>
      </c>
      <c r="M4" s="26">
        <v>189.66666666666666</v>
      </c>
      <c r="N4" s="27">
        <v>4</v>
      </c>
      <c r="O4" s="28">
        <v>193.66666666666666</v>
      </c>
    </row>
    <row r="5" spans="1:17" x14ac:dyDescent="0.25">
      <c r="A5" s="21" t="s">
        <v>31</v>
      </c>
      <c r="B5" s="22" t="s">
        <v>17</v>
      </c>
      <c r="C5" s="23">
        <v>44380</v>
      </c>
      <c r="D5" s="31" t="s">
        <v>32</v>
      </c>
      <c r="E5" s="24">
        <v>188</v>
      </c>
      <c r="F5" s="24">
        <v>193</v>
      </c>
      <c r="G5" s="24">
        <v>194</v>
      </c>
      <c r="H5" s="24">
        <v>191</v>
      </c>
      <c r="I5" s="24"/>
      <c r="J5" s="24"/>
      <c r="K5" s="25">
        <v>4</v>
      </c>
      <c r="L5" s="25">
        <v>766</v>
      </c>
      <c r="M5" s="26">
        <v>191.5</v>
      </c>
      <c r="N5" s="27">
        <v>3</v>
      </c>
      <c r="O5" s="28">
        <v>194.5</v>
      </c>
    </row>
    <row r="8" spans="1:17" x14ac:dyDescent="0.25">
      <c r="K8" s="7">
        <f>SUM(K2:K7)</f>
        <v>18</v>
      </c>
      <c r="L8" s="7">
        <f>SUM(L2:L7)</f>
        <v>3453.002</v>
      </c>
      <c r="M8" s="19">
        <f>SUM(L8/K8)</f>
        <v>191.83344444444444</v>
      </c>
      <c r="N8" s="7">
        <f>SUM(N2:N7)</f>
        <v>19</v>
      </c>
      <c r="O8" s="19">
        <f>SUM(M8+N8)</f>
        <v>210.83344444444444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5:J5 B5:C5" name="Range1_11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E5:H5" name="Range1_3_2_1"/>
  </protectedRanges>
  <conditionalFormatting sqref="F2">
    <cfRule type="top10" dxfId="23" priority="23" rank="1"/>
  </conditionalFormatting>
  <conditionalFormatting sqref="G2">
    <cfRule type="top10" dxfId="22" priority="22" rank="1"/>
  </conditionalFormatting>
  <conditionalFormatting sqref="H2">
    <cfRule type="top10" dxfId="21" priority="21" rank="1"/>
  </conditionalFormatting>
  <conditionalFormatting sqref="I2">
    <cfRule type="top10" dxfId="20" priority="19" rank="1"/>
  </conditionalFormatting>
  <conditionalFormatting sqref="J2">
    <cfRule type="top10" dxfId="19" priority="20" rank="1"/>
  </conditionalFormatting>
  <conditionalFormatting sqref="E2">
    <cfRule type="top10" dxfId="18" priority="24" rank="1"/>
  </conditionalFormatting>
  <conditionalFormatting sqref="F3">
    <cfRule type="top10" dxfId="17" priority="13" rank="1"/>
  </conditionalFormatting>
  <conditionalFormatting sqref="G3">
    <cfRule type="top10" dxfId="16" priority="14" rank="1"/>
  </conditionalFormatting>
  <conditionalFormatting sqref="H3">
    <cfRule type="top10" dxfId="15" priority="15" rank="1"/>
  </conditionalFormatting>
  <conditionalFormatting sqref="I3">
    <cfRule type="top10" dxfId="14" priority="16" rank="1"/>
  </conditionalFormatting>
  <conditionalFormatting sqref="J3">
    <cfRule type="top10" dxfId="13" priority="17" rank="1"/>
  </conditionalFormatting>
  <conditionalFormatting sqref="E3">
    <cfRule type="top10" dxfId="12" priority="18" rank="1"/>
  </conditionalFormatting>
  <conditionalFormatting sqref="E4">
    <cfRule type="top10" dxfId="11" priority="12" rank="1"/>
  </conditionalFormatting>
  <conditionalFormatting sqref="F4">
    <cfRule type="top10" dxfId="10" priority="11" rank="1"/>
  </conditionalFormatting>
  <conditionalFormatting sqref="G4">
    <cfRule type="top10" dxfId="9" priority="10" rank="1"/>
  </conditionalFormatting>
  <conditionalFormatting sqref="H4">
    <cfRule type="top10" dxfId="8" priority="9" rank="1"/>
  </conditionalFormatting>
  <conditionalFormatting sqref="I4">
    <cfRule type="top10" dxfId="7" priority="8" rank="1"/>
  </conditionalFormatting>
  <conditionalFormatting sqref="J4">
    <cfRule type="top10" dxfId="6" priority="7" rank="1"/>
  </conditionalFormatting>
  <conditionalFormatting sqref="F5">
    <cfRule type="top10" dxfId="5" priority="5" rank="1"/>
  </conditionalFormatting>
  <conditionalFormatting sqref="G5">
    <cfRule type="top10" dxfId="4" priority="4" rank="1"/>
  </conditionalFormatting>
  <conditionalFormatting sqref="H5">
    <cfRule type="top10" dxfId="3" priority="3" rank="1"/>
  </conditionalFormatting>
  <conditionalFormatting sqref="I5">
    <cfRule type="top10" dxfId="2" priority="1" rank="1"/>
  </conditionalFormatting>
  <conditionalFormatting sqref="J5">
    <cfRule type="top10" dxfId="1" priority="2" rank="1"/>
  </conditionalFormatting>
  <conditionalFormatting sqref="E5">
    <cfRule type="top10" dxfId="0" priority="6" rank="1"/>
  </conditionalFormatting>
  <hyperlinks>
    <hyperlink ref="Q1" location="'South Carolina 2021 Rankings'!A1" display="Back to Ranking" xr:uid="{98C3BDA5-3D76-438D-82F4-A16E1CFBB7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B2:B5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2534-6758-4869-BB35-D2A0D0550866}">
  <dimension ref="A1:Q4"/>
  <sheetViews>
    <sheetView workbookViewId="0">
      <selection activeCell="A3" sqref="A3:XFD5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56</v>
      </c>
      <c r="B2" s="22" t="s">
        <v>57</v>
      </c>
      <c r="C2" s="23">
        <v>44352</v>
      </c>
      <c r="D2" s="31" t="s">
        <v>32</v>
      </c>
      <c r="E2" s="24">
        <v>185</v>
      </c>
      <c r="F2" s="24">
        <v>196</v>
      </c>
      <c r="G2" s="24">
        <v>193</v>
      </c>
      <c r="H2" s="24">
        <v>194</v>
      </c>
      <c r="I2" s="24">
        <v>193</v>
      </c>
      <c r="J2" s="24">
        <v>196</v>
      </c>
      <c r="K2" s="25">
        <v>6</v>
      </c>
      <c r="L2" s="25">
        <v>1157</v>
      </c>
      <c r="M2" s="26">
        <v>192.83333333333334</v>
      </c>
      <c r="N2" s="27">
        <v>30</v>
      </c>
      <c r="O2" s="28">
        <v>222.83333333333334</v>
      </c>
    </row>
    <row r="4" spans="1:17" x14ac:dyDescent="0.25">
      <c r="K4" s="7">
        <f>SUM(K2:K3)</f>
        <v>6</v>
      </c>
      <c r="L4" s="7">
        <f>SUM(L2:L3)</f>
        <v>1157</v>
      </c>
      <c r="M4" s="13">
        <f>SUM(L4/K4)</f>
        <v>192.83333333333334</v>
      </c>
      <c r="N4" s="7">
        <f>SUM(N2:N3)</f>
        <v>30</v>
      </c>
      <c r="O4" s="13">
        <f>SUM(M4+N4)</f>
        <v>222.83333333333334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</protectedRanges>
  <conditionalFormatting sqref="E2">
    <cfRule type="top10" dxfId="383" priority="6" rank="1"/>
  </conditionalFormatting>
  <conditionalFormatting sqref="F2">
    <cfRule type="top10" dxfId="382" priority="5" rank="1"/>
  </conditionalFormatting>
  <conditionalFormatting sqref="G2">
    <cfRule type="top10" dxfId="381" priority="4" rank="1"/>
  </conditionalFormatting>
  <conditionalFormatting sqref="H2">
    <cfRule type="top10" dxfId="380" priority="3" rank="1"/>
  </conditionalFormatting>
  <conditionalFormatting sqref="I2">
    <cfRule type="top10" dxfId="379" priority="2" rank="1"/>
  </conditionalFormatting>
  <conditionalFormatting sqref="J2">
    <cfRule type="top10" dxfId="378" priority="1" rank="1"/>
  </conditionalFormatting>
  <hyperlinks>
    <hyperlink ref="Q1" location="'South Carolina 2021 Rankings'!A1" display="Back to Ranking" xr:uid="{585B03D6-6A10-4F8B-B039-F93B04B3AC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839BC0-76A6-4946-A80F-56C483A1FF5C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1C1F3847-77BC-491C-860D-20DE312321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AD8"/>
  <sheetViews>
    <sheetView workbookViewId="0">
      <selection activeCell="A6" sqref="A6:O6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31</v>
      </c>
      <c r="B2" s="22" t="s">
        <v>16</v>
      </c>
      <c r="C2" s="23">
        <v>44261</v>
      </c>
      <c r="D2" s="31" t="s">
        <v>32</v>
      </c>
      <c r="E2" s="24">
        <v>197</v>
      </c>
      <c r="F2" s="24">
        <v>194</v>
      </c>
      <c r="G2" s="24">
        <v>193</v>
      </c>
      <c r="H2" s="24">
        <v>197</v>
      </c>
      <c r="I2" s="24"/>
      <c r="J2" s="24"/>
      <c r="K2" s="25">
        <v>4</v>
      </c>
      <c r="L2" s="25">
        <v>781</v>
      </c>
      <c r="M2" s="26">
        <v>195.25</v>
      </c>
      <c r="N2" s="27">
        <v>6</v>
      </c>
      <c r="O2" s="28">
        <v>201.25</v>
      </c>
    </row>
    <row r="3" spans="1:30" x14ac:dyDescent="0.25">
      <c r="A3" s="21" t="s">
        <v>31</v>
      </c>
      <c r="B3" s="22" t="s">
        <v>16</v>
      </c>
      <c r="C3" s="23">
        <v>44289</v>
      </c>
      <c r="D3" s="31" t="s">
        <v>32</v>
      </c>
      <c r="E3" s="24">
        <v>196</v>
      </c>
      <c r="F3" s="24">
        <v>195</v>
      </c>
      <c r="G3" s="24">
        <v>195</v>
      </c>
      <c r="H3" s="24">
        <v>199</v>
      </c>
      <c r="I3" s="24"/>
      <c r="J3" s="24"/>
      <c r="K3" s="25">
        <v>4</v>
      </c>
      <c r="L3" s="25">
        <v>785</v>
      </c>
      <c r="M3" s="26">
        <v>196.25</v>
      </c>
      <c r="N3" s="27">
        <v>9</v>
      </c>
      <c r="O3" s="28">
        <v>205.25</v>
      </c>
    </row>
    <row r="4" spans="1:30" x14ac:dyDescent="0.25">
      <c r="A4" s="21" t="s">
        <v>31</v>
      </c>
      <c r="B4" s="22" t="s">
        <v>16</v>
      </c>
      <c r="C4" s="23">
        <v>44318</v>
      </c>
      <c r="D4" s="31" t="s">
        <v>32</v>
      </c>
      <c r="E4" s="24">
        <v>195</v>
      </c>
      <c r="F4" s="24">
        <v>197</v>
      </c>
      <c r="G4" s="24">
        <v>193</v>
      </c>
      <c r="H4" s="24">
        <v>193</v>
      </c>
      <c r="I4" s="24"/>
      <c r="J4" s="24"/>
      <c r="K4" s="25">
        <v>4</v>
      </c>
      <c r="L4" s="25">
        <v>778</v>
      </c>
      <c r="M4" s="26">
        <v>194.5</v>
      </c>
      <c r="N4" s="27">
        <v>9</v>
      </c>
      <c r="O4" s="28">
        <v>203.5</v>
      </c>
      <c r="AB4" s="12"/>
      <c r="AD4" s="12"/>
    </row>
    <row r="5" spans="1:30" ht="26.25" x14ac:dyDescent="0.25">
      <c r="A5" s="21" t="s">
        <v>51</v>
      </c>
      <c r="B5" s="22" t="s">
        <v>16</v>
      </c>
      <c r="C5" s="23">
        <v>44352</v>
      </c>
      <c r="D5" s="31" t="s">
        <v>32</v>
      </c>
      <c r="E5" s="24">
        <v>195</v>
      </c>
      <c r="F5" s="24">
        <v>194</v>
      </c>
      <c r="G5" s="24">
        <v>198</v>
      </c>
      <c r="H5" s="24">
        <v>198</v>
      </c>
      <c r="I5" s="24">
        <v>199</v>
      </c>
      <c r="J5" s="24">
        <v>196</v>
      </c>
      <c r="K5" s="25">
        <v>6</v>
      </c>
      <c r="L5" s="25">
        <v>1180</v>
      </c>
      <c r="M5" s="26">
        <v>196.66666666666666</v>
      </c>
      <c r="N5" s="27">
        <v>26</v>
      </c>
      <c r="O5" s="28">
        <v>222.66666666666666</v>
      </c>
    </row>
    <row r="6" spans="1:30" x14ac:dyDescent="0.25">
      <c r="A6" s="21" t="s">
        <v>31</v>
      </c>
      <c r="B6" s="22" t="s">
        <v>16</v>
      </c>
      <c r="C6" s="23">
        <v>44380</v>
      </c>
      <c r="D6" s="31" t="s">
        <v>32</v>
      </c>
      <c r="E6" s="24">
        <v>193</v>
      </c>
      <c r="F6" s="24">
        <v>194</v>
      </c>
      <c r="G6" s="24">
        <v>196</v>
      </c>
      <c r="H6" s="24">
        <v>198</v>
      </c>
      <c r="I6" s="24"/>
      <c r="J6" s="24"/>
      <c r="K6" s="25">
        <v>4</v>
      </c>
      <c r="L6" s="25">
        <v>781</v>
      </c>
      <c r="M6" s="26">
        <v>195.25</v>
      </c>
      <c r="N6" s="27">
        <v>6</v>
      </c>
      <c r="O6" s="28">
        <v>201.25</v>
      </c>
    </row>
    <row r="8" spans="1:30" x14ac:dyDescent="0.25">
      <c r="K8" s="7">
        <f>SUM(K2:K7)</f>
        <v>22</v>
      </c>
      <c r="L8" s="7">
        <f>SUM(L2:L7)</f>
        <v>4305</v>
      </c>
      <c r="M8" s="13">
        <f>SUM(L8/K8)</f>
        <v>195.68181818181819</v>
      </c>
      <c r="N8" s="7">
        <f>SUM(N2:N7)</f>
        <v>56</v>
      </c>
      <c r="O8" s="13">
        <f>SUM(M8+N8)</f>
        <v>251.68181818181819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4"/>
    <protectedRange algorithmName="SHA-512" hashValue="ON39YdpmFHfN9f47KpiRvqrKx0V9+erV1CNkpWzYhW/Qyc6aT8rEyCrvauWSYGZK2ia3o7vd3akF07acHAFpOA==" saltValue="yVW9XmDwTqEnmpSGai0KYg==" spinCount="100000" sqref="I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6"/>
    <protectedRange algorithmName="SHA-512" hashValue="ON39YdpmFHfN9f47KpiRvqrKx0V9+erV1CNkpWzYhW/Qyc6aT8rEyCrvauWSYGZK2ia3o7vd3akF07acHAFpOA==" saltValue="yVW9XmDwTqEnmpSGai0KYg==" spinCount="100000" sqref="D4" name="Range1_1_5_3"/>
    <protectedRange algorithmName="SHA-512" hashValue="ON39YdpmFHfN9f47KpiRvqrKx0V9+erV1CNkpWzYhW/Qyc6aT8rEyCrvauWSYGZK2ia3o7vd3akF07acHAFpOA==" saltValue="yVW9XmDwTqEnmpSGai0KYg==" spinCount="100000" sqref="E4:H4" name="Range1_3_5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F2">
    <cfRule type="top10" dxfId="377" priority="35" rank="1"/>
  </conditionalFormatting>
  <conditionalFormatting sqref="G2">
    <cfRule type="top10" dxfId="376" priority="34" rank="1"/>
  </conditionalFormatting>
  <conditionalFormatting sqref="H2">
    <cfRule type="top10" dxfId="375" priority="33" rank="1"/>
  </conditionalFormatting>
  <conditionalFormatting sqref="I2">
    <cfRule type="top10" dxfId="374" priority="31" rank="1"/>
  </conditionalFormatting>
  <conditionalFormatting sqref="J2">
    <cfRule type="top10" dxfId="373" priority="32" rank="1"/>
  </conditionalFormatting>
  <conditionalFormatting sqref="E2">
    <cfRule type="top10" dxfId="372" priority="36" rank="1"/>
  </conditionalFormatting>
  <conditionalFormatting sqref="F3">
    <cfRule type="top10" dxfId="371" priority="25" rank="1"/>
  </conditionalFormatting>
  <conditionalFormatting sqref="G3">
    <cfRule type="top10" dxfId="370" priority="26" rank="1"/>
  </conditionalFormatting>
  <conditionalFormatting sqref="H3">
    <cfRule type="top10" dxfId="369" priority="27" rank="1"/>
  </conditionalFormatting>
  <conditionalFormatting sqref="I3">
    <cfRule type="top10" dxfId="368" priority="28" rank="1"/>
  </conditionalFormatting>
  <conditionalFormatting sqref="J3">
    <cfRule type="top10" dxfId="367" priority="29" rank="1"/>
  </conditionalFormatting>
  <conditionalFormatting sqref="E3">
    <cfRule type="top10" dxfId="366" priority="30" rank="1"/>
  </conditionalFormatting>
  <conditionalFormatting sqref="F4">
    <cfRule type="top10" dxfId="365" priority="17" rank="1"/>
  </conditionalFormatting>
  <conditionalFormatting sqref="G4">
    <cfRule type="top10" dxfId="364" priority="16" rank="1"/>
  </conditionalFormatting>
  <conditionalFormatting sqref="H4">
    <cfRule type="top10" dxfId="363" priority="15" rank="1"/>
  </conditionalFormatting>
  <conditionalFormatting sqref="I4">
    <cfRule type="top10" dxfId="362" priority="13" rank="1"/>
  </conditionalFormatting>
  <conditionalFormatting sqref="J4">
    <cfRule type="top10" dxfId="361" priority="14" rank="1"/>
  </conditionalFormatting>
  <conditionalFormatting sqref="E4">
    <cfRule type="top10" dxfId="360" priority="18" rank="1"/>
  </conditionalFormatting>
  <conditionalFormatting sqref="E5">
    <cfRule type="top10" dxfId="359" priority="12" rank="1"/>
  </conditionalFormatting>
  <conditionalFormatting sqref="F5">
    <cfRule type="top10" dxfId="358" priority="11" rank="1"/>
  </conditionalFormatting>
  <conditionalFormatting sqref="G5">
    <cfRule type="top10" dxfId="357" priority="10" rank="1"/>
  </conditionalFormatting>
  <conditionalFormatting sqref="H5">
    <cfRule type="top10" dxfId="356" priority="9" rank="1"/>
  </conditionalFormatting>
  <conditionalFormatting sqref="I5">
    <cfRule type="top10" dxfId="355" priority="8" rank="1"/>
  </conditionalFormatting>
  <conditionalFormatting sqref="J5">
    <cfRule type="top10" dxfId="354" priority="7" rank="1"/>
  </conditionalFormatting>
  <conditionalFormatting sqref="F6">
    <cfRule type="top10" dxfId="353" priority="5" rank="1"/>
  </conditionalFormatting>
  <conditionalFormatting sqref="G6">
    <cfRule type="top10" dxfId="352" priority="4" rank="1"/>
  </conditionalFormatting>
  <conditionalFormatting sqref="H6">
    <cfRule type="top10" dxfId="351" priority="3" rank="1"/>
  </conditionalFormatting>
  <conditionalFormatting sqref="I6">
    <cfRule type="top10" dxfId="350" priority="1" rank="1"/>
  </conditionalFormatting>
  <conditionalFormatting sqref="J6">
    <cfRule type="top10" dxfId="349" priority="2" rank="1"/>
  </conditionalFormatting>
  <conditionalFormatting sqref="E6">
    <cfRule type="top10" dxfId="348" priority="6" rank="1"/>
  </conditionalFormatting>
  <hyperlinks>
    <hyperlink ref="Q1" location="'South Carolina 2021 Rankings'!A1" display="Back to Ranking" xr:uid="{F6792AE3-C8D3-4583-B960-3E8DBFCBD1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ABA7F-DA1C-4492-A294-131775C436EA}">
  <dimension ref="A1:Q6"/>
  <sheetViews>
    <sheetView workbookViewId="0">
      <selection activeCell="D22" sqref="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25</v>
      </c>
      <c r="B2" s="22" t="s">
        <v>45</v>
      </c>
      <c r="C2" s="23">
        <v>44261</v>
      </c>
      <c r="D2" s="31" t="s">
        <v>32</v>
      </c>
      <c r="E2" s="24">
        <v>160</v>
      </c>
      <c r="F2" s="24">
        <v>162</v>
      </c>
      <c r="G2" s="24">
        <v>172</v>
      </c>
      <c r="H2" s="24">
        <v>151</v>
      </c>
      <c r="I2" s="24"/>
      <c r="J2" s="24"/>
      <c r="K2" s="25">
        <v>4</v>
      </c>
      <c r="L2" s="25">
        <v>645</v>
      </c>
      <c r="M2" s="26">
        <v>161.25</v>
      </c>
      <c r="N2" s="27">
        <v>4</v>
      </c>
      <c r="O2" s="28">
        <v>165.25</v>
      </c>
    </row>
    <row r="3" spans="1:17" x14ac:dyDescent="0.25">
      <c r="A3" s="21" t="s">
        <v>25</v>
      </c>
      <c r="B3" s="22" t="s">
        <v>45</v>
      </c>
      <c r="C3" s="23">
        <v>44289</v>
      </c>
      <c r="D3" s="31" t="s">
        <v>32</v>
      </c>
      <c r="E3" s="24">
        <v>153</v>
      </c>
      <c r="F3" s="24">
        <v>150</v>
      </c>
      <c r="G3" s="24">
        <v>146</v>
      </c>
      <c r="H3" s="24">
        <v>149</v>
      </c>
      <c r="I3" s="24"/>
      <c r="J3" s="24"/>
      <c r="K3" s="25">
        <v>4</v>
      </c>
      <c r="L3" s="25">
        <v>598</v>
      </c>
      <c r="M3" s="26">
        <v>149.5</v>
      </c>
      <c r="N3" s="27">
        <v>4</v>
      </c>
      <c r="O3" s="28">
        <v>153.5</v>
      </c>
    </row>
    <row r="6" spans="1:17" x14ac:dyDescent="0.25">
      <c r="K6" s="7">
        <f>SUM(K2:K5)</f>
        <v>8</v>
      </c>
      <c r="L6" s="7">
        <f>SUM(L2:L5)</f>
        <v>1243</v>
      </c>
      <c r="M6" s="13">
        <f>SUM(L6/K6)</f>
        <v>155.375</v>
      </c>
      <c r="N6" s="7">
        <f>SUM(N2:N5)</f>
        <v>8</v>
      </c>
      <c r="O6" s="13">
        <f>SUM(M6+N6)</f>
        <v>163.375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</protectedRanges>
  <conditionalFormatting sqref="E2">
    <cfRule type="top10" dxfId="347" priority="12" rank="1"/>
  </conditionalFormatting>
  <conditionalFormatting sqref="F2">
    <cfRule type="top10" dxfId="346" priority="11" rank="1"/>
  </conditionalFormatting>
  <conditionalFormatting sqref="G2">
    <cfRule type="top10" dxfId="345" priority="10" rank="1"/>
  </conditionalFormatting>
  <conditionalFormatting sqref="H2">
    <cfRule type="top10" dxfId="344" priority="9" rank="1"/>
  </conditionalFormatting>
  <conditionalFormatting sqref="I2">
    <cfRule type="top10" dxfId="343" priority="8" rank="1"/>
  </conditionalFormatting>
  <conditionalFormatting sqref="J2">
    <cfRule type="top10" dxfId="342" priority="7" rank="1"/>
  </conditionalFormatting>
  <conditionalFormatting sqref="E3">
    <cfRule type="top10" dxfId="341" priority="6" rank="1"/>
  </conditionalFormatting>
  <conditionalFormatting sqref="F3">
    <cfRule type="top10" dxfId="340" priority="5" rank="1"/>
  </conditionalFormatting>
  <conditionalFormatting sqref="G3">
    <cfRule type="top10" dxfId="339" priority="4" rank="1"/>
  </conditionalFormatting>
  <conditionalFormatting sqref="H3">
    <cfRule type="top10" dxfId="338" priority="3" rank="1"/>
  </conditionalFormatting>
  <conditionalFormatting sqref="I3">
    <cfRule type="top10" dxfId="337" priority="2" rank="1"/>
  </conditionalFormatting>
  <conditionalFormatting sqref="J3">
    <cfRule type="top10" dxfId="336" priority="1" rank="1"/>
  </conditionalFormatting>
  <hyperlinks>
    <hyperlink ref="Q1" location="'South Carolina 2021 Rankings'!A1" display="Back to Ranking" xr:uid="{0DACDBDA-ACD8-4CF3-9BF0-94F5155AC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88E6F1-2FD9-4EC5-83F1-C197AEBD80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AD25"/>
  <sheetViews>
    <sheetView workbookViewId="0">
      <selection activeCell="A23" sqref="A23:O23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35</v>
      </c>
      <c r="B2" s="22" t="s">
        <v>19</v>
      </c>
      <c r="C2" s="23">
        <v>44261</v>
      </c>
      <c r="D2" s="31" t="s">
        <v>32</v>
      </c>
      <c r="E2" s="24">
        <v>178</v>
      </c>
      <c r="F2" s="24">
        <v>162</v>
      </c>
      <c r="G2" s="24">
        <v>165</v>
      </c>
      <c r="H2" s="24">
        <v>175</v>
      </c>
      <c r="I2" s="24"/>
      <c r="J2" s="24"/>
      <c r="K2" s="25">
        <v>4</v>
      </c>
      <c r="L2" s="25">
        <v>680</v>
      </c>
      <c r="M2" s="26">
        <v>170</v>
      </c>
      <c r="N2" s="27">
        <v>3</v>
      </c>
      <c r="O2" s="28">
        <v>173</v>
      </c>
    </row>
    <row r="3" spans="1:30" x14ac:dyDescent="0.25">
      <c r="A3" s="21" t="s">
        <v>35</v>
      </c>
      <c r="B3" s="22" t="s">
        <v>19</v>
      </c>
      <c r="C3" s="23">
        <v>44289</v>
      </c>
      <c r="D3" s="31" t="s">
        <v>32</v>
      </c>
      <c r="E3" s="24">
        <v>179</v>
      </c>
      <c r="F3" s="24">
        <v>179</v>
      </c>
      <c r="G3" s="24">
        <v>179</v>
      </c>
      <c r="H3" s="24">
        <v>172</v>
      </c>
      <c r="I3" s="24"/>
      <c r="J3" s="24"/>
      <c r="K3" s="25">
        <v>4</v>
      </c>
      <c r="L3" s="25">
        <v>709</v>
      </c>
      <c r="M3" s="26">
        <v>177.25</v>
      </c>
      <c r="N3" s="27">
        <v>5</v>
      </c>
      <c r="O3" s="28">
        <v>182.25</v>
      </c>
    </row>
    <row r="4" spans="1:30" x14ac:dyDescent="0.25">
      <c r="A4" s="21" t="s">
        <v>35</v>
      </c>
      <c r="B4" s="22" t="s">
        <v>49</v>
      </c>
      <c r="C4" s="23">
        <v>44318</v>
      </c>
      <c r="D4" s="31" t="s">
        <v>32</v>
      </c>
      <c r="E4" s="24">
        <v>190</v>
      </c>
      <c r="F4" s="24">
        <v>186</v>
      </c>
      <c r="G4" s="24">
        <v>193</v>
      </c>
      <c r="H4" s="24">
        <v>194</v>
      </c>
      <c r="I4" s="24"/>
      <c r="J4" s="24"/>
      <c r="K4" s="25">
        <v>4</v>
      </c>
      <c r="L4" s="25">
        <v>763</v>
      </c>
      <c r="M4" s="26">
        <v>190.75</v>
      </c>
      <c r="N4" s="27">
        <v>9</v>
      </c>
      <c r="O4" s="28">
        <v>199.75</v>
      </c>
      <c r="AB4" s="12"/>
      <c r="AD4" s="12"/>
    </row>
    <row r="5" spans="1:30" x14ac:dyDescent="0.25">
      <c r="A5" s="21" t="s">
        <v>54</v>
      </c>
      <c r="B5" s="22" t="s">
        <v>19</v>
      </c>
      <c r="C5" s="23">
        <v>44352</v>
      </c>
      <c r="D5" s="31" t="s">
        <v>32</v>
      </c>
      <c r="E5" s="24">
        <v>194</v>
      </c>
      <c r="F5" s="24">
        <v>197</v>
      </c>
      <c r="G5" s="24">
        <v>188</v>
      </c>
      <c r="H5" s="24">
        <v>191</v>
      </c>
      <c r="I5" s="24">
        <v>190</v>
      </c>
      <c r="J5" s="24">
        <v>188</v>
      </c>
      <c r="K5" s="25">
        <v>6</v>
      </c>
      <c r="L5" s="25">
        <v>1148</v>
      </c>
      <c r="M5" s="26">
        <v>191.33333333333334</v>
      </c>
      <c r="N5" s="27">
        <v>16</v>
      </c>
      <c r="O5" s="28">
        <v>207.33333333333334</v>
      </c>
    </row>
    <row r="6" spans="1:30" x14ac:dyDescent="0.25">
      <c r="A6" s="21" t="s">
        <v>35</v>
      </c>
      <c r="B6" s="22" t="s">
        <v>19</v>
      </c>
      <c r="C6" s="23">
        <v>44380</v>
      </c>
      <c r="D6" s="31" t="s">
        <v>32</v>
      </c>
      <c r="E6" s="24">
        <v>192</v>
      </c>
      <c r="F6" s="24">
        <v>192</v>
      </c>
      <c r="G6" s="24">
        <v>191</v>
      </c>
      <c r="H6" s="24">
        <v>190</v>
      </c>
      <c r="I6" s="24"/>
      <c r="J6" s="24"/>
      <c r="K6" s="25">
        <v>4</v>
      </c>
      <c r="L6" s="25">
        <v>765</v>
      </c>
      <c r="M6" s="26">
        <v>191.25</v>
      </c>
      <c r="N6" s="27">
        <v>13</v>
      </c>
      <c r="O6" s="28">
        <v>204.25</v>
      </c>
    </row>
    <row r="8" spans="1:30" x14ac:dyDescent="0.25">
      <c r="K8" s="7">
        <f>SUM(K2:K7)</f>
        <v>22</v>
      </c>
      <c r="L8" s="7">
        <f>SUM(L2:L7)</f>
        <v>4065</v>
      </c>
      <c r="M8" s="13">
        <f>SUM(L8/K8)</f>
        <v>184.77272727272728</v>
      </c>
      <c r="N8" s="7">
        <f>SUM(N2:N7)</f>
        <v>46</v>
      </c>
      <c r="O8" s="13">
        <f>SUM(M8+N8)</f>
        <v>230.77272727272728</v>
      </c>
    </row>
    <row r="18" spans="1:30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30" x14ac:dyDescent="0.25">
      <c r="A19" s="21" t="s">
        <v>27</v>
      </c>
      <c r="B19" s="22" t="s">
        <v>19</v>
      </c>
      <c r="C19" s="23">
        <v>44261</v>
      </c>
      <c r="D19" s="31" t="s">
        <v>32</v>
      </c>
      <c r="E19" s="24">
        <v>183</v>
      </c>
      <c r="F19" s="24">
        <v>179</v>
      </c>
      <c r="G19" s="24">
        <v>182</v>
      </c>
      <c r="H19" s="24">
        <v>177</v>
      </c>
      <c r="I19" s="24"/>
      <c r="J19" s="24"/>
      <c r="K19" s="25">
        <v>4</v>
      </c>
      <c r="L19" s="25">
        <v>721</v>
      </c>
      <c r="M19" s="26">
        <v>180.25</v>
      </c>
      <c r="N19" s="27">
        <v>8</v>
      </c>
      <c r="O19" s="28">
        <v>188.25</v>
      </c>
      <c r="AB19" s="12"/>
      <c r="AD19" s="12"/>
    </row>
    <row r="20" spans="1:30" x14ac:dyDescent="0.25">
      <c r="A20" s="21" t="s">
        <v>27</v>
      </c>
      <c r="B20" s="22" t="s">
        <v>19</v>
      </c>
      <c r="C20" s="23">
        <v>44289</v>
      </c>
      <c r="D20" s="31" t="s">
        <v>32</v>
      </c>
      <c r="E20" s="24">
        <v>186</v>
      </c>
      <c r="F20" s="24">
        <v>187</v>
      </c>
      <c r="G20" s="24">
        <v>181</v>
      </c>
      <c r="H20" s="24">
        <v>184</v>
      </c>
      <c r="I20" s="24"/>
      <c r="J20" s="24"/>
      <c r="K20" s="25">
        <v>4</v>
      </c>
      <c r="L20" s="25">
        <v>738</v>
      </c>
      <c r="M20" s="26">
        <v>184.5</v>
      </c>
      <c r="N20" s="27">
        <v>13</v>
      </c>
      <c r="O20" s="28">
        <v>197.5</v>
      </c>
    </row>
    <row r="21" spans="1:30" x14ac:dyDescent="0.25">
      <c r="A21" s="21" t="s">
        <v>27</v>
      </c>
      <c r="B21" s="22" t="s">
        <v>49</v>
      </c>
      <c r="C21" s="23">
        <v>44318</v>
      </c>
      <c r="D21" s="31" t="s">
        <v>32</v>
      </c>
      <c r="E21" s="24">
        <v>173</v>
      </c>
      <c r="F21" s="24">
        <v>179</v>
      </c>
      <c r="G21" s="24">
        <v>172</v>
      </c>
      <c r="H21" s="24">
        <v>181</v>
      </c>
      <c r="I21" s="24"/>
      <c r="J21" s="24"/>
      <c r="K21" s="25">
        <v>4</v>
      </c>
      <c r="L21" s="25">
        <v>705</v>
      </c>
      <c r="M21" s="26">
        <v>176.25</v>
      </c>
      <c r="N21" s="27">
        <v>6</v>
      </c>
      <c r="O21" s="28">
        <v>182.25</v>
      </c>
    </row>
    <row r="22" spans="1:30" x14ac:dyDescent="0.25">
      <c r="A22" s="21" t="s">
        <v>59</v>
      </c>
      <c r="B22" s="22" t="s">
        <v>19</v>
      </c>
      <c r="C22" s="23">
        <v>44352</v>
      </c>
      <c r="D22" s="31" t="s">
        <v>32</v>
      </c>
      <c r="E22" s="24">
        <v>177</v>
      </c>
      <c r="F22" s="24">
        <v>182</v>
      </c>
      <c r="G22" s="24">
        <v>185</v>
      </c>
      <c r="H22" s="24">
        <v>172</v>
      </c>
      <c r="I22" s="24">
        <v>174</v>
      </c>
      <c r="J22" s="24">
        <v>185</v>
      </c>
      <c r="K22" s="25">
        <v>6</v>
      </c>
      <c r="L22" s="25">
        <v>1075</v>
      </c>
      <c r="M22" s="26">
        <v>179.16666666666666</v>
      </c>
      <c r="N22" s="27">
        <v>16</v>
      </c>
      <c r="O22" s="28">
        <v>195.16666666666666</v>
      </c>
    </row>
    <row r="23" spans="1:30" x14ac:dyDescent="0.25">
      <c r="A23" s="21" t="s">
        <v>27</v>
      </c>
      <c r="B23" s="22" t="s">
        <v>19</v>
      </c>
      <c r="C23" s="23">
        <v>44380</v>
      </c>
      <c r="D23" s="31" t="s">
        <v>32</v>
      </c>
      <c r="E23" s="24">
        <v>175.001</v>
      </c>
      <c r="F23" s="24">
        <v>182</v>
      </c>
      <c r="G23" s="24">
        <v>180</v>
      </c>
      <c r="H23" s="24">
        <v>180</v>
      </c>
      <c r="I23" s="24"/>
      <c r="J23" s="24"/>
      <c r="K23" s="25">
        <v>4</v>
      </c>
      <c r="L23" s="25">
        <v>717.00099999999998</v>
      </c>
      <c r="M23" s="26">
        <v>179.25024999999999</v>
      </c>
      <c r="N23" s="27">
        <v>11</v>
      </c>
      <c r="O23" s="28">
        <v>190.25024999999999</v>
      </c>
    </row>
    <row r="25" spans="1:30" x14ac:dyDescent="0.25">
      <c r="K25" s="7">
        <f>SUM(K19:K24)</f>
        <v>22</v>
      </c>
      <c r="L25" s="7">
        <f>SUM(L19:L24)</f>
        <v>3956.0010000000002</v>
      </c>
      <c r="M25" s="13">
        <f>SUM(L25/K25)</f>
        <v>179.81822727272728</v>
      </c>
      <c r="N25" s="7">
        <f>SUM(N19:N24)</f>
        <v>54</v>
      </c>
      <c r="O25" s="13">
        <f>SUM(M25+N25)</f>
        <v>233.81822727272728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3"/>
    <protectedRange algorithmName="SHA-512" hashValue="ON39YdpmFHfN9f47KpiRvqrKx0V9+erV1CNkpWzYhW/Qyc6aT8rEyCrvauWSYGZK2ia3o7vd3akF07acHAFpOA==" saltValue="yVW9XmDwTqEnmpSGai0KYg==" spinCount="100000" sqref="E19:J19 B19:C19" name="Range1_6_2"/>
    <protectedRange algorithmName="SHA-512" hashValue="ON39YdpmFHfN9f47KpiRvqrKx0V9+erV1CNkpWzYhW/Qyc6aT8rEyCrvauWSYGZK2ia3o7vd3akF07acHAFpOA==" saltValue="yVW9XmDwTqEnmpSGai0KYg==" spinCount="100000" sqref="D19" name="Range1_1_4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20:J20 B20:C20" name="Range1_5"/>
    <protectedRange algorithmName="SHA-512" hashValue="ON39YdpmFHfN9f47KpiRvqrKx0V9+erV1CNkpWzYhW/Qyc6aT8rEyCrvauWSYGZK2ia3o7vd3akF07acHAFpOA==" saltValue="yVW9XmDwTqEnmpSGai0KYg==" spinCount="100000" sqref="D20" name="Range1_1_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21:J21 B21:C21" name="Range1_10"/>
    <protectedRange algorithmName="SHA-512" hashValue="ON39YdpmFHfN9f47KpiRvqrKx0V9+erV1CNkpWzYhW/Qyc6aT8rEyCrvauWSYGZK2ia3o7vd3akF07acHAFpOA==" saltValue="yVW9XmDwTqEnmpSGai0KYg==" spinCount="100000" sqref="D21" name="Range1_1_8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22:C22 E22:J22" name="Range1_6_1_1"/>
    <protectedRange algorithmName="SHA-512" hashValue="ON39YdpmFHfN9f47KpiRvqrKx0V9+erV1CNkpWzYhW/Qyc6aT8rEyCrvauWSYGZK2ia3o7vd3akF07acHAFpOA==" saltValue="yVW9XmDwTqEnmpSGai0KYg==" spinCount="100000" sqref="D22" name="Range1_1_6_1_1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23:J23 B23:C23" name="Range1_14"/>
    <protectedRange algorithmName="SHA-512" hashValue="ON39YdpmFHfN9f47KpiRvqrKx0V9+erV1CNkpWzYhW/Qyc6aT8rEyCrvauWSYGZK2ia3o7vd3akF07acHAFpOA==" saltValue="yVW9XmDwTqEnmpSGai0KYg==" spinCount="100000" sqref="D23" name="Range1_1_12"/>
  </protectedRanges>
  <conditionalFormatting sqref="J2">
    <cfRule type="top10" dxfId="335" priority="55" rank="1"/>
  </conditionalFormatting>
  <conditionalFormatting sqref="I2">
    <cfRule type="top10" dxfId="334" priority="56" rank="1"/>
  </conditionalFormatting>
  <conditionalFormatting sqref="H2">
    <cfRule type="top10" dxfId="333" priority="57" rank="1"/>
  </conditionalFormatting>
  <conditionalFormatting sqref="G2">
    <cfRule type="top10" dxfId="332" priority="58" rank="1"/>
  </conditionalFormatting>
  <conditionalFormatting sqref="F2">
    <cfRule type="top10" dxfId="331" priority="59" rank="1"/>
  </conditionalFormatting>
  <conditionalFormatting sqref="E2">
    <cfRule type="top10" dxfId="330" priority="60" rank="1"/>
  </conditionalFormatting>
  <conditionalFormatting sqref="I19">
    <cfRule type="top10" dxfId="329" priority="54" rank="1"/>
  </conditionalFormatting>
  <conditionalFormatting sqref="H19">
    <cfRule type="top10" dxfId="328" priority="50" rank="1"/>
  </conditionalFormatting>
  <conditionalFormatting sqref="J19">
    <cfRule type="top10" dxfId="327" priority="51" rank="1"/>
  </conditionalFormatting>
  <conditionalFormatting sqref="G19">
    <cfRule type="top10" dxfId="326" priority="53" rank="1"/>
  </conditionalFormatting>
  <conditionalFormatting sqref="F19">
    <cfRule type="top10" dxfId="325" priority="52" rank="1"/>
  </conditionalFormatting>
  <conditionalFormatting sqref="E19">
    <cfRule type="top10" dxfId="324" priority="49" rank="1"/>
  </conditionalFormatting>
  <conditionalFormatting sqref="J3">
    <cfRule type="top10" dxfId="323" priority="43" rank="1"/>
  </conditionalFormatting>
  <conditionalFormatting sqref="I3">
    <cfRule type="top10" dxfId="322" priority="44" rank="1"/>
  </conditionalFormatting>
  <conditionalFormatting sqref="H3">
    <cfRule type="top10" dxfId="321" priority="45" rank="1"/>
  </conditionalFormatting>
  <conditionalFormatting sqref="G3">
    <cfRule type="top10" dxfId="320" priority="46" rank="1"/>
  </conditionalFormatting>
  <conditionalFormatting sqref="F3">
    <cfRule type="top10" dxfId="319" priority="47" rank="1"/>
  </conditionalFormatting>
  <conditionalFormatting sqref="E3">
    <cfRule type="top10" dxfId="318" priority="48" rank="1"/>
  </conditionalFormatting>
  <conditionalFormatting sqref="I20">
    <cfRule type="top10" dxfId="317" priority="42" rank="1"/>
  </conditionalFormatting>
  <conditionalFormatting sqref="H20">
    <cfRule type="top10" dxfId="316" priority="38" rank="1"/>
  </conditionalFormatting>
  <conditionalFormatting sqref="J20">
    <cfRule type="top10" dxfId="315" priority="39" rank="1"/>
  </conditionalFormatting>
  <conditionalFormatting sqref="G20">
    <cfRule type="top10" dxfId="314" priority="41" rank="1"/>
  </conditionalFormatting>
  <conditionalFormatting sqref="F20">
    <cfRule type="top10" dxfId="313" priority="40" rank="1"/>
  </conditionalFormatting>
  <conditionalFormatting sqref="E20">
    <cfRule type="top10" dxfId="312" priority="37" rank="1"/>
  </conditionalFormatting>
  <conditionalFormatting sqref="J4">
    <cfRule type="top10" dxfId="311" priority="31" rank="1"/>
  </conditionalFormatting>
  <conditionalFormatting sqref="I4">
    <cfRule type="top10" dxfId="310" priority="32" rank="1"/>
  </conditionalFormatting>
  <conditionalFormatting sqref="H4">
    <cfRule type="top10" dxfId="309" priority="33" rank="1"/>
  </conditionalFormatting>
  <conditionalFormatting sqref="G4">
    <cfRule type="top10" dxfId="308" priority="34" rank="1"/>
  </conditionalFormatting>
  <conditionalFormatting sqref="F4">
    <cfRule type="top10" dxfId="307" priority="35" rank="1"/>
  </conditionalFormatting>
  <conditionalFormatting sqref="E4">
    <cfRule type="top10" dxfId="306" priority="36" rank="1"/>
  </conditionalFormatting>
  <conditionalFormatting sqref="I21">
    <cfRule type="top10" dxfId="305" priority="30" rank="1"/>
  </conditionalFormatting>
  <conditionalFormatting sqref="H21">
    <cfRule type="top10" dxfId="304" priority="26" rank="1"/>
  </conditionalFormatting>
  <conditionalFormatting sqref="J21">
    <cfRule type="top10" dxfId="303" priority="27" rank="1"/>
  </conditionalFormatting>
  <conditionalFormatting sqref="G21">
    <cfRule type="top10" dxfId="302" priority="29" rank="1"/>
  </conditionalFormatting>
  <conditionalFormatting sqref="F21">
    <cfRule type="top10" dxfId="301" priority="28" rank="1"/>
  </conditionalFormatting>
  <conditionalFormatting sqref="E21">
    <cfRule type="top10" dxfId="300" priority="25" rank="1"/>
  </conditionalFormatting>
  <conditionalFormatting sqref="E5">
    <cfRule type="top10" dxfId="299" priority="24" rank="1"/>
  </conditionalFormatting>
  <conditionalFormatting sqref="F5">
    <cfRule type="top10" dxfId="298" priority="23" rank="1"/>
  </conditionalFormatting>
  <conditionalFormatting sqref="G5">
    <cfRule type="top10" dxfId="297" priority="22" rank="1"/>
  </conditionalFormatting>
  <conditionalFormatting sqref="H5">
    <cfRule type="top10" dxfId="296" priority="21" rank="1"/>
  </conditionalFormatting>
  <conditionalFormatting sqref="I5">
    <cfRule type="top10" dxfId="295" priority="20" rank="1"/>
  </conditionalFormatting>
  <conditionalFormatting sqref="J5">
    <cfRule type="top10" dxfId="294" priority="19" rank="1"/>
  </conditionalFormatting>
  <conditionalFormatting sqref="E22">
    <cfRule type="top10" dxfId="293" priority="18" rank="1"/>
  </conditionalFormatting>
  <conditionalFormatting sqref="F22">
    <cfRule type="top10" dxfId="292" priority="17" rank="1"/>
  </conditionalFormatting>
  <conditionalFormatting sqref="G22">
    <cfRule type="top10" dxfId="291" priority="16" rank="1"/>
  </conditionalFormatting>
  <conditionalFormatting sqref="H22">
    <cfRule type="top10" dxfId="290" priority="15" rank="1"/>
  </conditionalFormatting>
  <conditionalFormatting sqref="I22">
    <cfRule type="top10" dxfId="289" priority="14" rank="1"/>
  </conditionalFormatting>
  <conditionalFormatting sqref="J22">
    <cfRule type="top10" dxfId="288" priority="13" rank="1"/>
  </conditionalFormatting>
  <conditionalFormatting sqref="J6">
    <cfRule type="top10" dxfId="287" priority="7" rank="1"/>
  </conditionalFormatting>
  <conditionalFormatting sqref="I6">
    <cfRule type="top10" dxfId="286" priority="8" rank="1"/>
  </conditionalFormatting>
  <conditionalFormatting sqref="H6">
    <cfRule type="top10" dxfId="285" priority="9" rank="1"/>
  </conditionalFormatting>
  <conditionalFormatting sqref="G6">
    <cfRule type="top10" dxfId="284" priority="10" rank="1"/>
  </conditionalFormatting>
  <conditionalFormatting sqref="F6">
    <cfRule type="top10" dxfId="283" priority="11" rank="1"/>
  </conditionalFormatting>
  <conditionalFormatting sqref="E6">
    <cfRule type="top10" dxfId="282" priority="12" rank="1"/>
  </conditionalFormatting>
  <conditionalFormatting sqref="I23">
    <cfRule type="top10" dxfId="281" priority="6" rank="1"/>
  </conditionalFormatting>
  <conditionalFormatting sqref="H23">
    <cfRule type="top10" dxfId="280" priority="2" rank="1"/>
  </conditionalFormatting>
  <conditionalFormatting sqref="J23">
    <cfRule type="top10" dxfId="279" priority="3" rank="1"/>
  </conditionalFormatting>
  <conditionalFormatting sqref="G23">
    <cfRule type="top10" dxfId="278" priority="5" rank="1"/>
  </conditionalFormatting>
  <conditionalFormatting sqref="F23">
    <cfRule type="top10" dxfId="277" priority="4" rank="1"/>
  </conditionalFormatting>
  <conditionalFormatting sqref="E23">
    <cfRule type="top10" dxfId="276" priority="1" rank="1"/>
  </conditionalFormatting>
  <hyperlinks>
    <hyperlink ref="Q1" location="'South Carolina 2021 Rankings'!A1" display="Back to Ranking" xr:uid="{E908884F-CE5D-463C-8104-E9F1ABE15B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  <x14:dataValidation type="list" allowBlank="1" showInputMessage="1" showErrorMessage="1" xr:uid="{0E024B3F-B6C0-498D-A14A-E52083C0A45C}">
          <x14:formula1>
            <xm:f>'C:\Users\abra2\Desktop\[__ABRA Scoring Program  2-25-2020 MASTER (3).xlsm]DATA'!#REF!</xm:f>
          </x14:formula1>
          <xm:sqref>B19:B20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11B0-E9AE-4C6C-BE26-19F472D62C58}">
  <dimension ref="A1:AD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27</v>
      </c>
      <c r="B2" s="22" t="s">
        <v>38</v>
      </c>
      <c r="C2" s="23">
        <v>44261</v>
      </c>
      <c r="D2" s="31" t="s">
        <v>32</v>
      </c>
      <c r="E2" s="24">
        <v>178</v>
      </c>
      <c r="F2" s="24">
        <v>176</v>
      </c>
      <c r="G2" s="24">
        <v>187</v>
      </c>
      <c r="H2" s="24">
        <v>183</v>
      </c>
      <c r="I2" s="24"/>
      <c r="J2" s="24"/>
      <c r="K2" s="25">
        <v>4</v>
      </c>
      <c r="L2" s="25">
        <v>724</v>
      </c>
      <c r="M2" s="26">
        <v>181</v>
      </c>
      <c r="N2" s="27">
        <v>9</v>
      </c>
      <c r="O2" s="28">
        <v>190</v>
      </c>
    </row>
    <row r="3" spans="1:30" x14ac:dyDescent="0.25">
      <c r="A3" s="21" t="s">
        <v>27</v>
      </c>
      <c r="B3" s="22" t="s">
        <v>38</v>
      </c>
      <c r="C3" s="23">
        <v>44289</v>
      </c>
      <c r="D3" s="31" t="s">
        <v>32</v>
      </c>
      <c r="E3" s="24">
        <v>172</v>
      </c>
      <c r="F3" s="24">
        <v>178</v>
      </c>
      <c r="G3" s="24">
        <v>159</v>
      </c>
      <c r="H3" s="24">
        <v>170</v>
      </c>
      <c r="I3" s="24"/>
      <c r="J3" s="24"/>
      <c r="K3" s="25">
        <v>4</v>
      </c>
      <c r="L3" s="25">
        <v>679</v>
      </c>
      <c r="M3" s="26">
        <v>169.75</v>
      </c>
      <c r="N3" s="27">
        <v>4</v>
      </c>
      <c r="O3" s="28">
        <v>173.75</v>
      </c>
    </row>
    <row r="4" spans="1:30" x14ac:dyDescent="0.25">
      <c r="A4" s="21" t="s">
        <v>27</v>
      </c>
      <c r="B4" s="22" t="s">
        <v>38</v>
      </c>
      <c r="C4" s="23">
        <v>44318</v>
      </c>
      <c r="D4" s="31" t="s">
        <v>32</v>
      </c>
      <c r="E4" s="24">
        <v>184</v>
      </c>
      <c r="F4" s="24">
        <v>180</v>
      </c>
      <c r="G4" s="24">
        <v>183</v>
      </c>
      <c r="H4" s="24">
        <v>168</v>
      </c>
      <c r="I4" s="24"/>
      <c r="J4" s="24"/>
      <c r="K4" s="25">
        <v>4</v>
      </c>
      <c r="L4" s="25">
        <v>715</v>
      </c>
      <c r="M4" s="26">
        <v>178.75</v>
      </c>
      <c r="N4" s="27">
        <v>11</v>
      </c>
      <c r="O4" s="28">
        <v>189.75</v>
      </c>
      <c r="AB4" s="12"/>
      <c r="AD4" s="12"/>
    </row>
    <row r="5" spans="1:30" x14ac:dyDescent="0.25">
      <c r="A5" s="21" t="s">
        <v>59</v>
      </c>
      <c r="B5" s="22" t="s">
        <v>37</v>
      </c>
      <c r="C5" s="23">
        <v>44352</v>
      </c>
      <c r="D5" s="31" t="s">
        <v>32</v>
      </c>
      <c r="E5" s="24">
        <v>176</v>
      </c>
      <c r="F5" s="24">
        <v>188</v>
      </c>
      <c r="G5" s="24">
        <v>176</v>
      </c>
      <c r="H5" s="24">
        <v>182</v>
      </c>
      <c r="I5" s="24">
        <v>176</v>
      </c>
      <c r="J5" s="24">
        <v>186</v>
      </c>
      <c r="K5" s="25">
        <v>6</v>
      </c>
      <c r="L5" s="25">
        <v>1084</v>
      </c>
      <c r="M5" s="26">
        <v>180.66666666666666</v>
      </c>
      <c r="N5" s="27">
        <v>26</v>
      </c>
      <c r="O5" s="28">
        <v>206.66666666666666</v>
      </c>
    </row>
    <row r="6" spans="1:30" x14ac:dyDescent="0.25">
      <c r="A6" s="21" t="s">
        <v>27</v>
      </c>
      <c r="B6" s="22" t="s">
        <v>38</v>
      </c>
      <c r="C6" s="23">
        <v>44380</v>
      </c>
      <c r="D6" s="31" t="s">
        <v>32</v>
      </c>
      <c r="E6" s="24">
        <v>175</v>
      </c>
      <c r="F6" s="24">
        <v>183</v>
      </c>
      <c r="G6" s="24">
        <v>177</v>
      </c>
      <c r="H6" s="24">
        <v>171</v>
      </c>
      <c r="I6" s="24"/>
      <c r="J6" s="24"/>
      <c r="K6" s="25">
        <v>4</v>
      </c>
      <c r="L6" s="25">
        <v>706</v>
      </c>
      <c r="M6" s="26">
        <v>176.5</v>
      </c>
      <c r="N6" s="27">
        <v>6</v>
      </c>
      <c r="O6" s="28">
        <v>182.5</v>
      </c>
    </row>
    <row r="8" spans="1:30" x14ac:dyDescent="0.25">
      <c r="K8" s="7">
        <f>SUM(K2:K7)</f>
        <v>22</v>
      </c>
      <c r="L8" s="7">
        <f>SUM(L2:L7)</f>
        <v>3908</v>
      </c>
      <c r="M8" s="13">
        <f>SUM(L8/K8)</f>
        <v>177.63636363636363</v>
      </c>
      <c r="N8" s="7">
        <f>SUM(N2:N7)</f>
        <v>56</v>
      </c>
      <c r="O8" s="13">
        <f>SUM(M8+N8)</f>
        <v>233.63636363636363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B5:C5 E5:J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12"/>
  </protectedRanges>
  <conditionalFormatting sqref="I2">
    <cfRule type="top10" dxfId="275" priority="30" rank="1"/>
  </conditionalFormatting>
  <conditionalFormatting sqref="H2">
    <cfRule type="top10" dxfId="274" priority="26" rank="1"/>
  </conditionalFormatting>
  <conditionalFormatting sqref="J2">
    <cfRule type="top10" dxfId="273" priority="27" rank="1"/>
  </conditionalFormatting>
  <conditionalFormatting sqref="G2">
    <cfRule type="top10" dxfId="272" priority="29" rank="1"/>
  </conditionalFormatting>
  <conditionalFormatting sqref="F2">
    <cfRule type="top10" dxfId="271" priority="28" rank="1"/>
  </conditionalFormatting>
  <conditionalFormatting sqref="E2">
    <cfRule type="top10" dxfId="270" priority="25" rank="1"/>
  </conditionalFormatting>
  <conditionalFormatting sqref="I3">
    <cfRule type="top10" dxfId="269" priority="24" rank="1"/>
  </conditionalFormatting>
  <conditionalFormatting sqref="H3">
    <cfRule type="top10" dxfId="268" priority="20" rank="1"/>
  </conditionalFormatting>
  <conditionalFormatting sqref="J3">
    <cfRule type="top10" dxfId="267" priority="21" rank="1"/>
  </conditionalFormatting>
  <conditionalFormatting sqref="G3">
    <cfRule type="top10" dxfId="266" priority="23" rank="1"/>
  </conditionalFormatting>
  <conditionalFormatting sqref="F3">
    <cfRule type="top10" dxfId="265" priority="22" rank="1"/>
  </conditionalFormatting>
  <conditionalFormatting sqref="E3">
    <cfRule type="top10" dxfId="264" priority="19" rank="1"/>
  </conditionalFormatting>
  <conditionalFormatting sqref="I4">
    <cfRule type="top10" dxfId="263" priority="18" rank="1"/>
  </conditionalFormatting>
  <conditionalFormatting sqref="H4">
    <cfRule type="top10" dxfId="262" priority="14" rank="1"/>
  </conditionalFormatting>
  <conditionalFormatting sqref="J4">
    <cfRule type="top10" dxfId="261" priority="15" rank="1"/>
  </conditionalFormatting>
  <conditionalFormatting sqref="G4">
    <cfRule type="top10" dxfId="260" priority="17" rank="1"/>
  </conditionalFormatting>
  <conditionalFormatting sqref="F4">
    <cfRule type="top10" dxfId="259" priority="16" rank="1"/>
  </conditionalFormatting>
  <conditionalFormatting sqref="E4">
    <cfRule type="top10" dxfId="258" priority="13" rank="1"/>
  </conditionalFormatting>
  <conditionalFormatting sqref="E5">
    <cfRule type="top10" dxfId="257" priority="12" rank="1"/>
  </conditionalFormatting>
  <conditionalFormatting sqref="F5">
    <cfRule type="top10" dxfId="256" priority="11" rank="1"/>
  </conditionalFormatting>
  <conditionalFormatting sqref="G5">
    <cfRule type="top10" dxfId="255" priority="10" rank="1"/>
  </conditionalFormatting>
  <conditionalFormatting sqref="H5">
    <cfRule type="top10" dxfId="254" priority="9" rank="1"/>
  </conditionalFormatting>
  <conditionalFormatting sqref="I5">
    <cfRule type="top10" dxfId="253" priority="8" rank="1"/>
  </conditionalFormatting>
  <conditionalFormatting sqref="J5">
    <cfRule type="top10" dxfId="252" priority="7" rank="1"/>
  </conditionalFormatting>
  <conditionalFormatting sqref="I6">
    <cfRule type="top10" dxfId="251" priority="6" rank="1"/>
  </conditionalFormatting>
  <conditionalFormatting sqref="H6">
    <cfRule type="top10" dxfId="250" priority="2" rank="1"/>
  </conditionalFormatting>
  <conditionalFormatting sqref="J6">
    <cfRule type="top10" dxfId="249" priority="3" rank="1"/>
  </conditionalFormatting>
  <conditionalFormatting sqref="G6">
    <cfRule type="top10" dxfId="248" priority="5" rank="1"/>
  </conditionalFormatting>
  <conditionalFormatting sqref="F6">
    <cfRule type="top10" dxfId="247" priority="4" rank="1"/>
  </conditionalFormatting>
  <conditionalFormatting sqref="E6">
    <cfRule type="top10" dxfId="246" priority="1" rank="1"/>
  </conditionalFormatting>
  <hyperlinks>
    <hyperlink ref="Q1" location="'South Carolina 2021 Rankings'!A1" display="Back to Ranking" xr:uid="{E27D2729-EA1B-4314-AFBA-331E38FF8D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B93AB0-55EE-43DC-8BE9-B1F8AFBCE8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F9465-FE39-4774-BE1C-F418ED534279}"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17" x14ac:dyDescent="0.25">
      <c r="A2" s="21" t="s">
        <v>25</v>
      </c>
      <c r="B2" s="22" t="s">
        <v>50</v>
      </c>
      <c r="C2" s="23">
        <v>44318</v>
      </c>
      <c r="D2" s="31" t="s">
        <v>32</v>
      </c>
      <c r="E2" s="24">
        <v>175</v>
      </c>
      <c r="F2" s="24">
        <v>182</v>
      </c>
      <c r="G2" s="24">
        <v>183</v>
      </c>
      <c r="H2" s="24">
        <v>182</v>
      </c>
      <c r="I2" s="24"/>
      <c r="J2" s="24"/>
      <c r="K2" s="25">
        <v>4</v>
      </c>
      <c r="L2" s="25">
        <v>722</v>
      </c>
      <c r="M2" s="26">
        <v>180.5</v>
      </c>
      <c r="N2" s="27">
        <v>6</v>
      </c>
      <c r="O2" s="28">
        <v>186.5</v>
      </c>
    </row>
    <row r="3" spans="1:17" x14ac:dyDescent="0.25">
      <c r="A3" s="21" t="s">
        <v>56</v>
      </c>
      <c r="B3" s="22" t="s">
        <v>50</v>
      </c>
      <c r="C3" s="23">
        <v>44352</v>
      </c>
      <c r="D3" s="31" t="s">
        <v>32</v>
      </c>
      <c r="E3" s="24">
        <v>185</v>
      </c>
      <c r="F3" s="24">
        <v>180</v>
      </c>
      <c r="G3" s="24">
        <v>178</v>
      </c>
      <c r="H3" s="24">
        <v>179</v>
      </c>
      <c r="I3" s="24">
        <v>180</v>
      </c>
      <c r="J3" s="24">
        <v>182</v>
      </c>
      <c r="K3" s="25">
        <v>6</v>
      </c>
      <c r="L3" s="25">
        <v>1084</v>
      </c>
      <c r="M3" s="26">
        <v>180.66666666666666</v>
      </c>
      <c r="N3" s="27">
        <v>4</v>
      </c>
      <c r="O3" s="28">
        <v>184.66666666666666</v>
      </c>
    </row>
    <row r="4" spans="1:17" x14ac:dyDescent="0.25">
      <c r="A4" s="21" t="s">
        <v>25</v>
      </c>
      <c r="B4" s="22" t="s">
        <v>50</v>
      </c>
      <c r="C4" s="23">
        <v>44380</v>
      </c>
      <c r="D4" s="31" t="s">
        <v>32</v>
      </c>
      <c r="E4" s="24">
        <v>169</v>
      </c>
      <c r="F4" s="24">
        <v>157</v>
      </c>
      <c r="G4" s="24">
        <v>153</v>
      </c>
      <c r="H4" s="24">
        <v>138</v>
      </c>
      <c r="I4" s="24"/>
      <c r="J4" s="24"/>
      <c r="K4" s="25">
        <v>4</v>
      </c>
      <c r="L4" s="25">
        <v>617</v>
      </c>
      <c r="M4" s="26">
        <v>154.25</v>
      </c>
      <c r="N4" s="27">
        <v>4</v>
      </c>
      <c r="O4" s="28">
        <v>158.25</v>
      </c>
    </row>
    <row r="7" spans="1:17" x14ac:dyDescent="0.25">
      <c r="K7" s="7">
        <f>SUM(K2:K6)</f>
        <v>14</v>
      </c>
      <c r="L7" s="7">
        <f>SUM(L2:L6)</f>
        <v>2423</v>
      </c>
      <c r="M7" s="13">
        <f>SUM(L7/K7)</f>
        <v>173.07142857142858</v>
      </c>
      <c r="N7" s="7">
        <f>SUM(N2:N6)</f>
        <v>14</v>
      </c>
      <c r="O7" s="13">
        <f>SUM(M7+N7)</f>
        <v>187.07142857142858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B3:C3 E3:J3" name="Range1_4_1_1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E2">
    <cfRule type="top10" dxfId="245" priority="18" rank="1"/>
  </conditionalFormatting>
  <conditionalFormatting sqref="F2">
    <cfRule type="top10" dxfId="244" priority="17" rank="1"/>
  </conditionalFormatting>
  <conditionalFormatting sqref="G2">
    <cfRule type="top10" dxfId="243" priority="16" rank="1"/>
  </conditionalFormatting>
  <conditionalFormatting sqref="H2">
    <cfRule type="top10" dxfId="242" priority="15" rank="1"/>
  </conditionalFormatting>
  <conditionalFormatting sqref="I2">
    <cfRule type="top10" dxfId="241" priority="14" rank="1"/>
  </conditionalFormatting>
  <conditionalFormatting sqref="J2">
    <cfRule type="top10" dxfId="240" priority="13" rank="1"/>
  </conditionalFormatting>
  <conditionalFormatting sqref="E3">
    <cfRule type="top10" dxfId="239" priority="12" rank="1"/>
  </conditionalFormatting>
  <conditionalFormatting sqref="F3">
    <cfRule type="top10" dxfId="238" priority="11" rank="1"/>
  </conditionalFormatting>
  <conditionalFormatting sqref="G3">
    <cfRule type="top10" dxfId="237" priority="10" rank="1"/>
  </conditionalFormatting>
  <conditionalFormatting sqref="H3">
    <cfRule type="top10" dxfId="236" priority="9" rank="1"/>
  </conditionalFormatting>
  <conditionalFormatting sqref="I3">
    <cfRule type="top10" dxfId="235" priority="8" rank="1"/>
  </conditionalFormatting>
  <conditionalFormatting sqref="J3">
    <cfRule type="top10" dxfId="234" priority="7" rank="1"/>
  </conditionalFormatting>
  <conditionalFormatting sqref="E4">
    <cfRule type="top10" dxfId="233" priority="6" rank="1"/>
  </conditionalFormatting>
  <conditionalFormatting sqref="F4">
    <cfRule type="top10" dxfId="232" priority="5" rank="1"/>
  </conditionalFormatting>
  <conditionalFormatting sqref="G4">
    <cfRule type="top10" dxfId="231" priority="4" rank="1"/>
  </conditionalFormatting>
  <conditionalFormatting sqref="H4">
    <cfRule type="top10" dxfId="230" priority="3" rank="1"/>
  </conditionalFormatting>
  <conditionalFormatting sqref="I4">
    <cfRule type="top10" dxfId="229" priority="2" rank="1"/>
  </conditionalFormatting>
  <conditionalFormatting sqref="J4">
    <cfRule type="top10" dxfId="228" priority="1" rank="1"/>
  </conditionalFormatting>
  <hyperlinks>
    <hyperlink ref="Q1" location="'South Carolina 2021 Rankings'!A1" display="Back to Ranking" xr:uid="{43A8C6E2-2900-4FF5-8073-83FCDE2DC6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ABA78E-327B-4EFA-AF54-DB662AB328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AD8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35</v>
      </c>
      <c r="B2" s="22" t="s">
        <v>36</v>
      </c>
      <c r="C2" s="23">
        <v>44261</v>
      </c>
      <c r="D2" s="31" t="s">
        <v>32</v>
      </c>
      <c r="E2" s="24">
        <v>190</v>
      </c>
      <c r="F2" s="24">
        <v>196</v>
      </c>
      <c r="G2" s="24">
        <v>182</v>
      </c>
      <c r="H2" s="24">
        <v>191</v>
      </c>
      <c r="I2" s="24"/>
      <c r="J2" s="24"/>
      <c r="K2" s="25">
        <v>4</v>
      </c>
      <c r="L2" s="25">
        <v>759</v>
      </c>
      <c r="M2" s="26">
        <v>189.75</v>
      </c>
      <c r="N2" s="27">
        <v>13</v>
      </c>
      <c r="O2" s="28">
        <v>202.75</v>
      </c>
    </row>
    <row r="3" spans="1:30" x14ac:dyDescent="0.25">
      <c r="A3" s="21" t="s">
        <v>35</v>
      </c>
      <c r="B3" s="22" t="s">
        <v>36</v>
      </c>
      <c r="C3" s="23">
        <v>44289</v>
      </c>
      <c r="D3" s="31" t="s">
        <v>32</v>
      </c>
      <c r="E3" s="24">
        <v>186</v>
      </c>
      <c r="F3" s="24">
        <v>175</v>
      </c>
      <c r="G3" s="24">
        <v>180</v>
      </c>
      <c r="H3" s="24">
        <v>177</v>
      </c>
      <c r="I3" s="24"/>
      <c r="J3" s="24"/>
      <c r="K3" s="25">
        <v>4</v>
      </c>
      <c r="L3" s="25">
        <v>718</v>
      </c>
      <c r="M3" s="26">
        <v>179.5</v>
      </c>
      <c r="N3" s="27">
        <v>7</v>
      </c>
      <c r="O3" s="28">
        <v>186.5</v>
      </c>
    </row>
    <row r="4" spans="1:30" x14ac:dyDescent="0.25">
      <c r="A4" s="21" t="s">
        <v>35</v>
      </c>
      <c r="B4" s="22" t="s">
        <v>36</v>
      </c>
      <c r="C4" s="23">
        <v>44318</v>
      </c>
      <c r="D4" s="31" t="s">
        <v>32</v>
      </c>
      <c r="E4" s="24">
        <v>192</v>
      </c>
      <c r="F4" s="24">
        <v>190</v>
      </c>
      <c r="G4" s="24">
        <v>189</v>
      </c>
      <c r="H4" s="24">
        <v>186</v>
      </c>
      <c r="I4" s="24"/>
      <c r="J4" s="24"/>
      <c r="K4" s="25">
        <v>4</v>
      </c>
      <c r="L4" s="25">
        <v>757</v>
      </c>
      <c r="M4" s="26">
        <v>189.25</v>
      </c>
      <c r="N4" s="27">
        <v>8</v>
      </c>
      <c r="O4" s="28">
        <v>197.25</v>
      </c>
      <c r="AB4" s="12"/>
      <c r="AD4" s="12"/>
    </row>
    <row r="5" spans="1:30" x14ac:dyDescent="0.25">
      <c r="A5" s="21" t="s">
        <v>54</v>
      </c>
      <c r="B5" s="22" t="s">
        <v>36</v>
      </c>
      <c r="C5" s="23">
        <v>44352</v>
      </c>
      <c r="D5" s="31" t="s">
        <v>32</v>
      </c>
      <c r="E5" s="24">
        <v>184</v>
      </c>
      <c r="F5" s="24">
        <v>191</v>
      </c>
      <c r="G5" s="24">
        <v>191</v>
      </c>
      <c r="H5" s="24">
        <v>195</v>
      </c>
      <c r="I5" s="24">
        <v>193</v>
      </c>
      <c r="J5" s="24">
        <v>196</v>
      </c>
      <c r="K5" s="25">
        <v>6</v>
      </c>
      <c r="L5" s="25">
        <v>1150</v>
      </c>
      <c r="M5" s="26">
        <v>191.66666666666666</v>
      </c>
      <c r="N5" s="27">
        <v>26</v>
      </c>
      <c r="O5" s="28">
        <v>217.66666666666666</v>
      </c>
    </row>
    <row r="6" spans="1:30" x14ac:dyDescent="0.25">
      <c r="A6" s="21" t="s">
        <v>35</v>
      </c>
      <c r="B6" s="22" t="s">
        <v>36</v>
      </c>
      <c r="C6" s="23">
        <v>44380</v>
      </c>
      <c r="D6" s="31" t="s">
        <v>32</v>
      </c>
      <c r="E6" s="24">
        <v>184</v>
      </c>
      <c r="F6" s="24">
        <v>189</v>
      </c>
      <c r="G6" s="24">
        <v>188</v>
      </c>
      <c r="H6" s="24">
        <v>187</v>
      </c>
      <c r="I6" s="24"/>
      <c r="J6" s="24"/>
      <c r="K6" s="25">
        <v>4</v>
      </c>
      <c r="L6" s="25">
        <v>748</v>
      </c>
      <c r="M6" s="26">
        <v>187</v>
      </c>
      <c r="N6" s="27">
        <v>4</v>
      </c>
      <c r="O6" s="28">
        <v>191</v>
      </c>
    </row>
    <row r="8" spans="1:30" x14ac:dyDescent="0.25">
      <c r="K8" s="7">
        <f>SUM(K2:K7)</f>
        <v>22</v>
      </c>
      <c r="L8" s="7">
        <f>SUM(L2:L7)</f>
        <v>4132</v>
      </c>
      <c r="M8" s="13">
        <f>SUM(L8/K8)</f>
        <v>187.81818181818181</v>
      </c>
      <c r="N8" s="7">
        <f>SUM(N2:N7)</f>
        <v>58</v>
      </c>
      <c r="O8" s="13">
        <f>SUM(M8+N8)</f>
        <v>245.81818181818181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E6:J6 B6:C6" name="Range1_12_1"/>
    <protectedRange algorithmName="SHA-512" hashValue="ON39YdpmFHfN9f47KpiRvqrKx0V9+erV1CNkpWzYhW/Qyc6aT8rEyCrvauWSYGZK2ia3o7vd3akF07acHAFpOA==" saltValue="yVW9XmDwTqEnmpSGai0KYg==" spinCount="100000" sqref="D6" name="Range1_1_10_1"/>
  </protectedRanges>
  <conditionalFormatting sqref="J2">
    <cfRule type="top10" dxfId="227" priority="25" rank="1"/>
  </conditionalFormatting>
  <conditionalFormatting sqref="I2">
    <cfRule type="top10" dxfId="226" priority="26" rank="1"/>
  </conditionalFormatting>
  <conditionalFormatting sqref="H2">
    <cfRule type="top10" dxfId="225" priority="27" rank="1"/>
  </conditionalFormatting>
  <conditionalFormatting sqref="G2">
    <cfRule type="top10" dxfId="224" priority="28" rank="1"/>
  </conditionalFormatting>
  <conditionalFormatting sqref="F2">
    <cfRule type="top10" dxfId="223" priority="29" rank="1"/>
  </conditionalFormatting>
  <conditionalFormatting sqref="E2">
    <cfRule type="top10" dxfId="222" priority="30" rank="1"/>
  </conditionalFormatting>
  <conditionalFormatting sqref="J3">
    <cfRule type="top10" dxfId="221" priority="19" rank="1"/>
  </conditionalFormatting>
  <conditionalFormatting sqref="I3">
    <cfRule type="top10" dxfId="220" priority="20" rank="1"/>
  </conditionalFormatting>
  <conditionalFormatting sqref="H3">
    <cfRule type="top10" dxfId="219" priority="21" rank="1"/>
  </conditionalFormatting>
  <conditionalFormatting sqref="G3">
    <cfRule type="top10" dxfId="218" priority="22" rank="1"/>
  </conditionalFormatting>
  <conditionalFormatting sqref="F3">
    <cfRule type="top10" dxfId="217" priority="23" rank="1"/>
  </conditionalFormatting>
  <conditionalFormatting sqref="E3">
    <cfRule type="top10" dxfId="216" priority="24" rank="1"/>
  </conditionalFormatting>
  <conditionalFormatting sqref="J4">
    <cfRule type="top10" dxfId="215" priority="13" rank="1"/>
  </conditionalFormatting>
  <conditionalFormatting sqref="I4">
    <cfRule type="top10" dxfId="214" priority="14" rank="1"/>
  </conditionalFormatting>
  <conditionalFormatting sqref="H4">
    <cfRule type="top10" dxfId="213" priority="15" rank="1"/>
  </conditionalFormatting>
  <conditionalFormatting sqref="G4">
    <cfRule type="top10" dxfId="212" priority="16" rank="1"/>
  </conditionalFormatting>
  <conditionalFormatting sqref="F4">
    <cfRule type="top10" dxfId="211" priority="17" rank="1"/>
  </conditionalFormatting>
  <conditionalFormatting sqref="E4">
    <cfRule type="top10" dxfId="210" priority="18" rank="1"/>
  </conditionalFormatting>
  <conditionalFormatting sqref="E5">
    <cfRule type="top10" dxfId="209" priority="12" rank="1"/>
  </conditionalFormatting>
  <conditionalFormatting sqref="F5">
    <cfRule type="top10" dxfId="208" priority="11" rank="1"/>
  </conditionalFormatting>
  <conditionalFormatting sqref="G5">
    <cfRule type="top10" dxfId="207" priority="10" rank="1"/>
  </conditionalFormatting>
  <conditionalFormatting sqref="H5">
    <cfRule type="top10" dxfId="206" priority="9" rank="1"/>
  </conditionalFormatting>
  <conditionalFormatting sqref="I5">
    <cfRule type="top10" dxfId="205" priority="8" rank="1"/>
  </conditionalFormatting>
  <conditionalFormatting sqref="J5">
    <cfRule type="top10" dxfId="204" priority="7" rank="1"/>
  </conditionalFormatting>
  <conditionalFormatting sqref="J6">
    <cfRule type="top10" dxfId="203" priority="1" rank="1"/>
  </conditionalFormatting>
  <conditionalFormatting sqref="I6">
    <cfRule type="top10" dxfId="202" priority="2" rank="1"/>
  </conditionalFormatting>
  <conditionalFormatting sqref="H6">
    <cfRule type="top10" dxfId="201" priority="3" rank="1"/>
  </conditionalFormatting>
  <conditionalFormatting sqref="G6">
    <cfRule type="top10" dxfId="200" priority="4" rank="1"/>
  </conditionalFormatting>
  <conditionalFormatting sqref="F6">
    <cfRule type="top10" dxfId="199" priority="5" rank="1"/>
  </conditionalFormatting>
  <conditionalFormatting sqref="E6">
    <cfRule type="top10" dxfId="198" priority="6" rank="1"/>
  </conditionalFormatting>
  <hyperlinks>
    <hyperlink ref="Q1" location="'South Carolina 2021 Rankings'!A1" display="Back to Ranking" xr:uid="{C7AFCE1C-CF4D-44F1-BFEF-3E93E326FA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FA20E43-FB4A-4F53-9419-C1F515E684F1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AD8"/>
  <sheetViews>
    <sheetView workbookViewId="0">
      <selection activeCell="A6" sqref="A6:O6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30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28</v>
      </c>
    </row>
    <row r="2" spans="1:30" x14ac:dyDescent="0.25">
      <c r="A2" s="21" t="s">
        <v>31</v>
      </c>
      <c r="B2" s="22" t="s">
        <v>18</v>
      </c>
      <c r="C2" s="23">
        <v>44261</v>
      </c>
      <c r="D2" s="31" t="s">
        <v>32</v>
      </c>
      <c r="E2" s="24">
        <v>186</v>
      </c>
      <c r="F2" s="24">
        <v>195</v>
      </c>
      <c r="G2" s="24">
        <v>191</v>
      </c>
      <c r="H2" s="24">
        <v>188</v>
      </c>
      <c r="I2" s="24"/>
      <c r="J2" s="24"/>
      <c r="K2" s="25">
        <v>4</v>
      </c>
      <c r="L2" s="25">
        <v>760</v>
      </c>
      <c r="M2" s="26">
        <v>190</v>
      </c>
      <c r="N2" s="27">
        <v>2</v>
      </c>
      <c r="O2" s="28">
        <v>192</v>
      </c>
    </row>
    <row r="3" spans="1:30" x14ac:dyDescent="0.25">
      <c r="A3" s="21" t="s">
        <v>31</v>
      </c>
      <c r="B3" s="22" t="s">
        <v>18</v>
      </c>
      <c r="C3" s="23">
        <v>44289</v>
      </c>
      <c r="D3" s="31" t="s">
        <v>32</v>
      </c>
      <c r="E3" s="24">
        <v>192</v>
      </c>
      <c r="F3" s="24">
        <v>183</v>
      </c>
      <c r="G3" s="24">
        <v>190</v>
      </c>
      <c r="H3" s="24">
        <v>183</v>
      </c>
      <c r="I3" s="24"/>
      <c r="J3" s="24"/>
      <c r="K3" s="25">
        <v>4</v>
      </c>
      <c r="L3" s="25">
        <v>748</v>
      </c>
      <c r="M3" s="26">
        <v>187</v>
      </c>
      <c r="N3" s="27">
        <v>2</v>
      </c>
      <c r="O3" s="28">
        <v>189</v>
      </c>
    </row>
    <row r="4" spans="1:30" x14ac:dyDescent="0.25">
      <c r="A4" s="21" t="s">
        <v>31</v>
      </c>
      <c r="B4" s="22" t="s">
        <v>18</v>
      </c>
      <c r="C4" s="23">
        <v>44318</v>
      </c>
      <c r="D4" s="31" t="s">
        <v>32</v>
      </c>
      <c r="E4" s="24">
        <v>188</v>
      </c>
      <c r="F4" s="24">
        <v>183</v>
      </c>
      <c r="G4" s="24">
        <v>191</v>
      </c>
      <c r="H4" s="24">
        <v>194</v>
      </c>
      <c r="I4" s="24"/>
      <c r="J4" s="24"/>
      <c r="K4" s="25">
        <v>4</v>
      </c>
      <c r="L4" s="25">
        <v>756</v>
      </c>
      <c r="M4" s="26">
        <v>189</v>
      </c>
      <c r="N4" s="27">
        <v>3</v>
      </c>
      <c r="O4" s="28">
        <v>192</v>
      </c>
      <c r="AB4" s="12"/>
      <c r="AD4" s="12"/>
    </row>
    <row r="5" spans="1:30" ht="26.25" x14ac:dyDescent="0.25">
      <c r="A5" s="21" t="s">
        <v>51</v>
      </c>
      <c r="B5" s="22" t="s">
        <v>18</v>
      </c>
      <c r="C5" s="23">
        <v>44352</v>
      </c>
      <c r="D5" s="31" t="s">
        <v>32</v>
      </c>
      <c r="E5" s="24">
        <v>183</v>
      </c>
      <c r="F5" s="24">
        <v>179</v>
      </c>
      <c r="G5" s="24">
        <v>174</v>
      </c>
      <c r="H5" s="24">
        <v>181</v>
      </c>
      <c r="I5" s="24">
        <v>193</v>
      </c>
      <c r="J5" s="24">
        <v>192</v>
      </c>
      <c r="K5" s="25">
        <v>6</v>
      </c>
      <c r="L5" s="25">
        <v>1102</v>
      </c>
      <c r="M5" s="26">
        <v>183.66666666666666</v>
      </c>
      <c r="N5" s="27">
        <v>4</v>
      </c>
      <c r="O5" s="28">
        <v>187.66666666666666</v>
      </c>
    </row>
    <row r="6" spans="1:30" x14ac:dyDescent="0.25">
      <c r="A6" s="21" t="s">
        <v>31</v>
      </c>
      <c r="B6" s="22" t="s">
        <v>18</v>
      </c>
      <c r="C6" s="23">
        <v>44380</v>
      </c>
      <c r="D6" s="31" t="s">
        <v>32</v>
      </c>
      <c r="E6" s="24">
        <v>186</v>
      </c>
      <c r="F6" s="24">
        <v>188</v>
      </c>
      <c r="G6" s="24">
        <v>187</v>
      </c>
      <c r="H6" s="24">
        <v>186</v>
      </c>
      <c r="I6" s="24"/>
      <c r="J6" s="24"/>
      <c r="K6" s="25">
        <v>4</v>
      </c>
      <c r="L6" s="25">
        <v>747</v>
      </c>
      <c r="M6" s="26">
        <v>186.75</v>
      </c>
      <c r="N6" s="27">
        <v>2</v>
      </c>
      <c r="O6" s="28">
        <v>188.75</v>
      </c>
    </row>
    <row r="8" spans="1:30" x14ac:dyDescent="0.25">
      <c r="K8" s="7">
        <f>SUM(K2:K7)</f>
        <v>22</v>
      </c>
      <c r="L8" s="7">
        <f>SUM(L2:L7)</f>
        <v>4113</v>
      </c>
      <c r="M8" s="13">
        <f>SUM(L8/K8)</f>
        <v>186.95454545454547</v>
      </c>
      <c r="N8" s="7">
        <f>SUM(N2:N7)</f>
        <v>13</v>
      </c>
      <c r="O8" s="13">
        <f>SUM(M8+N8)</f>
        <v>199.95454545454547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1_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6:H6" name="Range1_3_2_1"/>
  </protectedRanges>
  <conditionalFormatting sqref="F2">
    <cfRule type="top10" dxfId="197" priority="29" rank="1"/>
  </conditionalFormatting>
  <conditionalFormatting sqref="G2">
    <cfRule type="top10" dxfId="196" priority="28" rank="1"/>
  </conditionalFormatting>
  <conditionalFormatting sqref="H2">
    <cfRule type="top10" dxfId="195" priority="27" rank="1"/>
  </conditionalFormatting>
  <conditionalFormatting sqref="I2">
    <cfRule type="top10" dxfId="194" priority="25" rank="1"/>
  </conditionalFormatting>
  <conditionalFormatting sqref="J2">
    <cfRule type="top10" dxfId="193" priority="26" rank="1"/>
  </conditionalFormatting>
  <conditionalFormatting sqref="E2">
    <cfRule type="top10" dxfId="192" priority="30" rank="1"/>
  </conditionalFormatting>
  <conditionalFormatting sqref="F3">
    <cfRule type="top10" dxfId="191" priority="19" rank="1"/>
  </conditionalFormatting>
  <conditionalFormatting sqref="G3">
    <cfRule type="top10" dxfId="190" priority="20" rank="1"/>
  </conditionalFormatting>
  <conditionalFormatting sqref="H3">
    <cfRule type="top10" dxfId="189" priority="21" rank="1"/>
  </conditionalFormatting>
  <conditionalFormatting sqref="I3">
    <cfRule type="top10" dxfId="188" priority="22" rank="1"/>
  </conditionalFormatting>
  <conditionalFormatting sqref="J3">
    <cfRule type="top10" dxfId="187" priority="23" rank="1"/>
  </conditionalFormatting>
  <conditionalFormatting sqref="E3">
    <cfRule type="top10" dxfId="186" priority="24" rank="1"/>
  </conditionalFormatting>
  <conditionalFormatting sqref="F4">
    <cfRule type="top10" dxfId="185" priority="17" rank="1"/>
  </conditionalFormatting>
  <conditionalFormatting sqref="G4">
    <cfRule type="top10" dxfId="184" priority="16" rank="1"/>
  </conditionalFormatting>
  <conditionalFormatting sqref="H4">
    <cfRule type="top10" dxfId="183" priority="15" rank="1"/>
  </conditionalFormatting>
  <conditionalFormatting sqref="I4">
    <cfRule type="top10" dxfId="182" priority="13" rank="1"/>
  </conditionalFormatting>
  <conditionalFormatting sqref="J4">
    <cfRule type="top10" dxfId="181" priority="14" rank="1"/>
  </conditionalFormatting>
  <conditionalFormatting sqref="E4">
    <cfRule type="top10" dxfId="180" priority="18" rank="1"/>
  </conditionalFormatting>
  <conditionalFormatting sqref="E5">
    <cfRule type="top10" dxfId="179" priority="12" rank="1"/>
  </conditionalFormatting>
  <conditionalFormatting sqref="F5">
    <cfRule type="top10" dxfId="178" priority="11" rank="1"/>
  </conditionalFormatting>
  <conditionalFormatting sqref="G5">
    <cfRule type="top10" dxfId="177" priority="10" rank="1"/>
  </conditionalFormatting>
  <conditionalFormatting sqref="H5">
    <cfRule type="top10" dxfId="176" priority="9" rank="1"/>
  </conditionalFormatting>
  <conditionalFormatting sqref="I5">
    <cfRule type="top10" dxfId="175" priority="8" rank="1"/>
  </conditionalFormatting>
  <conditionalFormatting sqref="J5">
    <cfRule type="top10" dxfId="174" priority="7" rank="1"/>
  </conditionalFormatting>
  <conditionalFormatting sqref="F6">
    <cfRule type="top10" dxfId="173" priority="5" rank="1"/>
  </conditionalFormatting>
  <conditionalFormatting sqref="G6">
    <cfRule type="top10" dxfId="172" priority="4" rank="1"/>
  </conditionalFormatting>
  <conditionalFormatting sqref="H6">
    <cfRule type="top10" dxfId="171" priority="3" rank="1"/>
  </conditionalFormatting>
  <conditionalFormatting sqref="I6">
    <cfRule type="top10" dxfId="170" priority="1" rank="1"/>
  </conditionalFormatting>
  <conditionalFormatting sqref="J6">
    <cfRule type="top10" dxfId="169" priority="2" rank="1"/>
  </conditionalFormatting>
  <conditionalFormatting sqref="E6">
    <cfRule type="top10" dxfId="168" priority="6" rank="1"/>
  </conditionalFormatting>
  <hyperlinks>
    <hyperlink ref="Q1" location="'South Carolina 2021 Rankings'!A1" display="Back to Ranking" xr:uid="{1132B7EF-3484-484E-A784-C5D53A68B0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B2:B3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South Carolina 2021 Rankings</vt:lpstr>
      <vt:lpstr>Benji Matoy</vt:lpstr>
      <vt:lpstr>Billy Hudson</vt:lpstr>
      <vt:lpstr>Bobby Splawn</vt:lpstr>
      <vt:lpstr>Dave Eisenschmied</vt:lpstr>
      <vt:lpstr>Ernie Converse</vt:lpstr>
      <vt:lpstr>John Hovan</vt:lpstr>
      <vt:lpstr>Justin Fortson</vt:lpstr>
      <vt:lpstr>Kevin Sullivan</vt:lpstr>
      <vt:lpstr>Lexie Davis</vt:lpstr>
      <vt:lpstr>Melvin Ferguson</vt:lpstr>
      <vt:lpstr>Steve Kiemele</vt:lpstr>
      <vt:lpstr>Steve Nicholas</vt:lpstr>
      <vt:lpstr>Tim Thomas</vt:lpstr>
      <vt:lpstr>Tony Greenway</vt:lpstr>
      <vt:lpstr>Travis Davis</vt:lpstr>
      <vt:lpstr>Walter Smith</vt:lpstr>
      <vt:lpstr>Wayne Yates</vt:lpstr>
      <vt:lpstr>Woody Smith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2021-07-04T22:32:53Z</dcterms:modified>
</cp:coreProperties>
</file>