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Texas\"/>
    </mc:Choice>
  </mc:AlternateContent>
  <xr:revisionPtr revIDLastSave="0" documentId="13_ncr:1_{99D623AF-0526-47B9-8CFE-2D420F9433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xas Hvy Ranking 2019" sheetId="20" r:id="rId1"/>
    <sheet name="Abenoja, James" sheetId="159" r:id="rId2"/>
    <sheet name="Argence, Wayne" sheetId="134" r:id="rId3"/>
    <sheet name="Braddy, James" sheetId="150" r:id="rId4"/>
    <sheet name="Chacon, Joe" sheetId="138" r:id="rId5"/>
    <sheet name="Cunningham, Tom" sheetId="136" r:id="rId6"/>
    <sheet name="David, Joe" sheetId="156" r:id="rId7"/>
    <sheet name="Erdmenger, Enrique" sheetId="160" r:id="rId8"/>
    <sheet name="Hart, Gordon" sheetId="162" r:id="rId9"/>
    <sheet name="Hensler, Jerry" sheetId="164" r:id="rId10"/>
    <sheet name="Hensler, Josie" sheetId="140" r:id="rId11"/>
    <sheet name="Fogg, Bonnie" sheetId="161" r:id="rId12"/>
    <sheet name="Hensley Charles" sheetId="143" r:id="rId13"/>
    <sheet name="Jamison, Fred" sheetId="153" r:id="rId14"/>
    <sheet name="Kelsheimer, Hubert" sheetId="141" r:id="rId15"/>
    <sheet name="Keim, Stephen" sheetId="151" r:id="rId16"/>
    <sheet name="Killough, Dan" sheetId="158" r:id="rId17"/>
    <sheet name="Kuznik, Leon" sheetId="139" r:id="rId18"/>
    <sheet name="McDonald Evelio" sheetId="149" r:id="rId19"/>
    <sheet name="Middlebrook, Bill" sheetId="137" r:id="rId20"/>
    <sheet name="Self, Mark" sheetId="155" r:id="rId21"/>
    <sheet name="Self, Tracy" sheetId="157" r:id="rId22"/>
    <sheet name="Sherod, Bill" sheetId="163" r:id="rId23"/>
    <sheet name="Smith, Dan" sheetId="154" r:id="rId24"/>
    <sheet name="Strother, David" sheetId="148" r:id="rId25"/>
    <sheet name="Pennington, Cliff" sheetId="135" r:id="rId26"/>
    <sheet name="Swarington, Jim" sheetId="142" r:id="rId27"/>
    <sheet name="Taylor, Allen" sheetId="146" r:id="rId28"/>
    <sheet name="Turner, Zachary" sheetId="144" r:id="rId29"/>
    <sheet name="Williams, Les" sheetId="147" r:id="rId30"/>
    <sheet name="Young, Wayne" sheetId="152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57" l="1"/>
  <c r="M5" i="157" s="1"/>
  <c r="O5" i="157" s="1"/>
  <c r="K5" i="157"/>
  <c r="L3" i="161"/>
  <c r="M3" i="161" s="1"/>
  <c r="O3" i="161" s="1"/>
  <c r="K3" i="161"/>
  <c r="L4" i="156"/>
  <c r="M4" i="156" s="1"/>
  <c r="O4" i="156" s="1"/>
  <c r="K4" i="156"/>
  <c r="L5" i="155"/>
  <c r="M5" i="155" s="1"/>
  <c r="O5" i="155" s="1"/>
  <c r="K5" i="155"/>
  <c r="E24" i="20" l="1"/>
  <c r="L2" i="164"/>
  <c r="K2" i="164"/>
  <c r="K4" i="164" s="1"/>
  <c r="N4" i="164"/>
  <c r="H24" i="20" s="1"/>
  <c r="L10" i="140"/>
  <c r="M10" i="140" s="1"/>
  <c r="O10" i="140" s="1"/>
  <c r="K10" i="140"/>
  <c r="L10" i="138"/>
  <c r="K10" i="138"/>
  <c r="L4" i="149"/>
  <c r="M4" i="149" s="1"/>
  <c r="O4" i="149" s="1"/>
  <c r="K4" i="149"/>
  <c r="M10" i="138" l="1"/>
  <c r="O10" i="138" s="1"/>
  <c r="M2" i="164"/>
  <c r="O2" i="164" s="1"/>
  <c r="L4" i="164"/>
  <c r="F19" i="20"/>
  <c r="E19" i="20"/>
  <c r="N4" i="163"/>
  <c r="H19" i="20" s="1"/>
  <c r="L4" i="163"/>
  <c r="K4" i="163"/>
  <c r="E13" i="20"/>
  <c r="N4" i="162"/>
  <c r="H13" i="20" s="1"/>
  <c r="K4" i="162"/>
  <c r="M4" i="164" l="1"/>
  <c r="F24" i="20"/>
  <c r="M4" i="163"/>
  <c r="L4" i="162"/>
  <c r="L2" i="161"/>
  <c r="K2" i="161"/>
  <c r="K5" i="161" s="1"/>
  <c r="E27" i="20" s="1"/>
  <c r="N5" i="161"/>
  <c r="H27" i="20" s="1"/>
  <c r="L4" i="154"/>
  <c r="K4" i="154"/>
  <c r="L4" i="155"/>
  <c r="K4" i="155"/>
  <c r="L4" i="157"/>
  <c r="K4" i="157"/>
  <c r="M4" i="155" l="1"/>
  <c r="O4" i="155" s="1"/>
  <c r="M2" i="161"/>
  <c r="O2" i="161" s="1"/>
  <c r="M4" i="162"/>
  <c r="F13" i="20"/>
  <c r="O4" i="163"/>
  <c r="I19" i="20" s="1"/>
  <c r="G19" i="20"/>
  <c r="M4" i="157"/>
  <c r="O4" i="157" s="1"/>
  <c r="M4" i="154"/>
  <c r="O4" i="154" s="1"/>
  <c r="O4" i="164"/>
  <c r="I24" i="20" s="1"/>
  <c r="G24" i="20"/>
  <c r="L5" i="161"/>
  <c r="L3" i="153"/>
  <c r="M3" i="153" s="1"/>
  <c r="O3" i="153" s="1"/>
  <c r="K3" i="153"/>
  <c r="M5" i="161" l="1"/>
  <c r="F27" i="20"/>
  <c r="O4" i="162"/>
  <c r="I13" i="20" s="1"/>
  <c r="G13" i="20"/>
  <c r="L8" i="140"/>
  <c r="K8" i="140"/>
  <c r="L5" i="150"/>
  <c r="K5" i="150"/>
  <c r="L9" i="147"/>
  <c r="K9" i="147"/>
  <c r="M9" i="147" l="1"/>
  <c r="O9" i="147" s="1"/>
  <c r="O5" i="161"/>
  <c r="I27" i="20" s="1"/>
  <c r="G27" i="20"/>
  <c r="M8" i="140"/>
  <c r="O8" i="140" s="1"/>
  <c r="M5" i="150"/>
  <c r="O5" i="150" s="1"/>
  <c r="H30" i="20"/>
  <c r="L2" i="160"/>
  <c r="M2" i="160" s="1"/>
  <c r="O2" i="160" s="1"/>
  <c r="K2" i="160"/>
  <c r="K4" i="160" s="1"/>
  <c r="E30" i="20" s="1"/>
  <c r="N4" i="160"/>
  <c r="L3" i="157"/>
  <c r="K3" i="157"/>
  <c r="L3" i="155"/>
  <c r="K3" i="155"/>
  <c r="L3" i="154"/>
  <c r="K3" i="154"/>
  <c r="L2" i="159"/>
  <c r="K2" i="159"/>
  <c r="K4" i="159" s="1"/>
  <c r="E26" i="20" s="1"/>
  <c r="N4" i="159"/>
  <c r="H26" i="20" s="1"/>
  <c r="L3" i="156"/>
  <c r="K3" i="156"/>
  <c r="M3" i="157" l="1"/>
  <c r="O3" i="157" s="1"/>
  <c r="M3" i="156"/>
  <c r="O3" i="156" s="1"/>
  <c r="M3" i="155"/>
  <c r="O3" i="155" s="1"/>
  <c r="M3" i="154"/>
  <c r="O3" i="154" s="1"/>
  <c r="L4" i="160"/>
  <c r="M2" i="159"/>
  <c r="O2" i="159" s="1"/>
  <c r="L4" i="159"/>
  <c r="F14" i="20"/>
  <c r="E14" i="20"/>
  <c r="N4" i="158"/>
  <c r="H14" i="20" s="1"/>
  <c r="L4" i="158"/>
  <c r="K4" i="158"/>
  <c r="M4" i="159" l="1"/>
  <c r="F26" i="20"/>
  <c r="M4" i="160"/>
  <c r="F30" i="20"/>
  <c r="M4" i="158"/>
  <c r="K19" i="136"/>
  <c r="L4" i="134"/>
  <c r="M4" i="134" s="1"/>
  <c r="O4" i="134" s="1"/>
  <c r="D4" i="134"/>
  <c r="C4" i="134"/>
  <c r="L7" i="140"/>
  <c r="M7" i="140" s="1"/>
  <c r="O7" i="140" s="1"/>
  <c r="D7" i="140"/>
  <c r="C7" i="140"/>
  <c r="L8" i="147"/>
  <c r="M8" i="147" s="1"/>
  <c r="O8" i="147" s="1"/>
  <c r="D8" i="147"/>
  <c r="C8" i="147"/>
  <c r="O4" i="160" l="1"/>
  <c r="I30" i="20" s="1"/>
  <c r="G30" i="20"/>
  <c r="O4" i="158"/>
  <c r="I14" i="20" s="1"/>
  <c r="G14" i="20"/>
  <c r="O4" i="159"/>
  <c r="I26" i="20" s="1"/>
  <c r="G26" i="20"/>
  <c r="L2" i="157"/>
  <c r="L7" i="157" s="1"/>
  <c r="F25" i="20" s="1"/>
  <c r="K2" i="157"/>
  <c r="K7" i="157" s="1"/>
  <c r="E25" i="20" s="1"/>
  <c r="L2" i="156"/>
  <c r="L6" i="156" s="1"/>
  <c r="F20" i="20" s="1"/>
  <c r="K2" i="156"/>
  <c r="K6" i="156" s="1"/>
  <c r="E20" i="20" s="1"/>
  <c r="L2" i="155"/>
  <c r="L7" i="155" s="1"/>
  <c r="F11" i="20" s="1"/>
  <c r="K2" i="155"/>
  <c r="K7" i="155" s="1"/>
  <c r="E11" i="20" s="1"/>
  <c r="H18" i="20"/>
  <c r="L2" i="154"/>
  <c r="M2" i="154" s="1"/>
  <c r="O2" i="154" s="1"/>
  <c r="K2" i="154"/>
  <c r="N7" i="157"/>
  <c r="H25" i="20" s="1"/>
  <c r="N6" i="156"/>
  <c r="H20" i="20" s="1"/>
  <c r="N7" i="155"/>
  <c r="H11" i="20" s="1"/>
  <c r="N6" i="154"/>
  <c r="K6" i="154"/>
  <c r="E18" i="20" s="1"/>
  <c r="L6" i="154" l="1"/>
  <c r="F18" i="20" s="1"/>
  <c r="M2" i="156"/>
  <c r="O2" i="156" s="1"/>
  <c r="M7" i="157"/>
  <c r="M2" i="157"/>
  <c r="O2" i="157" s="1"/>
  <c r="M6" i="156"/>
  <c r="M7" i="155"/>
  <c r="M2" i="155"/>
  <c r="O2" i="155" s="1"/>
  <c r="F17" i="20"/>
  <c r="N5" i="153"/>
  <c r="H17" i="20" s="1"/>
  <c r="L5" i="153"/>
  <c r="K5" i="153"/>
  <c r="E17" i="20" s="1"/>
  <c r="M5" i="153" l="1"/>
  <c r="O5" i="153" s="1"/>
  <c r="I17" i="20" s="1"/>
  <c r="G17" i="20"/>
  <c r="O7" i="157"/>
  <c r="I25" i="20" s="1"/>
  <c r="G25" i="20"/>
  <c r="O7" i="155"/>
  <c r="I11" i="20" s="1"/>
  <c r="G11" i="20"/>
  <c r="M6" i="154"/>
  <c r="O6" i="156"/>
  <c r="I20" i="20" s="1"/>
  <c r="G20" i="20"/>
  <c r="N4" i="152"/>
  <c r="H29" i="20" s="1"/>
  <c r="L4" i="152"/>
  <c r="M4" i="152" s="1"/>
  <c r="O4" i="152" s="1"/>
  <c r="I29" i="20" s="1"/>
  <c r="K4" i="152"/>
  <c r="E29" i="20" s="1"/>
  <c r="G29" i="20" l="1"/>
  <c r="F29" i="20"/>
  <c r="O6" i="154"/>
  <c r="I18" i="20" s="1"/>
  <c r="G18" i="20"/>
  <c r="F32" i="20"/>
  <c r="N4" i="151"/>
  <c r="H32" i="20" s="1"/>
  <c r="L4" i="151"/>
  <c r="K4" i="151"/>
  <c r="E32" i="20" s="1"/>
  <c r="M4" i="151" l="1"/>
  <c r="N8" i="150"/>
  <c r="H10" i="20" s="1"/>
  <c r="L8" i="150"/>
  <c r="F10" i="20" s="1"/>
  <c r="K8" i="150"/>
  <c r="E10" i="20" s="1"/>
  <c r="O4" i="151" l="1"/>
  <c r="I32" i="20" s="1"/>
  <c r="G32" i="20"/>
  <c r="M8" i="150"/>
  <c r="E12" i="20"/>
  <c r="N6" i="149"/>
  <c r="H12" i="20" s="1"/>
  <c r="L6" i="149"/>
  <c r="K6" i="149"/>
  <c r="M6" i="149" l="1"/>
  <c r="O6" i="149"/>
  <c r="I12" i="20" s="1"/>
  <c r="G12" i="20"/>
  <c r="F12" i="20"/>
  <c r="O8" i="150"/>
  <c r="I10" i="20" s="1"/>
  <c r="G10" i="20"/>
  <c r="N4" i="148"/>
  <c r="H28" i="20" s="1"/>
  <c r="L4" i="148"/>
  <c r="F28" i="20" s="1"/>
  <c r="K4" i="148"/>
  <c r="E28" i="20" s="1"/>
  <c r="M4" i="148" l="1"/>
  <c r="N11" i="147"/>
  <c r="H5" i="20" s="1"/>
  <c r="L11" i="147"/>
  <c r="F5" i="20" s="1"/>
  <c r="K11" i="147"/>
  <c r="E5" i="20" s="1"/>
  <c r="N5" i="146"/>
  <c r="H22" i="20" s="1"/>
  <c r="L5" i="146"/>
  <c r="F22" i="20" s="1"/>
  <c r="K5" i="146"/>
  <c r="E22" i="20" s="1"/>
  <c r="O4" i="148" l="1"/>
  <c r="I28" i="20" s="1"/>
  <c r="G28" i="20"/>
  <c r="M11" i="147"/>
  <c r="M5" i="146"/>
  <c r="O5" i="146" l="1"/>
  <c r="I22" i="20" s="1"/>
  <c r="G22" i="20"/>
  <c r="O11" i="147"/>
  <c r="I5" i="20" s="1"/>
  <c r="G5" i="20"/>
  <c r="N9" i="144"/>
  <c r="H8" i="20" s="1"/>
  <c r="L9" i="144"/>
  <c r="F8" i="20" s="1"/>
  <c r="K9" i="144"/>
  <c r="E8" i="20" s="1"/>
  <c r="M9" i="144" l="1"/>
  <c r="O9" i="144" s="1"/>
  <c r="I8" i="20" s="1"/>
  <c r="N4" i="143"/>
  <c r="H31" i="20" s="1"/>
  <c r="L4" i="143"/>
  <c r="F31" i="20" s="1"/>
  <c r="K4" i="143"/>
  <c r="E31" i="20" s="1"/>
  <c r="N14" i="142"/>
  <c r="H2" i="20" s="1"/>
  <c r="L14" i="142"/>
  <c r="F2" i="20" s="1"/>
  <c r="K14" i="142"/>
  <c r="E2" i="20" s="1"/>
  <c r="G8" i="20" l="1"/>
  <c r="M4" i="143"/>
  <c r="M14" i="142"/>
  <c r="N7" i="141"/>
  <c r="H21" i="20" s="1"/>
  <c r="L7" i="141"/>
  <c r="F21" i="20" s="1"/>
  <c r="K7" i="141"/>
  <c r="E21" i="20" s="1"/>
  <c r="N12" i="140"/>
  <c r="H7" i="20" s="1"/>
  <c r="L12" i="140"/>
  <c r="F7" i="20" s="1"/>
  <c r="K12" i="140"/>
  <c r="E7" i="20" s="1"/>
  <c r="N5" i="139"/>
  <c r="H23" i="20" s="1"/>
  <c r="L5" i="139"/>
  <c r="F23" i="20" s="1"/>
  <c r="K5" i="139"/>
  <c r="E23" i="20" s="1"/>
  <c r="N13" i="138"/>
  <c r="H6" i="20" s="1"/>
  <c r="L13" i="138"/>
  <c r="F6" i="20" s="1"/>
  <c r="K13" i="138"/>
  <c r="E6" i="20" s="1"/>
  <c r="O4" i="143" l="1"/>
  <c r="I31" i="20" s="1"/>
  <c r="G31" i="20"/>
  <c r="M7" i="141"/>
  <c r="O14" i="142"/>
  <c r="I2" i="20" s="1"/>
  <c r="G2" i="20"/>
  <c r="M13" i="138"/>
  <c r="M5" i="139"/>
  <c r="M12" i="140"/>
  <c r="N13" i="137"/>
  <c r="H3" i="20" s="1"/>
  <c r="L13" i="137"/>
  <c r="K13" i="137"/>
  <c r="E3" i="20" s="1"/>
  <c r="M13" i="137" l="1"/>
  <c r="O13" i="137" s="1"/>
  <c r="I3" i="20" s="1"/>
  <c r="O5" i="139"/>
  <c r="I23" i="20" s="1"/>
  <c r="G23" i="20"/>
  <c r="O7" i="141"/>
  <c r="I21" i="20" s="1"/>
  <c r="G21" i="20"/>
  <c r="O12" i="140"/>
  <c r="I7" i="20" s="1"/>
  <c r="G7" i="20"/>
  <c r="O13" i="138"/>
  <c r="I6" i="20" s="1"/>
  <c r="G6" i="20"/>
  <c r="F3" i="20"/>
  <c r="N19" i="136"/>
  <c r="H4" i="20" s="1"/>
  <c r="L19" i="136"/>
  <c r="E4" i="20"/>
  <c r="G3" i="20" l="1"/>
  <c r="M19" i="136"/>
  <c r="G4" i="20" s="1"/>
  <c r="F4" i="20"/>
  <c r="N5" i="135"/>
  <c r="H16" i="20" s="1"/>
  <c r="L5" i="135"/>
  <c r="F16" i="20" s="1"/>
  <c r="K5" i="135"/>
  <c r="E16" i="20" s="1"/>
  <c r="N6" i="134"/>
  <c r="H15" i="20" s="1"/>
  <c r="L6" i="134"/>
  <c r="F15" i="20" s="1"/>
  <c r="K6" i="134"/>
  <c r="E15" i="20" s="1"/>
  <c r="O19" i="136" l="1"/>
  <c r="I4" i="20" s="1"/>
  <c r="M5" i="135"/>
  <c r="M6" i="134"/>
  <c r="O6" i="134" l="1"/>
  <c r="I15" i="20" s="1"/>
  <c r="G15" i="20"/>
  <c r="O5" i="135"/>
  <c r="I16" i="20" s="1"/>
  <c r="G1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73857EA2-4D1F-4EAB-9F51-CB862B4FEC0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<sst xmlns="http://schemas.openxmlformats.org/spreadsheetml/2006/main" count="872" uniqueCount="93">
  <si>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</si>
  <si>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</si>
  <si>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</si>
  <si>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</si>
  <si>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</si>
  <si>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</si>
  <si>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</si>
  <si>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</si>
  <si>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</si>
  <si>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</si>
  <si>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</si>
  <si>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</si>
  <si>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</si>
  <si>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</si>
  <si>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</si>
  <si>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</si>
  <si>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</si>
  <si>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</si>
  <si>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</si>
  <si>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</si>
  <si>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Outlaw-Hvy</t>
  </si>
  <si>
    <t>Outlaw Hvy Barrel</t>
  </si>
  <si>
    <t>Pennington, Cliff</t>
  </si>
  <si>
    <t>Argence,Wayne</t>
  </si>
  <si>
    <t>Cliff Pennington</t>
  </si>
  <si>
    <t>Boerne Shooting Club</t>
  </si>
  <si>
    <t>Wayne Argence</t>
  </si>
  <si>
    <t>Cunningham, Tom</t>
  </si>
  <si>
    <t>Tom Cunningham</t>
  </si>
  <si>
    <t>San Angelo, TX</t>
  </si>
  <si>
    <t>Middlebrook, Bill</t>
  </si>
  <si>
    <t>Bill Middlebrook</t>
  </si>
  <si>
    <t>Kuznik, Leon</t>
  </si>
  <si>
    <t>Hensler, Josie</t>
  </si>
  <si>
    <t>Kelsheimer, Hubert</t>
  </si>
  <si>
    <t>Chacon, Joe</t>
  </si>
  <si>
    <t>Hubert Kelsheimer</t>
  </si>
  <si>
    <t>Boerne,TX</t>
  </si>
  <si>
    <t>Josie Hensler</t>
  </si>
  <si>
    <t>Leon Kuznik</t>
  </si>
  <si>
    <t>Joe Chacon</t>
  </si>
  <si>
    <t>Swarington, Jim</t>
  </si>
  <si>
    <t>Jim Swaringin</t>
  </si>
  <si>
    <t>Hensley, Charles</t>
  </si>
  <si>
    <t>Charles Hensley</t>
  </si>
  <si>
    <t>Zachary Turner</t>
  </si>
  <si>
    <t>Turner, Zachary</t>
  </si>
  <si>
    <t>Williams, Les</t>
  </si>
  <si>
    <t>Taylor, Allen</t>
  </si>
  <si>
    <t>Les Williams</t>
  </si>
  <si>
    <t>Allen Taylor</t>
  </si>
  <si>
    <t>David Strother</t>
  </si>
  <si>
    <t>Strother, David</t>
  </si>
  <si>
    <t>McDonald, Evelio</t>
  </si>
  <si>
    <t>Evelio McDonald</t>
  </si>
  <si>
    <t>James Braddy</t>
  </si>
  <si>
    <t>Braddy, James</t>
  </si>
  <si>
    <t>Stephen Keim</t>
  </si>
  <si>
    <t>Keim, Stephen</t>
  </si>
  <si>
    <t>Wayne Young</t>
  </si>
  <si>
    <t>Young, Wayne</t>
  </si>
  <si>
    <t>Fred Jamison</t>
  </si>
  <si>
    <t>Jamison, Fred</t>
  </si>
  <si>
    <t>Smith, Dan</t>
  </si>
  <si>
    <t>Self, Mark</t>
  </si>
  <si>
    <t>David, Joe</t>
  </si>
  <si>
    <t>Self, Tracy</t>
  </si>
  <si>
    <t>Heavy Barrel Bolt</t>
  </si>
  <si>
    <t>Dan Smith</t>
  </si>
  <si>
    <t>Edinburg, Tx</t>
  </si>
  <si>
    <t>Mark Self</t>
  </si>
  <si>
    <t>Tracy Self</t>
  </si>
  <si>
    <t>Killough, Dan</t>
  </si>
  <si>
    <t>Dan Killough</t>
  </si>
  <si>
    <t>James Abenoja</t>
  </si>
  <si>
    <t>Abenoja, James</t>
  </si>
  <si>
    <t>Enrique Erdmenger</t>
  </si>
  <si>
    <t>Erdmenger, Enrique</t>
  </si>
  <si>
    <t>Outlaw Hvy</t>
  </si>
  <si>
    <t>Boerne Tx</t>
  </si>
  <si>
    <t>Outlaw hvy</t>
  </si>
  <si>
    <t>Fogg, Bonnie</t>
  </si>
  <si>
    <t>Bonnie Fogg</t>
  </si>
  <si>
    <t>Hart, Gordon</t>
  </si>
  <si>
    <t>Gordon Hart</t>
  </si>
  <si>
    <t>Sherod, Bill</t>
  </si>
  <si>
    <t>Bill Sherrod</t>
  </si>
  <si>
    <t>Boerne, Tx</t>
  </si>
  <si>
    <t>Outlaw Heavy</t>
  </si>
  <si>
    <t>Evelio MCDonald</t>
  </si>
  <si>
    <t>Jerry Hensler</t>
  </si>
  <si>
    <t>Hensler, Jerry</t>
  </si>
  <si>
    <t>Coyote 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</si>
</sst>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u/>
      <sz val="11"/>
      <name val="Calibri"/>
      <family val="2"/>
      <scheme val="minor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4" fillId="4" borderId="1" xfId="0" applyFont="1" applyFill="1" applyBorder="1" applyAlignment="1">
      <alignment horizontal="left" vertical="center" indent="1"/>
    </xf>
    <xf numFmtId="14" fontId="11" fillId="0" borderId="1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horizontal="left" vertical="center" indent="1"/>
    </xf>
    <xf numFmtId="0" fontId="8" fillId="0" borderId="0" xfId="1" applyFont="1" applyFill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 wrapText="1"/>
    </xf>
    <xf numFmtId="1" fontId="15" fillId="4" borderId="1" xfId="0" applyNumberFormat="1" applyFont="1" applyFill="1" applyBorder="1" applyAlignment="1">
      <alignment horizontal="left" vertical="center" indent="1"/>
    </xf>
    <xf numFmtId="1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14" fontId="18" fillId="0" borderId="0" xfId="0" applyNumberFormat="1" applyFont="1" applyAlignment="1">
      <alignment horizontal="center" wrapText="1"/>
    </xf>
    <xf numFmtId="14" fontId="18" fillId="0" borderId="1" xfId="0" applyNumberFormat="1" applyFont="1" applyBorder="1" applyAlignment="1">
      <alignment horizontal="center" wrapText="1"/>
    </xf>
    <xf numFmtId="0" fontId="13" fillId="2" borderId="0" xfId="1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105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TEXAS%20SCORING%20PROGRA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9-21-19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EDINBURG%20TEX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Boerne, TX</v>
          </cell>
          <cell r="D2">
            <v>43674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D32"/>
  <sheetViews>
    <sheetView tabSelected="1" zoomScale="110" zoomScaleNormal="96" workbookViewId="0">
      <selection activeCell="E5" sqref="E5"/>
    </sheetView>
  </sheetViews>
  <sheetFormatPr defaultRowHeight="15" x14ac:dyDescent="0.25"/>
  <cols>
    <col min="1" max="1" width="6.140625" style="62" customWidth="1"/>
    <col min="2" max="2" width="12.28515625" style="11" bestFit="1" customWidth="1"/>
    <col min="3" max="3" width="18.28515625" style="11" customWidth="1"/>
    <col min="4" max="4" width="18.5703125" style="11" bestFit="1" customWidth="1"/>
    <col min="5" max="5" width="16.85546875" style="11" bestFit="1" customWidth="1"/>
    <col min="6" max="6" width="19" style="11" customWidth="1"/>
    <col min="7" max="7" width="9.140625" style="12" bestFit="1" customWidth="1"/>
    <col min="8" max="8" width="9.140625" style="11" bestFit="1" customWidth="1"/>
    <col min="9" max="9" width="17.85546875" style="12" bestFit="1" customWidth="1"/>
    <col min="10" max="16384" width="9.140625" style="62"/>
  </cols>
  <sheetData>
    <row r="1" spans="2:9" ht="22.5" customHeight="1" x14ac:dyDescent="0.25">
      <c r="B1" s="11" t="s">
        <v>6</v>
      </c>
      <c r="C1" s="11" t="s">
        <v>0</v>
      </c>
      <c r="D1" s="11" t="s">
        <v>9</v>
      </c>
      <c r="E1" s="11" t="s">
        <v>8</v>
      </c>
      <c r="F1" s="11" t="s">
        <v>4</v>
      </c>
      <c r="G1" s="12" t="s">
        <v>7</v>
      </c>
      <c r="H1" s="11" t="s">
        <v>3</v>
      </c>
      <c r="I1" s="12" t="s">
        <v>5</v>
      </c>
    </row>
    <row r="2" spans="2:9" x14ac:dyDescent="0.25">
      <c r="B2" s="11">
        <v>1</v>
      </c>
      <c r="C2" s="11" t="s">
        <v>21</v>
      </c>
      <c r="D2" s="59" t="s">
        <v>41</v>
      </c>
      <c r="E2" s="13">
        <f>SUM('Swarington, Jim'!K14)</f>
        <v>48</v>
      </c>
      <c r="F2" s="13">
        <f>SUM('Swarington, Jim'!L14)</f>
        <v>9036</v>
      </c>
      <c r="G2" s="12">
        <f>SUM('Swarington, Jim'!M14)</f>
        <v>188.25</v>
      </c>
      <c r="H2" s="13">
        <f>SUM('Swarington, Jim'!N14)</f>
        <v>113</v>
      </c>
      <c r="I2" s="12">
        <f>SUM('Swarington, Jim'!O14)</f>
        <v>301.25</v>
      </c>
    </row>
    <row r="3" spans="2:9" x14ac:dyDescent="0.25">
      <c r="B3" s="11">
        <v>2</v>
      </c>
      <c r="C3" s="11" t="s">
        <v>21</v>
      </c>
      <c r="D3" s="59" t="s">
        <v>30</v>
      </c>
      <c r="E3" s="13">
        <f>SUM('Middlebrook, Bill'!K13)</f>
        <v>44</v>
      </c>
      <c r="F3" s="13">
        <f>SUM('Middlebrook, Bill'!L13)</f>
        <v>8316</v>
      </c>
      <c r="G3" s="12">
        <f>SUM('Middlebrook, Bill'!M13)</f>
        <v>189</v>
      </c>
      <c r="H3" s="13">
        <f>SUM('Middlebrook, Bill'!N13)</f>
        <v>106</v>
      </c>
      <c r="I3" s="12">
        <f>SUM('Middlebrook, Bill'!O13)</f>
        <v>295</v>
      </c>
    </row>
    <row r="4" spans="2:9" x14ac:dyDescent="0.25">
      <c r="B4" s="11">
        <v>3</v>
      </c>
      <c r="C4" s="11" t="s">
        <v>21</v>
      </c>
      <c r="D4" s="59" t="s">
        <v>27</v>
      </c>
      <c r="E4" s="13">
        <f>SUM('Cunningham, Tom'!K19)</f>
        <v>68</v>
      </c>
      <c r="F4" s="13">
        <f>SUM('Cunningham, Tom'!L19)</f>
        <v>12578</v>
      </c>
      <c r="G4" s="12">
        <f>SUM('Cunningham, Tom'!M19)</f>
        <v>184.97058823529412</v>
      </c>
      <c r="H4" s="13">
        <f>SUM('Cunningham, Tom'!N19)</f>
        <v>98</v>
      </c>
      <c r="I4" s="12">
        <f>SUM('Cunningham, Tom'!O19)</f>
        <v>282.97058823529414</v>
      </c>
    </row>
    <row r="5" spans="2:9" s="63" customFormat="1" x14ac:dyDescent="0.25">
      <c r="B5" s="30">
        <v>4</v>
      </c>
      <c r="C5" s="11" t="s">
        <v>21</v>
      </c>
      <c r="D5" s="58" t="s">
        <v>47</v>
      </c>
      <c r="E5" s="31">
        <f>SUM('Williams, Les'!K11)</f>
        <v>24</v>
      </c>
      <c r="F5" s="31">
        <f>SUM('Williams, Les'!L11)</f>
        <v>4727.1000000000004</v>
      </c>
      <c r="G5" s="32">
        <f>SUM('Williams, Les'!M11)</f>
        <v>196.96250000000001</v>
      </c>
      <c r="H5" s="31">
        <f>SUM('Williams, Les'!N11)</f>
        <v>76</v>
      </c>
      <c r="I5" s="32">
        <f>SUM('Williams, Les'!O11)</f>
        <v>272.96249999999998</v>
      </c>
    </row>
    <row r="6" spans="2:9" x14ac:dyDescent="0.25">
      <c r="B6" s="11">
        <v>5</v>
      </c>
      <c r="C6" s="30" t="s">
        <v>21</v>
      </c>
      <c r="D6" s="59" t="s">
        <v>35</v>
      </c>
      <c r="E6" s="13">
        <f>SUM('Chacon, Joe'!K13)</f>
        <v>32</v>
      </c>
      <c r="F6" s="13">
        <f>SUM('Chacon, Joe'!L13)</f>
        <v>6157.1</v>
      </c>
      <c r="G6" s="12">
        <f>SUM('Chacon, Joe'!M13)</f>
        <v>192.40937500000001</v>
      </c>
      <c r="H6" s="13">
        <f>SUM('Chacon, Joe'!N13)</f>
        <v>52</v>
      </c>
      <c r="I6" s="12">
        <f>SUM('Chacon, Joe'!O13)</f>
        <v>244.40937500000001</v>
      </c>
    </row>
    <row r="7" spans="2:9" x14ac:dyDescent="0.25">
      <c r="B7" s="11">
        <v>6</v>
      </c>
      <c r="C7" s="11" t="s">
        <v>21</v>
      </c>
      <c r="D7" s="59" t="s">
        <v>33</v>
      </c>
      <c r="E7" s="13">
        <f>SUM('Hensler, Josie'!K12)</f>
        <v>22</v>
      </c>
      <c r="F7" s="13">
        <f>SUM('Hensler, Josie'!L12)</f>
        <v>4256.1000000000004</v>
      </c>
      <c r="G7" s="12">
        <f>SUM('Hensler, Josie'!M12)</f>
        <v>193.45909090909092</v>
      </c>
      <c r="H7" s="13">
        <f>SUM('Hensler, Josie'!N12)</f>
        <v>38</v>
      </c>
      <c r="I7" s="12">
        <f>SUM('Hensler, Josie'!O12)</f>
        <v>231.45909090909092</v>
      </c>
    </row>
    <row r="8" spans="2:9" x14ac:dyDescent="0.25">
      <c r="B8" s="11">
        <v>7</v>
      </c>
      <c r="C8" s="11" t="s">
        <v>21</v>
      </c>
      <c r="D8" s="60" t="s">
        <v>46</v>
      </c>
      <c r="E8" s="13">
        <f>SUM('Turner, Zachary'!K9)</f>
        <v>24</v>
      </c>
      <c r="F8" s="13">
        <f>SUM('Turner, Zachary'!L9)</f>
        <v>4150</v>
      </c>
      <c r="G8" s="12">
        <f>SUM('Turner, Zachary'!M9)</f>
        <v>172.91666666666666</v>
      </c>
      <c r="H8" s="13">
        <f>SUM('Turner, Zachary'!N9)</f>
        <v>17</v>
      </c>
      <c r="I8" s="12">
        <f>SUM('Turner, Zachary'!O9)</f>
        <v>189.91666666666666</v>
      </c>
    </row>
    <row r="9" spans="2:9" x14ac:dyDescent="0.25">
      <c r="B9" s="27"/>
      <c r="C9" s="27"/>
      <c r="D9" s="88"/>
      <c r="E9" s="28"/>
      <c r="F9" s="28"/>
      <c r="G9" s="29"/>
      <c r="H9" s="28"/>
      <c r="I9" s="29"/>
    </row>
    <row r="10" spans="2:9" x14ac:dyDescent="0.25">
      <c r="B10" s="11">
        <v>8</v>
      </c>
      <c r="C10" s="11" t="s">
        <v>21</v>
      </c>
      <c r="D10" s="60" t="s">
        <v>56</v>
      </c>
      <c r="E10" s="13">
        <f>SUM('Braddy, James'!K8)</f>
        <v>10</v>
      </c>
      <c r="F10" s="13">
        <f>SUM('Braddy, James'!L8)</f>
        <v>1933.1</v>
      </c>
      <c r="G10" s="12">
        <f>SUM('Braddy, James'!M8)</f>
        <v>193.31</v>
      </c>
      <c r="H10" s="13">
        <f>SUM('Braddy, James'!N8)</f>
        <v>22</v>
      </c>
      <c r="I10" s="12">
        <f>SUM('Braddy, James'!O8)</f>
        <v>215.31</v>
      </c>
    </row>
    <row r="11" spans="2:9" x14ac:dyDescent="0.25">
      <c r="B11" s="11">
        <v>9</v>
      </c>
      <c r="C11" s="11" t="s">
        <v>21</v>
      </c>
      <c r="D11" s="60" t="s">
        <v>64</v>
      </c>
      <c r="E11" s="13">
        <f>SUM('Self, Mark'!K7)</f>
        <v>12</v>
      </c>
      <c r="F11" s="13">
        <f>SUM('Self, Mark'!L7)</f>
        <v>2273</v>
      </c>
      <c r="G11" s="12">
        <f>SUM('Self, Mark'!M7)</f>
        <v>189.41666666666666</v>
      </c>
      <c r="H11" s="13">
        <f>SUM('Self, Mark'!N7)</f>
        <v>25</v>
      </c>
      <c r="I11" s="12">
        <f>SUM('Self, Mark'!O7)</f>
        <v>214.41666666666666</v>
      </c>
    </row>
    <row r="12" spans="2:9" x14ac:dyDescent="0.25">
      <c r="B12" s="11">
        <v>10</v>
      </c>
      <c r="C12" s="11" t="s">
        <v>21</v>
      </c>
      <c r="D12" s="59" t="s">
        <v>53</v>
      </c>
      <c r="E12" s="13">
        <f>SUM('McDonald Evelio'!K6)</f>
        <v>14</v>
      </c>
      <c r="F12" s="13">
        <f>SUM('McDonald Evelio'!L6)</f>
        <v>2720</v>
      </c>
      <c r="G12" s="12">
        <f>SUM('McDonald Evelio'!M6)</f>
        <v>194.28571428571428</v>
      </c>
      <c r="H12" s="13">
        <f>SUM('McDonald Evelio'!N6)</f>
        <v>19</v>
      </c>
      <c r="I12" s="12">
        <f>SUM('McDonald Evelio'!O6)</f>
        <v>213.28571428571428</v>
      </c>
    </row>
    <row r="13" spans="2:9" x14ac:dyDescent="0.25">
      <c r="B13" s="11">
        <v>11</v>
      </c>
      <c r="C13" s="11" t="s">
        <v>21</v>
      </c>
      <c r="D13" s="25" t="s">
        <v>83</v>
      </c>
      <c r="E13" s="13">
        <f>SUM('Hart, Gordon'!K4)</f>
        <v>6</v>
      </c>
      <c r="F13" s="13">
        <f>SUM('Hart, Gordon'!L4)</f>
        <v>1170.0999999999999</v>
      </c>
      <c r="G13" s="12">
        <f>SUM('Hart, Gordon'!M4)</f>
        <v>195.01666666666665</v>
      </c>
      <c r="H13" s="13">
        <f>SUM('Hart, Gordon'!N4)</f>
        <v>18</v>
      </c>
      <c r="I13" s="12">
        <f>SUM('Hart, Gordon'!O4)</f>
        <v>213.01666666666665</v>
      </c>
    </row>
    <row r="14" spans="2:9" x14ac:dyDescent="0.25">
      <c r="B14" s="11">
        <v>12</v>
      </c>
      <c r="C14" s="11" t="s">
        <v>21</v>
      </c>
      <c r="D14" s="25" t="s">
        <v>72</v>
      </c>
      <c r="E14" s="13">
        <f>SUM('Killough, Dan'!K4)</f>
        <v>4</v>
      </c>
      <c r="F14" s="13">
        <f>SUM('Killough, Dan'!L4)</f>
        <v>785</v>
      </c>
      <c r="G14" s="12">
        <f>SUM('Killough, Dan'!M4)</f>
        <v>196.25</v>
      </c>
      <c r="H14" s="13">
        <f>SUM('Killough, Dan'!N4)</f>
        <v>13</v>
      </c>
      <c r="I14" s="12">
        <f>SUM('Killough, Dan'!O4)</f>
        <v>209.25</v>
      </c>
    </row>
    <row r="15" spans="2:9" x14ac:dyDescent="0.25">
      <c r="B15" s="11">
        <v>13</v>
      </c>
      <c r="C15" s="11" t="s">
        <v>21</v>
      </c>
      <c r="D15" s="59" t="s">
        <v>23</v>
      </c>
      <c r="E15" s="13">
        <f>SUM('Argence, Wayne'!K6)</f>
        <v>12</v>
      </c>
      <c r="F15" s="13">
        <f>SUM('Argence, Wayne'!L6)</f>
        <v>2284</v>
      </c>
      <c r="G15" s="12">
        <f>SUM('Argence, Wayne'!M6)</f>
        <v>190.33333333333334</v>
      </c>
      <c r="H15" s="13">
        <f>SUM('Argence, Wayne'!N6)</f>
        <v>15</v>
      </c>
      <c r="I15" s="12">
        <f>SUM('Argence, Wayne'!O6)</f>
        <v>205.33333333333334</v>
      </c>
    </row>
    <row r="16" spans="2:9" x14ac:dyDescent="0.25">
      <c r="B16" s="11">
        <v>14</v>
      </c>
      <c r="C16" s="11" t="s">
        <v>21</v>
      </c>
      <c r="D16" s="59" t="s">
        <v>22</v>
      </c>
      <c r="E16" s="13">
        <f>SUM('Pennington, Cliff'!K5)</f>
        <v>10</v>
      </c>
      <c r="F16" s="13">
        <f>SUM('Pennington, Cliff'!L5)</f>
        <v>1922</v>
      </c>
      <c r="G16" s="12">
        <f>SUM('Pennington, Cliff'!M5)</f>
        <v>192.2</v>
      </c>
      <c r="H16" s="13">
        <f>SUM('Pennington, Cliff'!N5)</f>
        <v>13</v>
      </c>
      <c r="I16" s="12">
        <f>SUM('Pennington, Cliff'!O5)</f>
        <v>205.2</v>
      </c>
    </row>
    <row r="17" spans="2:9 16384:16384" x14ac:dyDescent="0.25">
      <c r="B17" s="11">
        <v>15</v>
      </c>
      <c r="C17" s="11" t="s">
        <v>21</v>
      </c>
      <c r="D17" s="61" t="s">
        <v>62</v>
      </c>
      <c r="E17" s="13">
        <f>SUM('Jamison, Fred'!K5)</f>
        <v>8</v>
      </c>
      <c r="F17" s="13">
        <f>SUM('Jamison, Fred'!L5)</f>
        <v>1558</v>
      </c>
      <c r="G17" s="12">
        <f>SUM('Jamison, Fred'!M5)</f>
        <v>194.75</v>
      </c>
      <c r="H17" s="13">
        <f>SUM('Jamison, Fred'!N5)</f>
        <v>10</v>
      </c>
      <c r="I17" s="12">
        <f>SUM('Jamison, Fred'!O5)</f>
        <v>204.75</v>
      </c>
    </row>
    <row r="18" spans="2:9 16384:16384" x14ac:dyDescent="0.25">
      <c r="B18" s="11">
        <v>16</v>
      </c>
      <c r="C18" s="11" t="s">
        <v>21</v>
      </c>
      <c r="D18" s="60" t="s">
        <v>63</v>
      </c>
      <c r="E18" s="13">
        <f>SUM('Smith, Dan'!K6)</f>
        <v>9</v>
      </c>
      <c r="F18" s="13">
        <f>SUM('Smith, Dan'!L6)</f>
        <v>1686</v>
      </c>
      <c r="G18" s="12">
        <f>SUM('Smith, Dan'!M6)</f>
        <v>187.33333333333334</v>
      </c>
      <c r="H18" s="13">
        <f>SUM('Smith, Dan'!N6)</f>
        <v>17</v>
      </c>
      <c r="I18" s="12">
        <f>SUM('Smith, Dan'!O6)</f>
        <v>204.33333333333334</v>
      </c>
    </row>
    <row r="19" spans="2:9 16384:16384" x14ac:dyDescent="0.25">
      <c r="B19" s="11">
        <v>17</v>
      </c>
      <c r="C19" s="11" t="s">
        <v>21</v>
      </c>
      <c r="D19" s="25" t="s">
        <v>85</v>
      </c>
      <c r="E19" s="13">
        <f>SUM('Sherod, Bill'!K4)</f>
        <v>6</v>
      </c>
      <c r="F19" s="13">
        <f>SUM('Sherod, Bill'!L4)</f>
        <v>1165.0999999999999</v>
      </c>
      <c r="G19" s="12">
        <f>SUM('Sherod, Bill'!M4)</f>
        <v>194.18333333333331</v>
      </c>
      <c r="H19" s="13">
        <f>SUM('Sherod, Bill'!N4)</f>
        <v>10</v>
      </c>
      <c r="I19" s="12">
        <f>SUM('Sherod, Bill'!O4)</f>
        <v>204.18333333333331</v>
      </c>
    </row>
    <row r="20" spans="2:9 16384:16384" x14ac:dyDescent="0.25">
      <c r="B20" s="11">
        <v>18</v>
      </c>
      <c r="C20" s="11" t="s">
        <v>21</v>
      </c>
      <c r="D20" s="60" t="s">
        <v>65</v>
      </c>
      <c r="E20" s="13">
        <f>SUM('David, Joe'!K6)</f>
        <v>9</v>
      </c>
      <c r="F20" s="13">
        <f>SUM('David, Joe'!L6)</f>
        <v>1692</v>
      </c>
      <c r="G20" s="12">
        <f>SUM('David, Joe'!M6)</f>
        <v>188</v>
      </c>
      <c r="H20" s="13">
        <f>SUM('David, Joe'!N6)</f>
        <v>16</v>
      </c>
      <c r="I20" s="12">
        <f>SUM('David, Joe'!O6)</f>
        <v>204</v>
      </c>
    </row>
    <row r="21" spans="2:9 16384:16384" x14ac:dyDescent="0.25">
      <c r="B21" s="11">
        <v>19</v>
      </c>
      <c r="C21" s="11" t="s">
        <v>21</v>
      </c>
      <c r="D21" s="59" t="s">
        <v>34</v>
      </c>
      <c r="E21" s="13">
        <f>SUM('Kelsheimer, Hubert'!K7)</f>
        <v>8</v>
      </c>
      <c r="F21" s="13">
        <f>SUM('Kelsheimer, Hubert'!L7)</f>
        <v>1531</v>
      </c>
      <c r="G21" s="12">
        <f>SUM('Kelsheimer, Hubert'!M7)</f>
        <v>191.375</v>
      </c>
      <c r="H21" s="13">
        <f>SUM('Kelsheimer, Hubert'!N7)</f>
        <v>12</v>
      </c>
      <c r="I21" s="12">
        <f>SUM('Kelsheimer, Hubert'!O7)</f>
        <v>203.375</v>
      </c>
    </row>
    <row r="22" spans="2:9 16384:16384" x14ac:dyDescent="0.25">
      <c r="B22" s="11">
        <v>20</v>
      </c>
      <c r="C22" s="11" t="s">
        <v>21</v>
      </c>
      <c r="D22" s="60" t="s">
        <v>48</v>
      </c>
      <c r="E22" s="13">
        <f>SUM('Taylor, Allen'!K5)</f>
        <v>8</v>
      </c>
      <c r="F22" s="13">
        <f>SUM('Taylor, Allen'!L5)</f>
        <v>1529</v>
      </c>
      <c r="G22" s="12">
        <f>SUM('Taylor, Allen'!M5)</f>
        <v>191.125</v>
      </c>
      <c r="H22" s="13">
        <f>SUM('Taylor, Allen'!N5)</f>
        <v>8</v>
      </c>
      <c r="I22" s="12">
        <f>SUM('Taylor, Allen'!O5)</f>
        <v>199.125</v>
      </c>
      <c r="XFD22" s="13"/>
    </row>
    <row r="23" spans="2:9 16384:16384" x14ac:dyDescent="0.25">
      <c r="B23" s="11">
        <v>21</v>
      </c>
      <c r="C23" s="11" t="s">
        <v>21</v>
      </c>
      <c r="D23" s="59" t="s">
        <v>32</v>
      </c>
      <c r="E23" s="13">
        <f>SUM('Kuznik, Leon'!K5)</f>
        <v>4</v>
      </c>
      <c r="F23" s="13">
        <f>SUM('Kuznik, Leon'!L5)</f>
        <v>763</v>
      </c>
      <c r="G23" s="12">
        <f>SUM('Kuznik, Leon'!M5)</f>
        <v>190.75</v>
      </c>
      <c r="H23" s="13">
        <f>SUM('Kuznik, Leon'!N5)</f>
        <v>8</v>
      </c>
      <c r="I23" s="12">
        <f>SUM('Kuznik, Leon'!O5)</f>
        <v>198.75</v>
      </c>
    </row>
    <row r="24" spans="2:9 16384:16384" x14ac:dyDescent="0.25">
      <c r="B24" s="11">
        <v>22</v>
      </c>
      <c r="C24" s="11" t="s">
        <v>21</v>
      </c>
      <c r="D24" s="25" t="s">
        <v>91</v>
      </c>
      <c r="E24" s="13">
        <f>SUM('Hensler, Jerry'!K4)</f>
        <v>4</v>
      </c>
      <c r="F24" s="13">
        <f>SUM('Hensler, Jerry'!L4)</f>
        <v>776.1</v>
      </c>
      <c r="G24" s="12">
        <f>SUM('Hensler, Jerry'!M4)</f>
        <v>194.02500000000001</v>
      </c>
      <c r="H24" s="13">
        <f>SUM('Hensler, Jerry'!N4)</f>
        <v>4</v>
      </c>
      <c r="I24" s="12">
        <f>SUM('Hensler, Jerry'!O4)</f>
        <v>198.02500000000001</v>
      </c>
    </row>
    <row r="25" spans="2:9 16384:16384" x14ac:dyDescent="0.25">
      <c r="B25" s="11">
        <v>23</v>
      </c>
      <c r="C25" s="11" t="s">
        <v>21</v>
      </c>
      <c r="D25" s="60" t="s">
        <v>66</v>
      </c>
      <c r="E25" s="13">
        <f>SUM('Self, Tracy'!K7)</f>
        <v>12</v>
      </c>
      <c r="F25" s="13">
        <f>SUM('Self, Tracy'!L7)</f>
        <v>2217</v>
      </c>
      <c r="G25" s="12">
        <f>SUM('Self, Tracy'!M7)</f>
        <v>184.75</v>
      </c>
      <c r="H25" s="13">
        <f>SUM('Self, Tracy'!N7)</f>
        <v>13</v>
      </c>
      <c r="I25" s="12">
        <f>SUM('Self, Tracy'!O7)</f>
        <v>197.75</v>
      </c>
    </row>
    <row r="26" spans="2:9 16384:16384" x14ac:dyDescent="0.25">
      <c r="B26" s="11">
        <v>23</v>
      </c>
      <c r="C26" s="11" t="s">
        <v>21</v>
      </c>
      <c r="D26" s="67" t="s">
        <v>75</v>
      </c>
      <c r="E26" s="13">
        <f>SUM('Abenoja, James'!K4)</f>
        <v>3</v>
      </c>
      <c r="F26" s="13">
        <f>SUM('Abenoja, James'!L4)</f>
        <v>559</v>
      </c>
      <c r="G26" s="12">
        <f>SUM('Abenoja, James'!M4)</f>
        <v>186.33333333333334</v>
      </c>
      <c r="H26" s="13">
        <f>SUM('Abenoja, James'!N4)</f>
        <v>6</v>
      </c>
      <c r="I26" s="12">
        <f>SUM('Abenoja, James'!O4)</f>
        <v>192.33333333333334</v>
      </c>
    </row>
    <row r="27" spans="2:9 16384:16384" x14ac:dyDescent="0.25">
      <c r="B27" s="11">
        <v>23</v>
      </c>
      <c r="C27" s="11" t="s">
        <v>21</v>
      </c>
      <c r="D27" s="25" t="s">
        <v>81</v>
      </c>
      <c r="E27" s="13">
        <f>SUM('Fogg, Bonnie'!K5)</f>
        <v>6</v>
      </c>
      <c r="F27" s="13">
        <f>SUM('Fogg, Bonnie'!L5)</f>
        <v>1119</v>
      </c>
      <c r="G27" s="12">
        <f>SUM('Fogg, Bonnie'!M5)</f>
        <v>186.5</v>
      </c>
      <c r="H27" s="13">
        <f>SUM('Fogg, Bonnie'!N5)</f>
        <v>5</v>
      </c>
      <c r="I27" s="12">
        <f>SUM('Fogg, Bonnie'!O5)</f>
        <v>191.5</v>
      </c>
    </row>
    <row r="28" spans="2:9 16384:16384" x14ac:dyDescent="0.25">
      <c r="B28" s="11">
        <v>24</v>
      </c>
      <c r="C28" s="11" t="s">
        <v>21</v>
      </c>
      <c r="D28" s="60" t="s">
        <v>52</v>
      </c>
      <c r="E28" s="13">
        <f>SUM('Strother, David'!K4)</f>
        <v>4</v>
      </c>
      <c r="F28" s="13">
        <f>SUM('Strother, David'!L4)</f>
        <v>737</v>
      </c>
      <c r="G28" s="12">
        <f>SUM('Strother, David'!M4)</f>
        <v>184.25</v>
      </c>
      <c r="H28" s="13">
        <f>SUM('Strother, David'!N4)</f>
        <v>3</v>
      </c>
      <c r="I28" s="12">
        <f>SUM('Strother, David'!O4)</f>
        <v>187.25</v>
      </c>
    </row>
    <row r="29" spans="2:9 16384:16384" x14ac:dyDescent="0.25">
      <c r="B29" s="11">
        <v>25</v>
      </c>
      <c r="C29" s="11" t="s">
        <v>21</v>
      </c>
      <c r="D29" s="59" t="s">
        <v>60</v>
      </c>
      <c r="E29" s="13">
        <f>SUM('Young, Wayne'!K4)</f>
        <v>2</v>
      </c>
      <c r="F29" s="13">
        <f>SUM('Young, Wayne'!L4)</f>
        <v>368</v>
      </c>
      <c r="G29" s="12">
        <f>SUM('Young, Wayne'!M4)</f>
        <v>184</v>
      </c>
      <c r="H29" s="13">
        <f>SUM('Young, Wayne'!N4)</f>
        <v>2</v>
      </c>
      <c r="I29" s="12">
        <f>SUM('Young, Wayne'!O4)</f>
        <v>186</v>
      </c>
    </row>
    <row r="30" spans="2:9 16384:16384" x14ac:dyDescent="0.25">
      <c r="B30" s="11">
        <v>26</v>
      </c>
      <c r="C30" s="11" t="s">
        <v>21</v>
      </c>
      <c r="D30" s="25" t="s">
        <v>77</v>
      </c>
      <c r="E30" s="13">
        <f>SUM('Erdmenger, Enrique'!K4)</f>
        <v>3</v>
      </c>
      <c r="F30" s="13">
        <f>SUM('Erdmenger, Enrique'!L4)</f>
        <v>546</v>
      </c>
      <c r="G30" s="12">
        <f>SUM('Erdmenger, Enrique'!M4)</f>
        <v>182</v>
      </c>
      <c r="H30" s="13">
        <f>SUM('Erdmenger, Enrique'!N4)</f>
        <v>2</v>
      </c>
      <c r="I30" s="12">
        <f>SUM('Erdmenger, Enrique'!O4)</f>
        <v>184</v>
      </c>
    </row>
    <row r="31" spans="2:9 16384:16384" x14ac:dyDescent="0.25">
      <c r="B31" s="11">
        <v>27</v>
      </c>
      <c r="C31" s="11" t="s">
        <v>21</v>
      </c>
      <c r="D31" s="59" t="s">
        <v>43</v>
      </c>
      <c r="E31" s="13">
        <f>SUM('Hensley Charles'!K4)</f>
        <v>6</v>
      </c>
      <c r="F31" s="13">
        <f>SUM('Hensley Charles'!L4)</f>
        <v>1066</v>
      </c>
      <c r="G31" s="12">
        <f>SUM('Hensley Charles'!M4)</f>
        <v>177.66666666666666</v>
      </c>
      <c r="H31" s="13">
        <f>SUM('Hensley Charles'!N4)</f>
        <v>4</v>
      </c>
      <c r="I31" s="12">
        <f>SUM('Hensley Charles'!O4)</f>
        <v>181.66666666666666</v>
      </c>
    </row>
    <row r="32" spans="2:9 16384:16384" x14ac:dyDescent="0.25">
      <c r="B32" s="11">
        <v>28</v>
      </c>
      <c r="C32" s="11" t="s">
        <v>21</v>
      </c>
      <c r="D32" s="59" t="s">
        <v>58</v>
      </c>
      <c r="E32" s="13">
        <f>SUM('Keim, Stephen'!K4)</f>
        <v>4</v>
      </c>
      <c r="F32" s="13">
        <f>SUM('Keim, Stephen'!L4)</f>
        <v>711</v>
      </c>
      <c r="G32" s="12">
        <f>SUM('Keim, Stephen'!M4)</f>
        <v>177.75</v>
      </c>
      <c r="H32" s="13">
        <f>SUM('Keim, Stephen'!N4)</f>
        <v>2</v>
      </c>
      <c r="I32" s="12">
        <f>SUM('Keim, Stephen'!O4)</f>
        <v>179.75</v>
      </c>
    </row>
  </sheetData>
  <sortState ref="D10:I32">
    <sortCondition descending="1" ref="I2:I32"/>
  </sortState>
  <hyperlinks>
    <hyperlink ref="D16" location="'Pennington, Cliff'!A1" display="Pennington, Cliff" xr:uid="{8C1292C2-1B8D-4928-9C2C-408229F3E625}"/>
    <hyperlink ref="D15" location="'Argence, Wayne'!A1" display="Argence,Wayne" xr:uid="{75AC12E1-D5B9-426A-BBC4-0245878C239A}"/>
    <hyperlink ref="D4" location="'Cunningham, Tom'!A1" display="Cunningham, Tom" xr:uid="{227DD874-71A0-49F1-90ED-01A95D8064B5}"/>
    <hyperlink ref="D3" location="'Middlebrook, Bill'!A1" display="Middlebrook, Bill" xr:uid="{0A2FC7BE-8929-4782-90D2-0AA643858C7C}"/>
    <hyperlink ref="D23" location="'Kuznik, Leon'!A1" display="Kuznik, Leon" xr:uid="{B6CC0007-D9D7-4551-A384-F29516FB7BF7}"/>
    <hyperlink ref="D7" location="'Hensler, Josie'!A1" display="Hensler, Josie" xr:uid="{30AC6126-F51A-4481-B40B-8EA0F0D48F63}"/>
    <hyperlink ref="D21" location="'Kelsheimer, Hubert'!A1" display="Kelsheimer, Hubert" xr:uid="{9A812894-69BA-4BC7-BC6C-BF8A745272A6}"/>
    <hyperlink ref="D6" location="'Chacon, Joe'!A1" display="Chacon, Joe" xr:uid="{7464F24B-4DBD-47AA-9357-55E7F49B2066}"/>
    <hyperlink ref="D2" location="'Swarington, Jim'!A1" display="Swarington, Jim" xr:uid="{5A076021-DDFD-4919-9E6A-EECB30F381F5}"/>
    <hyperlink ref="D31" location="'Hensley Charles'!A1" display="Hensley, Charles" xr:uid="{102E51E2-22FF-41E2-8CA7-9B165132C202}"/>
    <hyperlink ref="D8" location="'Turner, Zachary'!A1" display="Turner, Zachary" xr:uid="{42DBF209-2F00-4245-87B8-EAA404709FE8}"/>
    <hyperlink ref="D5" location="'Williams, Les'!A1" display="Williams, Les" xr:uid="{7A76DF29-CD59-4C0D-8F60-5D452EBFD6DD}"/>
    <hyperlink ref="D22" location="'Taylor, Allen'!A1" display="Taylor, Allen" xr:uid="{61A6753F-9AED-4E1C-BAA4-43A141189191}"/>
    <hyperlink ref="D28" location="'Strother, David'!A1" display="Strother, David" xr:uid="{DB1836DC-B5F5-4EDC-9791-3879E13378E3}"/>
    <hyperlink ref="D12" location="'McDonald Evelio'!A1" display="McDonald, Evelio" xr:uid="{E1423E1A-6E0D-468F-89BD-638819219944}"/>
    <hyperlink ref="D10" location="'Braddy, James'!A1" display="Braddy, James" xr:uid="{6F97FF99-0CE3-4D9A-864B-19EC9711F4B0}"/>
    <hyperlink ref="D32" location="'Keim, Stephen'!A1" display="Keim, Stephen" xr:uid="{A7DE9718-F5F3-4E53-87DA-C68E9352B566}"/>
    <hyperlink ref="D29" location="'Young, Wayne'!A1" display="Young, Wayne" xr:uid="{3C9F1E1B-6BA6-4022-B8DE-801809BF9C28}"/>
    <hyperlink ref="D17" location="'Jamison, Fred'!A1" display="Jamison, Fred" xr:uid="{55090C71-2868-451A-A95F-04DA8C14B4B5}"/>
    <hyperlink ref="D18" location="'Smith, Dan'!A1" display="Smith, Dan" xr:uid="{E0572F50-2E10-4EB1-BB1E-3D2DBB7D6CDE}"/>
    <hyperlink ref="D11" location="'Self, Mark'!A1" display="Self, Mark" xr:uid="{C4C2DD2C-2612-4FEA-8885-E23FE7CB5871}"/>
    <hyperlink ref="D20" location="'David, Joe'!A1" display="David, Joe" xr:uid="{9E4CADF0-CAA7-4C86-BFEC-29EAEB4106B9}"/>
    <hyperlink ref="D25" location="'Self, Tracy'!A1" display="Self, Tracy" xr:uid="{D46F8FB1-FFA3-4C26-8E99-7D8BDDD2BC1F}"/>
    <hyperlink ref="D14" location="'Killough, Dan'!A1" display="Killough, Dan" xr:uid="{24D09AF4-94F9-47B4-8C5B-3126A6E9762B}"/>
    <hyperlink ref="D30" location="'Erdmenger, Enrique'!A1" display="Erdmenger, Enrique" xr:uid="{AD996728-7EE4-43EA-9F34-C8B30AE8F930}"/>
    <hyperlink ref="D26" location="'Abenoja, James'!A1" display="Abenoja, James" xr:uid="{CE8A1B89-FE43-4BBD-87DA-654A3B111436}"/>
    <hyperlink ref="D27" location="'Fogg, Bonnie'!A1" display="Fogg, Bonnie" xr:uid="{C0267911-D342-4692-9F47-D7C5D835D93F}"/>
    <hyperlink ref="D13" location="'Hart, Gordon'!A1" display="Hart, Gordon" xr:uid="{0212AB1B-B7F0-4D6B-833E-B1799DB24E5C}"/>
    <hyperlink ref="D19" location="'Sherod, Bill'!A1" display="Sherod, Bill" xr:uid="{DDE0695A-0C69-4E2F-B477-B79F654FF447}"/>
    <hyperlink ref="D24" location="'Hensler, Jerry'!A1" display="Hensler, Jerry" xr:uid="{1B26419C-7150-4799-B416-968FCF89E780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Antiqua,Bold"&amp;12Outlaw Hvy Barrel&amp;C&amp;"Book Antiqua,Bold"&amp;12Texas
&amp;R&amp;"Book Antiqua,Bold"&amp;12 2019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DD84-821A-4F8F-9E00-EAA6E997368A}">
  <dimension ref="A1:O4"/>
  <sheetViews>
    <sheetView workbookViewId="0">
      <selection activeCell="D15" sqref="D15"/>
    </sheetView>
  </sheetViews>
  <sheetFormatPr defaultRowHeight="15" x14ac:dyDescent="0.3"/>
  <cols>
    <col min="1" max="1" width="16.28515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78" t="s">
        <v>88</v>
      </c>
      <c r="B2" s="79" t="s">
        <v>90</v>
      </c>
      <c r="C2" s="80">
        <v>43765</v>
      </c>
      <c r="D2" s="87" t="s">
        <v>87</v>
      </c>
      <c r="E2" s="82">
        <v>196</v>
      </c>
      <c r="F2" s="82">
        <v>198.1</v>
      </c>
      <c r="G2" s="82">
        <v>188</v>
      </c>
      <c r="H2" s="82">
        <v>194</v>
      </c>
      <c r="I2" s="82"/>
      <c r="J2" s="82"/>
      <c r="K2" s="83">
        <f>COUNT(E2:J2)</f>
        <v>4</v>
      </c>
      <c r="L2" s="83">
        <f>SUM(E2:J2)</f>
        <v>776.1</v>
      </c>
      <c r="M2" s="84">
        <f>SUM(L2/K2)</f>
        <v>194.02500000000001</v>
      </c>
      <c r="N2" s="79">
        <v>4</v>
      </c>
      <c r="O2" s="85">
        <f>SUM(M2+N2)</f>
        <v>198.02500000000001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4</v>
      </c>
      <c r="L4" s="2">
        <f>SUM(L2:L3)</f>
        <v>776.1</v>
      </c>
      <c r="M4" s="1">
        <f>SUM(L4/K4)</f>
        <v>194.02500000000001</v>
      </c>
      <c r="N4" s="2">
        <f>SUM(N2:N3)</f>
        <v>4</v>
      </c>
      <c r="O4" s="1">
        <f>SUM(M4+N4)</f>
        <v>198.02500000000001</v>
      </c>
    </row>
  </sheetData>
  <protectedRanges>
    <protectedRange sqref="L2:M2 O2" name="Range1_2"/>
  </protectedRanges>
  <conditionalFormatting sqref="E1">
    <cfRule type="top10" priority="113" bottom="1" rank="1"/>
    <cfRule type="top10" dxfId="725" priority="114" rank="1"/>
  </conditionalFormatting>
  <conditionalFormatting sqref="F1">
    <cfRule type="top10" priority="111" bottom="1" rank="1"/>
    <cfRule type="top10" dxfId="724" priority="112" rank="1"/>
  </conditionalFormatting>
  <conditionalFormatting sqref="G1">
    <cfRule type="top10" priority="109" bottom="1" rank="1"/>
    <cfRule type="top10" dxfId="723" priority="110" rank="1"/>
  </conditionalFormatting>
  <conditionalFormatting sqref="H1">
    <cfRule type="top10" priority="107" bottom="1" rank="1"/>
    <cfRule type="top10" dxfId="722" priority="108" rank="1"/>
  </conditionalFormatting>
  <conditionalFormatting sqref="I1">
    <cfRule type="top10" priority="105" bottom="1" rank="1"/>
    <cfRule type="top10" dxfId="721" priority="106" rank="1"/>
  </conditionalFormatting>
  <conditionalFormatting sqref="J1">
    <cfRule type="top10" priority="103" bottom="1" rank="1"/>
    <cfRule type="top10" dxfId="720" priority="104" rank="1"/>
  </conditionalFormatting>
  <conditionalFormatting sqref="E3">
    <cfRule type="top10" priority="101" bottom="1" rank="1"/>
    <cfRule type="top10" dxfId="719" priority="102" rank="1"/>
  </conditionalFormatting>
  <conditionalFormatting sqref="F3">
    <cfRule type="top10" priority="99" bottom="1" rank="1"/>
    <cfRule type="top10" dxfId="718" priority="100" rank="1"/>
  </conditionalFormatting>
  <conditionalFormatting sqref="G3">
    <cfRule type="top10" priority="97" bottom="1" rank="1"/>
    <cfRule type="top10" dxfId="717" priority="98" rank="1"/>
  </conditionalFormatting>
  <conditionalFormatting sqref="H3">
    <cfRule type="top10" priority="95" bottom="1" rank="1"/>
    <cfRule type="top10" dxfId="716" priority="96" rank="1"/>
  </conditionalFormatting>
  <conditionalFormatting sqref="I3">
    <cfRule type="top10" priority="93" bottom="1" rank="1"/>
    <cfRule type="top10" dxfId="715" priority="94" rank="1"/>
  </conditionalFormatting>
  <conditionalFormatting sqref="J3">
    <cfRule type="top10" priority="91" bottom="1" rank="1"/>
    <cfRule type="top10" dxfId="714" priority="92" rank="1"/>
  </conditionalFormatting>
  <conditionalFormatting sqref="E2">
    <cfRule type="expression" dxfId="713" priority="1" stopIfTrue="1">
      <formula>LARGE(($H$2:$H$14),MIN( 1,COUNT($H$2:$H$14)))&lt;=E2</formula>
    </cfRule>
  </conditionalFormatting>
  <conditionalFormatting sqref="F2">
    <cfRule type="expression" dxfId="712" priority="2" stopIfTrue="1">
      <formula>LARGE(($I$2:$I$14),MIN( 1,COUNT($I$2:$I$14)))&lt;=F2</formula>
    </cfRule>
  </conditionalFormatting>
  <conditionalFormatting sqref="G2">
    <cfRule type="expression" dxfId="711" priority="3" stopIfTrue="1">
      <formula>LARGE(($J$2:$J$14),MIN( 1,COUNT($J$2:$J$14)))&lt;=G2</formula>
    </cfRule>
  </conditionalFormatting>
  <conditionalFormatting sqref="H2">
    <cfRule type="expression" dxfId="710" priority="4" stopIfTrue="1">
      <formula>LARGE(($K$2:$K$14),MIN( 1,COUNT($K$2:$K$14)))&lt;=H2</formula>
    </cfRule>
  </conditionalFormatting>
  <conditionalFormatting sqref="I2">
    <cfRule type="expression" dxfId="709" priority="5" stopIfTrue="1">
      <formula>LARGE(($L$2:$L$16),MIN( 1,COUNT($L$2:$L$16)))&lt;=I2</formula>
    </cfRule>
  </conditionalFormatting>
  <conditionalFormatting sqref="J2">
    <cfRule type="expression" dxfId="708" priority="6" stopIfTrue="1">
      <formula>LARGE(($M$2:$M$14),MIN( 1,COUNT($M$2:$M$14)))&lt;=J2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411C0A-E502-422B-8421-5EECA1392D26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0B725496-3F73-4B72-BE0A-D0FBCFEEAE1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F130-DB31-40EC-B898-EDE423076F39}">
  <dimension ref="A1:O12"/>
  <sheetViews>
    <sheetView workbookViewId="0">
      <selection activeCell="D22" sqref="D22"/>
    </sheetView>
  </sheetViews>
  <sheetFormatPr defaultRowHeight="15" x14ac:dyDescent="0.3"/>
  <cols>
    <col min="1" max="1" width="16.28515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38</v>
      </c>
      <c r="C2" s="15">
        <v>43550</v>
      </c>
      <c r="D2" s="16" t="s">
        <v>37</v>
      </c>
      <c r="E2" s="24">
        <v>192</v>
      </c>
      <c r="F2" s="14">
        <v>191</v>
      </c>
      <c r="G2" s="14"/>
      <c r="H2" s="14"/>
      <c r="I2" s="14"/>
      <c r="J2" s="14"/>
      <c r="K2" s="17">
        <v>2</v>
      </c>
      <c r="L2" s="17">
        <v>383</v>
      </c>
      <c r="M2" s="18">
        <v>191.5</v>
      </c>
      <c r="N2" s="17">
        <v>6</v>
      </c>
      <c r="O2" s="18">
        <v>197.5</v>
      </c>
    </row>
    <row r="3" spans="1:15" x14ac:dyDescent="0.3">
      <c r="A3" s="14" t="s">
        <v>20</v>
      </c>
      <c r="B3" s="14" t="s">
        <v>38</v>
      </c>
      <c r="C3" s="15">
        <v>43578</v>
      </c>
      <c r="D3" s="16" t="s">
        <v>25</v>
      </c>
      <c r="E3" s="14">
        <v>193</v>
      </c>
      <c r="F3" s="14">
        <v>195</v>
      </c>
      <c r="G3" s="14"/>
      <c r="H3" s="14"/>
      <c r="I3" s="14"/>
      <c r="J3" s="14"/>
      <c r="K3" s="17">
        <v>2</v>
      </c>
      <c r="L3" s="17">
        <v>388</v>
      </c>
      <c r="M3" s="18">
        <v>194</v>
      </c>
      <c r="N3" s="17">
        <v>4</v>
      </c>
      <c r="O3" s="18">
        <v>198</v>
      </c>
    </row>
    <row r="4" spans="1:15" x14ac:dyDescent="0.3">
      <c r="A4" s="14" t="s">
        <v>20</v>
      </c>
      <c r="B4" s="14" t="s">
        <v>38</v>
      </c>
      <c r="C4" s="15">
        <v>43613</v>
      </c>
      <c r="D4" s="16" t="s">
        <v>25</v>
      </c>
      <c r="E4" s="14">
        <v>193</v>
      </c>
      <c r="F4" s="14">
        <v>196</v>
      </c>
      <c r="G4" s="14"/>
      <c r="H4" s="14"/>
      <c r="I4" s="14"/>
      <c r="J4" s="14"/>
      <c r="K4" s="17">
        <v>2</v>
      </c>
      <c r="L4" s="17">
        <v>389</v>
      </c>
      <c r="M4" s="18">
        <v>194.5</v>
      </c>
      <c r="N4" s="17">
        <v>4</v>
      </c>
      <c r="O4" s="18">
        <v>198.5</v>
      </c>
    </row>
    <row r="5" spans="1:15" x14ac:dyDescent="0.3">
      <c r="A5" s="14" t="s">
        <v>20</v>
      </c>
      <c r="B5" s="14" t="s">
        <v>38</v>
      </c>
      <c r="C5" s="15">
        <v>43641</v>
      </c>
      <c r="D5" s="16" t="s">
        <v>25</v>
      </c>
      <c r="E5" s="24">
        <v>189</v>
      </c>
      <c r="F5" s="14">
        <v>193</v>
      </c>
      <c r="G5" s="14"/>
      <c r="H5" s="14"/>
      <c r="I5" s="14"/>
      <c r="J5" s="14"/>
      <c r="K5" s="17">
        <v>2</v>
      </c>
      <c r="L5" s="17">
        <v>382</v>
      </c>
      <c r="M5" s="18">
        <v>191</v>
      </c>
      <c r="N5" s="17">
        <v>3</v>
      </c>
      <c r="O5" s="18">
        <v>194</v>
      </c>
    </row>
    <row r="6" spans="1:15" x14ac:dyDescent="0.3">
      <c r="A6" s="14" t="s">
        <v>20</v>
      </c>
      <c r="B6" s="14" t="s">
        <v>38</v>
      </c>
      <c r="C6" s="15">
        <v>43669</v>
      </c>
      <c r="D6" s="16" t="s">
        <v>25</v>
      </c>
      <c r="E6" s="14">
        <v>191</v>
      </c>
      <c r="F6" s="14">
        <v>196</v>
      </c>
      <c r="G6" s="14"/>
      <c r="H6" s="14"/>
      <c r="I6" s="14"/>
      <c r="J6" s="14"/>
      <c r="K6" s="17">
        <v>2</v>
      </c>
      <c r="L6" s="17">
        <v>387</v>
      </c>
      <c r="M6" s="18">
        <v>193.5</v>
      </c>
      <c r="N6" s="17">
        <v>4</v>
      </c>
      <c r="O6" s="18">
        <v>197.5</v>
      </c>
    </row>
    <row r="7" spans="1:15" ht="15.75" x14ac:dyDescent="0.3">
      <c r="A7" s="14" t="s">
        <v>20</v>
      </c>
      <c r="B7" s="55" t="s">
        <v>38</v>
      </c>
      <c r="C7" s="56">
        <f>'[3]START TAB'!$D$2</f>
        <v>43674</v>
      </c>
      <c r="D7" s="55" t="str">
        <f>'[3]START TAB'!$B$2</f>
        <v>Boerne, TX</v>
      </c>
      <c r="E7" s="55">
        <v>195</v>
      </c>
      <c r="F7" s="57">
        <v>198</v>
      </c>
      <c r="G7" s="55">
        <v>193</v>
      </c>
      <c r="H7" s="55">
        <v>195</v>
      </c>
      <c r="I7" s="55"/>
      <c r="J7" s="55"/>
      <c r="K7" s="55">
        <v>4</v>
      </c>
      <c r="L7" s="55">
        <f>SUM(E7:J7)</f>
        <v>781</v>
      </c>
      <c r="M7" s="55">
        <f>SUM(L7/K7)</f>
        <v>195.25</v>
      </c>
      <c r="N7" s="55">
        <v>6</v>
      </c>
      <c r="O7" s="55">
        <f>SUM(M7+N7)</f>
        <v>201.25</v>
      </c>
    </row>
    <row r="8" spans="1:15" x14ac:dyDescent="0.3">
      <c r="A8" s="14" t="s">
        <v>20</v>
      </c>
      <c r="B8" s="79" t="s">
        <v>38</v>
      </c>
      <c r="C8" s="80">
        <v>43732</v>
      </c>
      <c r="D8" s="81" t="s">
        <v>79</v>
      </c>
      <c r="E8" s="82">
        <v>181</v>
      </c>
      <c r="F8" s="82">
        <v>193</v>
      </c>
      <c r="G8" s="82"/>
      <c r="H8" s="82"/>
      <c r="I8" s="82"/>
      <c r="J8" s="82"/>
      <c r="K8" s="83">
        <f>COUNT(E8:J8)</f>
        <v>2</v>
      </c>
      <c r="L8" s="83">
        <f>SUM(E8:J8)</f>
        <v>374</v>
      </c>
      <c r="M8" s="84">
        <f>SUM(L8/K8)</f>
        <v>187</v>
      </c>
      <c r="N8" s="79">
        <v>4</v>
      </c>
      <c r="O8" s="85">
        <f>SUM(M8+N8)</f>
        <v>191</v>
      </c>
    </row>
    <row r="9" spans="1:15" x14ac:dyDescent="0.3">
      <c r="A9" s="14" t="s">
        <v>20</v>
      </c>
      <c r="B9" s="14" t="s">
        <v>38</v>
      </c>
      <c r="C9" s="15">
        <v>43760</v>
      </c>
      <c r="D9" s="16" t="s">
        <v>87</v>
      </c>
      <c r="E9" s="77">
        <v>196</v>
      </c>
      <c r="F9" s="17">
        <v>197.1</v>
      </c>
      <c r="G9" s="26"/>
      <c r="H9" s="14"/>
      <c r="I9" s="14"/>
      <c r="J9" s="14"/>
      <c r="K9" s="17">
        <v>2</v>
      </c>
      <c r="L9" s="17">
        <v>393.1</v>
      </c>
      <c r="M9" s="18">
        <v>196.55</v>
      </c>
      <c r="N9" s="17">
        <v>4</v>
      </c>
      <c r="O9" s="18">
        <v>200.55</v>
      </c>
    </row>
    <row r="10" spans="1:15" x14ac:dyDescent="0.3">
      <c r="A10" s="68" t="s">
        <v>88</v>
      </c>
      <c r="B10" s="69" t="s">
        <v>38</v>
      </c>
      <c r="C10" s="70">
        <v>43765</v>
      </c>
      <c r="D10" s="86" t="s">
        <v>87</v>
      </c>
      <c r="E10" s="72">
        <v>193</v>
      </c>
      <c r="F10" s="72">
        <v>196</v>
      </c>
      <c r="G10" s="72">
        <v>195</v>
      </c>
      <c r="H10" s="72">
        <v>195</v>
      </c>
      <c r="I10" s="72"/>
      <c r="J10" s="72"/>
      <c r="K10" s="73">
        <f>COUNT(E10:J10)</f>
        <v>4</v>
      </c>
      <c r="L10" s="73">
        <f>SUM(E10:J10)</f>
        <v>779</v>
      </c>
      <c r="M10" s="74">
        <f>SUM(L10/K10)</f>
        <v>194.75</v>
      </c>
      <c r="N10" s="69">
        <v>3</v>
      </c>
      <c r="O10" s="75">
        <f>SUM(M10+N10)</f>
        <v>197.75</v>
      </c>
    </row>
    <row r="11" spans="1:15" x14ac:dyDescent="0.3">
      <c r="A11" s="6"/>
      <c r="B11" s="6"/>
      <c r="C11" s="7"/>
      <c r="D11" s="8"/>
      <c r="E11" s="6"/>
      <c r="F11" s="6"/>
      <c r="G11" s="6"/>
      <c r="H11" s="6"/>
      <c r="I11" s="6"/>
      <c r="J11" s="6"/>
      <c r="K11" s="9"/>
      <c r="L11" s="9"/>
      <c r="M11" s="10"/>
      <c r="N11" s="9"/>
      <c r="O11" s="10"/>
    </row>
    <row r="12" spans="1:15" x14ac:dyDescent="0.3">
      <c r="K12" s="2">
        <f>SUM(K2:K11)</f>
        <v>22</v>
      </c>
      <c r="L12" s="2">
        <f>SUM(L2:L11)</f>
        <v>4256.1000000000004</v>
      </c>
      <c r="M12" s="1">
        <f>SUM(L12/K12)</f>
        <v>193.45909090909092</v>
      </c>
      <c r="N12" s="2">
        <f>SUM(N2:N11)</f>
        <v>38</v>
      </c>
      <c r="O12" s="1">
        <f>SUM(M12+N12)</f>
        <v>231.45909090909092</v>
      </c>
    </row>
  </sheetData>
  <protectedRanges>
    <protectedRange sqref="O8:O9 L8:M9" name="Range1"/>
    <protectedRange sqref="L10:M10 O10" name="Range1_1"/>
  </protectedRanges>
  <conditionalFormatting sqref="E1">
    <cfRule type="top10" priority="131" bottom="1" rank="1"/>
    <cfRule type="top10" dxfId="707" priority="132" rank="1"/>
  </conditionalFormatting>
  <conditionalFormatting sqref="F1">
    <cfRule type="top10" priority="129" bottom="1" rank="1"/>
    <cfRule type="top10" dxfId="706" priority="130" rank="1"/>
  </conditionalFormatting>
  <conditionalFormatting sqref="G1">
    <cfRule type="top10" priority="127" bottom="1" rank="1"/>
    <cfRule type="top10" dxfId="705" priority="128" rank="1"/>
  </conditionalFormatting>
  <conditionalFormatting sqref="H1">
    <cfRule type="top10" priority="125" bottom="1" rank="1"/>
    <cfRule type="top10" dxfId="704" priority="126" rank="1"/>
  </conditionalFormatting>
  <conditionalFormatting sqref="I1">
    <cfRule type="top10" priority="123" bottom="1" rank="1"/>
    <cfRule type="top10" dxfId="703" priority="124" rank="1"/>
  </conditionalFormatting>
  <conditionalFormatting sqref="J1">
    <cfRule type="top10" priority="121" bottom="1" rank="1"/>
    <cfRule type="top10" dxfId="702" priority="122" rank="1"/>
  </conditionalFormatting>
  <conditionalFormatting sqref="E11">
    <cfRule type="top10" priority="119" bottom="1" rank="1"/>
    <cfRule type="top10" dxfId="701" priority="120" rank="1"/>
  </conditionalFormatting>
  <conditionalFormatting sqref="F11">
    <cfRule type="top10" priority="117" bottom="1" rank="1"/>
    <cfRule type="top10" dxfId="700" priority="118" rank="1"/>
  </conditionalFormatting>
  <conditionalFormatting sqref="G11">
    <cfRule type="top10" priority="115" bottom="1" rank="1"/>
    <cfRule type="top10" dxfId="699" priority="116" rank="1"/>
  </conditionalFormatting>
  <conditionalFormatting sqref="H11">
    <cfRule type="top10" priority="113" bottom="1" rank="1"/>
    <cfRule type="top10" dxfId="698" priority="114" rank="1"/>
  </conditionalFormatting>
  <conditionalFormatting sqref="I11">
    <cfRule type="top10" priority="111" bottom="1" rank="1"/>
    <cfRule type="top10" dxfId="697" priority="112" rank="1"/>
  </conditionalFormatting>
  <conditionalFormatting sqref="J11">
    <cfRule type="top10" priority="109" bottom="1" rank="1"/>
    <cfRule type="top10" dxfId="696" priority="110" rank="1"/>
  </conditionalFormatting>
  <conditionalFormatting sqref="E2">
    <cfRule type="top10" priority="95" bottom="1" rank="1"/>
    <cfRule type="top10" dxfId="695" priority="96" rank="1"/>
  </conditionalFormatting>
  <conditionalFormatting sqref="F2">
    <cfRule type="top10" priority="93" bottom="1" rank="1"/>
    <cfRule type="top10" dxfId="694" priority="94" rank="1"/>
  </conditionalFormatting>
  <conditionalFormatting sqref="G2">
    <cfRule type="top10" priority="91" bottom="1" rank="1"/>
    <cfRule type="top10" dxfId="693" priority="92" rank="1"/>
  </conditionalFormatting>
  <conditionalFormatting sqref="H2">
    <cfRule type="top10" priority="89" bottom="1" rank="1"/>
    <cfRule type="top10" dxfId="692" priority="90" rank="1"/>
  </conditionalFormatting>
  <conditionalFormatting sqref="I2">
    <cfRule type="top10" priority="87" bottom="1" rank="1"/>
    <cfRule type="top10" dxfId="691" priority="88" rank="1"/>
  </conditionalFormatting>
  <conditionalFormatting sqref="J2">
    <cfRule type="top10" priority="85" bottom="1" rank="1"/>
    <cfRule type="top10" dxfId="690" priority="86" rank="1"/>
  </conditionalFormatting>
  <conditionalFormatting sqref="E3">
    <cfRule type="top10" priority="83" bottom="1" rank="1"/>
    <cfRule type="top10" dxfId="689" priority="84" rank="1"/>
  </conditionalFormatting>
  <conditionalFormatting sqref="F3">
    <cfRule type="top10" priority="81" bottom="1" rank="1"/>
    <cfRule type="top10" dxfId="688" priority="82" rank="1"/>
  </conditionalFormatting>
  <conditionalFormatting sqref="G3">
    <cfRule type="top10" priority="79" bottom="1" rank="1"/>
    <cfRule type="top10" dxfId="687" priority="80" rank="1"/>
  </conditionalFormatting>
  <conditionalFormatting sqref="H3">
    <cfRule type="top10" priority="77" bottom="1" rank="1"/>
    <cfRule type="top10" dxfId="686" priority="78" rank="1"/>
  </conditionalFormatting>
  <conditionalFormatting sqref="I3">
    <cfRule type="top10" priority="75" bottom="1" rank="1"/>
    <cfRule type="top10" dxfId="685" priority="76" rank="1"/>
  </conditionalFormatting>
  <conditionalFormatting sqref="J3">
    <cfRule type="top10" priority="73" bottom="1" rank="1"/>
    <cfRule type="top10" dxfId="684" priority="74" rank="1"/>
  </conditionalFormatting>
  <conditionalFormatting sqref="E4">
    <cfRule type="top10" priority="71" bottom="1" rank="1"/>
    <cfRule type="top10" dxfId="683" priority="72" rank="1"/>
  </conditionalFormatting>
  <conditionalFormatting sqref="F4">
    <cfRule type="top10" priority="69" bottom="1" rank="1"/>
    <cfRule type="top10" dxfId="682" priority="70" rank="1"/>
  </conditionalFormatting>
  <conditionalFormatting sqref="G4">
    <cfRule type="top10" priority="67" bottom="1" rank="1"/>
    <cfRule type="top10" dxfId="681" priority="68" rank="1"/>
  </conditionalFormatting>
  <conditionalFormatting sqref="H4">
    <cfRule type="top10" priority="65" bottom="1" rank="1"/>
    <cfRule type="top10" dxfId="680" priority="66" rank="1"/>
  </conditionalFormatting>
  <conditionalFormatting sqref="I4">
    <cfRule type="top10" priority="63" bottom="1" rank="1"/>
    <cfRule type="top10" dxfId="679" priority="64" rank="1"/>
  </conditionalFormatting>
  <conditionalFormatting sqref="J4">
    <cfRule type="top10" priority="61" bottom="1" rank="1"/>
    <cfRule type="top10" dxfId="678" priority="62" rank="1"/>
  </conditionalFormatting>
  <conditionalFormatting sqref="E5">
    <cfRule type="top10" priority="59" bottom="1" rank="1"/>
    <cfRule type="top10" dxfId="677" priority="60" rank="1"/>
  </conditionalFormatting>
  <conditionalFormatting sqref="F5">
    <cfRule type="top10" priority="57" bottom="1" rank="1"/>
    <cfRule type="top10" dxfId="676" priority="58" rank="1"/>
  </conditionalFormatting>
  <conditionalFormatting sqref="G5">
    <cfRule type="top10" priority="55" bottom="1" rank="1"/>
    <cfRule type="top10" dxfId="675" priority="56" rank="1"/>
  </conditionalFormatting>
  <conditionalFormatting sqref="H5">
    <cfRule type="top10" priority="53" bottom="1" rank="1"/>
    <cfRule type="top10" dxfId="674" priority="54" rank="1"/>
  </conditionalFormatting>
  <conditionalFormatting sqref="I5">
    <cfRule type="top10" priority="51" bottom="1" rank="1"/>
    <cfRule type="top10" dxfId="673" priority="52" rank="1"/>
  </conditionalFormatting>
  <conditionalFormatting sqref="J5">
    <cfRule type="top10" priority="49" bottom="1" rank="1"/>
    <cfRule type="top10" dxfId="672" priority="50" rank="1"/>
  </conditionalFormatting>
  <conditionalFormatting sqref="E6">
    <cfRule type="top10" priority="47" bottom="1" rank="1"/>
    <cfRule type="top10" dxfId="671" priority="48" rank="1"/>
  </conditionalFormatting>
  <conditionalFormatting sqref="F6">
    <cfRule type="top10" priority="45" bottom="1" rank="1"/>
    <cfRule type="top10" dxfId="670" priority="46" rank="1"/>
  </conditionalFormatting>
  <conditionalFormatting sqref="G6">
    <cfRule type="top10" priority="43" bottom="1" rank="1"/>
    <cfRule type="top10" dxfId="669" priority="44" rank="1"/>
  </conditionalFormatting>
  <conditionalFormatting sqref="H6">
    <cfRule type="top10" priority="41" bottom="1" rank="1"/>
    <cfRule type="top10" dxfId="668" priority="42" rank="1"/>
  </conditionalFormatting>
  <conditionalFormatting sqref="I6">
    <cfRule type="top10" priority="39" bottom="1" rank="1"/>
    <cfRule type="top10" dxfId="667" priority="40" rank="1"/>
  </conditionalFormatting>
  <conditionalFormatting sqref="J6">
    <cfRule type="top10" priority="37" bottom="1" rank="1"/>
    <cfRule type="top10" dxfId="666" priority="38" rank="1"/>
  </conditionalFormatting>
  <conditionalFormatting sqref="E8">
    <cfRule type="top10" dxfId="665" priority="24" rank="1"/>
  </conditionalFormatting>
  <conditionalFormatting sqref="F8">
    <cfRule type="top10" dxfId="664" priority="23" rank="1"/>
  </conditionalFormatting>
  <conditionalFormatting sqref="G8">
    <cfRule type="top10" dxfId="663" priority="22" rank="1"/>
  </conditionalFormatting>
  <conditionalFormatting sqref="H8">
    <cfRule type="top10" dxfId="662" priority="21" rank="1"/>
  </conditionalFormatting>
  <conditionalFormatting sqref="I8">
    <cfRule type="top10" dxfId="661" priority="20" rank="1"/>
  </conditionalFormatting>
  <conditionalFormatting sqref="J8">
    <cfRule type="top10" dxfId="660" priority="19" rank="1"/>
  </conditionalFormatting>
  <conditionalFormatting sqref="E9">
    <cfRule type="top10" priority="17" bottom="1" rank="1"/>
    <cfRule type="top10" dxfId="659" priority="18" rank="1"/>
  </conditionalFormatting>
  <conditionalFormatting sqref="F9">
    <cfRule type="top10" priority="15" bottom="1" rank="1"/>
    <cfRule type="top10" dxfId="658" priority="16" rank="1"/>
  </conditionalFormatting>
  <conditionalFormatting sqref="G9">
    <cfRule type="top10" priority="13" bottom="1" rank="1"/>
    <cfRule type="top10" dxfId="657" priority="14" rank="1"/>
  </conditionalFormatting>
  <conditionalFormatting sqref="H9">
    <cfRule type="top10" priority="11" bottom="1" rank="1"/>
    <cfRule type="top10" dxfId="656" priority="12" rank="1"/>
  </conditionalFormatting>
  <conditionalFormatting sqref="I9">
    <cfRule type="top10" priority="9" bottom="1" rank="1"/>
    <cfRule type="top10" dxfId="655" priority="10" rank="1"/>
  </conditionalFormatting>
  <conditionalFormatting sqref="J9">
    <cfRule type="top10" priority="7" bottom="1" rank="1"/>
    <cfRule type="top10" dxfId="654" priority="8" rank="1"/>
  </conditionalFormatting>
  <conditionalFormatting sqref="E10">
    <cfRule type="expression" dxfId="653" priority="1" stopIfTrue="1">
      <formula>LARGE(($H$2:$H$14),MIN( 1,COUNT($H$2:$H$14)))&lt;=E10</formula>
    </cfRule>
  </conditionalFormatting>
  <conditionalFormatting sqref="F10">
    <cfRule type="expression" dxfId="652" priority="2" stopIfTrue="1">
      <formula>LARGE(($I$2:$I$14),MIN( 1,COUNT($I$2:$I$14)))&lt;=F10</formula>
    </cfRule>
  </conditionalFormatting>
  <conditionalFormatting sqref="G10">
    <cfRule type="expression" dxfId="651" priority="3" stopIfTrue="1">
      <formula>LARGE(($J$2:$J$14),MIN( 1,COUNT($J$2:$J$14)))&lt;=G10</formula>
    </cfRule>
  </conditionalFormatting>
  <conditionalFormatting sqref="H10">
    <cfRule type="expression" dxfId="650" priority="4" stopIfTrue="1">
      <formula>LARGE(($K$2:$K$14),MIN( 1,COUNT($K$2:$K$14)))&lt;=H10</formula>
    </cfRule>
  </conditionalFormatting>
  <conditionalFormatting sqref="I10">
    <cfRule type="expression" dxfId="649" priority="5" stopIfTrue="1">
      <formula>LARGE(($L$2:$L$16),MIN( 1,COUNT($L$2:$L$16)))&lt;=I10</formula>
    </cfRule>
  </conditionalFormatting>
  <conditionalFormatting sqref="J10">
    <cfRule type="expression" dxfId="648" priority="6" stopIfTrue="1">
      <formula>LARGE(($M$2:$M$14),MIN( 1,COUNT($M$2:$M$14)))&lt;=J10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A49E76-E3FB-46E0-92AF-A60B32506872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1FC8C8B6-8A93-4571-8C2B-68F883DCA45B}">
          <x14:formula1>
            <xm:f>'C:\Users\abra2\AppData\Local\Packages\Microsoft.MicrosoftEdge_8wekyb3d8bbwe\TempState\Downloads\[ABRA Club Shoot 1202019 (2).xlsm]Data'!#REF!</xm:f>
          </x14:formula1>
          <xm:sqref>B2:B10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7E3A-EBA3-493E-9785-2B868375088F}">
  <dimension ref="A1:O5"/>
  <sheetViews>
    <sheetView workbookViewId="0">
      <selection activeCell="B14" sqref="B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33" t="s">
        <v>78</v>
      </c>
      <c r="B2" s="34" t="s">
        <v>82</v>
      </c>
      <c r="C2" s="35">
        <v>43729</v>
      </c>
      <c r="D2" s="44" t="s">
        <v>69</v>
      </c>
      <c r="E2" s="76">
        <v>184</v>
      </c>
      <c r="F2" s="66">
        <v>192</v>
      </c>
      <c r="G2" s="66">
        <v>183</v>
      </c>
      <c r="H2" s="40"/>
      <c r="I2" s="40"/>
      <c r="J2" s="40"/>
      <c r="K2" s="41">
        <f>COUNT(E2:J2)</f>
        <v>3</v>
      </c>
      <c r="L2" s="41">
        <f>SUM(E2:J2)</f>
        <v>559</v>
      </c>
      <c r="M2" s="42">
        <f>SUM(L2/K2)</f>
        <v>186.33333333333334</v>
      </c>
      <c r="N2" s="34">
        <v>2</v>
      </c>
      <c r="O2" s="43">
        <f>SUM(M2+N2)</f>
        <v>188.33333333333334</v>
      </c>
    </row>
    <row r="3" spans="1:15" ht="30" x14ac:dyDescent="0.3">
      <c r="A3" s="94" t="s">
        <v>78</v>
      </c>
      <c r="B3" s="95" t="s">
        <v>81</v>
      </c>
      <c r="C3" s="96">
        <v>43757</v>
      </c>
      <c r="D3" s="97" t="s">
        <v>92</v>
      </c>
      <c r="E3" s="98">
        <v>188</v>
      </c>
      <c r="F3" s="98">
        <v>185</v>
      </c>
      <c r="G3" s="98">
        <v>187</v>
      </c>
      <c r="H3" s="98"/>
      <c r="I3" s="98"/>
      <c r="J3" s="98"/>
      <c r="K3" s="99">
        <f>COUNT(E3:J3)</f>
        <v>3</v>
      </c>
      <c r="L3" s="99">
        <f>SUM(E3:J3)</f>
        <v>560</v>
      </c>
      <c r="M3" s="100">
        <f>SUM(L3/K3)</f>
        <v>186.66666666666666</v>
      </c>
      <c r="N3" s="95">
        <v>3</v>
      </c>
      <c r="O3" s="101">
        <f>SUM(M3+N3)</f>
        <v>189.66666666666666</v>
      </c>
    </row>
    <row r="4" spans="1:15" x14ac:dyDescent="0.3">
      <c r="A4" s="6"/>
      <c r="B4" s="6"/>
      <c r="C4" s="7"/>
      <c r="D4" s="8"/>
      <c r="E4" s="6"/>
      <c r="F4" s="6"/>
      <c r="G4" s="6"/>
      <c r="H4" s="6"/>
      <c r="I4" s="6"/>
      <c r="J4" s="6"/>
      <c r="K4" s="9"/>
      <c r="L4" s="9"/>
      <c r="M4" s="10"/>
      <c r="N4" s="9"/>
      <c r="O4" s="10"/>
    </row>
    <row r="5" spans="1:15" x14ac:dyDescent="0.3">
      <c r="K5" s="2">
        <f>SUM(K2:K4)</f>
        <v>6</v>
      </c>
      <c r="L5" s="2">
        <f>SUM(L2:L4)</f>
        <v>1119</v>
      </c>
      <c r="M5" s="1">
        <f>SUM(L5/K5)</f>
        <v>186.5</v>
      </c>
      <c r="N5" s="2">
        <f>SUM(N2:N4)</f>
        <v>5</v>
      </c>
      <c r="O5" s="1">
        <f>SUM(M5+N5)</f>
        <v>191.5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3"/>
    <protectedRange algorithmName="SHA-512" hashValue="ON39YdpmFHfN9f47KpiRvqrKx0V9+erV1CNkpWzYhW/Qyc6aT8rEyCrvauWSYGZK2ia3o7vd3akF07acHAFpOA==" saltValue="yVW9XmDwTqEnmpSGai0KYg==" spinCount="100000" sqref="B2:J2" name="Range1_2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</protectedRanges>
  <conditionalFormatting sqref="E1">
    <cfRule type="top10" priority="41" bottom="1" rank="1"/>
    <cfRule type="top10" dxfId="647" priority="42" rank="1"/>
  </conditionalFormatting>
  <conditionalFormatting sqref="F1">
    <cfRule type="top10" priority="39" bottom="1" rank="1"/>
    <cfRule type="top10" dxfId="646" priority="40" rank="1"/>
  </conditionalFormatting>
  <conditionalFormatting sqref="G1">
    <cfRule type="top10" priority="37" bottom="1" rank="1"/>
    <cfRule type="top10" dxfId="645" priority="38" rank="1"/>
  </conditionalFormatting>
  <conditionalFormatting sqref="H1">
    <cfRule type="top10" priority="35" bottom="1" rank="1"/>
    <cfRule type="top10" dxfId="644" priority="36" rank="1"/>
  </conditionalFormatting>
  <conditionalFormatting sqref="I1">
    <cfRule type="top10" priority="33" bottom="1" rank="1"/>
    <cfRule type="top10" dxfId="643" priority="34" rank="1"/>
  </conditionalFormatting>
  <conditionalFormatting sqref="J1">
    <cfRule type="top10" priority="31" bottom="1" rank="1"/>
    <cfRule type="top10" dxfId="642" priority="32" rank="1"/>
  </conditionalFormatting>
  <conditionalFormatting sqref="E4">
    <cfRule type="top10" priority="29" bottom="1" rank="1"/>
    <cfRule type="top10" dxfId="641" priority="30" rank="1"/>
  </conditionalFormatting>
  <conditionalFormatting sqref="F4">
    <cfRule type="top10" priority="27" bottom="1" rank="1"/>
    <cfRule type="top10" dxfId="640" priority="28" rank="1"/>
  </conditionalFormatting>
  <conditionalFormatting sqref="G4">
    <cfRule type="top10" priority="25" bottom="1" rank="1"/>
    <cfRule type="top10" dxfId="639" priority="26" rank="1"/>
  </conditionalFormatting>
  <conditionalFormatting sqref="H4">
    <cfRule type="top10" priority="23" bottom="1" rank="1"/>
    <cfRule type="top10" dxfId="638" priority="24" rank="1"/>
  </conditionalFormatting>
  <conditionalFormatting sqref="I4">
    <cfRule type="top10" priority="21" bottom="1" rank="1"/>
    <cfRule type="top10" dxfId="637" priority="22" rank="1"/>
  </conditionalFormatting>
  <conditionalFormatting sqref="J4">
    <cfRule type="top10" priority="19" bottom="1" rank="1"/>
    <cfRule type="top10" dxfId="636" priority="20" rank="1"/>
  </conditionalFormatting>
  <conditionalFormatting sqref="E2">
    <cfRule type="top10" dxfId="635" priority="7" rank="1"/>
  </conditionalFormatting>
  <conditionalFormatting sqref="F2">
    <cfRule type="top10" dxfId="634" priority="8" rank="1"/>
  </conditionalFormatting>
  <conditionalFormatting sqref="G2">
    <cfRule type="top10" dxfId="633" priority="9" rank="1"/>
  </conditionalFormatting>
  <conditionalFormatting sqref="H2">
    <cfRule type="top10" dxfId="632" priority="10" rank="1"/>
  </conditionalFormatting>
  <conditionalFormatting sqref="J2">
    <cfRule type="top10" dxfId="631" priority="11" rank="1"/>
  </conditionalFormatting>
  <conditionalFormatting sqref="I2">
    <cfRule type="top10" dxfId="630" priority="12" rank="1"/>
  </conditionalFormatting>
  <conditionalFormatting sqref="E3">
    <cfRule type="top10" dxfId="629" priority="1" rank="1"/>
  </conditionalFormatting>
  <conditionalFormatting sqref="F3">
    <cfRule type="top10" dxfId="628" priority="2" rank="1"/>
  </conditionalFormatting>
  <conditionalFormatting sqref="G3">
    <cfRule type="top10" dxfId="627" priority="3" rank="1"/>
  </conditionalFormatting>
  <conditionalFormatting sqref="H3">
    <cfRule type="top10" dxfId="626" priority="4" rank="1"/>
  </conditionalFormatting>
  <conditionalFormatting sqref="I3">
    <cfRule type="top10" dxfId="625" priority="5" rank="1"/>
  </conditionalFormatting>
  <conditionalFormatting sqref="J3">
    <cfRule type="top10" dxfId="62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28BD66-6532-42DC-834E-82DD6FCF6F39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0975C9A-62F8-4301-941F-EABA058CEBA5}">
          <x14:formula1>
            <xm:f>'C:\Users\abra2\AppData\Local\Packages\Microsoft.MicrosoftEdge_8wekyb3d8bbwe\TempState\Downloads\[ABRA EDINBURG TEXAS MATCH 9-21-19 (1).xlsx]DATA SHEET'!#REF!</xm:f>
          </x14:formula1>
          <xm:sqref>B2</xm:sqref>
        </x14:dataValidation>
        <x14:dataValidation type="list" allowBlank="1" showInputMessage="1" showErrorMessage="1" xr:uid="{4AC80EDB-5983-4BBB-A8D0-FDB2276C01D3}">
          <x14:formula1>
            <xm:f>'[ABRA EDINBURG TEXAS.xlsx]DATA SHEET'!#REF!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F41E-97F0-439C-9ECF-95CE380BD271}">
  <dimension ref="A1:O4"/>
  <sheetViews>
    <sheetView workbookViewId="0">
      <selection activeCell="D14" sqref="D14:D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44</v>
      </c>
      <c r="C2" s="20">
        <v>43554</v>
      </c>
      <c r="D2" s="21" t="s">
        <v>29</v>
      </c>
      <c r="E2" s="19">
        <v>169</v>
      </c>
      <c r="F2" s="19">
        <v>176</v>
      </c>
      <c r="G2" s="19">
        <v>180</v>
      </c>
      <c r="H2" s="19">
        <v>180</v>
      </c>
      <c r="I2" s="19">
        <v>181</v>
      </c>
      <c r="J2" s="19">
        <v>180</v>
      </c>
      <c r="K2" s="22">
        <v>6</v>
      </c>
      <c r="L2" s="22">
        <v>1066</v>
      </c>
      <c r="M2" s="23">
        <v>177.66666666666666</v>
      </c>
      <c r="N2" s="22">
        <v>4</v>
      </c>
      <c r="O2" s="23">
        <v>181.66666666666666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6</v>
      </c>
      <c r="L4" s="2">
        <f>SUM(L2:L3)</f>
        <v>1066</v>
      </c>
      <c r="M4" s="1">
        <f>SUM(L4/K4)</f>
        <v>177.66666666666666</v>
      </c>
      <c r="N4" s="2">
        <f>SUM(N2:N3)</f>
        <v>4</v>
      </c>
      <c r="O4" s="1">
        <f>SUM(M4+N4)</f>
        <v>181.66666666666666</v>
      </c>
    </row>
  </sheetData>
  <conditionalFormatting sqref="E1">
    <cfRule type="top10" priority="47" bottom="1" rank="1"/>
    <cfRule type="top10" dxfId="623" priority="48" rank="1"/>
  </conditionalFormatting>
  <conditionalFormatting sqref="F1">
    <cfRule type="top10" priority="45" bottom="1" rank="1"/>
    <cfRule type="top10" dxfId="622" priority="46" rank="1"/>
  </conditionalFormatting>
  <conditionalFormatting sqref="G1">
    <cfRule type="top10" priority="43" bottom="1" rank="1"/>
    <cfRule type="top10" dxfId="621" priority="44" rank="1"/>
  </conditionalFormatting>
  <conditionalFormatting sqref="H1">
    <cfRule type="top10" priority="41" bottom="1" rank="1"/>
    <cfRule type="top10" dxfId="620" priority="42" rank="1"/>
  </conditionalFormatting>
  <conditionalFormatting sqref="I1">
    <cfRule type="top10" priority="39" bottom="1" rank="1"/>
    <cfRule type="top10" dxfId="619" priority="40" rank="1"/>
  </conditionalFormatting>
  <conditionalFormatting sqref="J1">
    <cfRule type="top10" priority="37" bottom="1" rank="1"/>
    <cfRule type="top10" dxfId="618" priority="38" rank="1"/>
  </conditionalFormatting>
  <conditionalFormatting sqref="E3">
    <cfRule type="top10" priority="35" bottom="1" rank="1"/>
    <cfRule type="top10" dxfId="617" priority="36" rank="1"/>
  </conditionalFormatting>
  <conditionalFormatting sqref="F3">
    <cfRule type="top10" priority="33" bottom="1" rank="1"/>
    <cfRule type="top10" dxfId="616" priority="34" rank="1"/>
  </conditionalFormatting>
  <conditionalFormatting sqref="G3">
    <cfRule type="top10" priority="31" bottom="1" rank="1"/>
    <cfRule type="top10" dxfId="615" priority="32" rank="1"/>
  </conditionalFormatting>
  <conditionalFormatting sqref="H3">
    <cfRule type="top10" priority="29" bottom="1" rank="1"/>
    <cfRule type="top10" dxfId="614" priority="30" rank="1"/>
  </conditionalFormatting>
  <conditionalFormatting sqref="I3">
    <cfRule type="top10" priority="27" bottom="1" rank="1"/>
    <cfRule type="top10" dxfId="613" priority="28" rank="1"/>
  </conditionalFormatting>
  <conditionalFormatting sqref="J3">
    <cfRule type="top10" priority="25" bottom="1" rank="1"/>
    <cfRule type="top10" dxfId="612" priority="26" rank="1"/>
  </conditionalFormatting>
  <conditionalFormatting sqref="E2">
    <cfRule type="top10" priority="11" bottom="1" rank="1"/>
    <cfRule type="top10" dxfId="611" priority="12" rank="1"/>
  </conditionalFormatting>
  <conditionalFormatting sqref="F2">
    <cfRule type="top10" priority="9" bottom="1" rank="1"/>
    <cfRule type="top10" dxfId="610" priority="10" rank="1"/>
  </conditionalFormatting>
  <conditionalFormatting sqref="G2">
    <cfRule type="top10" priority="7" bottom="1" rank="1"/>
    <cfRule type="top10" dxfId="609" priority="8" rank="1"/>
  </conditionalFormatting>
  <conditionalFormatting sqref="H2">
    <cfRule type="top10" priority="5" bottom="1" rank="1"/>
    <cfRule type="top10" dxfId="608" priority="6" rank="1"/>
  </conditionalFormatting>
  <conditionalFormatting sqref="I2">
    <cfRule type="top10" priority="3" bottom="1" rank="1"/>
    <cfRule type="top10" dxfId="607" priority="4" rank="1"/>
  </conditionalFormatting>
  <conditionalFormatting sqref="J2">
    <cfRule type="top10" priority="1" bottom="1" rank="1"/>
    <cfRule type="top10" dxfId="6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305E47-E525-40CE-BAE6-5B8854D282B3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48CDC374-EFD2-484C-8839-1CAAC2C9517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047D-4113-4D6D-9A02-CAB8AEFA50CC}">
  <dimension ref="A1:O5"/>
  <sheetViews>
    <sheetView workbookViewId="0">
      <selection activeCell="K12" sqref="K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61</v>
      </c>
      <c r="C2" s="15">
        <v>43646</v>
      </c>
      <c r="D2" s="16" t="s">
        <v>25</v>
      </c>
      <c r="E2" s="24">
        <v>194</v>
      </c>
      <c r="F2" s="14">
        <v>191</v>
      </c>
      <c r="G2" s="14">
        <v>197</v>
      </c>
      <c r="H2" s="14">
        <v>197</v>
      </c>
      <c r="I2" s="14"/>
      <c r="J2" s="14"/>
      <c r="K2" s="17">
        <v>4</v>
      </c>
      <c r="L2" s="17">
        <v>779</v>
      </c>
      <c r="M2" s="18">
        <v>194.75</v>
      </c>
      <c r="N2" s="17">
        <v>5</v>
      </c>
      <c r="O2" s="18">
        <v>199.75</v>
      </c>
    </row>
    <row r="3" spans="1:15" x14ac:dyDescent="0.3">
      <c r="A3" s="68" t="s">
        <v>80</v>
      </c>
      <c r="B3" s="69" t="s">
        <v>61</v>
      </c>
      <c r="C3" s="70">
        <v>43737</v>
      </c>
      <c r="D3" s="71" t="s">
        <v>79</v>
      </c>
      <c r="E3" s="72">
        <v>195</v>
      </c>
      <c r="F3" s="72">
        <v>197</v>
      </c>
      <c r="G3" s="72">
        <v>195</v>
      </c>
      <c r="H3" s="72">
        <v>192</v>
      </c>
      <c r="I3" s="72"/>
      <c r="J3" s="72"/>
      <c r="K3" s="73">
        <f>COUNT(E3:J3)</f>
        <v>4</v>
      </c>
      <c r="L3" s="73">
        <f>SUM(E3:J3)</f>
        <v>779</v>
      </c>
      <c r="M3" s="74">
        <f>SUM(L3/K3)</f>
        <v>194.75</v>
      </c>
      <c r="N3" s="69">
        <v>5</v>
      </c>
      <c r="O3" s="75">
        <f>SUM(M3+N3)</f>
        <v>199.75</v>
      </c>
    </row>
    <row r="4" spans="1:15" x14ac:dyDescent="0.3">
      <c r="A4" s="6"/>
      <c r="B4" s="6"/>
      <c r="C4" s="7"/>
      <c r="D4" s="8"/>
      <c r="E4" s="6"/>
      <c r="F4" s="6"/>
      <c r="G4" s="6"/>
      <c r="H4" s="6"/>
      <c r="I4" s="6"/>
      <c r="J4" s="6"/>
      <c r="K4" s="9"/>
      <c r="L4" s="9"/>
      <c r="M4" s="10"/>
      <c r="N4" s="9"/>
      <c r="O4" s="10"/>
    </row>
    <row r="5" spans="1:15" x14ac:dyDescent="0.3">
      <c r="K5" s="2">
        <f>SUM(K2:K4)</f>
        <v>8</v>
      </c>
      <c r="L5" s="2">
        <f>SUM(L2:L4)</f>
        <v>1558</v>
      </c>
      <c r="M5" s="1">
        <f>SUM(L5/K5)</f>
        <v>194.75</v>
      </c>
      <c r="N5" s="2">
        <f>SUM(N2:N4)</f>
        <v>10</v>
      </c>
      <c r="O5" s="1">
        <f>SUM(M5+N5)</f>
        <v>204.75</v>
      </c>
    </row>
  </sheetData>
  <protectedRanges>
    <protectedRange sqref="L3:M3 O3" name="Range1"/>
  </protectedRanges>
  <conditionalFormatting sqref="E1">
    <cfRule type="top10" priority="53" bottom="1" rank="1"/>
    <cfRule type="top10" dxfId="605" priority="54" rank="1"/>
  </conditionalFormatting>
  <conditionalFormatting sqref="F1">
    <cfRule type="top10" priority="51" bottom="1" rank="1"/>
    <cfRule type="top10" dxfId="604" priority="52" rank="1"/>
  </conditionalFormatting>
  <conditionalFormatting sqref="G1">
    <cfRule type="top10" priority="49" bottom="1" rank="1"/>
    <cfRule type="top10" dxfId="603" priority="50" rank="1"/>
  </conditionalFormatting>
  <conditionalFormatting sqref="H1">
    <cfRule type="top10" priority="47" bottom="1" rank="1"/>
    <cfRule type="top10" dxfId="602" priority="48" rank="1"/>
  </conditionalFormatting>
  <conditionalFormatting sqref="I1">
    <cfRule type="top10" priority="45" bottom="1" rank="1"/>
    <cfRule type="top10" dxfId="601" priority="46" rank="1"/>
  </conditionalFormatting>
  <conditionalFormatting sqref="J1">
    <cfRule type="top10" priority="43" bottom="1" rank="1"/>
    <cfRule type="top10" dxfId="600" priority="44" rank="1"/>
  </conditionalFormatting>
  <conditionalFormatting sqref="E4">
    <cfRule type="top10" priority="41" bottom="1" rank="1"/>
    <cfRule type="top10" dxfId="599" priority="42" rank="1"/>
  </conditionalFormatting>
  <conditionalFormatting sqref="F4">
    <cfRule type="top10" priority="39" bottom="1" rank="1"/>
    <cfRule type="top10" dxfId="598" priority="40" rank="1"/>
  </conditionalFormatting>
  <conditionalFormatting sqref="G4">
    <cfRule type="top10" priority="37" bottom="1" rank="1"/>
    <cfRule type="top10" dxfId="597" priority="38" rank="1"/>
  </conditionalFormatting>
  <conditionalFormatting sqref="H4">
    <cfRule type="top10" priority="35" bottom="1" rank="1"/>
    <cfRule type="top10" dxfId="596" priority="36" rank="1"/>
  </conditionalFormatting>
  <conditionalFormatting sqref="I4">
    <cfRule type="top10" priority="33" bottom="1" rank="1"/>
    <cfRule type="top10" dxfId="595" priority="34" rank="1"/>
  </conditionalFormatting>
  <conditionalFormatting sqref="J4">
    <cfRule type="top10" priority="31" bottom="1" rank="1"/>
    <cfRule type="top10" dxfId="594" priority="32" rank="1"/>
  </conditionalFormatting>
  <conditionalFormatting sqref="E2">
    <cfRule type="top10" priority="17" bottom="1" rank="1"/>
    <cfRule type="top10" dxfId="593" priority="18" rank="1"/>
  </conditionalFormatting>
  <conditionalFormatting sqref="F2">
    <cfRule type="top10" priority="15" bottom="1" rank="1"/>
    <cfRule type="top10" dxfId="592" priority="16" rank="1"/>
  </conditionalFormatting>
  <conditionalFormatting sqref="G2">
    <cfRule type="top10" priority="13" bottom="1" rank="1"/>
    <cfRule type="top10" dxfId="591" priority="14" rank="1"/>
  </conditionalFormatting>
  <conditionalFormatting sqref="H2">
    <cfRule type="top10" priority="11" bottom="1" rank="1"/>
    <cfRule type="top10" dxfId="590" priority="12" rank="1"/>
  </conditionalFormatting>
  <conditionalFormatting sqref="I2">
    <cfRule type="top10" priority="9" bottom="1" rank="1"/>
    <cfRule type="top10" dxfId="589" priority="10" rank="1"/>
  </conditionalFormatting>
  <conditionalFormatting sqref="J2">
    <cfRule type="top10" priority="7" bottom="1" rank="1"/>
    <cfRule type="top10" dxfId="588" priority="8" rank="1"/>
  </conditionalFormatting>
  <conditionalFormatting sqref="E3">
    <cfRule type="top10" dxfId="587" priority="6" rank="1"/>
  </conditionalFormatting>
  <conditionalFormatting sqref="F3">
    <cfRule type="top10" dxfId="586" priority="5" rank="1"/>
  </conditionalFormatting>
  <conditionalFormatting sqref="G3">
    <cfRule type="top10" dxfId="585" priority="4" rank="1"/>
  </conditionalFormatting>
  <conditionalFormatting sqref="H3">
    <cfRule type="top10" dxfId="584" priority="3" rank="1"/>
  </conditionalFormatting>
  <conditionalFormatting sqref="I3">
    <cfRule type="top10" dxfId="583" priority="2" rank="1"/>
  </conditionalFormatting>
  <conditionalFormatting sqref="J3">
    <cfRule type="top10" dxfId="58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210CDD-06E0-4409-9733-DD460235999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BF7AE0F-1443-4B56-B547-15FF37A8957E}">
          <x14:formula1>
            <xm:f>'C:\Users\gih93\Documents\[ABRA2019.xlsm]Data'!#REF!</xm:f>
          </x14:formula1>
          <xm:sqref>B2:B3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0AC8-31E3-4AA6-8834-8F0103867F29}">
  <dimension ref="A1:O7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36</v>
      </c>
      <c r="C2" s="15">
        <v>43550</v>
      </c>
      <c r="D2" s="16" t="s">
        <v>37</v>
      </c>
      <c r="E2" s="14">
        <v>192</v>
      </c>
      <c r="F2" s="14">
        <v>196</v>
      </c>
      <c r="G2" s="14"/>
      <c r="H2" s="14"/>
      <c r="I2" s="14"/>
      <c r="J2" s="14"/>
      <c r="K2" s="17">
        <v>2</v>
      </c>
      <c r="L2" s="17">
        <v>388</v>
      </c>
      <c r="M2" s="18">
        <v>194</v>
      </c>
      <c r="N2" s="17">
        <v>5</v>
      </c>
      <c r="O2" s="18">
        <v>199</v>
      </c>
    </row>
    <row r="3" spans="1:15" x14ac:dyDescent="0.3">
      <c r="A3" s="14" t="s">
        <v>20</v>
      </c>
      <c r="B3" s="14" t="s">
        <v>36</v>
      </c>
      <c r="C3" s="15">
        <v>43578</v>
      </c>
      <c r="D3" s="16" t="s">
        <v>25</v>
      </c>
      <c r="E3" s="14">
        <v>194</v>
      </c>
      <c r="F3" s="14">
        <v>193</v>
      </c>
      <c r="G3" s="14"/>
      <c r="H3" s="14"/>
      <c r="I3" s="14"/>
      <c r="J3" s="14"/>
      <c r="K3" s="17">
        <v>2</v>
      </c>
      <c r="L3" s="17">
        <v>387</v>
      </c>
      <c r="M3" s="18">
        <v>193.5</v>
      </c>
      <c r="N3" s="17">
        <v>3</v>
      </c>
      <c r="O3" s="18">
        <v>196.5</v>
      </c>
    </row>
    <row r="4" spans="1:15" x14ac:dyDescent="0.3">
      <c r="A4" s="14" t="s">
        <v>20</v>
      </c>
      <c r="B4" s="14" t="s">
        <v>36</v>
      </c>
      <c r="C4" s="15">
        <v>43613</v>
      </c>
      <c r="D4" s="16" t="s">
        <v>25</v>
      </c>
      <c r="E4" s="14">
        <v>188</v>
      </c>
      <c r="F4" s="14">
        <v>190</v>
      </c>
      <c r="G4" s="14"/>
      <c r="H4" s="14"/>
      <c r="I4" s="14"/>
      <c r="J4" s="14"/>
      <c r="K4" s="17">
        <v>2</v>
      </c>
      <c r="L4" s="17">
        <v>378</v>
      </c>
      <c r="M4" s="18">
        <v>189</v>
      </c>
      <c r="N4" s="17">
        <v>2</v>
      </c>
      <c r="O4" s="18">
        <v>191</v>
      </c>
    </row>
    <row r="5" spans="1:15" x14ac:dyDescent="0.3">
      <c r="A5" s="14" t="s">
        <v>20</v>
      </c>
      <c r="B5" s="14" t="s">
        <v>36</v>
      </c>
      <c r="C5" s="15">
        <v>43641</v>
      </c>
      <c r="D5" s="16" t="s">
        <v>25</v>
      </c>
      <c r="E5" s="14">
        <v>186</v>
      </c>
      <c r="F5" s="14">
        <v>192</v>
      </c>
      <c r="G5" s="14"/>
      <c r="H5" s="14"/>
      <c r="I5" s="14"/>
      <c r="J5" s="14"/>
      <c r="K5" s="17">
        <v>2</v>
      </c>
      <c r="L5" s="17">
        <v>378</v>
      </c>
      <c r="M5" s="18">
        <v>189</v>
      </c>
      <c r="N5" s="17">
        <v>2</v>
      </c>
      <c r="O5" s="18">
        <v>191</v>
      </c>
    </row>
    <row r="6" spans="1:15" x14ac:dyDescent="0.3">
      <c r="A6" s="6"/>
      <c r="B6" s="6"/>
      <c r="C6" s="7"/>
      <c r="D6" s="8"/>
      <c r="E6" s="6"/>
      <c r="F6" s="6"/>
      <c r="G6" s="6"/>
      <c r="H6" s="6"/>
      <c r="I6" s="6"/>
      <c r="J6" s="6"/>
      <c r="K6" s="9"/>
      <c r="L6" s="9"/>
      <c r="M6" s="10"/>
      <c r="N6" s="9"/>
      <c r="O6" s="10"/>
    </row>
    <row r="7" spans="1:15" x14ac:dyDescent="0.3">
      <c r="K7" s="2">
        <f>SUM(K2:K6)</f>
        <v>8</v>
      </c>
      <c r="L7" s="2">
        <f>SUM(L2:L6)</f>
        <v>1531</v>
      </c>
      <c r="M7" s="1">
        <f>SUM(L7/K7)</f>
        <v>191.375</v>
      </c>
      <c r="N7" s="2">
        <f>SUM(N2:N6)</f>
        <v>12</v>
      </c>
      <c r="O7" s="1">
        <f>SUM(M7+N7)</f>
        <v>203.375</v>
      </c>
    </row>
  </sheetData>
  <conditionalFormatting sqref="E1">
    <cfRule type="top10" priority="83" bottom="1" rank="1"/>
    <cfRule type="top10" dxfId="581" priority="84" rank="1"/>
  </conditionalFormatting>
  <conditionalFormatting sqref="F1">
    <cfRule type="top10" priority="81" bottom="1" rank="1"/>
    <cfRule type="top10" dxfId="580" priority="82" rank="1"/>
  </conditionalFormatting>
  <conditionalFormatting sqref="G1">
    <cfRule type="top10" priority="79" bottom="1" rank="1"/>
    <cfRule type="top10" dxfId="579" priority="80" rank="1"/>
  </conditionalFormatting>
  <conditionalFormatting sqref="H1">
    <cfRule type="top10" priority="77" bottom="1" rank="1"/>
    <cfRule type="top10" dxfId="578" priority="78" rank="1"/>
  </conditionalFormatting>
  <conditionalFormatting sqref="I1">
    <cfRule type="top10" priority="75" bottom="1" rank="1"/>
    <cfRule type="top10" dxfId="577" priority="76" rank="1"/>
  </conditionalFormatting>
  <conditionalFormatting sqref="J1">
    <cfRule type="top10" priority="73" bottom="1" rank="1"/>
    <cfRule type="top10" dxfId="576" priority="74" rank="1"/>
  </conditionalFormatting>
  <conditionalFormatting sqref="E6">
    <cfRule type="top10" priority="71" bottom="1" rank="1"/>
    <cfRule type="top10" dxfId="575" priority="72" rank="1"/>
  </conditionalFormatting>
  <conditionalFormatting sqref="F6">
    <cfRule type="top10" priority="69" bottom="1" rank="1"/>
    <cfRule type="top10" dxfId="574" priority="70" rank="1"/>
  </conditionalFormatting>
  <conditionalFormatting sqref="G6">
    <cfRule type="top10" priority="67" bottom="1" rank="1"/>
    <cfRule type="top10" dxfId="573" priority="68" rank="1"/>
  </conditionalFormatting>
  <conditionalFormatting sqref="H6">
    <cfRule type="top10" priority="65" bottom="1" rank="1"/>
    <cfRule type="top10" dxfId="572" priority="66" rank="1"/>
  </conditionalFormatting>
  <conditionalFormatting sqref="I6">
    <cfRule type="top10" priority="63" bottom="1" rank="1"/>
    <cfRule type="top10" dxfId="571" priority="64" rank="1"/>
  </conditionalFormatting>
  <conditionalFormatting sqref="J6">
    <cfRule type="top10" priority="61" bottom="1" rank="1"/>
    <cfRule type="top10" dxfId="570" priority="62" rank="1"/>
  </conditionalFormatting>
  <conditionalFormatting sqref="E2">
    <cfRule type="top10" priority="47" bottom="1" rank="1"/>
    <cfRule type="top10" dxfId="569" priority="48" rank="1"/>
  </conditionalFormatting>
  <conditionalFormatting sqref="F2">
    <cfRule type="top10" priority="45" bottom="1" rank="1"/>
    <cfRule type="top10" dxfId="568" priority="46" rank="1"/>
  </conditionalFormatting>
  <conditionalFormatting sqref="G2">
    <cfRule type="top10" priority="43" bottom="1" rank="1"/>
    <cfRule type="top10" dxfId="567" priority="44" rank="1"/>
  </conditionalFormatting>
  <conditionalFormatting sqref="H2">
    <cfRule type="top10" priority="41" bottom="1" rank="1"/>
    <cfRule type="top10" dxfId="566" priority="42" rank="1"/>
  </conditionalFormatting>
  <conditionalFormatting sqref="I2">
    <cfRule type="top10" priority="39" bottom="1" rank="1"/>
    <cfRule type="top10" dxfId="565" priority="40" rank="1"/>
  </conditionalFormatting>
  <conditionalFormatting sqref="J2">
    <cfRule type="top10" priority="37" bottom="1" rank="1"/>
    <cfRule type="top10" dxfId="564" priority="38" rank="1"/>
  </conditionalFormatting>
  <conditionalFormatting sqref="E3">
    <cfRule type="top10" priority="35" bottom="1" rank="1"/>
    <cfRule type="top10" dxfId="563" priority="36" rank="1"/>
  </conditionalFormatting>
  <conditionalFormatting sqref="F3">
    <cfRule type="top10" priority="33" bottom="1" rank="1"/>
    <cfRule type="top10" dxfId="562" priority="34" rank="1"/>
  </conditionalFormatting>
  <conditionalFormatting sqref="G3">
    <cfRule type="top10" priority="31" bottom="1" rank="1"/>
    <cfRule type="top10" dxfId="561" priority="32" rank="1"/>
  </conditionalFormatting>
  <conditionalFormatting sqref="H3">
    <cfRule type="top10" priority="29" bottom="1" rank="1"/>
    <cfRule type="top10" dxfId="560" priority="30" rank="1"/>
  </conditionalFormatting>
  <conditionalFormatting sqref="I3">
    <cfRule type="top10" priority="27" bottom="1" rank="1"/>
    <cfRule type="top10" dxfId="559" priority="28" rank="1"/>
  </conditionalFormatting>
  <conditionalFormatting sqref="J3">
    <cfRule type="top10" priority="25" bottom="1" rank="1"/>
    <cfRule type="top10" dxfId="558" priority="26" rank="1"/>
  </conditionalFormatting>
  <conditionalFormatting sqref="E4">
    <cfRule type="top10" priority="23" bottom="1" rank="1"/>
    <cfRule type="top10" dxfId="557" priority="24" rank="1"/>
  </conditionalFormatting>
  <conditionalFormatting sqref="F4">
    <cfRule type="top10" priority="21" bottom="1" rank="1"/>
    <cfRule type="top10" dxfId="556" priority="22" rank="1"/>
  </conditionalFormatting>
  <conditionalFormatting sqref="G4">
    <cfRule type="top10" priority="19" bottom="1" rank="1"/>
    <cfRule type="top10" dxfId="555" priority="20" rank="1"/>
  </conditionalFormatting>
  <conditionalFormatting sqref="H4">
    <cfRule type="top10" priority="17" bottom="1" rank="1"/>
    <cfRule type="top10" dxfId="554" priority="18" rank="1"/>
  </conditionalFormatting>
  <conditionalFormatting sqref="I4">
    <cfRule type="top10" priority="15" bottom="1" rank="1"/>
    <cfRule type="top10" dxfId="553" priority="16" rank="1"/>
  </conditionalFormatting>
  <conditionalFormatting sqref="J4">
    <cfRule type="top10" priority="13" bottom="1" rank="1"/>
    <cfRule type="top10" dxfId="552" priority="14" rank="1"/>
  </conditionalFormatting>
  <conditionalFormatting sqref="E5">
    <cfRule type="top10" priority="11" bottom="1" rank="1"/>
    <cfRule type="top10" dxfId="551" priority="12" rank="1"/>
  </conditionalFormatting>
  <conditionalFormatting sqref="F5">
    <cfRule type="top10" priority="9" bottom="1" rank="1"/>
    <cfRule type="top10" dxfId="550" priority="10" rank="1"/>
  </conditionalFormatting>
  <conditionalFormatting sqref="G5">
    <cfRule type="top10" priority="7" bottom="1" rank="1"/>
    <cfRule type="top10" dxfId="549" priority="8" rank="1"/>
  </conditionalFormatting>
  <conditionalFormatting sqref="H5">
    <cfRule type="top10" priority="5" bottom="1" rank="1"/>
    <cfRule type="top10" dxfId="548" priority="6" rank="1"/>
  </conditionalFormatting>
  <conditionalFormatting sqref="I5">
    <cfRule type="top10" priority="3" bottom="1" rank="1"/>
    <cfRule type="top10" dxfId="547" priority="4" rank="1"/>
  </conditionalFormatting>
  <conditionalFormatting sqref="J5">
    <cfRule type="top10" priority="1" bottom="1" rank="1"/>
    <cfRule type="top10" dxfId="54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151BCB-752B-417B-BD24-2A8CEC1F5F57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34EBF8B7-5ECD-4EDD-B5B4-3436D8AEF4F5}">
          <x14:formula1>
            <xm:f>'C:\Users\abra2\AppData\Local\Packages\Microsoft.MicrosoftEdge_8wekyb3d8bbwe\TempState\Downloads\[ABRA Club Shoot 1202019 (2).xlsm]Data'!#REF!</xm:f>
          </x14:formula1>
          <xm:sqref>B2:B5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15C1-F0C4-497D-9B4C-7E8F3DEDFFA8}">
  <dimension ref="A1:O4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57</v>
      </c>
      <c r="C2" s="20">
        <v>43638</v>
      </c>
      <c r="D2" s="21" t="s">
        <v>29</v>
      </c>
      <c r="E2" s="19">
        <v>182</v>
      </c>
      <c r="F2" s="19">
        <v>172</v>
      </c>
      <c r="G2" s="19">
        <v>180</v>
      </c>
      <c r="H2" s="19">
        <v>177</v>
      </c>
      <c r="I2" s="19"/>
      <c r="J2" s="19"/>
      <c r="K2" s="22">
        <v>4</v>
      </c>
      <c r="L2" s="22">
        <v>711</v>
      </c>
      <c r="M2" s="23">
        <v>177.75</v>
      </c>
      <c r="N2" s="22">
        <v>2</v>
      </c>
      <c r="O2" s="23">
        <v>179.75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4</v>
      </c>
      <c r="L4" s="2">
        <f>SUM(L2:L3)</f>
        <v>711</v>
      </c>
      <c r="M4" s="1">
        <f>SUM(L4/K4)</f>
        <v>177.75</v>
      </c>
      <c r="N4" s="2">
        <f>SUM(N2:N3)</f>
        <v>2</v>
      </c>
      <c r="O4" s="1">
        <f>SUM(M4+N4)</f>
        <v>179.75</v>
      </c>
    </row>
  </sheetData>
  <conditionalFormatting sqref="E1">
    <cfRule type="top10" priority="47" bottom="1" rank="1"/>
    <cfRule type="top10" dxfId="545" priority="48" rank="1"/>
  </conditionalFormatting>
  <conditionalFormatting sqref="F1">
    <cfRule type="top10" priority="45" bottom="1" rank="1"/>
    <cfRule type="top10" dxfId="544" priority="46" rank="1"/>
  </conditionalFormatting>
  <conditionalFormatting sqref="G1">
    <cfRule type="top10" priority="43" bottom="1" rank="1"/>
    <cfRule type="top10" dxfId="543" priority="44" rank="1"/>
  </conditionalFormatting>
  <conditionalFormatting sqref="H1">
    <cfRule type="top10" priority="41" bottom="1" rank="1"/>
    <cfRule type="top10" dxfId="542" priority="42" rank="1"/>
  </conditionalFormatting>
  <conditionalFormatting sqref="I1">
    <cfRule type="top10" priority="39" bottom="1" rank="1"/>
    <cfRule type="top10" dxfId="541" priority="40" rank="1"/>
  </conditionalFormatting>
  <conditionalFormatting sqref="J1">
    <cfRule type="top10" priority="37" bottom="1" rank="1"/>
    <cfRule type="top10" dxfId="540" priority="38" rank="1"/>
  </conditionalFormatting>
  <conditionalFormatting sqref="E3">
    <cfRule type="top10" priority="35" bottom="1" rank="1"/>
    <cfRule type="top10" dxfId="539" priority="36" rank="1"/>
  </conditionalFormatting>
  <conditionalFormatting sqref="F3">
    <cfRule type="top10" priority="33" bottom="1" rank="1"/>
    <cfRule type="top10" dxfId="538" priority="34" rank="1"/>
  </conditionalFormatting>
  <conditionalFormatting sqref="G3">
    <cfRule type="top10" priority="31" bottom="1" rank="1"/>
    <cfRule type="top10" dxfId="537" priority="32" rank="1"/>
  </conditionalFormatting>
  <conditionalFormatting sqref="H3">
    <cfRule type="top10" priority="29" bottom="1" rank="1"/>
    <cfRule type="top10" dxfId="536" priority="30" rank="1"/>
  </conditionalFormatting>
  <conditionalFormatting sqref="I3">
    <cfRule type="top10" priority="27" bottom="1" rank="1"/>
    <cfRule type="top10" dxfId="535" priority="28" rank="1"/>
  </conditionalFormatting>
  <conditionalFormatting sqref="J3">
    <cfRule type="top10" priority="25" bottom="1" rank="1"/>
    <cfRule type="top10" dxfId="534" priority="26" rank="1"/>
  </conditionalFormatting>
  <conditionalFormatting sqref="E2">
    <cfRule type="top10" priority="11" bottom="1" rank="1"/>
    <cfRule type="top10" dxfId="533" priority="12" rank="1"/>
  </conditionalFormatting>
  <conditionalFormatting sqref="F2">
    <cfRule type="top10" priority="9" bottom="1" rank="1"/>
    <cfRule type="top10" dxfId="532" priority="10" rank="1"/>
  </conditionalFormatting>
  <conditionalFormatting sqref="G2">
    <cfRule type="top10" priority="7" bottom="1" rank="1"/>
    <cfRule type="top10" dxfId="531" priority="8" rank="1"/>
  </conditionalFormatting>
  <conditionalFormatting sqref="H2">
    <cfRule type="top10" priority="5" bottom="1" rank="1"/>
    <cfRule type="top10" dxfId="530" priority="6" rank="1"/>
  </conditionalFormatting>
  <conditionalFormatting sqref="I2">
    <cfRule type="top10" priority="3" bottom="1" rank="1"/>
    <cfRule type="top10" dxfId="529" priority="4" rank="1"/>
  </conditionalFormatting>
  <conditionalFormatting sqref="J2">
    <cfRule type="top10" priority="1" bottom="1" rank="1"/>
    <cfRule type="top10" dxfId="5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F49386-F534-4E94-82E0-903652EDBD5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F103F2D-340C-4B69-82C1-6B0F951CF529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65CF8-26D9-4285-8DD8-C1B0338AA6B1}">
  <dimension ref="A1:O4"/>
  <sheetViews>
    <sheetView workbookViewId="0">
      <selection activeCell="B8" sqref="B8"/>
    </sheetView>
  </sheetViews>
  <sheetFormatPr defaultRowHeight="15" x14ac:dyDescent="0.3"/>
  <cols>
    <col min="1" max="1" width="19.570312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73</v>
      </c>
      <c r="C2" s="20">
        <v>43687</v>
      </c>
      <c r="D2" s="21" t="s">
        <v>29</v>
      </c>
      <c r="E2" s="19">
        <v>195</v>
      </c>
      <c r="F2" s="19">
        <v>197</v>
      </c>
      <c r="G2" s="19">
        <v>196</v>
      </c>
      <c r="H2" s="19">
        <v>197</v>
      </c>
      <c r="I2" s="19"/>
      <c r="J2" s="19"/>
      <c r="K2" s="22">
        <v>4</v>
      </c>
      <c r="L2" s="22">
        <v>785</v>
      </c>
      <c r="M2" s="23">
        <v>196.25</v>
      </c>
      <c r="N2" s="22">
        <v>13</v>
      </c>
      <c r="O2" s="23">
        <v>209.25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4</v>
      </c>
      <c r="L4" s="2">
        <f>SUM(L2:L3)</f>
        <v>785</v>
      </c>
      <c r="M4" s="1">
        <f>SUM(L4/K4)</f>
        <v>196.25</v>
      </c>
      <c r="N4" s="2">
        <f>SUM(N2:N3)</f>
        <v>13</v>
      </c>
      <c r="O4" s="1">
        <f>SUM(M4+N4)</f>
        <v>209.25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527" priority="42" rank="1"/>
  </conditionalFormatting>
  <conditionalFormatting sqref="F1">
    <cfRule type="top10" priority="39" bottom="1" rank="1"/>
    <cfRule type="top10" dxfId="526" priority="40" rank="1"/>
  </conditionalFormatting>
  <conditionalFormatting sqref="G1">
    <cfRule type="top10" priority="37" bottom="1" rank="1"/>
    <cfRule type="top10" dxfId="525" priority="38" rank="1"/>
  </conditionalFormatting>
  <conditionalFormatting sqref="H1">
    <cfRule type="top10" priority="35" bottom="1" rank="1"/>
    <cfRule type="top10" dxfId="524" priority="36" rank="1"/>
  </conditionalFormatting>
  <conditionalFormatting sqref="I1">
    <cfRule type="top10" priority="33" bottom="1" rank="1"/>
    <cfRule type="top10" dxfId="523" priority="34" rank="1"/>
  </conditionalFormatting>
  <conditionalFormatting sqref="J1">
    <cfRule type="top10" priority="31" bottom="1" rank="1"/>
    <cfRule type="top10" dxfId="522" priority="32" rank="1"/>
  </conditionalFormatting>
  <conditionalFormatting sqref="E3">
    <cfRule type="top10" priority="29" bottom="1" rank="1"/>
    <cfRule type="top10" dxfId="521" priority="30" rank="1"/>
  </conditionalFormatting>
  <conditionalFormatting sqref="F3">
    <cfRule type="top10" priority="27" bottom="1" rank="1"/>
    <cfRule type="top10" dxfId="520" priority="28" rank="1"/>
  </conditionalFormatting>
  <conditionalFormatting sqref="G3">
    <cfRule type="top10" priority="25" bottom="1" rank="1"/>
    <cfRule type="top10" dxfId="519" priority="26" rank="1"/>
  </conditionalFormatting>
  <conditionalFormatting sqref="H3">
    <cfRule type="top10" priority="23" bottom="1" rank="1"/>
    <cfRule type="top10" dxfId="518" priority="24" rank="1"/>
  </conditionalFormatting>
  <conditionalFormatting sqref="I3">
    <cfRule type="top10" priority="21" bottom="1" rank="1"/>
    <cfRule type="top10" dxfId="517" priority="22" rank="1"/>
  </conditionalFormatting>
  <conditionalFormatting sqref="J3">
    <cfRule type="top10" priority="19" bottom="1" rank="1"/>
    <cfRule type="top10" dxfId="516" priority="20" rank="1"/>
  </conditionalFormatting>
  <conditionalFormatting sqref="E2">
    <cfRule type="top10" priority="11" bottom="1" rank="1"/>
    <cfRule type="top10" dxfId="515" priority="12" rank="1"/>
  </conditionalFormatting>
  <conditionalFormatting sqref="F2">
    <cfRule type="top10" priority="9" bottom="1" rank="1"/>
    <cfRule type="top10" dxfId="514" priority="10" rank="1"/>
  </conditionalFormatting>
  <conditionalFormatting sqref="G2">
    <cfRule type="top10" priority="7" bottom="1" rank="1"/>
    <cfRule type="top10" dxfId="513" priority="8" rank="1"/>
  </conditionalFormatting>
  <conditionalFormatting sqref="H2">
    <cfRule type="top10" priority="5" bottom="1" rank="1"/>
    <cfRule type="top10" dxfId="512" priority="6" rank="1"/>
  </conditionalFormatting>
  <conditionalFormatting sqref="I2">
    <cfRule type="top10" priority="3" bottom="1" rank="1"/>
    <cfRule type="top10" dxfId="511" priority="4" rank="1"/>
  </conditionalFormatting>
  <conditionalFormatting sqref="J2">
    <cfRule type="top10" priority="1" bottom="1" rank="1"/>
    <cfRule type="top10" dxfId="5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696EDC-CA24-4DE6-BC74-042177C520E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C0B0690-0135-47D0-AA84-959C9CD57379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44A6-9FDE-4324-90EE-1A68877851C1}">
  <dimension ref="A1:O5"/>
  <sheetViews>
    <sheetView workbookViewId="0">
      <selection activeCell="A3" sqref="A3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39</v>
      </c>
      <c r="C2" s="15">
        <v>43550</v>
      </c>
      <c r="D2" s="16" t="s">
        <v>37</v>
      </c>
      <c r="E2" s="14">
        <v>186</v>
      </c>
      <c r="F2" s="14">
        <v>192</v>
      </c>
      <c r="G2" s="14"/>
      <c r="H2" s="14"/>
      <c r="I2" s="14"/>
      <c r="J2" s="14"/>
      <c r="K2" s="17">
        <v>2</v>
      </c>
      <c r="L2" s="17">
        <v>378</v>
      </c>
      <c r="M2" s="18">
        <v>189</v>
      </c>
      <c r="N2" s="17">
        <v>3</v>
      </c>
      <c r="O2" s="18">
        <v>192</v>
      </c>
    </row>
    <row r="3" spans="1:15" x14ac:dyDescent="0.3">
      <c r="A3" s="14" t="s">
        <v>20</v>
      </c>
      <c r="B3" s="14" t="s">
        <v>39</v>
      </c>
      <c r="C3" s="15">
        <v>43613</v>
      </c>
      <c r="D3" s="16" t="s">
        <v>25</v>
      </c>
      <c r="E3" s="24">
        <v>195</v>
      </c>
      <c r="F3" s="14">
        <v>190</v>
      </c>
      <c r="G3" s="14"/>
      <c r="H3" s="14"/>
      <c r="I3" s="14"/>
      <c r="J3" s="14"/>
      <c r="K3" s="17">
        <v>2</v>
      </c>
      <c r="L3" s="17">
        <v>385</v>
      </c>
      <c r="M3" s="18">
        <v>192.5</v>
      </c>
      <c r="N3" s="17">
        <v>5</v>
      </c>
      <c r="O3" s="18">
        <v>197.5</v>
      </c>
    </row>
    <row r="4" spans="1:15" x14ac:dyDescent="0.3">
      <c r="A4" s="6"/>
      <c r="B4" s="6"/>
      <c r="C4" s="7"/>
      <c r="D4" s="8"/>
      <c r="E4" s="6"/>
      <c r="F4" s="6"/>
      <c r="G4" s="6"/>
      <c r="H4" s="6"/>
      <c r="I4" s="6"/>
      <c r="J4" s="6"/>
      <c r="K4" s="9"/>
      <c r="L4" s="9"/>
      <c r="M4" s="10"/>
      <c r="N4" s="9"/>
      <c r="O4" s="10"/>
    </row>
    <row r="5" spans="1:15" x14ac:dyDescent="0.3">
      <c r="K5" s="2">
        <f>SUM(K2:K4)</f>
        <v>4</v>
      </c>
      <c r="L5" s="2">
        <f>SUM(L2:L4)</f>
        <v>763</v>
      </c>
      <c r="M5" s="1">
        <f>SUM(L5/K5)</f>
        <v>190.75</v>
      </c>
      <c r="N5" s="2">
        <f>SUM(N2:N4)</f>
        <v>8</v>
      </c>
      <c r="O5" s="1">
        <f>SUM(M5+N5)</f>
        <v>198.75</v>
      </c>
    </row>
  </sheetData>
  <conditionalFormatting sqref="E1">
    <cfRule type="top10" priority="59" bottom="1" rank="1"/>
    <cfRule type="top10" dxfId="509" priority="60" rank="1"/>
  </conditionalFormatting>
  <conditionalFormatting sqref="F1">
    <cfRule type="top10" priority="57" bottom="1" rank="1"/>
    <cfRule type="top10" dxfId="508" priority="58" rank="1"/>
  </conditionalFormatting>
  <conditionalFormatting sqref="G1">
    <cfRule type="top10" priority="55" bottom="1" rank="1"/>
    <cfRule type="top10" dxfId="507" priority="56" rank="1"/>
  </conditionalFormatting>
  <conditionalFormatting sqref="H1">
    <cfRule type="top10" priority="53" bottom="1" rank="1"/>
    <cfRule type="top10" dxfId="506" priority="54" rank="1"/>
  </conditionalFormatting>
  <conditionalFormatting sqref="I1">
    <cfRule type="top10" priority="51" bottom="1" rank="1"/>
    <cfRule type="top10" dxfId="505" priority="52" rank="1"/>
  </conditionalFormatting>
  <conditionalFormatting sqref="J1">
    <cfRule type="top10" priority="49" bottom="1" rank="1"/>
    <cfRule type="top10" dxfId="504" priority="50" rank="1"/>
  </conditionalFormatting>
  <conditionalFormatting sqref="E4">
    <cfRule type="top10" priority="47" bottom="1" rank="1"/>
    <cfRule type="top10" dxfId="503" priority="48" rank="1"/>
  </conditionalFormatting>
  <conditionalFormatting sqref="F4">
    <cfRule type="top10" priority="45" bottom="1" rank="1"/>
    <cfRule type="top10" dxfId="502" priority="46" rank="1"/>
  </conditionalFormatting>
  <conditionalFormatting sqref="G4">
    <cfRule type="top10" priority="43" bottom="1" rank="1"/>
    <cfRule type="top10" dxfId="501" priority="44" rank="1"/>
  </conditionalFormatting>
  <conditionalFormatting sqref="H4">
    <cfRule type="top10" priority="41" bottom="1" rank="1"/>
    <cfRule type="top10" dxfId="500" priority="42" rank="1"/>
  </conditionalFormatting>
  <conditionalFormatting sqref="I4">
    <cfRule type="top10" priority="39" bottom="1" rank="1"/>
    <cfRule type="top10" dxfId="499" priority="40" rank="1"/>
  </conditionalFormatting>
  <conditionalFormatting sqref="J4">
    <cfRule type="top10" priority="37" bottom="1" rank="1"/>
    <cfRule type="top10" dxfId="498" priority="38" rank="1"/>
  </conditionalFormatting>
  <conditionalFormatting sqref="E2">
    <cfRule type="top10" priority="23" bottom="1" rank="1"/>
    <cfRule type="top10" dxfId="497" priority="24" rank="1"/>
  </conditionalFormatting>
  <conditionalFormatting sqref="F2">
    <cfRule type="top10" priority="21" bottom="1" rank="1"/>
    <cfRule type="top10" dxfId="496" priority="22" rank="1"/>
  </conditionalFormatting>
  <conditionalFormatting sqref="G2">
    <cfRule type="top10" priority="19" bottom="1" rank="1"/>
    <cfRule type="top10" dxfId="495" priority="20" rank="1"/>
  </conditionalFormatting>
  <conditionalFormatting sqref="H2">
    <cfRule type="top10" priority="17" bottom="1" rank="1"/>
    <cfRule type="top10" dxfId="494" priority="18" rank="1"/>
  </conditionalFormatting>
  <conditionalFormatting sqref="I2">
    <cfRule type="top10" priority="15" bottom="1" rank="1"/>
    <cfRule type="top10" dxfId="493" priority="16" rank="1"/>
  </conditionalFormatting>
  <conditionalFormatting sqref="J2">
    <cfRule type="top10" priority="13" bottom="1" rank="1"/>
    <cfRule type="top10" dxfId="492" priority="14" rank="1"/>
  </conditionalFormatting>
  <conditionalFormatting sqref="E3">
    <cfRule type="top10" priority="11" bottom="1" rank="1"/>
    <cfRule type="top10" dxfId="491" priority="12" rank="1"/>
  </conditionalFormatting>
  <conditionalFormatting sqref="F3">
    <cfRule type="top10" priority="9" bottom="1" rank="1"/>
    <cfRule type="top10" dxfId="490" priority="10" rank="1"/>
  </conditionalFormatting>
  <conditionalFormatting sqref="G3">
    <cfRule type="top10" priority="7" bottom="1" rank="1"/>
    <cfRule type="top10" dxfId="489" priority="8" rank="1"/>
  </conditionalFormatting>
  <conditionalFormatting sqref="H3">
    <cfRule type="top10" priority="5" bottom="1" rank="1"/>
    <cfRule type="top10" dxfId="488" priority="6" rank="1"/>
  </conditionalFormatting>
  <conditionalFormatting sqref="I3">
    <cfRule type="top10" priority="3" bottom="1" rank="1"/>
    <cfRule type="top10" dxfId="487" priority="4" rank="1"/>
  </conditionalFormatting>
  <conditionalFormatting sqref="J3">
    <cfRule type="top10" priority="1" bottom="1" rank="1"/>
    <cfRule type="top10" dxfId="4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862379-DF7E-4E8A-A3B5-31CFF6DF9092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  <x14:dataValidation type="list" allowBlank="1" showInputMessage="1" showErrorMessage="1" xr:uid="{6AD7922D-E193-4055-BA48-01BF88DC567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0BDE-955E-43CD-B9B4-A3E5AE401488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54</v>
      </c>
      <c r="C2" s="15">
        <v>43611</v>
      </c>
      <c r="D2" s="16" t="s">
        <v>25</v>
      </c>
      <c r="E2" s="14">
        <v>188</v>
      </c>
      <c r="F2" s="14">
        <v>192</v>
      </c>
      <c r="G2" s="14">
        <v>192</v>
      </c>
      <c r="H2" s="14">
        <v>192</v>
      </c>
      <c r="I2" s="14"/>
      <c r="J2" s="14"/>
      <c r="K2" s="17">
        <v>4</v>
      </c>
      <c r="L2" s="17">
        <v>764</v>
      </c>
      <c r="M2" s="18">
        <v>191</v>
      </c>
      <c r="N2" s="17">
        <v>2</v>
      </c>
      <c r="O2" s="18">
        <v>193</v>
      </c>
    </row>
    <row r="3" spans="1:15" x14ac:dyDescent="0.3">
      <c r="A3" s="14" t="s">
        <v>20</v>
      </c>
      <c r="B3" s="14" t="s">
        <v>54</v>
      </c>
      <c r="C3" s="15">
        <v>43750</v>
      </c>
      <c r="D3" s="16" t="s">
        <v>25</v>
      </c>
      <c r="E3" s="77">
        <v>195</v>
      </c>
      <c r="F3" s="17">
        <v>196</v>
      </c>
      <c r="G3" s="77">
        <v>192</v>
      </c>
      <c r="H3" s="17">
        <v>197</v>
      </c>
      <c r="I3" s="17">
        <v>197</v>
      </c>
      <c r="J3" s="17">
        <v>188</v>
      </c>
      <c r="K3" s="17">
        <v>6</v>
      </c>
      <c r="L3" s="17">
        <v>1165</v>
      </c>
      <c r="M3" s="18">
        <v>194.16666666666666</v>
      </c>
      <c r="N3" s="17">
        <v>8</v>
      </c>
      <c r="O3" s="18">
        <v>202.16666666666666</v>
      </c>
    </row>
    <row r="4" spans="1:15" ht="30" x14ac:dyDescent="0.3">
      <c r="A4" s="78" t="s">
        <v>88</v>
      </c>
      <c r="B4" s="79" t="s">
        <v>89</v>
      </c>
      <c r="C4" s="80">
        <v>43765</v>
      </c>
      <c r="D4" s="87" t="s">
        <v>87</v>
      </c>
      <c r="E4" s="82">
        <v>199</v>
      </c>
      <c r="F4" s="82">
        <v>196</v>
      </c>
      <c r="G4" s="82">
        <v>196</v>
      </c>
      <c r="H4" s="82">
        <v>200</v>
      </c>
      <c r="I4" s="82"/>
      <c r="J4" s="82"/>
      <c r="K4" s="83">
        <f>COUNT(E4:J4)</f>
        <v>4</v>
      </c>
      <c r="L4" s="83">
        <f>SUM(E4:J4)</f>
        <v>791</v>
      </c>
      <c r="M4" s="84">
        <f>SUM(L4/K4)</f>
        <v>197.75</v>
      </c>
      <c r="N4" s="79">
        <v>9</v>
      </c>
      <c r="O4" s="85">
        <f>SUM(M4+N4)</f>
        <v>206.75</v>
      </c>
    </row>
    <row r="5" spans="1:15" x14ac:dyDescent="0.3">
      <c r="A5" s="6"/>
      <c r="B5" s="6"/>
      <c r="C5" s="7"/>
      <c r="D5" s="8"/>
      <c r="E5" s="6"/>
      <c r="F5" s="6"/>
      <c r="G5" s="6"/>
      <c r="H5" s="6"/>
      <c r="I5" s="6"/>
      <c r="J5" s="6"/>
      <c r="K5" s="9"/>
      <c r="L5" s="9"/>
      <c r="M5" s="10"/>
      <c r="N5" s="9"/>
      <c r="O5" s="10"/>
    </row>
    <row r="6" spans="1:15" x14ac:dyDescent="0.3">
      <c r="K6" s="2">
        <f>SUM(K2:K5)</f>
        <v>14</v>
      </c>
      <c r="L6" s="2">
        <f>SUM(L2:L5)</f>
        <v>2720</v>
      </c>
      <c r="M6" s="1">
        <f>SUM(L6/K6)</f>
        <v>194.28571428571428</v>
      </c>
      <c r="N6" s="2">
        <f>SUM(N2:N5)</f>
        <v>19</v>
      </c>
      <c r="O6" s="1">
        <f>SUM(M6+N6)</f>
        <v>213.28571428571428</v>
      </c>
    </row>
  </sheetData>
  <protectedRanges>
    <protectedRange sqref="L4:M4 O4" name="Range1"/>
  </protectedRanges>
  <conditionalFormatting sqref="E1">
    <cfRule type="top10" priority="65" bottom="1" rank="1"/>
    <cfRule type="top10" dxfId="485" priority="66" rank="1"/>
  </conditionalFormatting>
  <conditionalFormatting sqref="F1">
    <cfRule type="top10" priority="63" bottom="1" rank="1"/>
    <cfRule type="top10" dxfId="484" priority="64" rank="1"/>
  </conditionalFormatting>
  <conditionalFormatting sqref="G1">
    <cfRule type="top10" priority="61" bottom="1" rank="1"/>
    <cfRule type="top10" dxfId="483" priority="62" rank="1"/>
  </conditionalFormatting>
  <conditionalFormatting sqref="H1">
    <cfRule type="top10" priority="59" bottom="1" rank="1"/>
    <cfRule type="top10" dxfId="482" priority="60" rank="1"/>
  </conditionalFormatting>
  <conditionalFormatting sqref="I1">
    <cfRule type="top10" priority="57" bottom="1" rank="1"/>
    <cfRule type="top10" dxfId="481" priority="58" rank="1"/>
  </conditionalFormatting>
  <conditionalFormatting sqref="J1">
    <cfRule type="top10" priority="55" bottom="1" rank="1"/>
    <cfRule type="top10" dxfId="480" priority="56" rank="1"/>
  </conditionalFormatting>
  <conditionalFormatting sqref="E5">
    <cfRule type="top10" priority="53" bottom="1" rank="1"/>
    <cfRule type="top10" dxfId="479" priority="54" rank="1"/>
  </conditionalFormatting>
  <conditionalFormatting sqref="F5">
    <cfRule type="top10" priority="51" bottom="1" rank="1"/>
    <cfRule type="top10" dxfId="478" priority="52" rank="1"/>
  </conditionalFormatting>
  <conditionalFormatting sqref="G5">
    <cfRule type="top10" priority="49" bottom="1" rank="1"/>
    <cfRule type="top10" dxfId="477" priority="50" rank="1"/>
  </conditionalFormatting>
  <conditionalFormatting sqref="H5">
    <cfRule type="top10" priority="47" bottom="1" rank="1"/>
    <cfRule type="top10" dxfId="476" priority="48" rank="1"/>
  </conditionalFormatting>
  <conditionalFormatting sqref="I5">
    <cfRule type="top10" priority="45" bottom="1" rank="1"/>
    <cfRule type="top10" dxfId="475" priority="46" rank="1"/>
  </conditionalFormatting>
  <conditionalFormatting sqref="J5">
    <cfRule type="top10" priority="43" bottom="1" rank="1"/>
    <cfRule type="top10" dxfId="474" priority="44" rank="1"/>
  </conditionalFormatting>
  <conditionalFormatting sqref="E2">
    <cfRule type="top10" priority="29" bottom="1" rank="1"/>
    <cfRule type="top10" dxfId="473" priority="30" rank="1"/>
  </conditionalFormatting>
  <conditionalFormatting sqref="F2">
    <cfRule type="top10" priority="27" bottom="1" rank="1"/>
    <cfRule type="top10" dxfId="472" priority="28" rank="1"/>
  </conditionalFormatting>
  <conditionalFormatting sqref="G2">
    <cfRule type="top10" priority="25" bottom="1" rank="1"/>
    <cfRule type="top10" dxfId="471" priority="26" rank="1"/>
  </conditionalFormatting>
  <conditionalFormatting sqref="H2">
    <cfRule type="top10" priority="23" bottom="1" rank="1"/>
    <cfRule type="top10" dxfId="470" priority="24" rank="1"/>
  </conditionalFormatting>
  <conditionalFormatting sqref="I2">
    <cfRule type="top10" priority="21" bottom="1" rank="1"/>
    <cfRule type="top10" dxfId="469" priority="22" rank="1"/>
  </conditionalFormatting>
  <conditionalFormatting sqref="J2">
    <cfRule type="top10" priority="19" bottom="1" rank="1"/>
    <cfRule type="top10" dxfId="468" priority="20" rank="1"/>
  </conditionalFormatting>
  <conditionalFormatting sqref="E3">
    <cfRule type="top10" priority="17" bottom="1" rank="1"/>
    <cfRule type="top10" dxfId="467" priority="18" rank="1"/>
  </conditionalFormatting>
  <conditionalFormatting sqref="F3">
    <cfRule type="top10" priority="15" bottom="1" rank="1"/>
    <cfRule type="top10" dxfId="466" priority="16" rank="1"/>
  </conditionalFormatting>
  <conditionalFormatting sqref="G3">
    <cfRule type="top10" priority="13" bottom="1" rank="1"/>
    <cfRule type="top10" dxfId="465" priority="14" rank="1"/>
  </conditionalFormatting>
  <conditionalFormatting sqref="H3">
    <cfRule type="top10" priority="11" bottom="1" rank="1"/>
    <cfRule type="top10" dxfId="464" priority="12" rank="1"/>
  </conditionalFormatting>
  <conditionalFormatting sqref="I3">
    <cfRule type="top10" priority="9" bottom="1" rank="1"/>
    <cfRule type="top10" dxfId="463" priority="10" rank="1"/>
  </conditionalFormatting>
  <conditionalFormatting sqref="J3">
    <cfRule type="top10" priority="7" bottom="1" rank="1"/>
    <cfRule type="top10" dxfId="462" priority="8" rank="1"/>
  </conditionalFormatting>
  <conditionalFormatting sqref="E4">
    <cfRule type="expression" dxfId="461" priority="1" stopIfTrue="1">
      <formula>LARGE(($H$2:$H$14),MIN( 1,COUNT($H$2:$H$14)))&lt;=E4</formula>
    </cfRule>
  </conditionalFormatting>
  <conditionalFormatting sqref="F4">
    <cfRule type="expression" dxfId="460" priority="2" stopIfTrue="1">
      <formula>LARGE(($I$2:$I$14),MIN( 1,COUNT($I$2:$I$14)))&lt;=F4</formula>
    </cfRule>
  </conditionalFormatting>
  <conditionalFormatting sqref="G4">
    <cfRule type="expression" dxfId="459" priority="3" stopIfTrue="1">
      <formula>LARGE(($J$2:$J$14),MIN( 1,COUNT($J$2:$J$14)))&lt;=G4</formula>
    </cfRule>
  </conditionalFormatting>
  <conditionalFormatting sqref="H4">
    <cfRule type="expression" dxfId="458" priority="4" stopIfTrue="1">
      <formula>LARGE(($K$2:$K$14),MIN( 1,COUNT($K$2:$K$14)))&lt;=H4</formula>
    </cfRule>
  </conditionalFormatting>
  <conditionalFormatting sqref="I4">
    <cfRule type="expression" dxfId="457" priority="5" stopIfTrue="1">
      <formula>LARGE(($L$2:$L$16),MIN( 1,COUNT($L$2:$L$16)))&lt;=I4</formula>
    </cfRule>
  </conditionalFormatting>
  <conditionalFormatting sqref="J4">
    <cfRule type="expression" dxfId="456" priority="6" stopIfTrue="1">
      <formula>LARGE(($M$2:$M$14),MIN( 1,COUNT($M$2:$M$14)))&lt;=J4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A3DFF0-4230-4C09-AFED-4BEECAF05251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59711F94-4616-4720-B25A-2A3E88378DB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5E37-2319-4595-8FE9-2D7C706575EA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33" t="s">
        <v>67</v>
      </c>
      <c r="B2" s="34" t="s">
        <v>74</v>
      </c>
      <c r="C2" s="35">
        <v>43694</v>
      </c>
      <c r="D2" s="44" t="s">
        <v>69</v>
      </c>
      <c r="E2" s="40">
        <v>182</v>
      </c>
      <c r="F2" s="40">
        <v>192</v>
      </c>
      <c r="G2" s="40">
        <v>185</v>
      </c>
      <c r="H2" s="40"/>
      <c r="I2" s="40"/>
      <c r="J2" s="40"/>
      <c r="K2" s="41">
        <f>COUNT(E2:J2)</f>
        <v>3</v>
      </c>
      <c r="L2" s="41">
        <f>SUM(E2:J2)</f>
        <v>559</v>
      </c>
      <c r="M2" s="42">
        <f>SUM(L2/K2)</f>
        <v>186.33333333333334</v>
      </c>
      <c r="N2" s="34">
        <v>6</v>
      </c>
      <c r="O2" s="43">
        <f>SUM(M2+N2)</f>
        <v>192.33333333333334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3</v>
      </c>
      <c r="L4" s="2">
        <f>SUM(L2:L3)</f>
        <v>559</v>
      </c>
      <c r="M4" s="1">
        <f>SUM(L4/K4)</f>
        <v>186.33333333333334</v>
      </c>
      <c r="N4" s="2">
        <f>SUM(N2:N3)</f>
        <v>6</v>
      </c>
      <c r="O4" s="1">
        <f>SUM(M4+N4)</f>
        <v>192.33333333333334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53" bottom="1" rank="1"/>
    <cfRule type="top10" dxfId="1055" priority="54" rank="1"/>
  </conditionalFormatting>
  <conditionalFormatting sqref="F1">
    <cfRule type="top10" priority="51" bottom="1" rank="1"/>
    <cfRule type="top10" dxfId="1054" priority="52" rank="1"/>
  </conditionalFormatting>
  <conditionalFormatting sqref="G1">
    <cfRule type="top10" priority="49" bottom="1" rank="1"/>
    <cfRule type="top10" dxfId="1053" priority="50" rank="1"/>
  </conditionalFormatting>
  <conditionalFormatting sqref="H1">
    <cfRule type="top10" priority="47" bottom="1" rank="1"/>
    <cfRule type="top10" dxfId="1052" priority="48" rank="1"/>
  </conditionalFormatting>
  <conditionalFormatting sqref="I1">
    <cfRule type="top10" priority="45" bottom="1" rank="1"/>
    <cfRule type="top10" dxfId="1051" priority="46" rank="1"/>
  </conditionalFormatting>
  <conditionalFormatting sqref="J1">
    <cfRule type="top10" priority="43" bottom="1" rank="1"/>
    <cfRule type="top10" dxfId="1050" priority="44" rank="1"/>
  </conditionalFormatting>
  <conditionalFormatting sqref="E3">
    <cfRule type="top10" priority="41" bottom="1" rank="1"/>
    <cfRule type="top10" dxfId="1049" priority="42" rank="1"/>
  </conditionalFormatting>
  <conditionalFormatting sqref="F3">
    <cfRule type="top10" priority="39" bottom="1" rank="1"/>
    <cfRule type="top10" dxfId="1048" priority="40" rank="1"/>
  </conditionalFormatting>
  <conditionalFormatting sqref="G3">
    <cfRule type="top10" priority="37" bottom="1" rank="1"/>
    <cfRule type="top10" dxfId="1047" priority="38" rank="1"/>
  </conditionalFormatting>
  <conditionalFormatting sqref="H3">
    <cfRule type="top10" priority="35" bottom="1" rank="1"/>
    <cfRule type="top10" dxfId="1046" priority="36" rank="1"/>
  </conditionalFormatting>
  <conditionalFormatting sqref="I3">
    <cfRule type="top10" priority="33" bottom="1" rank="1"/>
    <cfRule type="top10" dxfId="1045" priority="34" rank="1"/>
  </conditionalFormatting>
  <conditionalFormatting sqref="J3">
    <cfRule type="top10" priority="31" bottom="1" rank="1"/>
    <cfRule type="top10" dxfId="1044" priority="32" rank="1"/>
  </conditionalFormatting>
  <conditionalFormatting sqref="E2">
    <cfRule type="top10" dxfId="1043" priority="1" rank="1"/>
  </conditionalFormatting>
  <conditionalFormatting sqref="F2">
    <cfRule type="top10" dxfId="1042" priority="2" rank="1"/>
  </conditionalFormatting>
  <conditionalFormatting sqref="G2">
    <cfRule type="top10" dxfId="1041" priority="3" rank="1"/>
  </conditionalFormatting>
  <conditionalFormatting sqref="H2">
    <cfRule type="top10" dxfId="1040" priority="4" rank="1"/>
  </conditionalFormatting>
  <conditionalFormatting sqref="I2">
    <cfRule type="top10" dxfId="1039" priority="5" rank="1"/>
  </conditionalFormatting>
  <conditionalFormatting sqref="J2">
    <cfRule type="top10" dxfId="103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9BDDE6-64A2-41F4-9D38-B460DF06BC6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ED13A97-0BD0-4C12-87B6-8F578154210D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4983-9D1F-44E6-A2B3-F0F05C54C14B}">
  <dimension ref="A1:O13"/>
  <sheetViews>
    <sheetView workbookViewId="0">
      <selection activeCell="G17" sqref="G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31</v>
      </c>
      <c r="C2" s="20">
        <v>43547</v>
      </c>
      <c r="D2" s="21" t="s">
        <v>29</v>
      </c>
      <c r="E2" s="19">
        <v>185</v>
      </c>
      <c r="F2" s="19">
        <v>189</v>
      </c>
      <c r="G2" s="19">
        <v>191</v>
      </c>
      <c r="H2" s="19">
        <v>193</v>
      </c>
      <c r="I2" s="19"/>
      <c r="J2" s="19"/>
      <c r="K2" s="22">
        <v>4</v>
      </c>
      <c r="L2" s="22">
        <v>758</v>
      </c>
      <c r="M2" s="23">
        <v>189.5</v>
      </c>
      <c r="N2" s="22">
        <v>13</v>
      </c>
      <c r="O2" s="23">
        <v>202.5</v>
      </c>
    </row>
    <row r="3" spans="1:15" x14ac:dyDescent="0.3">
      <c r="A3" s="19" t="s">
        <v>20</v>
      </c>
      <c r="B3" s="19" t="s">
        <v>31</v>
      </c>
      <c r="C3" s="20">
        <v>43554</v>
      </c>
      <c r="D3" s="21" t="s">
        <v>29</v>
      </c>
      <c r="E3" s="19">
        <v>189</v>
      </c>
      <c r="F3" s="19">
        <v>189</v>
      </c>
      <c r="G3" s="19">
        <v>167</v>
      </c>
      <c r="H3" s="19">
        <v>188</v>
      </c>
      <c r="I3" s="19">
        <v>193</v>
      </c>
      <c r="J3" s="19">
        <v>188</v>
      </c>
      <c r="K3" s="22">
        <v>6</v>
      </c>
      <c r="L3" s="22">
        <v>1114</v>
      </c>
      <c r="M3" s="23">
        <v>185.66666666666666</v>
      </c>
      <c r="N3" s="22">
        <v>10</v>
      </c>
      <c r="O3" s="23">
        <v>195.66666666666666</v>
      </c>
    </row>
    <row r="4" spans="1:15" x14ac:dyDescent="0.3">
      <c r="A4" s="19" t="s">
        <v>20</v>
      </c>
      <c r="B4" s="19" t="s">
        <v>31</v>
      </c>
      <c r="C4" s="20">
        <v>43582</v>
      </c>
      <c r="D4" s="21" t="s">
        <v>29</v>
      </c>
      <c r="E4" s="19">
        <v>193</v>
      </c>
      <c r="F4" s="19">
        <v>191</v>
      </c>
      <c r="G4" s="19">
        <v>187</v>
      </c>
      <c r="H4" s="19">
        <v>185</v>
      </c>
      <c r="I4" s="19"/>
      <c r="J4" s="19"/>
      <c r="K4" s="22">
        <v>4</v>
      </c>
      <c r="L4" s="22">
        <v>756</v>
      </c>
      <c r="M4" s="23">
        <v>189</v>
      </c>
      <c r="N4" s="22">
        <v>11</v>
      </c>
      <c r="O4" s="23">
        <v>200</v>
      </c>
    </row>
    <row r="5" spans="1:15" x14ac:dyDescent="0.3">
      <c r="A5" s="19" t="s">
        <v>20</v>
      </c>
      <c r="B5" s="19" t="s">
        <v>31</v>
      </c>
      <c r="C5" s="20">
        <v>43610</v>
      </c>
      <c r="D5" s="21" t="s">
        <v>29</v>
      </c>
      <c r="E5" s="19">
        <v>193</v>
      </c>
      <c r="F5" s="19">
        <v>195</v>
      </c>
      <c r="G5" s="19">
        <v>194</v>
      </c>
      <c r="H5" s="19">
        <v>196</v>
      </c>
      <c r="I5" s="19"/>
      <c r="J5" s="19"/>
      <c r="K5" s="22">
        <v>4</v>
      </c>
      <c r="L5" s="22">
        <v>778</v>
      </c>
      <c r="M5" s="23">
        <v>194.5</v>
      </c>
      <c r="N5" s="22">
        <v>13</v>
      </c>
      <c r="O5" s="23">
        <v>207.5</v>
      </c>
    </row>
    <row r="6" spans="1:15" x14ac:dyDescent="0.3">
      <c r="A6" s="19" t="s">
        <v>20</v>
      </c>
      <c r="B6" s="19" t="s">
        <v>31</v>
      </c>
      <c r="C6" s="20">
        <v>43638</v>
      </c>
      <c r="D6" s="21" t="s">
        <v>29</v>
      </c>
      <c r="E6" s="19">
        <v>184</v>
      </c>
      <c r="F6" s="19">
        <v>182</v>
      </c>
      <c r="G6" s="19">
        <v>191</v>
      </c>
      <c r="H6" s="19">
        <v>182</v>
      </c>
      <c r="I6" s="19"/>
      <c r="J6" s="19"/>
      <c r="K6" s="22">
        <v>4</v>
      </c>
      <c r="L6" s="22">
        <v>739</v>
      </c>
      <c r="M6" s="23">
        <v>184.75</v>
      </c>
      <c r="N6" s="22">
        <v>9</v>
      </c>
      <c r="O6" s="23">
        <v>193.75</v>
      </c>
    </row>
    <row r="7" spans="1:15" x14ac:dyDescent="0.3">
      <c r="A7" s="19" t="s">
        <v>20</v>
      </c>
      <c r="B7" s="19" t="s">
        <v>31</v>
      </c>
      <c r="C7" s="20">
        <v>43701</v>
      </c>
      <c r="D7" s="21" t="s">
        <v>29</v>
      </c>
      <c r="E7" s="19">
        <v>188</v>
      </c>
      <c r="F7" s="19">
        <v>193</v>
      </c>
      <c r="G7" s="19">
        <v>192</v>
      </c>
      <c r="H7" s="19">
        <v>181</v>
      </c>
      <c r="I7" s="19"/>
      <c r="J7" s="19"/>
      <c r="K7" s="22">
        <v>4</v>
      </c>
      <c r="L7" s="22">
        <v>754</v>
      </c>
      <c r="M7" s="23">
        <v>188.5</v>
      </c>
      <c r="N7" s="22">
        <v>11</v>
      </c>
      <c r="O7" s="23">
        <v>199.5</v>
      </c>
    </row>
    <row r="8" spans="1:15" x14ac:dyDescent="0.3">
      <c r="A8" s="6" t="s">
        <v>20</v>
      </c>
      <c r="B8" s="6" t="s">
        <v>31</v>
      </c>
      <c r="C8" s="7">
        <v>43722</v>
      </c>
      <c r="D8" s="8" t="s">
        <v>29</v>
      </c>
      <c r="E8" s="6">
        <v>197</v>
      </c>
      <c r="F8" s="6">
        <v>189</v>
      </c>
      <c r="G8" s="6">
        <v>190</v>
      </c>
      <c r="H8" s="6">
        <v>185</v>
      </c>
      <c r="I8" s="6"/>
      <c r="J8" s="6"/>
      <c r="K8" s="9">
        <v>4</v>
      </c>
      <c r="L8" s="9">
        <v>761</v>
      </c>
      <c r="M8" s="10">
        <v>190.25</v>
      </c>
      <c r="N8" s="9">
        <v>6</v>
      </c>
      <c r="O8" s="10">
        <v>196.25</v>
      </c>
    </row>
    <row r="9" spans="1:15" x14ac:dyDescent="0.3">
      <c r="A9" s="19" t="s">
        <v>20</v>
      </c>
      <c r="B9" s="19" t="s">
        <v>31</v>
      </c>
      <c r="C9" s="20">
        <v>43736</v>
      </c>
      <c r="D9" s="21" t="s">
        <v>29</v>
      </c>
      <c r="E9" s="19">
        <v>190</v>
      </c>
      <c r="F9" s="19">
        <v>191</v>
      </c>
      <c r="G9" s="19">
        <v>187</v>
      </c>
      <c r="H9" s="19">
        <v>182</v>
      </c>
      <c r="I9" s="19"/>
      <c r="J9" s="19"/>
      <c r="K9" s="22">
        <v>4</v>
      </c>
      <c r="L9" s="22">
        <v>750</v>
      </c>
      <c r="M9" s="23">
        <v>187.5</v>
      </c>
      <c r="N9" s="22">
        <v>6</v>
      </c>
      <c r="O9" s="23">
        <v>193.5</v>
      </c>
    </row>
    <row r="10" spans="1:15" x14ac:dyDescent="0.3">
      <c r="A10" s="19" t="s">
        <v>20</v>
      </c>
      <c r="B10" s="19" t="s">
        <v>31</v>
      </c>
      <c r="C10" s="20">
        <v>43764</v>
      </c>
      <c r="D10" s="21" t="s">
        <v>29</v>
      </c>
      <c r="E10" s="19">
        <v>194</v>
      </c>
      <c r="F10" s="19">
        <v>195</v>
      </c>
      <c r="G10" s="19">
        <v>190</v>
      </c>
      <c r="H10" s="19">
        <v>184</v>
      </c>
      <c r="I10" s="19"/>
      <c r="J10" s="19"/>
      <c r="K10" s="22">
        <v>4</v>
      </c>
      <c r="L10" s="22">
        <v>763</v>
      </c>
      <c r="M10" s="23">
        <v>190.75</v>
      </c>
      <c r="N10" s="22">
        <v>11</v>
      </c>
      <c r="O10" s="23">
        <v>201.75</v>
      </c>
    </row>
    <row r="11" spans="1:15" x14ac:dyDescent="0.3">
      <c r="A11" s="19" t="s">
        <v>20</v>
      </c>
      <c r="B11" s="19" t="s">
        <v>31</v>
      </c>
      <c r="C11" s="20">
        <v>43778</v>
      </c>
      <c r="D11" s="21" t="s">
        <v>29</v>
      </c>
      <c r="E11" s="19">
        <v>185</v>
      </c>
      <c r="F11" s="19">
        <v>193</v>
      </c>
      <c r="G11" s="19">
        <v>194</v>
      </c>
      <c r="H11" s="19">
        <v>190</v>
      </c>
      <c r="I11" s="19">
        <v>192</v>
      </c>
      <c r="J11" s="19">
        <v>189</v>
      </c>
      <c r="K11" s="22">
        <v>6</v>
      </c>
      <c r="L11" s="22">
        <v>1143</v>
      </c>
      <c r="M11" s="23">
        <v>190.5</v>
      </c>
      <c r="N11" s="22">
        <v>16</v>
      </c>
      <c r="O11" s="23">
        <v>206.5</v>
      </c>
    </row>
    <row r="12" spans="1:15" x14ac:dyDescent="0.3">
      <c r="A12" s="6"/>
      <c r="B12" s="6"/>
      <c r="C12" s="7"/>
      <c r="D12" s="8"/>
      <c r="E12" s="6"/>
      <c r="F12" s="6"/>
      <c r="G12" s="6"/>
      <c r="H12" s="6"/>
      <c r="I12" s="6"/>
      <c r="J12" s="6"/>
      <c r="K12" s="9"/>
      <c r="L12" s="9"/>
      <c r="M12" s="10"/>
      <c r="N12" s="9"/>
      <c r="O12" s="10"/>
    </row>
    <row r="13" spans="1:15" x14ac:dyDescent="0.3">
      <c r="K13" s="2">
        <f>SUM(K2:K12)</f>
        <v>44</v>
      </c>
      <c r="L13" s="2">
        <f>SUM(L2:L12)</f>
        <v>8316</v>
      </c>
      <c r="M13" s="1">
        <f>SUM(L13/K13)</f>
        <v>189</v>
      </c>
      <c r="N13" s="2">
        <f>SUM(N2:N12)</f>
        <v>106</v>
      </c>
      <c r="O13" s="1">
        <f>SUM(M13+N13)</f>
        <v>295</v>
      </c>
    </row>
  </sheetData>
  <conditionalFormatting sqref="E1">
    <cfRule type="top10" priority="155" bottom="1" rank="1"/>
    <cfRule type="top10" dxfId="455" priority="156" rank="1"/>
  </conditionalFormatting>
  <conditionalFormatting sqref="F1">
    <cfRule type="top10" priority="153" bottom="1" rank="1"/>
    <cfRule type="top10" dxfId="454" priority="154" rank="1"/>
  </conditionalFormatting>
  <conditionalFormatting sqref="G1">
    <cfRule type="top10" priority="151" bottom="1" rank="1"/>
    <cfRule type="top10" dxfId="453" priority="152" rank="1"/>
  </conditionalFormatting>
  <conditionalFormatting sqref="H1">
    <cfRule type="top10" priority="149" bottom="1" rank="1"/>
    <cfRule type="top10" dxfId="452" priority="150" rank="1"/>
  </conditionalFormatting>
  <conditionalFormatting sqref="I1">
    <cfRule type="top10" priority="147" bottom="1" rank="1"/>
    <cfRule type="top10" dxfId="451" priority="148" rank="1"/>
  </conditionalFormatting>
  <conditionalFormatting sqref="J1">
    <cfRule type="top10" priority="145" bottom="1" rank="1"/>
    <cfRule type="top10" dxfId="450" priority="146" rank="1"/>
  </conditionalFormatting>
  <conditionalFormatting sqref="E12">
    <cfRule type="top10" priority="143" bottom="1" rank="1"/>
    <cfRule type="top10" dxfId="449" priority="144" rank="1"/>
  </conditionalFormatting>
  <conditionalFormatting sqref="F12">
    <cfRule type="top10" priority="141" bottom="1" rank="1"/>
    <cfRule type="top10" dxfId="448" priority="142" rank="1"/>
  </conditionalFormatting>
  <conditionalFormatting sqref="G12">
    <cfRule type="top10" priority="139" bottom="1" rank="1"/>
    <cfRule type="top10" dxfId="447" priority="140" rank="1"/>
  </conditionalFormatting>
  <conditionalFormatting sqref="H12">
    <cfRule type="top10" priority="137" bottom="1" rank="1"/>
    <cfRule type="top10" dxfId="446" priority="138" rank="1"/>
  </conditionalFormatting>
  <conditionalFormatting sqref="I12">
    <cfRule type="top10" priority="135" bottom="1" rank="1"/>
    <cfRule type="top10" dxfId="445" priority="136" rank="1"/>
  </conditionalFormatting>
  <conditionalFormatting sqref="J12">
    <cfRule type="top10" priority="133" bottom="1" rank="1"/>
    <cfRule type="top10" dxfId="444" priority="134" rank="1"/>
  </conditionalFormatting>
  <conditionalFormatting sqref="E2">
    <cfRule type="top10" priority="119" bottom="1" rank="1"/>
    <cfRule type="top10" dxfId="443" priority="120" rank="1"/>
  </conditionalFormatting>
  <conditionalFormatting sqref="F2">
    <cfRule type="top10" priority="117" bottom="1" rank="1"/>
    <cfRule type="top10" dxfId="442" priority="118" rank="1"/>
  </conditionalFormatting>
  <conditionalFormatting sqref="G2">
    <cfRule type="top10" priority="115" bottom="1" rank="1"/>
    <cfRule type="top10" dxfId="441" priority="116" rank="1"/>
  </conditionalFormatting>
  <conditionalFormatting sqref="H2">
    <cfRule type="top10" priority="113" bottom="1" rank="1"/>
    <cfRule type="top10" dxfId="440" priority="114" rank="1"/>
  </conditionalFormatting>
  <conditionalFormatting sqref="I2">
    <cfRule type="top10" priority="111" bottom="1" rank="1"/>
    <cfRule type="top10" dxfId="439" priority="112" rank="1"/>
  </conditionalFormatting>
  <conditionalFormatting sqref="J2">
    <cfRule type="top10" priority="109" bottom="1" rank="1"/>
    <cfRule type="top10" dxfId="438" priority="110" rank="1"/>
  </conditionalFormatting>
  <conditionalFormatting sqref="E3">
    <cfRule type="top10" priority="107" bottom="1" rank="1"/>
    <cfRule type="top10" dxfId="437" priority="108" rank="1"/>
  </conditionalFormatting>
  <conditionalFormatting sqref="F3">
    <cfRule type="top10" priority="105" bottom="1" rank="1"/>
    <cfRule type="top10" dxfId="436" priority="106" rank="1"/>
  </conditionalFormatting>
  <conditionalFormatting sqref="G3">
    <cfRule type="top10" priority="103" bottom="1" rank="1"/>
    <cfRule type="top10" dxfId="435" priority="104" rank="1"/>
  </conditionalFormatting>
  <conditionalFormatting sqref="H3">
    <cfRule type="top10" priority="101" bottom="1" rank="1"/>
    <cfRule type="top10" dxfId="434" priority="102" rank="1"/>
  </conditionalFormatting>
  <conditionalFormatting sqref="I3">
    <cfRule type="top10" priority="99" bottom="1" rank="1"/>
    <cfRule type="top10" dxfId="433" priority="100" rank="1"/>
  </conditionalFormatting>
  <conditionalFormatting sqref="J3">
    <cfRule type="top10" priority="97" bottom="1" rank="1"/>
    <cfRule type="top10" dxfId="432" priority="98" rank="1"/>
  </conditionalFormatting>
  <conditionalFormatting sqref="E4">
    <cfRule type="top10" priority="95" bottom="1" rank="1"/>
    <cfRule type="top10" dxfId="431" priority="96" rank="1"/>
  </conditionalFormatting>
  <conditionalFormatting sqref="F4">
    <cfRule type="top10" priority="93" bottom="1" rank="1"/>
    <cfRule type="top10" dxfId="430" priority="94" rank="1"/>
  </conditionalFormatting>
  <conditionalFormatting sqref="G4">
    <cfRule type="top10" priority="91" bottom="1" rank="1"/>
    <cfRule type="top10" dxfId="429" priority="92" rank="1"/>
  </conditionalFormatting>
  <conditionalFormatting sqref="H4">
    <cfRule type="top10" priority="89" bottom="1" rank="1"/>
    <cfRule type="top10" dxfId="428" priority="90" rank="1"/>
  </conditionalFormatting>
  <conditionalFormatting sqref="I4">
    <cfRule type="top10" priority="87" bottom="1" rank="1"/>
    <cfRule type="top10" dxfId="427" priority="88" rank="1"/>
  </conditionalFormatting>
  <conditionalFormatting sqref="J4">
    <cfRule type="top10" priority="85" bottom="1" rank="1"/>
    <cfRule type="top10" dxfId="426" priority="86" rank="1"/>
  </conditionalFormatting>
  <conditionalFormatting sqref="E5">
    <cfRule type="top10" priority="83" bottom="1" rank="1"/>
    <cfRule type="top10" dxfId="425" priority="84" rank="1"/>
  </conditionalFormatting>
  <conditionalFormatting sqref="F5">
    <cfRule type="top10" priority="81" bottom="1" rank="1"/>
    <cfRule type="top10" dxfId="424" priority="82" rank="1"/>
  </conditionalFormatting>
  <conditionalFormatting sqref="G5">
    <cfRule type="top10" priority="79" bottom="1" rank="1"/>
    <cfRule type="top10" dxfId="423" priority="80" rank="1"/>
  </conditionalFormatting>
  <conditionalFormatting sqref="H5">
    <cfRule type="top10" priority="77" bottom="1" rank="1"/>
    <cfRule type="top10" dxfId="422" priority="78" rank="1"/>
  </conditionalFormatting>
  <conditionalFormatting sqref="I5">
    <cfRule type="top10" priority="75" bottom="1" rank="1"/>
    <cfRule type="top10" dxfId="421" priority="76" rank="1"/>
  </conditionalFormatting>
  <conditionalFormatting sqref="J5">
    <cfRule type="top10" priority="73" bottom="1" rank="1"/>
    <cfRule type="top10" dxfId="420" priority="74" rank="1"/>
  </conditionalFormatting>
  <conditionalFormatting sqref="E6">
    <cfRule type="top10" priority="71" bottom="1" rank="1"/>
    <cfRule type="top10" dxfId="419" priority="72" rank="1"/>
  </conditionalFormatting>
  <conditionalFormatting sqref="F6">
    <cfRule type="top10" priority="69" bottom="1" rank="1"/>
    <cfRule type="top10" dxfId="418" priority="70" rank="1"/>
  </conditionalFormatting>
  <conditionalFormatting sqref="G6">
    <cfRule type="top10" priority="67" bottom="1" rank="1"/>
    <cfRule type="top10" dxfId="417" priority="68" rank="1"/>
  </conditionalFormatting>
  <conditionalFormatting sqref="H6">
    <cfRule type="top10" priority="65" bottom="1" rank="1"/>
    <cfRule type="top10" dxfId="416" priority="66" rank="1"/>
  </conditionalFormatting>
  <conditionalFormatting sqref="I6">
    <cfRule type="top10" priority="63" bottom="1" rank="1"/>
    <cfRule type="top10" dxfId="415" priority="64" rank="1"/>
  </conditionalFormatting>
  <conditionalFormatting sqref="J6">
    <cfRule type="top10" priority="61" bottom="1" rank="1"/>
    <cfRule type="top10" dxfId="414" priority="62" rank="1"/>
  </conditionalFormatting>
  <conditionalFormatting sqref="E7">
    <cfRule type="top10" priority="59" bottom="1" rank="1"/>
    <cfRule type="top10" dxfId="413" priority="60" rank="1"/>
  </conditionalFormatting>
  <conditionalFormatting sqref="F7">
    <cfRule type="top10" priority="57" bottom="1" rank="1"/>
    <cfRule type="top10" dxfId="412" priority="58" rank="1"/>
  </conditionalFormatting>
  <conditionalFormatting sqref="G7">
    <cfRule type="top10" priority="55" bottom="1" rank="1"/>
    <cfRule type="top10" dxfId="411" priority="56" rank="1"/>
  </conditionalFormatting>
  <conditionalFormatting sqref="H7">
    <cfRule type="top10" priority="53" bottom="1" rank="1"/>
    <cfRule type="top10" dxfId="410" priority="54" rank="1"/>
  </conditionalFormatting>
  <conditionalFormatting sqref="I7">
    <cfRule type="top10" priority="51" bottom="1" rank="1"/>
    <cfRule type="top10" dxfId="409" priority="52" rank="1"/>
  </conditionalFormatting>
  <conditionalFormatting sqref="J7">
    <cfRule type="top10" priority="49" bottom="1" rank="1"/>
    <cfRule type="top10" dxfId="408" priority="50" rank="1"/>
  </conditionalFormatting>
  <conditionalFormatting sqref="E8">
    <cfRule type="top10" priority="47" bottom="1" rank="1"/>
    <cfRule type="top10" dxfId="407" priority="48" rank="1"/>
  </conditionalFormatting>
  <conditionalFormatting sqref="F8">
    <cfRule type="top10" priority="45" bottom="1" rank="1"/>
    <cfRule type="top10" dxfId="406" priority="46" rank="1"/>
  </conditionalFormatting>
  <conditionalFormatting sqref="G8">
    <cfRule type="top10" priority="43" bottom="1" rank="1"/>
    <cfRule type="top10" dxfId="405" priority="44" rank="1"/>
  </conditionalFormatting>
  <conditionalFormatting sqref="H8">
    <cfRule type="top10" priority="41" bottom="1" rank="1"/>
    <cfRule type="top10" dxfId="404" priority="42" rank="1"/>
  </conditionalFormatting>
  <conditionalFormatting sqref="I8">
    <cfRule type="top10" priority="39" bottom="1" rank="1"/>
    <cfRule type="top10" dxfId="403" priority="40" rank="1"/>
  </conditionalFormatting>
  <conditionalFormatting sqref="J8">
    <cfRule type="top10" priority="37" bottom="1" rank="1"/>
    <cfRule type="top10" dxfId="402" priority="38" rank="1"/>
  </conditionalFormatting>
  <conditionalFormatting sqref="E9">
    <cfRule type="top10" priority="35" bottom="1" rank="1"/>
    <cfRule type="top10" dxfId="401" priority="36" rank="1"/>
  </conditionalFormatting>
  <conditionalFormatting sqref="F9">
    <cfRule type="top10" priority="33" bottom="1" rank="1"/>
    <cfRule type="top10" dxfId="400" priority="34" rank="1"/>
  </conditionalFormatting>
  <conditionalFormatting sqref="G9">
    <cfRule type="top10" priority="31" bottom="1" rank="1"/>
    <cfRule type="top10" dxfId="399" priority="32" rank="1"/>
  </conditionalFormatting>
  <conditionalFormatting sqref="H9">
    <cfRule type="top10" priority="29" bottom="1" rank="1"/>
    <cfRule type="top10" dxfId="398" priority="30" rank="1"/>
  </conditionalFormatting>
  <conditionalFormatting sqref="I9">
    <cfRule type="top10" priority="27" bottom="1" rank="1"/>
    <cfRule type="top10" dxfId="397" priority="28" rank="1"/>
  </conditionalFormatting>
  <conditionalFormatting sqref="J9">
    <cfRule type="top10" priority="25" bottom="1" rank="1"/>
    <cfRule type="top10" dxfId="396" priority="26" rank="1"/>
  </conditionalFormatting>
  <conditionalFormatting sqref="E10">
    <cfRule type="top10" priority="23" bottom="1" rank="1"/>
    <cfRule type="top10" dxfId="395" priority="24" rank="1"/>
  </conditionalFormatting>
  <conditionalFormatting sqref="F10">
    <cfRule type="top10" priority="21" bottom="1" rank="1"/>
    <cfRule type="top10" dxfId="394" priority="22" rank="1"/>
  </conditionalFormatting>
  <conditionalFormatting sqref="G10">
    <cfRule type="top10" priority="19" bottom="1" rank="1"/>
    <cfRule type="top10" dxfId="393" priority="20" rank="1"/>
  </conditionalFormatting>
  <conditionalFormatting sqref="H10">
    <cfRule type="top10" priority="17" bottom="1" rank="1"/>
    <cfRule type="top10" dxfId="392" priority="18" rank="1"/>
  </conditionalFormatting>
  <conditionalFormatting sqref="I10">
    <cfRule type="top10" priority="15" bottom="1" rank="1"/>
    <cfRule type="top10" dxfId="391" priority="16" rank="1"/>
  </conditionalFormatting>
  <conditionalFormatting sqref="J10">
    <cfRule type="top10" priority="13" bottom="1" rank="1"/>
    <cfRule type="top10" dxfId="390" priority="14" rank="1"/>
  </conditionalFormatting>
  <conditionalFormatting sqref="E11">
    <cfRule type="top10" priority="11" bottom="1" rank="1"/>
    <cfRule type="top10" dxfId="389" priority="12" rank="1"/>
  </conditionalFormatting>
  <conditionalFormatting sqref="F11">
    <cfRule type="top10" priority="9" bottom="1" rank="1"/>
    <cfRule type="top10" dxfId="388" priority="10" rank="1"/>
  </conditionalFormatting>
  <conditionalFormatting sqref="G11">
    <cfRule type="top10" priority="7" bottom="1" rank="1"/>
    <cfRule type="top10" dxfId="387" priority="8" rank="1"/>
  </conditionalFormatting>
  <conditionalFormatting sqref="H11">
    <cfRule type="top10" priority="5" bottom="1" rank="1"/>
    <cfRule type="top10" dxfId="386" priority="6" rank="1"/>
  </conditionalFormatting>
  <conditionalFormatting sqref="I11">
    <cfRule type="top10" priority="3" bottom="1" rank="1"/>
    <cfRule type="top10" dxfId="385" priority="4" rank="1"/>
  </conditionalFormatting>
  <conditionalFormatting sqref="J11">
    <cfRule type="top10" priority="1" bottom="1" rank="1"/>
    <cfRule type="top10" dxfId="3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4FDCFD-30DE-4C5C-8DF7-9EF7AD79AB25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8536A77A-C4CD-4A3E-8741-0CA25975D8E0}">
          <x14:formula1>
            <xm:f>'C:\Users\gih93\Documents\[ABRA2019.xlsm]Data'!#REF!</xm:f>
          </x14:formula1>
          <xm:sqref>B2:B5 B7:B11</xm:sqref>
        </x14:dataValidation>
        <x14:dataValidation type="list" allowBlank="1" showInputMessage="1" showErrorMessage="1" xr:uid="{784538F5-35BB-451D-9538-148894E07B5D}">
          <x14:formula1>
            <xm:f>'C:\Users\Ronald\Documents\2016 ABRA\ABRA Scoring Programs\[ABRA2019.xlsm]Data'!#REF!</xm:f>
          </x14:formula1>
          <xm:sqref>B6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8F5D-7DEC-444A-B192-66A1CB6BAB40}">
  <dimension ref="A1:O7"/>
  <sheetViews>
    <sheetView workbookViewId="0">
      <selection activeCell="C16" sqref="C16"/>
    </sheetView>
  </sheetViews>
  <sheetFormatPr defaultRowHeight="15" x14ac:dyDescent="0.3"/>
  <cols>
    <col min="1" max="1" width="16.570312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6.5" thickBot="1" x14ac:dyDescent="0.35">
      <c r="A2" s="33" t="s">
        <v>67</v>
      </c>
      <c r="B2" s="34" t="s">
        <v>70</v>
      </c>
      <c r="C2" s="35">
        <v>43666</v>
      </c>
      <c r="D2" s="44" t="s">
        <v>69</v>
      </c>
      <c r="E2" s="45">
        <v>188</v>
      </c>
      <c r="F2" s="46">
        <v>189</v>
      </c>
      <c r="G2" s="37">
        <v>191</v>
      </c>
      <c r="H2" s="38"/>
      <c r="I2" s="40"/>
      <c r="J2" s="40"/>
      <c r="K2" s="41">
        <f>COUNT(E2:J2)</f>
        <v>3</v>
      </c>
      <c r="L2" s="41">
        <f>SUM(E2:J2)</f>
        <v>568</v>
      </c>
      <c r="M2" s="42">
        <f>SUM(L2/K2)</f>
        <v>189.33333333333334</v>
      </c>
      <c r="N2" s="34">
        <v>6</v>
      </c>
      <c r="O2" s="43">
        <f>SUM(M2+N2)</f>
        <v>195.33333333333334</v>
      </c>
    </row>
    <row r="3" spans="1:15" ht="15.75" x14ac:dyDescent="0.3">
      <c r="A3" s="33" t="s">
        <v>67</v>
      </c>
      <c r="B3" s="34" t="s">
        <v>70</v>
      </c>
      <c r="C3" s="35">
        <v>43694</v>
      </c>
      <c r="D3" s="44" t="s">
        <v>69</v>
      </c>
      <c r="E3" s="64">
        <v>178</v>
      </c>
      <c r="F3" s="64">
        <v>187</v>
      </c>
      <c r="G3" s="64">
        <v>182</v>
      </c>
      <c r="H3" s="40"/>
      <c r="I3" s="40"/>
      <c r="J3" s="40"/>
      <c r="K3" s="41">
        <f>COUNT(E3:J3)</f>
        <v>3</v>
      </c>
      <c r="L3" s="41">
        <f>SUM(E3:J3)</f>
        <v>547</v>
      </c>
      <c r="M3" s="42">
        <f>SUM(L3/K3)</f>
        <v>182.33333333333334</v>
      </c>
      <c r="N3" s="34">
        <v>2</v>
      </c>
      <c r="O3" s="43">
        <f>SUM(M3+N3)</f>
        <v>184.33333333333334</v>
      </c>
    </row>
    <row r="4" spans="1:15" ht="15.75" x14ac:dyDescent="0.3">
      <c r="A4" s="33" t="s">
        <v>78</v>
      </c>
      <c r="B4" s="34" t="s">
        <v>70</v>
      </c>
      <c r="C4" s="35">
        <v>43729</v>
      </c>
      <c r="D4" s="44" t="s">
        <v>69</v>
      </c>
      <c r="E4" s="76">
        <v>186</v>
      </c>
      <c r="F4" s="66">
        <v>194</v>
      </c>
      <c r="G4" s="66">
        <v>190</v>
      </c>
      <c r="H4" s="40"/>
      <c r="I4" s="40"/>
      <c r="J4" s="40"/>
      <c r="K4" s="41">
        <f>COUNT(E4:J4)</f>
        <v>3</v>
      </c>
      <c r="L4" s="41">
        <f>SUM(E4:J4)</f>
        <v>570</v>
      </c>
      <c r="M4" s="42">
        <f>SUM(L4/K4)</f>
        <v>190</v>
      </c>
      <c r="N4" s="34">
        <v>6</v>
      </c>
      <c r="O4" s="43">
        <f>SUM(M4+N4)</f>
        <v>196</v>
      </c>
    </row>
    <row r="5" spans="1:15" ht="15.75" x14ac:dyDescent="0.3">
      <c r="A5" s="94" t="s">
        <v>78</v>
      </c>
      <c r="B5" s="95" t="s">
        <v>70</v>
      </c>
      <c r="C5" s="96">
        <v>43757</v>
      </c>
      <c r="D5" s="97" t="s">
        <v>92</v>
      </c>
      <c r="E5" s="98">
        <v>197</v>
      </c>
      <c r="F5" s="98">
        <v>195</v>
      </c>
      <c r="G5" s="98">
        <v>196</v>
      </c>
      <c r="H5" s="98"/>
      <c r="I5" s="98"/>
      <c r="J5" s="98"/>
      <c r="K5" s="99">
        <f>COUNT(E5:J5)</f>
        <v>3</v>
      </c>
      <c r="L5" s="99">
        <f>SUM(E5:J5)</f>
        <v>588</v>
      </c>
      <c r="M5" s="100">
        <f>SUM(L5/K5)</f>
        <v>196</v>
      </c>
      <c r="N5" s="95">
        <v>11</v>
      </c>
      <c r="O5" s="101">
        <f>SUM(M5+N5)</f>
        <v>207</v>
      </c>
    </row>
    <row r="6" spans="1:15" x14ac:dyDescent="0.3">
      <c r="A6" s="6"/>
      <c r="B6" s="6"/>
      <c r="C6" s="7"/>
      <c r="D6" s="8"/>
      <c r="E6" s="6"/>
      <c r="F6" s="6"/>
      <c r="G6" s="6"/>
      <c r="H6" s="6"/>
      <c r="I6" s="6"/>
      <c r="J6" s="6"/>
      <c r="K6" s="9"/>
      <c r="L6" s="9"/>
      <c r="M6" s="10"/>
      <c r="N6" s="9"/>
      <c r="O6" s="10"/>
    </row>
    <row r="7" spans="1:15" x14ac:dyDescent="0.3">
      <c r="K7" s="2">
        <f>SUM(K2:K6)</f>
        <v>12</v>
      </c>
      <c r="L7" s="2">
        <f>SUM(L2:L6)</f>
        <v>2273</v>
      </c>
      <c r="M7" s="1">
        <f>SUM(L7/K7)</f>
        <v>189.41666666666666</v>
      </c>
      <c r="N7" s="2">
        <f>SUM(N2:N6)</f>
        <v>25</v>
      </c>
      <c r="O7" s="1">
        <f>SUM(M7+N7)</f>
        <v>214.41666666666666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2"/>
    <protectedRange algorithmName="SHA-512" hashValue="ON39YdpmFHfN9f47KpiRvqrKx0V9+erV1CNkpWzYhW/Qyc6aT8rEyCrvauWSYGZK2ia3o7vd3akF07acHAFpOA==" saltValue="yVW9XmDwTqEnmpSGai0KYg==" spinCount="100000" sqref="B5:J5" name="Range1_1"/>
  </protectedRanges>
  <conditionalFormatting sqref="E1">
    <cfRule type="top10" priority="71" bottom="1" rank="1"/>
    <cfRule type="top10" dxfId="383" priority="72" rank="1"/>
  </conditionalFormatting>
  <conditionalFormatting sqref="F1">
    <cfRule type="top10" priority="69" bottom="1" rank="1"/>
    <cfRule type="top10" dxfId="382" priority="70" rank="1"/>
  </conditionalFormatting>
  <conditionalFormatting sqref="G1">
    <cfRule type="top10" priority="67" bottom="1" rank="1"/>
    <cfRule type="top10" dxfId="381" priority="68" rank="1"/>
  </conditionalFormatting>
  <conditionalFormatting sqref="H1">
    <cfRule type="top10" priority="65" bottom="1" rank="1"/>
    <cfRule type="top10" dxfId="380" priority="66" rank="1"/>
  </conditionalFormatting>
  <conditionalFormatting sqref="I1">
    <cfRule type="top10" priority="63" bottom="1" rank="1"/>
    <cfRule type="top10" dxfId="379" priority="64" rank="1"/>
  </conditionalFormatting>
  <conditionalFormatting sqref="J1">
    <cfRule type="top10" priority="61" bottom="1" rank="1"/>
    <cfRule type="top10" dxfId="378" priority="62" rank="1"/>
  </conditionalFormatting>
  <conditionalFormatting sqref="E6">
    <cfRule type="top10" priority="59" bottom="1" rank="1"/>
    <cfRule type="top10" dxfId="377" priority="60" rank="1"/>
  </conditionalFormatting>
  <conditionalFormatting sqref="F6">
    <cfRule type="top10" priority="57" bottom="1" rank="1"/>
    <cfRule type="top10" dxfId="376" priority="58" rank="1"/>
  </conditionalFormatting>
  <conditionalFormatting sqref="G6">
    <cfRule type="top10" priority="55" bottom="1" rank="1"/>
    <cfRule type="top10" dxfId="375" priority="56" rank="1"/>
  </conditionalFormatting>
  <conditionalFormatting sqref="H6">
    <cfRule type="top10" priority="53" bottom="1" rank="1"/>
    <cfRule type="top10" dxfId="374" priority="54" rank="1"/>
  </conditionalFormatting>
  <conditionalFormatting sqref="I6">
    <cfRule type="top10" priority="51" bottom="1" rank="1"/>
    <cfRule type="top10" dxfId="373" priority="52" rank="1"/>
  </conditionalFormatting>
  <conditionalFormatting sqref="J6">
    <cfRule type="top10" priority="49" bottom="1" rank="1"/>
    <cfRule type="top10" dxfId="372" priority="50" rank="1"/>
  </conditionalFormatting>
  <conditionalFormatting sqref="E2">
    <cfRule type="top10" dxfId="371" priority="19" rank="1"/>
  </conditionalFormatting>
  <conditionalFormatting sqref="F2">
    <cfRule type="top10" dxfId="370" priority="20" rank="1"/>
  </conditionalFormatting>
  <conditionalFormatting sqref="G2">
    <cfRule type="top10" dxfId="369" priority="21" rank="1"/>
  </conditionalFormatting>
  <conditionalFormatting sqref="H2">
    <cfRule type="top10" dxfId="368" priority="22" rank="1"/>
  </conditionalFormatting>
  <conditionalFormatting sqref="I2">
    <cfRule type="top10" dxfId="367" priority="23" rank="1"/>
  </conditionalFormatting>
  <conditionalFormatting sqref="J2">
    <cfRule type="top10" dxfId="366" priority="24" rank="1"/>
  </conditionalFormatting>
  <conditionalFormatting sqref="E3">
    <cfRule type="top10" dxfId="365" priority="13" rank="1"/>
  </conditionalFormatting>
  <conditionalFormatting sqref="F3">
    <cfRule type="top10" dxfId="364" priority="14" rank="1"/>
  </conditionalFormatting>
  <conditionalFormatting sqref="G3">
    <cfRule type="top10" dxfId="363" priority="15" rank="1"/>
  </conditionalFormatting>
  <conditionalFormatting sqref="H3">
    <cfRule type="top10" dxfId="362" priority="16" rank="1"/>
  </conditionalFormatting>
  <conditionalFormatting sqref="I3">
    <cfRule type="top10" dxfId="361" priority="17" rank="1"/>
  </conditionalFormatting>
  <conditionalFormatting sqref="J3">
    <cfRule type="top10" dxfId="360" priority="18" rank="1"/>
  </conditionalFormatting>
  <conditionalFormatting sqref="E4">
    <cfRule type="top10" dxfId="359" priority="7" rank="1"/>
  </conditionalFormatting>
  <conditionalFormatting sqref="F4">
    <cfRule type="top10" dxfId="358" priority="8" rank="1"/>
  </conditionalFormatting>
  <conditionalFormatting sqref="G4">
    <cfRule type="top10" dxfId="357" priority="9" rank="1"/>
  </conditionalFormatting>
  <conditionalFormatting sqref="H4">
    <cfRule type="top10" dxfId="356" priority="10" rank="1"/>
  </conditionalFormatting>
  <conditionalFormatting sqref="J4">
    <cfRule type="top10" dxfId="355" priority="11" rank="1"/>
  </conditionalFormatting>
  <conditionalFormatting sqref="I4">
    <cfRule type="top10" dxfId="354" priority="12" rank="1"/>
  </conditionalFormatting>
  <conditionalFormatting sqref="E5">
    <cfRule type="top10" dxfId="353" priority="1" rank="1"/>
  </conditionalFormatting>
  <conditionalFormatting sqref="F5">
    <cfRule type="top10" dxfId="352" priority="2" rank="1"/>
  </conditionalFormatting>
  <conditionalFormatting sqref="G5">
    <cfRule type="top10" dxfId="351" priority="3" rank="1"/>
  </conditionalFormatting>
  <conditionalFormatting sqref="H5">
    <cfRule type="top10" dxfId="350" priority="4" rank="1"/>
  </conditionalFormatting>
  <conditionalFormatting sqref="I5">
    <cfRule type="top10" dxfId="349" priority="5" rank="1"/>
  </conditionalFormatting>
  <conditionalFormatting sqref="J5">
    <cfRule type="top10" dxfId="348" priority="6" rank="1"/>
  </conditionalFormatting>
  <dataValidations count="1">
    <dataValidation type="list" allowBlank="1" showInputMessage="1" showErrorMessage="1" sqref="B2" xr:uid="{FE5BBD36-0A6B-47DC-9B4C-4469BEA2D20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82DF6E5-B3FB-4C42-924D-71271F9708BE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7AC1478-AD5E-43FB-BA68-1BA16931661A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2E515B17-5B9D-4482-8400-284DFCA6E3C4}">
          <x14:formula1>
            <xm:f>'C:\Users\abra2\AppData\Local\Packages\Microsoft.MicrosoftEdge_8wekyb3d8bbwe\TempState\Downloads\[ABRA EDINBURG TEXAS MATCH 9-21-19 (1).xlsx]DATA SHEET'!#REF!</xm:f>
          </x14:formula1>
          <xm:sqref>B4</xm:sqref>
        </x14:dataValidation>
        <x14:dataValidation type="list" allowBlank="1" showInputMessage="1" showErrorMessage="1" xr:uid="{FE4E8508-C87E-4F6F-ACA5-3D1D9AA45CF1}">
          <x14:formula1>
            <xm:f>'[ABRA EDINBURG TEXAS.xlsx]DATA SHEET'!#REF!</xm:f>
          </x14:formula1>
          <xm:sqref>B5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2BB5-6F70-4100-A29F-95AD89B7A4E0}">
  <dimension ref="A1:O7"/>
  <sheetViews>
    <sheetView workbookViewId="0">
      <selection activeCell="C19" sqref="C19"/>
    </sheetView>
  </sheetViews>
  <sheetFormatPr defaultRowHeight="15" x14ac:dyDescent="0.3"/>
  <cols>
    <col min="1" max="1" width="20.4257812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33" t="s">
        <v>67</v>
      </c>
      <c r="B2" s="34" t="s">
        <v>71</v>
      </c>
      <c r="C2" s="35">
        <v>43666</v>
      </c>
      <c r="D2" s="44" t="s">
        <v>69</v>
      </c>
      <c r="E2" s="40">
        <v>180</v>
      </c>
      <c r="F2" s="45">
        <v>182</v>
      </c>
      <c r="G2" s="40">
        <v>181</v>
      </c>
      <c r="H2" s="40"/>
      <c r="I2" s="40"/>
      <c r="J2" s="40"/>
      <c r="K2" s="41">
        <f>COUNT(E2:J2)</f>
        <v>3</v>
      </c>
      <c r="L2" s="41">
        <f>SUM(E2:J2)</f>
        <v>543</v>
      </c>
      <c r="M2" s="42">
        <f>SUM(L2/K2)</f>
        <v>181</v>
      </c>
      <c r="N2" s="34">
        <v>2</v>
      </c>
      <c r="O2" s="43">
        <f>SUM(M2+N2)</f>
        <v>183</v>
      </c>
    </row>
    <row r="3" spans="1:15" x14ac:dyDescent="0.3">
      <c r="A3" s="33" t="s">
        <v>67</v>
      </c>
      <c r="B3" s="34" t="s">
        <v>71</v>
      </c>
      <c r="C3" s="35">
        <v>43694</v>
      </c>
      <c r="D3" s="65" t="s">
        <v>69</v>
      </c>
      <c r="E3" s="66">
        <v>177</v>
      </c>
      <c r="F3" s="66">
        <v>183</v>
      </c>
      <c r="G3" s="66">
        <v>187</v>
      </c>
      <c r="H3" s="40"/>
      <c r="I3" s="40"/>
      <c r="J3" s="40"/>
      <c r="K3" s="41">
        <f>COUNT(E3:J3)</f>
        <v>3</v>
      </c>
      <c r="L3" s="41">
        <f>SUM(E3:J3)</f>
        <v>547</v>
      </c>
      <c r="M3" s="42">
        <f>SUM(L3/K3)</f>
        <v>182.33333333333334</v>
      </c>
      <c r="N3" s="34">
        <v>2</v>
      </c>
      <c r="O3" s="43">
        <f>SUM(M3+N3)</f>
        <v>184.33333333333334</v>
      </c>
    </row>
    <row r="4" spans="1:15" ht="15.75" x14ac:dyDescent="0.3">
      <c r="A4" s="33" t="s">
        <v>78</v>
      </c>
      <c r="B4" s="34" t="s">
        <v>71</v>
      </c>
      <c r="C4" s="35">
        <v>43729</v>
      </c>
      <c r="D4" s="44" t="s">
        <v>69</v>
      </c>
      <c r="E4" s="76">
        <v>191</v>
      </c>
      <c r="F4" s="66">
        <v>193</v>
      </c>
      <c r="G4" s="66">
        <v>186</v>
      </c>
      <c r="H4" s="40"/>
      <c r="I4" s="40"/>
      <c r="J4" s="40"/>
      <c r="K4" s="41">
        <f>COUNT(E4:J4)</f>
        <v>3</v>
      </c>
      <c r="L4" s="41">
        <f>SUM(E4:J4)</f>
        <v>570</v>
      </c>
      <c r="M4" s="42">
        <f>SUM(L4/K4)</f>
        <v>190</v>
      </c>
      <c r="N4" s="34">
        <v>7</v>
      </c>
      <c r="O4" s="43">
        <f>SUM(M4+N4)</f>
        <v>197</v>
      </c>
    </row>
    <row r="5" spans="1:15" ht="15.75" x14ac:dyDescent="0.3">
      <c r="A5" s="94" t="s">
        <v>78</v>
      </c>
      <c r="B5" s="95" t="s">
        <v>71</v>
      </c>
      <c r="C5" s="96">
        <v>43757</v>
      </c>
      <c r="D5" s="97" t="s">
        <v>92</v>
      </c>
      <c r="E5" s="98">
        <v>183</v>
      </c>
      <c r="F5" s="98">
        <v>184</v>
      </c>
      <c r="G5" s="98">
        <v>190</v>
      </c>
      <c r="H5" s="98"/>
      <c r="I5" s="98"/>
      <c r="J5" s="98"/>
      <c r="K5" s="99">
        <f>COUNT(E5:J5)</f>
        <v>3</v>
      </c>
      <c r="L5" s="99">
        <f>SUM(E5:J5)</f>
        <v>557</v>
      </c>
      <c r="M5" s="100">
        <f>SUM(L5/K5)</f>
        <v>185.66666666666666</v>
      </c>
      <c r="N5" s="95">
        <v>2</v>
      </c>
      <c r="O5" s="101">
        <f>SUM(M5+N5)</f>
        <v>187.66666666666666</v>
      </c>
    </row>
    <row r="6" spans="1:15" x14ac:dyDescent="0.3">
      <c r="A6" s="6"/>
      <c r="B6" s="6"/>
      <c r="C6" s="7"/>
      <c r="D6" s="8"/>
      <c r="E6" s="6"/>
      <c r="F6" s="6"/>
      <c r="G6" s="6"/>
      <c r="H6" s="6"/>
      <c r="I6" s="6"/>
      <c r="J6" s="6"/>
      <c r="K6" s="9"/>
      <c r="L6" s="9"/>
      <c r="M6" s="10"/>
      <c r="N6" s="9"/>
      <c r="O6" s="10"/>
    </row>
    <row r="7" spans="1:15" x14ac:dyDescent="0.3">
      <c r="K7" s="2">
        <f>SUM(K2:K6)</f>
        <v>12</v>
      </c>
      <c r="L7" s="2">
        <f>SUM(L2:L6)</f>
        <v>2217</v>
      </c>
      <c r="M7" s="1">
        <f>SUM(L7/K7)</f>
        <v>184.75</v>
      </c>
      <c r="N7" s="2">
        <f>SUM(N2:N6)</f>
        <v>13</v>
      </c>
      <c r="O7" s="1">
        <f>SUM(M7+N7)</f>
        <v>197.75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</protectedRanges>
  <conditionalFormatting sqref="E1">
    <cfRule type="top10" priority="71" bottom="1" rank="1"/>
    <cfRule type="top10" dxfId="347" priority="72" rank="1"/>
  </conditionalFormatting>
  <conditionalFormatting sqref="F1">
    <cfRule type="top10" priority="69" bottom="1" rank="1"/>
    <cfRule type="top10" dxfId="346" priority="70" rank="1"/>
  </conditionalFormatting>
  <conditionalFormatting sqref="G1">
    <cfRule type="top10" priority="67" bottom="1" rank="1"/>
    <cfRule type="top10" dxfId="345" priority="68" rank="1"/>
  </conditionalFormatting>
  <conditionalFormatting sqref="H1">
    <cfRule type="top10" priority="65" bottom="1" rank="1"/>
    <cfRule type="top10" dxfId="344" priority="66" rank="1"/>
  </conditionalFormatting>
  <conditionalFormatting sqref="I1">
    <cfRule type="top10" priority="63" bottom="1" rank="1"/>
    <cfRule type="top10" dxfId="343" priority="64" rank="1"/>
  </conditionalFormatting>
  <conditionalFormatting sqref="J1">
    <cfRule type="top10" priority="61" bottom="1" rank="1"/>
    <cfRule type="top10" dxfId="342" priority="62" rank="1"/>
  </conditionalFormatting>
  <conditionalFormatting sqref="E6">
    <cfRule type="top10" priority="59" bottom="1" rank="1"/>
    <cfRule type="top10" dxfId="341" priority="60" rank="1"/>
  </conditionalFormatting>
  <conditionalFormatting sqref="F6">
    <cfRule type="top10" priority="57" bottom="1" rank="1"/>
    <cfRule type="top10" dxfId="340" priority="58" rank="1"/>
  </conditionalFormatting>
  <conditionalFormatting sqref="G6">
    <cfRule type="top10" priority="55" bottom="1" rank="1"/>
    <cfRule type="top10" dxfId="339" priority="56" rank="1"/>
  </conditionalFormatting>
  <conditionalFormatting sqref="H6">
    <cfRule type="top10" priority="53" bottom="1" rank="1"/>
    <cfRule type="top10" dxfId="338" priority="54" rank="1"/>
  </conditionalFormatting>
  <conditionalFormatting sqref="I6">
    <cfRule type="top10" priority="51" bottom="1" rank="1"/>
    <cfRule type="top10" dxfId="337" priority="52" rank="1"/>
  </conditionalFormatting>
  <conditionalFormatting sqref="J6">
    <cfRule type="top10" priority="49" bottom="1" rank="1"/>
    <cfRule type="top10" dxfId="336" priority="50" rank="1"/>
  </conditionalFormatting>
  <conditionalFormatting sqref="E2">
    <cfRule type="top10" dxfId="335" priority="19" rank="1"/>
  </conditionalFormatting>
  <conditionalFormatting sqref="F2">
    <cfRule type="top10" dxfId="334" priority="20" rank="1"/>
  </conditionalFormatting>
  <conditionalFormatting sqref="G2">
    <cfRule type="top10" dxfId="333" priority="21" rank="1"/>
  </conditionalFormatting>
  <conditionalFormatting sqref="H2">
    <cfRule type="top10" dxfId="332" priority="22" rank="1"/>
  </conditionalFormatting>
  <conditionalFormatting sqref="I2">
    <cfRule type="top10" dxfId="331" priority="23" rank="1"/>
  </conditionalFormatting>
  <conditionalFormatting sqref="J2">
    <cfRule type="top10" dxfId="330" priority="24" rank="1"/>
  </conditionalFormatting>
  <conditionalFormatting sqref="E3">
    <cfRule type="top10" dxfId="329" priority="13" rank="1"/>
  </conditionalFormatting>
  <conditionalFormatting sqref="F3">
    <cfRule type="top10" dxfId="328" priority="14" rank="1"/>
  </conditionalFormatting>
  <conditionalFormatting sqref="G3">
    <cfRule type="top10" dxfId="327" priority="15" rank="1"/>
  </conditionalFormatting>
  <conditionalFormatting sqref="H3">
    <cfRule type="top10" dxfId="326" priority="16" rank="1"/>
  </conditionalFormatting>
  <conditionalFormatting sqref="I3">
    <cfRule type="top10" dxfId="325" priority="17" rank="1"/>
  </conditionalFormatting>
  <conditionalFormatting sqref="J3">
    <cfRule type="top10" dxfId="324" priority="18" rank="1"/>
  </conditionalFormatting>
  <conditionalFormatting sqref="E4">
    <cfRule type="top10" dxfId="323" priority="7" rank="1"/>
  </conditionalFormatting>
  <conditionalFormatting sqref="F4">
    <cfRule type="top10" dxfId="322" priority="8" rank="1"/>
  </conditionalFormatting>
  <conditionalFormatting sqref="G4">
    <cfRule type="top10" dxfId="321" priority="9" rank="1"/>
  </conditionalFormatting>
  <conditionalFormatting sqref="H4">
    <cfRule type="top10" dxfId="320" priority="10" rank="1"/>
  </conditionalFormatting>
  <conditionalFormatting sqref="J4">
    <cfRule type="top10" dxfId="319" priority="11" rank="1"/>
  </conditionalFormatting>
  <conditionalFormatting sqref="I4">
    <cfRule type="top10" dxfId="318" priority="12" rank="1"/>
  </conditionalFormatting>
  <conditionalFormatting sqref="E5">
    <cfRule type="top10" dxfId="5" priority="1" rank="1"/>
  </conditionalFormatting>
  <conditionalFormatting sqref="F5">
    <cfRule type="top10" dxfId="4" priority="2" rank="1"/>
  </conditionalFormatting>
  <conditionalFormatting sqref="G5">
    <cfRule type="top10" dxfId="3" priority="3" rank="1"/>
  </conditionalFormatting>
  <conditionalFormatting sqref="H5">
    <cfRule type="top10" dxfId="2" priority="4" rank="1"/>
  </conditionalFormatting>
  <conditionalFormatting sqref="I5">
    <cfRule type="top10" dxfId="1" priority="5" rank="1"/>
  </conditionalFormatting>
  <conditionalFormatting sqref="J5">
    <cfRule type="top10" dxfId="0" priority="6" rank="1"/>
  </conditionalFormatting>
  <dataValidations count="1">
    <dataValidation type="list" allowBlank="1" showInputMessage="1" showErrorMessage="1" sqref="B2" xr:uid="{2E808D8C-36F8-4A0D-BF09-C3551B852BD8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04E502F-ED61-41CF-8077-845C72214F51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015575BD-C8F5-44B6-86C9-7CBAC9218DAD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29919901-26FA-446D-9E42-6E2243B82417}">
          <x14:formula1>
            <xm:f>'C:\Users\abra2\AppData\Local\Packages\Microsoft.MicrosoftEdge_8wekyb3d8bbwe\TempState\Downloads\[ABRA EDINBURG TEXAS MATCH 9-21-19 (1).xlsx]DATA SHEET'!#REF!</xm:f>
          </x14:formula1>
          <xm:sqref>B4</xm:sqref>
        </x14:dataValidation>
        <x14:dataValidation type="list" allowBlank="1" showInputMessage="1" showErrorMessage="1" xr:uid="{87C4130D-ED23-4F6D-A4E2-42C62C5A9FDA}">
          <x14:formula1>
            <xm:f>'[ABRA EDINBURG TEXAS.xlsx]DATA SHEET'!#REF!</xm:f>
          </x14:formula1>
          <xm:sqref>B5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0DB6-124B-4A94-8A2C-15A12639664F}">
  <dimension ref="A1:O4"/>
  <sheetViews>
    <sheetView workbookViewId="0">
      <selection activeCell="G19" sqref="G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86</v>
      </c>
      <c r="C2" s="15">
        <v>43750</v>
      </c>
      <c r="D2" s="16" t="s">
        <v>25</v>
      </c>
      <c r="E2" s="77">
        <v>195.1</v>
      </c>
      <c r="F2" s="17">
        <v>196</v>
      </c>
      <c r="G2" s="77">
        <v>194</v>
      </c>
      <c r="H2" s="17">
        <v>197</v>
      </c>
      <c r="I2" s="17">
        <v>189</v>
      </c>
      <c r="J2" s="17">
        <v>194</v>
      </c>
      <c r="K2" s="17">
        <v>6</v>
      </c>
      <c r="L2" s="17">
        <v>1165.0999999999999</v>
      </c>
      <c r="M2" s="18">
        <v>194.18333333333331</v>
      </c>
      <c r="N2" s="17">
        <v>10</v>
      </c>
      <c r="O2" s="18">
        <v>204.18333333333331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6</v>
      </c>
      <c r="L4" s="2">
        <f>SUM(L2:L3)</f>
        <v>1165.0999999999999</v>
      </c>
      <c r="M4" s="1">
        <f>SUM(L4/K4)</f>
        <v>194.18333333333331</v>
      </c>
      <c r="N4" s="2">
        <f>SUM(N2:N3)</f>
        <v>10</v>
      </c>
      <c r="O4" s="1">
        <f>SUM(M4+N4)</f>
        <v>204.18333333333331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7" bottom="1" rank="1"/>
    <cfRule type="top10" dxfId="317" priority="48" rank="1"/>
  </conditionalFormatting>
  <conditionalFormatting sqref="F1">
    <cfRule type="top10" priority="45" bottom="1" rank="1"/>
    <cfRule type="top10" dxfId="316" priority="46" rank="1"/>
  </conditionalFormatting>
  <conditionalFormatting sqref="G1">
    <cfRule type="top10" priority="43" bottom="1" rank="1"/>
    <cfRule type="top10" dxfId="315" priority="44" rank="1"/>
  </conditionalFormatting>
  <conditionalFormatting sqref="H1">
    <cfRule type="top10" priority="41" bottom="1" rank="1"/>
    <cfRule type="top10" dxfId="314" priority="42" rank="1"/>
  </conditionalFormatting>
  <conditionalFormatting sqref="I1">
    <cfRule type="top10" priority="39" bottom="1" rank="1"/>
    <cfRule type="top10" dxfId="313" priority="40" rank="1"/>
  </conditionalFormatting>
  <conditionalFormatting sqref="J1">
    <cfRule type="top10" priority="37" bottom="1" rank="1"/>
    <cfRule type="top10" dxfId="312" priority="38" rank="1"/>
  </conditionalFormatting>
  <conditionalFormatting sqref="E3">
    <cfRule type="top10" priority="35" bottom="1" rank="1"/>
    <cfRule type="top10" dxfId="311" priority="36" rank="1"/>
  </conditionalFormatting>
  <conditionalFormatting sqref="F3">
    <cfRule type="top10" priority="33" bottom="1" rank="1"/>
    <cfRule type="top10" dxfId="310" priority="34" rank="1"/>
  </conditionalFormatting>
  <conditionalFormatting sqref="G3">
    <cfRule type="top10" priority="31" bottom="1" rank="1"/>
    <cfRule type="top10" dxfId="309" priority="32" rank="1"/>
  </conditionalFormatting>
  <conditionalFormatting sqref="H3">
    <cfRule type="top10" priority="29" bottom="1" rank="1"/>
    <cfRule type="top10" dxfId="308" priority="30" rank="1"/>
  </conditionalFormatting>
  <conditionalFormatting sqref="I3">
    <cfRule type="top10" priority="27" bottom="1" rank="1"/>
    <cfRule type="top10" dxfId="307" priority="28" rank="1"/>
  </conditionalFormatting>
  <conditionalFormatting sqref="J3">
    <cfRule type="top10" priority="25" bottom="1" rank="1"/>
    <cfRule type="top10" dxfId="306" priority="26" rank="1"/>
  </conditionalFormatting>
  <conditionalFormatting sqref="E2">
    <cfRule type="top10" priority="11" bottom="1" rank="1"/>
    <cfRule type="top10" dxfId="305" priority="12" rank="1"/>
  </conditionalFormatting>
  <conditionalFormatting sqref="F2">
    <cfRule type="top10" priority="9" bottom="1" rank="1"/>
    <cfRule type="top10" dxfId="304" priority="10" rank="1"/>
  </conditionalFormatting>
  <conditionalFormatting sqref="G2">
    <cfRule type="top10" priority="7" bottom="1" rank="1"/>
    <cfRule type="top10" dxfId="303" priority="8" rank="1"/>
  </conditionalFormatting>
  <conditionalFormatting sqref="H2">
    <cfRule type="top10" priority="5" bottom="1" rank="1"/>
    <cfRule type="top10" dxfId="302" priority="6" rank="1"/>
  </conditionalFormatting>
  <conditionalFormatting sqref="I2">
    <cfRule type="top10" priority="3" bottom="1" rank="1"/>
    <cfRule type="top10" dxfId="301" priority="4" rank="1"/>
  </conditionalFormatting>
  <conditionalFormatting sqref="J2">
    <cfRule type="top10" priority="1" bottom="1" rank="1"/>
    <cfRule type="top10" dxfId="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101C64-93C8-42C6-9472-C881C92C925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6B4CA38-F05D-47CB-A0D6-12FFFCED8895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7C28-B445-45EF-8D72-E8056C9B40DF}">
  <dimension ref="A1:O6"/>
  <sheetViews>
    <sheetView workbookViewId="0">
      <selection activeCell="D17" sqref="D17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6.5" thickBot="1" x14ac:dyDescent="0.35">
      <c r="A2" s="33" t="s">
        <v>67</v>
      </c>
      <c r="B2" s="34" t="s">
        <v>68</v>
      </c>
      <c r="C2" s="35">
        <v>43666</v>
      </c>
      <c r="D2" s="36" t="s">
        <v>69</v>
      </c>
      <c r="E2" s="37">
        <v>194</v>
      </c>
      <c r="F2" s="38">
        <v>188</v>
      </c>
      <c r="G2" s="39">
        <v>191</v>
      </c>
      <c r="H2" s="40"/>
      <c r="I2" s="40"/>
      <c r="J2" s="40"/>
      <c r="K2" s="41">
        <f>COUNT(E2:J2)</f>
        <v>3</v>
      </c>
      <c r="L2" s="41">
        <f>SUM(E2:J2)</f>
        <v>573</v>
      </c>
      <c r="M2" s="42">
        <f>SUM(L2/K2)</f>
        <v>191</v>
      </c>
      <c r="N2" s="34">
        <v>7</v>
      </c>
      <c r="O2" s="43">
        <f>SUM(M2+N2)</f>
        <v>198</v>
      </c>
    </row>
    <row r="3" spans="1:15" ht="15.75" x14ac:dyDescent="0.3">
      <c r="A3" s="33" t="s">
        <v>67</v>
      </c>
      <c r="B3" s="34" t="s">
        <v>68</v>
      </c>
      <c r="C3" s="35">
        <v>43694</v>
      </c>
      <c r="D3" s="44" t="s">
        <v>69</v>
      </c>
      <c r="E3" s="64">
        <v>171</v>
      </c>
      <c r="F3" s="64">
        <v>188</v>
      </c>
      <c r="G3" s="64">
        <v>189</v>
      </c>
      <c r="H3" s="40"/>
      <c r="I3" s="40"/>
      <c r="J3" s="40"/>
      <c r="K3" s="41">
        <f>COUNT(E3:J3)</f>
        <v>3</v>
      </c>
      <c r="L3" s="41">
        <f>SUM(E3:J3)</f>
        <v>548</v>
      </c>
      <c r="M3" s="42">
        <f>SUM(L3/K3)</f>
        <v>182.66666666666666</v>
      </c>
      <c r="N3" s="34">
        <v>5</v>
      </c>
      <c r="O3" s="43">
        <f>SUM(M3+N3)</f>
        <v>187.66666666666666</v>
      </c>
    </row>
    <row r="4" spans="1:15" ht="15.75" x14ac:dyDescent="0.3">
      <c r="A4" s="33" t="s">
        <v>78</v>
      </c>
      <c r="B4" s="34" t="s">
        <v>68</v>
      </c>
      <c r="C4" s="35">
        <v>43729</v>
      </c>
      <c r="D4" s="44" t="s">
        <v>69</v>
      </c>
      <c r="E4" s="76">
        <v>187</v>
      </c>
      <c r="F4" s="66">
        <v>186</v>
      </c>
      <c r="G4" s="66">
        <v>192</v>
      </c>
      <c r="H4" s="40"/>
      <c r="I4" s="40"/>
      <c r="J4" s="40"/>
      <c r="K4" s="41">
        <f>COUNT(E4:J4)</f>
        <v>3</v>
      </c>
      <c r="L4" s="41">
        <f>SUM(E4:J4)</f>
        <v>565</v>
      </c>
      <c r="M4" s="42">
        <f>SUM(L4/K4)</f>
        <v>188.33333333333334</v>
      </c>
      <c r="N4" s="34">
        <v>5</v>
      </c>
      <c r="O4" s="43">
        <f>SUM(M4+N4)</f>
        <v>193.33333333333334</v>
      </c>
    </row>
    <row r="5" spans="1:15" x14ac:dyDescent="0.3">
      <c r="A5" s="6"/>
      <c r="B5" s="6"/>
      <c r="C5" s="7"/>
      <c r="D5" s="8"/>
      <c r="E5" s="6"/>
      <c r="F5" s="6"/>
      <c r="G5" s="6"/>
      <c r="H5" s="6"/>
      <c r="I5" s="6"/>
      <c r="J5" s="6"/>
      <c r="K5" s="9"/>
      <c r="L5" s="9"/>
      <c r="M5" s="10"/>
      <c r="N5" s="9"/>
      <c r="O5" s="10"/>
    </row>
    <row r="6" spans="1:15" x14ac:dyDescent="0.3">
      <c r="K6" s="2">
        <f>SUM(K2:K5)</f>
        <v>9</v>
      </c>
      <c r="L6" s="2">
        <f>SUM(L2:L5)</f>
        <v>1686</v>
      </c>
      <c r="M6" s="1">
        <f>SUM(L6/K6)</f>
        <v>187.33333333333334</v>
      </c>
      <c r="N6" s="2">
        <f>SUM(N2:N5)</f>
        <v>17</v>
      </c>
      <c r="O6" s="1">
        <f>SUM(M6+N6)</f>
        <v>204.33333333333334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"/>
  </protectedRanges>
  <conditionalFormatting sqref="E1">
    <cfRule type="top10" priority="65" bottom="1" rank="1"/>
    <cfRule type="top10" dxfId="299" priority="66" rank="1"/>
  </conditionalFormatting>
  <conditionalFormatting sqref="F1">
    <cfRule type="top10" priority="63" bottom="1" rank="1"/>
    <cfRule type="top10" dxfId="298" priority="64" rank="1"/>
  </conditionalFormatting>
  <conditionalFormatting sqref="G1">
    <cfRule type="top10" priority="61" bottom="1" rank="1"/>
    <cfRule type="top10" dxfId="297" priority="62" rank="1"/>
  </conditionalFormatting>
  <conditionalFormatting sqref="H1">
    <cfRule type="top10" priority="59" bottom="1" rank="1"/>
    <cfRule type="top10" dxfId="296" priority="60" rank="1"/>
  </conditionalFormatting>
  <conditionalFormatting sqref="I1">
    <cfRule type="top10" priority="57" bottom="1" rank="1"/>
    <cfRule type="top10" dxfId="295" priority="58" rank="1"/>
  </conditionalFormatting>
  <conditionalFormatting sqref="J1">
    <cfRule type="top10" priority="55" bottom="1" rank="1"/>
    <cfRule type="top10" dxfId="294" priority="56" rank="1"/>
  </conditionalFormatting>
  <conditionalFormatting sqref="E5">
    <cfRule type="top10" priority="53" bottom="1" rank="1"/>
    <cfRule type="top10" dxfId="293" priority="54" rank="1"/>
  </conditionalFormatting>
  <conditionalFormatting sqref="F5">
    <cfRule type="top10" priority="51" bottom="1" rank="1"/>
    <cfRule type="top10" dxfId="292" priority="52" rank="1"/>
  </conditionalFormatting>
  <conditionalFormatting sqref="G5">
    <cfRule type="top10" priority="49" bottom="1" rank="1"/>
    <cfRule type="top10" dxfId="291" priority="50" rank="1"/>
  </conditionalFormatting>
  <conditionalFormatting sqref="H5">
    <cfRule type="top10" priority="47" bottom="1" rank="1"/>
    <cfRule type="top10" dxfId="290" priority="48" rank="1"/>
  </conditionalFormatting>
  <conditionalFormatting sqref="I5">
    <cfRule type="top10" priority="45" bottom="1" rank="1"/>
    <cfRule type="top10" dxfId="289" priority="46" rank="1"/>
  </conditionalFormatting>
  <conditionalFormatting sqref="J5">
    <cfRule type="top10" priority="43" bottom="1" rank="1"/>
    <cfRule type="top10" dxfId="288" priority="44" rank="1"/>
  </conditionalFormatting>
  <conditionalFormatting sqref="E2">
    <cfRule type="top10" dxfId="287" priority="13" rank="1"/>
  </conditionalFormatting>
  <conditionalFormatting sqref="F2">
    <cfRule type="top10" dxfId="286" priority="14" rank="1"/>
  </conditionalFormatting>
  <conditionalFormatting sqref="G2">
    <cfRule type="top10" dxfId="285" priority="15" rank="1"/>
  </conditionalFormatting>
  <conditionalFormatting sqref="H2">
    <cfRule type="top10" dxfId="284" priority="16" rank="1"/>
  </conditionalFormatting>
  <conditionalFormatting sqref="I2">
    <cfRule type="top10" dxfId="283" priority="17" rank="1"/>
  </conditionalFormatting>
  <conditionalFormatting sqref="J2">
    <cfRule type="top10" dxfId="282" priority="18" rank="1"/>
  </conditionalFormatting>
  <conditionalFormatting sqref="E3">
    <cfRule type="top10" dxfId="281" priority="7" rank="1"/>
  </conditionalFormatting>
  <conditionalFormatting sqref="F3">
    <cfRule type="top10" dxfId="280" priority="8" rank="1"/>
  </conditionalFormatting>
  <conditionalFormatting sqref="G3">
    <cfRule type="top10" dxfId="279" priority="9" rank="1"/>
  </conditionalFormatting>
  <conditionalFormatting sqref="H3">
    <cfRule type="top10" dxfId="278" priority="10" rank="1"/>
  </conditionalFormatting>
  <conditionalFormatting sqref="I3">
    <cfRule type="top10" dxfId="277" priority="11" rank="1"/>
  </conditionalFormatting>
  <conditionalFormatting sqref="J3">
    <cfRule type="top10" dxfId="276" priority="12" rank="1"/>
  </conditionalFormatting>
  <conditionalFormatting sqref="E4">
    <cfRule type="top10" dxfId="275" priority="1" rank="1"/>
  </conditionalFormatting>
  <conditionalFormatting sqref="F4">
    <cfRule type="top10" dxfId="274" priority="2" rank="1"/>
  </conditionalFormatting>
  <conditionalFormatting sqref="G4">
    <cfRule type="top10" dxfId="273" priority="3" rank="1"/>
  </conditionalFormatting>
  <conditionalFormatting sqref="H4">
    <cfRule type="top10" dxfId="272" priority="4" rank="1"/>
  </conditionalFormatting>
  <conditionalFormatting sqref="J4">
    <cfRule type="top10" dxfId="271" priority="5" rank="1"/>
  </conditionalFormatting>
  <conditionalFormatting sqref="I4">
    <cfRule type="top10" dxfId="270" priority="6" rank="1"/>
  </conditionalFormatting>
  <dataValidations count="1">
    <dataValidation type="list" allowBlank="1" showInputMessage="1" showErrorMessage="1" sqref="B2" xr:uid="{8EFE5623-C324-4155-B1CA-F2C2CD40533E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4380610-4BF7-480B-98F0-1A2C2D328B4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50B5B0C4-576A-42BB-BA1E-CE6F88D930BF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D7575CCC-AC5F-44EE-B3D5-F87A5743C6E9}">
          <x14:formula1>
            <xm:f>'C:\Users\abra2\AppData\Local\Packages\Microsoft.MicrosoftEdge_8wekyb3d8bbwe\TempState\Downloads\[ABRA EDINBURG TEXAS MATCH 9-21-19 (1).xlsx]DATA SHEET'!#REF!</xm:f>
          </x14:formula1>
          <xm:sqref>B4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8F03-15BA-49C5-A73F-8816191B30A5}">
  <dimension ref="A1:O4"/>
  <sheetViews>
    <sheetView workbookViewId="0">
      <selection activeCell="I30" sqref="I3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51</v>
      </c>
      <c r="C2" s="20">
        <v>43597</v>
      </c>
      <c r="D2" s="21" t="s">
        <v>29</v>
      </c>
      <c r="E2" s="19">
        <v>184</v>
      </c>
      <c r="F2" s="19">
        <v>186</v>
      </c>
      <c r="G2" s="19">
        <v>185</v>
      </c>
      <c r="H2" s="19">
        <v>182</v>
      </c>
      <c r="I2" s="19"/>
      <c r="J2" s="19"/>
      <c r="K2" s="22">
        <v>4</v>
      </c>
      <c r="L2" s="22">
        <v>737</v>
      </c>
      <c r="M2" s="23">
        <v>184.25</v>
      </c>
      <c r="N2" s="22">
        <v>3</v>
      </c>
      <c r="O2" s="23">
        <v>187.25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4</v>
      </c>
      <c r="L4" s="2">
        <f>SUM(L2:L3)</f>
        <v>737</v>
      </c>
      <c r="M4" s="1">
        <f>SUM(L4/K4)</f>
        <v>184.25</v>
      </c>
      <c r="N4" s="2">
        <f>SUM(N2:N3)</f>
        <v>3</v>
      </c>
      <c r="O4" s="1">
        <f>SUM(M4+N4)</f>
        <v>187.25</v>
      </c>
    </row>
  </sheetData>
  <conditionalFormatting sqref="E1">
    <cfRule type="top10" priority="47" bottom="1" rank="1"/>
    <cfRule type="top10" dxfId="269" priority="48" rank="1"/>
  </conditionalFormatting>
  <conditionalFormatting sqref="F1">
    <cfRule type="top10" priority="45" bottom="1" rank="1"/>
    <cfRule type="top10" dxfId="268" priority="46" rank="1"/>
  </conditionalFormatting>
  <conditionalFormatting sqref="G1">
    <cfRule type="top10" priority="43" bottom="1" rank="1"/>
    <cfRule type="top10" dxfId="267" priority="44" rank="1"/>
  </conditionalFormatting>
  <conditionalFormatting sqref="H1">
    <cfRule type="top10" priority="41" bottom="1" rank="1"/>
    <cfRule type="top10" dxfId="266" priority="42" rank="1"/>
  </conditionalFormatting>
  <conditionalFormatting sqref="I1">
    <cfRule type="top10" priority="39" bottom="1" rank="1"/>
    <cfRule type="top10" dxfId="265" priority="40" rank="1"/>
  </conditionalFormatting>
  <conditionalFormatting sqref="J1">
    <cfRule type="top10" priority="37" bottom="1" rank="1"/>
    <cfRule type="top10" dxfId="264" priority="38" rank="1"/>
  </conditionalFormatting>
  <conditionalFormatting sqref="E3">
    <cfRule type="top10" priority="35" bottom="1" rank="1"/>
    <cfRule type="top10" dxfId="263" priority="36" rank="1"/>
  </conditionalFormatting>
  <conditionalFormatting sqref="F3">
    <cfRule type="top10" priority="33" bottom="1" rank="1"/>
    <cfRule type="top10" dxfId="262" priority="34" rank="1"/>
  </conditionalFormatting>
  <conditionalFormatting sqref="G3">
    <cfRule type="top10" priority="31" bottom="1" rank="1"/>
    <cfRule type="top10" dxfId="261" priority="32" rank="1"/>
  </conditionalFormatting>
  <conditionalFormatting sqref="H3">
    <cfRule type="top10" priority="29" bottom="1" rank="1"/>
    <cfRule type="top10" dxfId="260" priority="30" rank="1"/>
  </conditionalFormatting>
  <conditionalFormatting sqref="I3">
    <cfRule type="top10" priority="27" bottom="1" rank="1"/>
    <cfRule type="top10" dxfId="259" priority="28" rank="1"/>
  </conditionalFormatting>
  <conditionalFormatting sqref="J3">
    <cfRule type="top10" priority="25" bottom="1" rank="1"/>
    <cfRule type="top10" dxfId="258" priority="26" rank="1"/>
  </conditionalFormatting>
  <conditionalFormatting sqref="E2">
    <cfRule type="top10" priority="11" bottom="1" rank="1"/>
    <cfRule type="top10" dxfId="257" priority="12" rank="1"/>
  </conditionalFormatting>
  <conditionalFormatting sqref="F2">
    <cfRule type="top10" priority="9" bottom="1" rank="1"/>
    <cfRule type="top10" dxfId="256" priority="10" rank="1"/>
  </conditionalFormatting>
  <conditionalFormatting sqref="G2">
    <cfRule type="top10" priority="7" bottom="1" rank="1"/>
    <cfRule type="top10" dxfId="255" priority="8" rank="1"/>
  </conditionalFormatting>
  <conditionalFormatting sqref="H2">
    <cfRule type="top10" priority="5" bottom="1" rank="1"/>
    <cfRule type="top10" dxfId="254" priority="6" rank="1"/>
  </conditionalFormatting>
  <conditionalFormatting sqref="I2">
    <cfRule type="top10" priority="3" bottom="1" rank="1"/>
    <cfRule type="top10" dxfId="253" priority="4" rank="1"/>
  </conditionalFormatting>
  <conditionalFormatting sqref="J2">
    <cfRule type="top10" priority="1" bottom="1" rank="1"/>
    <cfRule type="top10" dxfId="2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C40791-6322-4579-82AE-44ECCF74A39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225256B-E3FB-40C1-97BC-441EEAE94579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04E7-993B-4779-96C3-29D221E43182}">
  <dimension ref="A1:O5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24</v>
      </c>
      <c r="C2" s="15">
        <v>43520</v>
      </c>
      <c r="D2" s="16" t="s">
        <v>25</v>
      </c>
      <c r="E2" s="14">
        <v>192</v>
      </c>
      <c r="F2" s="14">
        <v>193</v>
      </c>
      <c r="G2" s="14">
        <v>193</v>
      </c>
      <c r="H2" s="14">
        <v>192</v>
      </c>
      <c r="I2" s="14"/>
      <c r="J2" s="14"/>
      <c r="K2" s="17">
        <v>4</v>
      </c>
      <c r="L2" s="17">
        <v>770</v>
      </c>
      <c r="M2" s="18">
        <v>192.5</v>
      </c>
      <c r="N2" s="17">
        <v>9</v>
      </c>
      <c r="O2" s="18">
        <v>201.5</v>
      </c>
    </row>
    <row r="3" spans="1:15" x14ac:dyDescent="0.3">
      <c r="A3" s="14" t="s">
        <v>20</v>
      </c>
      <c r="B3" s="14" t="s">
        <v>24</v>
      </c>
      <c r="C3" s="15">
        <v>43750</v>
      </c>
      <c r="D3" s="16" t="s">
        <v>25</v>
      </c>
      <c r="E3" s="77">
        <v>188</v>
      </c>
      <c r="F3" s="77">
        <v>194</v>
      </c>
      <c r="G3" s="77">
        <v>189</v>
      </c>
      <c r="H3" s="17">
        <v>195</v>
      </c>
      <c r="I3" s="17">
        <v>191</v>
      </c>
      <c r="J3" s="17">
        <v>195</v>
      </c>
      <c r="K3" s="17">
        <v>6</v>
      </c>
      <c r="L3" s="17">
        <v>1152</v>
      </c>
      <c r="M3" s="18">
        <v>192</v>
      </c>
      <c r="N3" s="17">
        <v>4</v>
      </c>
      <c r="O3" s="18">
        <v>196</v>
      </c>
    </row>
    <row r="4" spans="1:15" x14ac:dyDescent="0.3">
      <c r="A4" s="6"/>
      <c r="B4" s="6"/>
      <c r="C4" s="7"/>
      <c r="D4" s="8"/>
      <c r="E4" s="6"/>
      <c r="F4" s="6"/>
      <c r="G4" s="6"/>
      <c r="H4" s="6"/>
      <c r="I4" s="6"/>
      <c r="J4" s="6"/>
      <c r="K4" s="9"/>
      <c r="L4" s="9"/>
      <c r="M4" s="10"/>
      <c r="N4" s="9"/>
      <c r="O4" s="10"/>
    </row>
    <row r="5" spans="1:15" x14ac:dyDescent="0.3">
      <c r="K5" s="2">
        <f>SUM(K2:K4)</f>
        <v>10</v>
      </c>
      <c r="L5" s="2">
        <f>SUM(L2:L4)</f>
        <v>1922</v>
      </c>
      <c r="M5" s="1">
        <f>SUM(L5/K5)</f>
        <v>192.2</v>
      </c>
      <c r="N5" s="2">
        <f>SUM(N2:N4)</f>
        <v>13</v>
      </c>
      <c r="O5" s="1">
        <f>SUM(M5+N5)</f>
        <v>205.2</v>
      </c>
    </row>
  </sheetData>
  <conditionalFormatting sqref="E1">
    <cfRule type="top10" priority="71" bottom="1" rank="1"/>
    <cfRule type="top10" dxfId="251" priority="72" rank="1"/>
  </conditionalFormatting>
  <conditionalFormatting sqref="F1">
    <cfRule type="top10" priority="69" bottom="1" rank="1"/>
    <cfRule type="top10" dxfId="250" priority="70" rank="1"/>
  </conditionalFormatting>
  <conditionalFormatting sqref="G1">
    <cfRule type="top10" priority="67" bottom="1" rank="1"/>
    <cfRule type="top10" dxfId="249" priority="68" rank="1"/>
  </conditionalFormatting>
  <conditionalFormatting sqref="H1">
    <cfRule type="top10" priority="65" bottom="1" rank="1"/>
    <cfRule type="top10" dxfId="248" priority="66" rank="1"/>
  </conditionalFormatting>
  <conditionalFormatting sqref="I1">
    <cfRule type="top10" priority="63" bottom="1" rank="1"/>
    <cfRule type="top10" dxfId="247" priority="64" rank="1"/>
  </conditionalFormatting>
  <conditionalFormatting sqref="J1">
    <cfRule type="top10" priority="61" bottom="1" rank="1"/>
    <cfRule type="top10" dxfId="246" priority="62" rank="1"/>
  </conditionalFormatting>
  <conditionalFormatting sqref="E4">
    <cfRule type="top10" priority="59" bottom="1" rank="1"/>
    <cfRule type="top10" dxfId="245" priority="60" rank="1"/>
  </conditionalFormatting>
  <conditionalFormatting sqref="F4">
    <cfRule type="top10" priority="57" bottom="1" rank="1"/>
    <cfRule type="top10" dxfId="244" priority="58" rank="1"/>
  </conditionalFormatting>
  <conditionalFormatting sqref="G4">
    <cfRule type="top10" priority="55" bottom="1" rank="1"/>
    <cfRule type="top10" dxfId="243" priority="56" rank="1"/>
  </conditionalFormatting>
  <conditionalFormatting sqref="H4">
    <cfRule type="top10" priority="53" bottom="1" rank="1"/>
    <cfRule type="top10" dxfId="242" priority="54" rank="1"/>
  </conditionalFormatting>
  <conditionalFormatting sqref="I4">
    <cfRule type="top10" priority="51" bottom="1" rank="1"/>
    <cfRule type="top10" dxfId="241" priority="52" rank="1"/>
  </conditionalFormatting>
  <conditionalFormatting sqref="J4">
    <cfRule type="top10" priority="49" bottom="1" rank="1"/>
    <cfRule type="top10" dxfId="240" priority="50" rank="1"/>
  </conditionalFormatting>
  <conditionalFormatting sqref="E2">
    <cfRule type="top10" priority="23" bottom="1" rank="1"/>
    <cfRule type="top10" dxfId="239" priority="24" rank="1"/>
  </conditionalFormatting>
  <conditionalFormatting sqref="F2">
    <cfRule type="top10" priority="21" bottom="1" rank="1"/>
    <cfRule type="top10" dxfId="238" priority="22" rank="1"/>
  </conditionalFormatting>
  <conditionalFormatting sqref="G2">
    <cfRule type="top10" priority="19" bottom="1" rank="1"/>
    <cfRule type="top10" dxfId="237" priority="20" rank="1"/>
  </conditionalFormatting>
  <conditionalFormatting sqref="H2">
    <cfRule type="top10" priority="17" bottom="1" rank="1"/>
    <cfRule type="top10" dxfId="236" priority="18" rank="1"/>
  </conditionalFormatting>
  <conditionalFormatting sqref="I2">
    <cfRule type="top10" priority="15" bottom="1" rank="1"/>
    <cfRule type="top10" dxfId="235" priority="16" rank="1"/>
  </conditionalFormatting>
  <conditionalFormatting sqref="J2">
    <cfRule type="top10" priority="13" bottom="1" rank="1"/>
    <cfRule type="top10" dxfId="234" priority="14" rank="1"/>
  </conditionalFormatting>
  <conditionalFormatting sqref="E3">
    <cfRule type="top10" priority="11" bottom="1" rank="1"/>
    <cfRule type="top10" dxfId="233" priority="12" rank="1"/>
  </conditionalFormatting>
  <conditionalFormatting sqref="F3">
    <cfRule type="top10" priority="9" bottom="1" rank="1"/>
    <cfRule type="top10" dxfId="232" priority="10" rank="1"/>
  </conditionalFormatting>
  <conditionalFormatting sqref="G3">
    <cfRule type="top10" priority="7" bottom="1" rank="1"/>
    <cfRule type="top10" dxfId="231" priority="8" rank="1"/>
  </conditionalFormatting>
  <conditionalFormatting sqref="H3">
    <cfRule type="top10" priority="5" bottom="1" rank="1"/>
    <cfRule type="top10" dxfId="230" priority="6" rank="1"/>
  </conditionalFormatting>
  <conditionalFormatting sqref="I3">
    <cfRule type="top10" priority="3" bottom="1" rank="1"/>
    <cfRule type="top10" dxfId="229" priority="4" rank="1"/>
  </conditionalFormatting>
  <conditionalFormatting sqref="J3">
    <cfRule type="top10" priority="1" bottom="1" rank="1"/>
    <cfRule type="top10" dxfId="2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785AF6-DA2B-4220-A1BC-E0ADCA79813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EB911F1-CD0D-4149-AF26-0E8E2B1E14CB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BF3E-6293-4CF3-80F6-E94AEB43F7E5}">
  <dimension ref="A1:O14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42</v>
      </c>
      <c r="C2" s="20">
        <v>43554</v>
      </c>
      <c r="D2" s="21" t="s">
        <v>29</v>
      </c>
      <c r="E2" s="19">
        <v>189</v>
      </c>
      <c r="F2" s="19">
        <v>190</v>
      </c>
      <c r="G2" s="19">
        <v>188</v>
      </c>
      <c r="H2" s="19">
        <v>193</v>
      </c>
      <c r="I2" s="19">
        <v>192</v>
      </c>
      <c r="J2" s="19">
        <v>194</v>
      </c>
      <c r="K2" s="22">
        <v>6</v>
      </c>
      <c r="L2" s="22">
        <v>1146</v>
      </c>
      <c r="M2" s="23">
        <v>191</v>
      </c>
      <c r="N2" s="22">
        <v>22</v>
      </c>
      <c r="O2" s="23">
        <v>213</v>
      </c>
    </row>
    <row r="3" spans="1:15" x14ac:dyDescent="0.3">
      <c r="A3" s="19" t="s">
        <v>20</v>
      </c>
      <c r="B3" s="19" t="s">
        <v>42</v>
      </c>
      <c r="C3" s="20">
        <v>43569</v>
      </c>
      <c r="D3" s="21" t="s">
        <v>29</v>
      </c>
      <c r="E3" s="19">
        <v>188</v>
      </c>
      <c r="F3" s="19">
        <v>193</v>
      </c>
      <c r="G3" s="19">
        <v>189</v>
      </c>
      <c r="H3" s="19">
        <v>181</v>
      </c>
      <c r="I3" s="19"/>
      <c r="J3" s="19"/>
      <c r="K3" s="22">
        <v>4</v>
      </c>
      <c r="L3" s="22">
        <v>751</v>
      </c>
      <c r="M3" s="23">
        <v>187.75</v>
      </c>
      <c r="N3" s="22">
        <v>8</v>
      </c>
      <c r="O3" s="23">
        <v>195.75</v>
      </c>
    </row>
    <row r="4" spans="1:15" x14ac:dyDescent="0.3">
      <c r="A4" s="19" t="s">
        <v>20</v>
      </c>
      <c r="B4" s="19" t="s">
        <v>42</v>
      </c>
      <c r="C4" s="20">
        <v>43582</v>
      </c>
      <c r="D4" s="21" t="s">
        <v>29</v>
      </c>
      <c r="E4" s="19">
        <v>182</v>
      </c>
      <c r="F4" s="19">
        <v>184</v>
      </c>
      <c r="G4" s="19">
        <v>188</v>
      </c>
      <c r="H4" s="19">
        <v>184</v>
      </c>
      <c r="I4" s="19"/>
      <c r="J4" s="19"/>
      <c r="K4" s="22">
        <v>4</v>
      </c>
      <c r="L4" s="22">
        <v>738</v>
      </c>
      <c r="M4" s="23">
        <v>184.5</v>
      </c>
      <c r="N4" s="22">
        <v>6</v>
      </c>
      <c r="O4" s="23">
        <v>190.5</v>
      </c>
    </row>
    <row r="5" spans="1:15" x14ac:dyDescent="0.3">
      <c r="A5" s="19" t="s">
        <v>20</v>
      </c>
      <c r="B5" s="19" t="s">
        <v>42</v>
      </c>
      <c r="C5" s="20">
        <v>43597</v>
      </c>
      <c r="D5" s="21" t="s">
        <v>29</v>
      </c>
      <c r="E5" s="19">
        <v>192</v>
      </c>
      <c r="F5" s="19">
        <v>193</v>
      </c>
      <c r="G5" s="19">
        <v>189</v>
      </c>
      <c r="H5" s="19">
        <v>195</v>
      </c>
      <c r="I5" s="19"/>
      <c r="J5" s="19"/>
      <c r="K5" s="22">
        <v>4</v>
      </c>
      <c r="L5" s="22">
        <v>769</v>
      </c>
      <c r="M5" s="23">
        <v>192.25</v>
      </c>
      <c r="N5" s="22">
        <v>6</v>
      </c>
      <c r="O5" s="23">
        <v>198.25</v>
      </c>
    </row>
    <row r="6" spans="1:15" x14ac:dyDescent="0.3">
      <c r="A6" s="19" t="s">
        <v>20</v>
      </c>
      <c r="B6" s="19" t="s">
        <v>42</v>
      </c>
      <c r="C6" s="20">
        <v>43638</v>
      </c>
      <c r="D6" s="21" t="s">
        <v>29</v>
      </c>
      <c r="E6" s="19">
        <v>183</v>
      </c>
      <c r="F6" s="19">
        <v>179</v>
      </c>
      <c r="G6" s="19">
        <v>185</v>
      </c>
      <c r="H6" s="19">
        <v>186</v>
      </c>
      <c r="I6" s="19"/>
      <c r="J6" s="19"/>
      <c r="K6" s="22">
        <v>4</v>
      </c>
      <c r="L6" s="22">
        <v>733</v>
      </c>
      <c r="M6" s="23">
        <v>183.25</v>
      </c>
      <c r="N6" s="22">
        <v>6</v>
      </c>
      <c r="O6" s="23">
        <v>189.25</v>
      </c>
    </row>
    <row r="7" spans="1:15" x14ac:dyDescent="0.3">
      <c r="A7" s="19" t="s">
        <v>20</v>
      </c>
      <c r="B7" s="19" t="s">
        <v>42</v>
      </c>
      <c r="C7" s="20">
        <v>43673</v>
      </c>
      <c r="D7" s="21" t="s">
        <v>29</v>
      </c>
      <c r="E7" s="19">
        <v>185</v>
      </c>
      <c r="F7" s="19">
        <v>180</v>
      </c>
      <c r="G7" s="19">
        <v>185</v>
      </c>
      <c r="H7" s="19">
        <v>184</v>
      </c>
      <c r="I7" s="19"/>
      <c r="J7" s="19"/>
      <c r="K7" s="22">
        <v>4</v>
      </c>
      <c r="L7" s="22">
        <v>734</v>
      </c>
      <c r="M7" s="23">
        <v>183.5</v>
      </c>
      <c r="N7" s="22">
        <v>13</v>
      </c>
      <c r="O7" s="23">
        <v>196.5</v>
      </c>
    </row>
    <row r="8" spans="1:15" x14ac:dyDescent="0.3">
      <c r="A8" s="19" t="s">
        <v>20</v>
      </c>
      <c r="B8" s="19" t="s">
        <v>42</v>
      </c>
      <c r="C8" s="20">
        <v>43701</v>
      </c>
      <c r="D8" s="21" t="s">
        <v>29</v>
      </c>
      <c r="E8" s="19">
        <v>186</v>
      </c>
      <c r="F8" s="19">
        <v>192</v>
      </c>
      <c r="G8" s="19">
        <v>184</v>
      </c>
      <c r="H8" s="19">
        <v>182</v>
      </c>
      <c r="I8" s="19"/>
      <c r="J8" s="19"/>
      <c r="K8" s="22">
        <v>4</v>
      </c>
      <c r="L8" s="22">
        <v>744</v>
      </c>
      <c r="M8" s="23">
        <v>186</v>
      </c>
      <c r="N8" s="22">
        <v>4</v>
      </c>
      <c r="O8" s="23">
        <v>190</v>
      </c>
    </row>
    <row r="9" spans="1:15" x14ac:dyDescent="0.3">
      <c r="A9" s="19" t="s">
        <v>20</v>
      </c>
      <c r="B9" s="19" t="s">
        <v>42</v>
      </c>
      <c r="C9" s="20">
        <v>43722</v>
      </c>
      <c r="D9" s="21" t="s">
        <v>29</v>
      </c>
      <c r="E9" s="19">
        <v>190</v>
      </c>
      <c r="F9" s="19">
        <v>192</v>
      </c>
      <c r="G9" s="19">
        <v>194</v>
      </c>
      <c r="H9" s="19">
        <v>187</v>
      </c>
      <c r="I9" s="19"/>
      <c r="J9" s="19"/>
      <c r="K9" s="22">
        <v>4</v>
      </c>
      <c r="L9" s="22">
        <v>763</v>
      </c>
      <c r="M9" s="23">
        <v>190.75</v>
      </c>
      <c r="N9" s="22">
        <v>11</v>
      </c>
      <c r="O9" s="23">
        <v>201.75</v>
      </c>
    </row>
    <row r="10" spans="1:15" x14ac:dyDescent="0.3">
      <c r="A10" s="19" t="s">
        <v>20</v>
      </c>
      <c r="B10" s="19" t="s">
        <v>42</v>
      </c>
      <c r="C10" s="20">
        <v>43736</v>
      </c>
      <c r="D10" s="21" t="s">
        <v>29</v>
      </c>
      <c r="E10" s="19">
        <v>191</v>
      </c>
      <c r="F10" s="19">
        <v>189</v>
      </c>
      <c r="G10" s="19">
        <v>190</v>
      </c>
      <c r="H10" s="19">
        <v>186</v>
      </c>
      <c r="I10" s="19"/>
      <c r="J10" s="19"/>
      <c r="K10" s="22">
        <v>4</v>
      </c>
      <c r="L10" s="22">
        <v>756</v>
      </c>
      <c r="M10" s="23">
        <v>189</v>
      </c>
      <c r="N10" s="22">
        <v>9</v>
      </c>
      <c r="O10" s="23">
        <v>198</v>
      </c>
    </row>
    <row r="11" spans="1:15" x14ac:dyDescent="0.3">
      <c r="A11" s="89" t="s">
        <v>20</v>
      </c>
      <c r="B11" s="89" t="s">
        <v>42</v>
      </c>
      <c r="C11" s="90">
        <v>43764</v>
      </c>
      <c r="D11" s="91" t="s">
        <v>29</v>
      </c>
      <c r="E11" s="89">
        <v>188</v>
      </c>
      <c r="F11" s="89">
        <v>190</v>
      </c>
      <c r="G11" s="89">
        <v>186</v>
      </c>
      <c r="H11" s="89">
        <v>193</v>
      </c>
      <c r="I11" s="89"/>
      <c r="J11" s="89"/>
      <c r="K11" s="92">
        <v>4</v>
      </c>
      <c r="L11" s="92">
        <v>757</v>
      </c>
      <c r="M11" s="93">
        <v>189.25</v>
      </c>
      <c r="N11" s="92">
        <v>6</v>
      </c>
      <c r="O11" s="93">
        <v>195.25</v>
      </c>
    </row>
    <row r="12" spans="1:15" x14ac:dyDescent="0.3">
      <c r="A12" s="19" t="s">
        <v>20</v>
      </c>
      <c r="B12" s="19" t="s">
        <v>42</v>
      </c>
      <c r="C12" s="20">
        <v>43778</v>
      </c>
      <c r="D12" s="21" t="s">
        <v>29</v>
      </c>
      <c r="E12" s="19">
        <v>192</v>
      </c>
      <c r="F12" s="19">
        <v>191</v>
      </c>
      <c r="G12" s="19">
        <v>188</v>
      </c>
      <c r="H12" s="19">
        <v>186</v>
      </c>
      <c r="I12" s="19">
        <v>194</v>
      </c>
      <c r="J12" s="19">
        <v>194</v>
      </c>
      <c r="K12" s="22">
        <v>6</v>
      </c>
      <c r="L12" s="22">
        <v>1145</v>
      </c>
      <c r="M12" s="23">
        <v>190.83333333333334</v>
      </c>
      <c r="N12" s="22">
        <v>22</v>
      </c>
      <c r="O12" s="23">
        <v>212.83333333333334</v>
      </c>
    </row>
    <row r="13" spans="1:15" x14ac:dyDescent="0.3">
      <c r="A13" s="6"/>
      <c r="B13" s="6"/>
      <c r="C13" s="7"/>
      <c r="D13" s="8"/>
      <c r="E13" s="6"/>
      <c r="F13" s="6"/>
      <c r="G13" s="6"/>
      <c r="H13" s="6"/>
      <c r="I13" s="6"/>
      <c r="J13" s="6"/>
      <c r="K13" s="9"/>
      <c r="L13" s="9"/>
      <c r="M13" s="10"/>
      <c r="N13" s="9"/>
      <c r="O13" s="10"/>
    </row>
    <row r="14" spans="1:15" x14ac:dyDescent="0.3">
      <c r="K14" s="2">
        <f>SUM(K2:K13)</f>
        <v>48</v>
      </c>
      <c r="L14" s="2">
        <f>SUM(L2:L13)</f>
        <v>9036</v>
      </c>
      <c r="M14" s="1">
        <f>SUM(L14/K14)</f>
        <v>188.25</v>
      </c>
      <c r="N14" s="2">
        <f>SUM(N2:N13)</f>
        <v>113</v>
      </c>
      <c r="O14" s="1">
        <f>SUM(M14+N14)</f>
        <v>301.25</v>
      </c>
    </row>
  </sheetData>
  <conditionalFormatting sqref="E1">
    <cfRule type="top10" priority="167" bottom="1" rank="1"/>
    <cfRule type="top10" dxfId="227" priority="168" rank="1"/>
  </conditionalFormatting>
  <conditionalFormatting sqref="F1">
    <cfRule type="top10" priority="165" bottom="1" rank="1"/>
    <cfRule type="top10" dxfId="226" priority="166" rank="1"/>
  </conditionalFormatting>
  <conditionalFormatting sqref="G1">
    <cfRule type="top10" priority="163" bottom="1" rank="1"/>
    <cfRule type="top10" dxfId="225" priority="164" rank="1"/>
  </conditionalFormatting>
  <conditionalFormatting sqref="H1">
    <cfRule type="top10" priority="161" bottom="1" rank="1"/>
    <cfRule type="top10" dxfId="224" priority="162" rank="1"/>
  </conditionalFormatting>
  <conditionalFormatting sqref="I1">
    <cfRule type="top10" priority="159" bottom="1" rank="1"/>
    <cfRule type="top10" dxfId="223" priority="160" rank="1"/>
  </conditionalFormatting>
  <conditionalFormatting sqref="J1">
    <cfRule type="top10" priority="157" bottom="1" rank="1"/>
    <cfRule type="top10" dxfId="222" priority="158" rank="1"/>
  </conditionalFormatting>
  <conditionalFormatting sqref="E13">
    <cfRule type="top10" priority="155" bottom="1" rank="1"/>
    <cfRule type="top10" dxfId="221" priority="156" rank="1"/>
  </conditionalFormatting>
  <conditionalFormatting sqref="F13">
    <cfRule type="top10" priority="153" bottom="1" rank="1"/>
    <cfRule type="top10" dxfId="220" priority="154" rank="1"/>
  </conditionalFormatting>
  <conditionalFormatting sqref="G13">
    <cfRule type="top10" priority="151" bottom="1" rank="1"/>
    <cfRule type="top10" dxfId="219" priority="152" rank="1"/>
  </conditionalFormatting>
  <conditionalFormatting sqref="H13">
    <cfRule type="top10" priority="149" bottom="1" rank="1"/>
    <cfRule type="top10" dxfId="218" priority="150" rank="1"/>
  </conditionalFormatting>
  <conditionalFormatting sqref="I13">
    <cfRule type="top10" priority="147" bottom="1" rank="1"/>
    <cfRule type="top10" dxfId="217" priority="148" rank="1"/>
  </conditionalFormatting>
  <conditionalFormatting sqref="J13">
    <cfRule type="top10" priority="145" bottom="1" rank="1"/>
    <cfRule type="top10" dxfId="216" priority="146" rank="1"/>
  </conditionalFormatting>
  <conditionalFormatting sqref="E2">
    <cfRule type="top10" priority="131" bottom="1" rank="1"/>
    <cfRule type="top10" dxfId="215" priority="132" rank="1"/>
  </conditionalFormatting>
  <conditionalFormatting sqref="F2">
    <cfRule type="top10" priority="129" bottom="1" rank="1"/>
    <cfRule type="top10" dxfId="214" priority="130" rank="1"/>
  </conditionalFormatting>
  <conditionalFormatting sqref="G2">
    <cfRule type="top10" priority="127" bottom="1" rank="1"/>
    <cfRule type="top10" dxfId="213" priority="128" rank="1"/>
  </conditionalFormatting>
  <conditionalFormatting sqref="H2">
    <cfRule type="top10" priority="125" bottom="1" rank="1"/>
    <cfRule type="top10" dxfId="212" priority="126" rank="1"/>
  </conditionalFormatting>
  <conditionalFormatting sqref="I2">
    <cfRule type="top10" priority="123" bottom="1" rank="1"/>
    <cfRule type="top10" dxfId="211" priority="124" rank="1"/>
  </conditionalFormatting>
  <conditionalFormatting sqref="J2">
    <cfRule type="top10" priority="121" bottom="1" rank="1"/>
    <cfRule type="top10" dxfId="210" priority="122" rank="1"/>
  </conditionalFormatting>
  <conditionalFormatting sqref="E3">
    <cfRule type="top10" priority="119" bottom="1" rank="1"/>
    <cfRule type="top10" dxfId="209" priority="120" rank="1"/>
  </conditionalFormatting>
  <conditionalFormatting sqref="F3">
    <cfRule type="top10" priority="117" bottom="1" rank="1"/>
    <cfRule type="top10" dxfId="208" priority="118" rank="1"/>
  </conditionalFormatting>
  <conditionalFormatting sqref="G3">
    <cfRule type="top10" priority="115" bottom="1" rank="1"/>
    <cfRule type="top10" dxfId="207" priority="116" rank="1"/>
  </conditionalFormatting>
  <conditionalFormatting sqref="H3">
    <cfRule type="top10" priority="113" bottom="1" rank="1"/>
    <cfRule type="top10" dxfId="206" priority="114" rank="1"/>
  </conditionalFormatting>
  <conditionalFormatting sqref="I3">
    <cfRule type="top10" priority="111" bottom="1" rank="1"/>
    <cfRule type="top10" dxfId="205" priority="112" rank="1"/>
  </conditionalFormatting>
  <conditionalFormatting sqref="J3">
    <cfRule type="top10" priority="109" bottom="1" rank="1"/>
    <cfRule type="top10" dxfId="204" priority="110" rank="1"/>
  </conditionalFormatting>
  <conditionalFormatting sqref="E4">
    <cfRule type="top10" priority="107" bottom="1" rank="1"/>
    <cfRule type="top10" dxfId="203" priority="108" rank="1"/>
  </conditionalFormatting>
  <conditionalFormatting sqref="F4">
    <cfRule type="top10" priority="105" bottom="1" rank="1"/>
    <cfRule type="top10" dxfId="202" priority="106" rank="1"/>
  </conditionalFormatting>
  <conditionalFormatting sqref="G4">
    <cfRule type="top10" priority="103" bottom="1" rank="1"/>
    <cfRule type="top10" dxfId="201" priority="104" rank="1"/>
  </conditionalFormatting>
  <conditionalFormatting sqref="H4">
    <cfRule type="top10" priority="101" bottom="1" rank="1"/>
    <cfRule type="top10" dxfId="200" priority="102" rank="1"/>
  </conditionalFormatting>
  <conditionalFormatting sqref="I4">
    <cfRule type="top10" priority="99" bottom="1" rank="1"/>
    <cfRule type="top10" dxfId="199" priority="100" rank="1"/>
  </conditionalFormatting>
  <conditionalFormatting sqref="J4">
    <cfRule type="top10" priority="97" bottom="1" rank="1"/>
    <cfRule type="top10" dxfId="198" priority="98" rank="1"/>
  </conditionalFormatting>
  <conditionalFormatting sqref="E5">
    <cfRule type="top10" priority="95" bottom="1" rank="1"/>
    <cfRule type="top10" dxfId="197" priority="96" rank="1"/>
  </conditionalFormatting>
  <conditionalFormatting sqref="F5">
    <cfRule type="top10" priority="93" bottom="1" rank="1"/>
    <cfRule type="top10" dxfId="196" priority="94" rank="1"/>
  </conditionalFormatting>
  <conditionalFormatting sqref="G5">
    <cfRule type="top10" priority="91" bottom="1" rank="1"/>
    <cfRule type="top10" dxfId="195" priority="92" rank="1"/>
  </conditionalFormatting>
  <conditionalFormatting sqref="H5">
    <cfRule type="top10" priority="89" bottom="1" rank="1"/>
    <cfRule type="top10" dxfId="194" priority="90" rank="1"/>
  </conditionalFormatting>
  <conditionalFormatting sqref="I5">
    <cfRule type="top10" priority="87" bottom="1" rank="1"/>
    <cfRule type="top10" dxfId="193" priority="88" rank="1"/>
  </conditionalFormatting>
  <conditionalFormatting sqref="J5">
    <cfRule type="top10" priority="85" bottom="1" rank="1"/>
    <cfRule type="top10" dxfId="192" priority="86" rank="1"/>
  </conditionalFormatting>
  <conditionalFormatting sqref="E6">
    <cfRule type="top10" priority="83" bottom="1" rank="1"/>
    <cfRule type="top10" dxfId="191" priority="84" rank="1"/>
  </conditionalFormatting>
  <conditionalFormatting sqref="F6">
    <cfRule type="top10" priority="81" bottom="1" rank="1"/>
    <cfRule type="top10" dxfId="190" priority="82" rank="1"/>
  </conditionalFormatting>
  <conditionalFormatting sqref="G6">
    <cfRule type="top10" priority="79" bottom="1" rank="1"/>
    <cfRule type="top10" dxfId="189" priority="80" rank="1"/>
  </conditionalFormatting>
  <conditionalFormatting sqref="H6">
    <cfRule type="top10" priority="77" bottom="1" rank="1"/>
    <cfRule type="top10" dxfId="188" priority="78" rank="1"/>
  </conditionalFormatting>
  <conditionalFormatting sqref="I6">
    <cfRule type="top10" priority="75" bottom="1" rank="1"/>
    <cfRule type="top10" dxfId="187" priority="76" rank="1"/>
  </conditionalFormatting>
  <conditionalFormatting sqref="J6">
    <cfRule type="top10" priority="73" bottom="1" rank="1"/>
    <cfRule type="top10" dxfId="186" priority="74" rank="1"/>
  </conditionalFormatting>
  <conditionalFormatting sqref="E7">
    <cfRule type="top10" priority="71" bottom="1" rank="1"/>
    <cfRule type="top10" dxfId="185" priority="72" rank="1"/>
  </conditionalFormatting>
  <conditionalFormatting sqref="F7">
    <cfRule type="top10" priority="69" bottom="1" rank="1"/>
    <cfRule type="top10" dxfId="184" priority="70" rank="1"/>
  </conditionalFormatting>
  <conditionalFormatting sqref="G7">
    <cfRule type="top10" priority="67" bottom="1" rank="1"/>
    <cfRule type="top10" dxfId="183" priority="68" rank="1"/>
  </conditionalFormatting>
  <conditionalFormatting sqref="H7">
    <cfRule type="top10" priority="65" bottom="1" rank="1"/>
    <cfRule type="top10" dxfId="182" priority="66" rank="1"/>
  </conditionalFormatting>
  <conditionalFormatting sqref="I7">
    <cfRule type="top10" priority="63" bottom="1" rank="1"/>
    <cfRule type="top10" dxfId="181" priority="64" rank="1"/>
  </conditionalFormatting>
  <conditionalFormatting sqref="J7">
    <cfRule type="top10" priority="61" bottom="1" rank="1"/>
    <cfRule type="top10" dxfId="180" priority="62" rank="1"/>
  </conditionalFormatting>
  <conditionalFormatting sqref="E8">
    <cfRule type="top10" priority="59" bottom="1" rank="1"/>
    <cfRule type="top10" dxfId="179" priority="60" rank="1"/>
  </conditionalFormatting>
  <conditionalFormatting sqref="F8">
    <cfRule type="top10" priority="57" bottom="1" rank="1"/>
    <cfRule type="top10" dxfId="178" priority="58" rank="1"/>
  </conditionalFormatting>
  <conditionalFormatting sqref="G8">
    <cfRule type="top10" priority="55" bottom="1" rank="1"/>
    <cfRule type="top10" dxfId="177" priority="56" rank="1"/>
  </conditionalFormatting>
  <conditionalFormatting sqref="H8">
    <cfRule type="top10" priority="53" bottom="1" rank="1"/>
    <cfRule type="top10" dxfId="176" priority="54" rank="1"/>
  </conditionalFormatting>
  <conditionalFormatting sqref="I8">
    <cfRule type="top10" priority="51" bottom="1" rank="1"/>
    <cfRule type="top10" dxfId="175" priority="52" rank="1"/>
  </conditionalFormatting>
  <conditionalFormatting sqref="J8">
    <cfRule type="top10" priority="49" bottom="1" rank="1"/>
    <cfRule type="top10" dxfId="174" priority="50" rank="1"/>
  </conditionalFormatting>
  <conditionalFormatting sqref="E9">
    <cfRule type="top10" priority="47" bottom="1" rank="1"/>
    <cfRule type="top10" dxfId="173" priority="48" rank="1"/>
  </conditionalFormatting>
  <conditionalFormatting sqref="F9">
    <cfRule type="top10" priority="45" bottom="1" rank="1"/>
    <cfRule type="top10" dxfId="172" priority="46" rank="1"/>
  </conditionalFormatting>
  <conditionalFormatting sqref="G9">
    <cfRule type="top10" priority="43" bottom="1" rank="1"/>
    <cfRule type="top10" dxfId="171" priority="44" rank="1"/>
  </conditionalFormatting>
  <conditionalFormatting sqref="H9">
    <cfRule type="top10" priority="41" bottom="1" rank="1"/>
    <cfRule type="top10" dxfId="170" priority="42" rank="1"/>
  </conditionalFormatting>
  <conditionalFormatting sqref="I9">
    <cfRule type="top10" priority="39" bottom="1" rank="1"/>
    <cfRule type="top10" dxfId="169" priority="40" rank="1"/>
  </conditionalFormatting>
  <conditionalFormatting sqref="J9">
    <cfRule type="top10" priority="37" bottom="1" rank="1"/>
    <cfRule type="top10" dxfId="168" priority="38" rank="1"/>
  </conditionalFormatting>
  <conditionalFormatting sqref="E10">
    <cfRule type="top10" priority="35" bottom="1" rank="1"/>
    <cfRule type="top10" dxfId="167" priority="36" rank="1"/>
  </conditionalFormatting>
  <conditionalFormatting sqref="F10">
    <cfRule type="top10" priority="33" bottom="1" rank="1"/>
    <cfRule type="top10" dxfId="166" priority="34" rank="1"/>
  </conditionalFormatting>
  <conditionalFormatting sqref="G10">
    <cfRule type="top10" priority="31" bottom="1" rank="1"/>
    <cfRule type="top10" dxfId="165" priority="32" rank="1"/>
  </conditionalFormatting>
  <conditionalFormatting sqref="H10">
    <cfRule type="top10" priority="29" bottom="1" rank="1"/>
    <cfRule type="top10" dxfId="164" priority="30" rank="1"/>
  </conditionalFormatting>
  <conditionalFormatting sqref="I10">
    <cfRule type="top10" priority="27" bottom="1" rank="1"/>
    <cfRule type="top10" dxfId="163" priority="28" rank="1"/>
  </conditionalFormatting>
  <conditionalFormatting sqref="J10">
    <cfRule type="top10" priority="25" bottom="1" rank="1"/>
    <cfRule type="top10" dxfId="162" priority="26" rank="1"/>
  </conditionalFormatting>
  <conditionalFormatting sqref="E11">
    <cfRule type="top10" priority="23" bottom="1" rank="1"/>
    <cfRule type="top10" dxfId="161" priority="24" rank="1"/>
  </conditionalFormatting>
  <conditionalFormatting sqref="F11">
    <cfRule type="top10" priority="21" bottom="1" rank="1"/>
    <cfRule type="top10" dxfId="160" priority="22" rank="1"/>
  </conditionalFormatting>
  <conditionalFormatting sqref="G11">
    <cfRule type="top10" priority="19" bottom="1" rank="1"/>
    <cfRule type="top10" dxfId="159" priority="20" rank="1"/>
  </conditionalFormatting>
  <conditionalFormatting sqref="H11">
    <cfRule type="top10" priority="17" bottom="1" rank="1"/>
    <cfRule type="top10" dxfId="158" priority="18" rank="1"/>
  </conditionalFormatting>
  <conditionalFormatting sqref="I11">
    <cfRule type="top10" priority="15" bottom="1" rank="1"/>
    <cfRule type="top10" dxfId="157" priority="16" rank="1"/>
  </conditionalFormatting>
  <conditionalFormatting sqref="J11">
    <cfRule type="top10" priority="13" bottom="1" rank="1"/>
    <cfRule type="top10" dxfId="156" priority="14" rank="1"/>
  </conditionalFormatting>
  <conditionalFormatting sqref="E12">
    <cfRule type="top10" priority="11" bottom="1" rank="1"/>
    <cfRule type="top10" dxfId="155" priority="12" rank="1"/>
  </conditionalFormatting>
  <conditionalFormatting sqref="F12">
    <cfRule type="top10" priority="9" bottom="1" rank="1"/>
    <cfRule type="top10" dxfId="154" priority="10" rank="1"/>
  </conditionalFormatting>
  <conditionalFormatting sqref="G12">
    <cfRule type="top10" priority="7" bottom="1" rank="1"/>
    <cfRule type="top10" dxfId="153" priority="8" rank="1"/>
  </conditionalFormatting>
  <conditionalFormatting sqref="H12">
    <cfRule type="top10" priority="5" bottom="1" rank="1"/>
    <cfRule type="top10" dxfId="152" priority="6" rank="1"/>
  </conditionalFormatting>
  <conditionalFormatting sqref="I12">
    <cfRule type="top10" priority="3" bottom="1" rank="1"/>
    <cfRule type="top10" dxfId="151" priority="4" rank="1"/>
  </conditionalFormatting>
  <conditionalFormatting sqref="J12">
    <cfRule type="top10" priority="1" bottom="1" rank="1"/>
    <cfRule type="top10" dxfId="1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3E2CAE5-8BDB-40BC-9666-5A99A4A7E008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C5B48D1C-74CC-42EE-AFB5-8433A9479913}">
          <x14:formula1>
            <xm:f>'C:\Users\gih93\Documents\[ABRA2019.xlsm]Data'!#REF!</xm:f>
          </x14:formula1>
          <xm:sqref>B2:B5 B7:B12</xm:sqref>
        </x14:dataValidation>
        <x14:dataValidation type="list" allowBlank="1" showInputMessage="1" showErrorMessage="1" xr:uid="{469736C8-C027-4606-AEE5-3BF529FDAFAF}">
          <x14:formula1>
            <xm:f>'C:\Users\Ronald\Documents\2016 ABRA\ABRA Scoring Programs\[ABRA2019.xlsm]Data'!#REF!</xm:f>
          </x14:formula1>
          <xm:sqref>B6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B66F-6475-4408-B16C-D8CBAA7376F3}">
  <dimension ref="A1:O5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50</v>
      </c>
      <c r="C2" s="15">
        <v>43583</v>
      </c>
      <c r="D2" s="16" t="s">
        <v>25</v>
      </c>
      <c r="E2" s="14">
        <v>182</v>
      </c>
      <c r="F2" s="14">
        <v>191</v>
      </c>
      <c r="G2" s="14">
        <v>192</v>
      </c>
      <c r="H2" s="14">
        <v>188</v>
      </c>
      <c r="I2" s="14"/>
      <c r="J2" s="14"/>
      <c r="K2" s="17">
        <v>4</v>
      </c>
      <c r="L2" s="17">
        <v>753</v>
      </c>
      <c r="M2" s="18">
        <v>188.25</v>
      </c>
      <c r="N2" s="17">
        <v>3</v>
      </c>
      <c r="O2" s="18">
        <v>191.25</v>
      </c>
    </row>
    <row r="3" spans="1:15" x14ac:dyDescent="0.3">
      <c r="A3" s="14" t="s">
        <v>20</v>
      </c>
      <c r="B3" s="14" t="s">
        <v>50</v>
      </c>
      <c r="C3" s="15">
        <v>43611</v>
      </c>
      <c r="D3" s="16" t="s">
        <v>25</v>
      </c>
      <c r="E3" s="14">
        <v>193</v>
      </c>
      <c r="F3" s="14">
        <v>194</v>
      </c>
      <c r="G3" s="14">
        <v>193</v>
      </c>
      <c r="H3" s="14">
        <v>196</v>
      </c>
      <c r="I3" s="14"/>
      <c r="J3" s="14"/>
      <c r="K3" s="17">
        <v>4</v>
      </c>
      <c r="L3" s="17">
        <v>776</v>
      </c>
      <c r="M3" s="18">
        <v>194</v>
      </c>
      <c r="N3" s="17">
        <v>5</v>
      </c>
      <c r="O3" s="18">
        <v>199</v>
      </c>
    </row>
    <row r="4" spans="1:15" x14ac:dyDescent="0.3">
      <c r="A4" s="6"/>
      <c r="B4" s="6"/>
      <c r="C4" s="7"/>
      <c r="D4" s="8"/>
      <c r="E4" s="6"/>
      <c r="F4" s="6"/>
      <c r="G4" s="6"/>
      <c r="H4" s="6"/>
      <c r="I4" s="6"/>
      <c r="J4" s="6"/>
      <c r="K4" s="9"/>
      <c r="L4" s="9"/>
      <c r="M4" s="10"/>
      <c r="N4" s="9"/>
      <c r="O4" s="10"/>
    </row>
    <row r="5" spans="1:15" x14ac:dyDescent="0.3">
      <c r="K5" s="2">
        <f>SUM(K2:K4)</f>
        <v>8</v>
      </c>
      <c r="L5" s="2">
        <f>SUM(L2:L4)</f>
        <v>1529</v>
      </c>
      <c r="M5" s="1">
        <f>SUM(L5/K5)</f>
        <v>191.125</v>
      </c>
      <c r="N5" s="2">
        <f>SUM(N2:N4)</f>
        <v>8</v>
      </c>
      <c r="O5" s="1">
        <f>SUM(M5+N5)</f>
        <v>199.125</v>
      </c>
    </row>
  </sheetData>
  <conditionalFormatting sqref="E1">
    <cfRule type="top10" priority="59" bottom="1" rank="1"/>
    <cfRule type="top10" dxfId="149" priority="60" rank="1"/>
  </conditionalFormatting>
  <conditionalFormatting sqref="F1">
    <cfRule type="top10" priority="57" bottom="1" rank="1"/>
    <cfRule type="top10" dxfId="148" priority="58" rank="1"/>
  </conditionalFormatting>
  <conditionalFormatting sqref="G1">
    <cfRule type="top10" priority="55" bottom="1" rank="1"/>
    <cfRule type="top10" dxfId="147" priority="56" rank="1"/>
  </conditionalFormatting>
  <conditionalFormatting sqref="H1">
    <cfRule type="top10" priority="53" bottom="1" rank="1"/>
    <cfRule type="top10" dxfId="146" priority="54" rank="1"/>
  </conditionalFormatting>
  <conditionalFormatting sqref="I1">
    <cfRule type="top10" priority="51" bottom="1" rank="1"/>
    <cfRule type="top10" dxfId="145" priority="52" rank="1"/>
  </conditionalFormatting>
  <conditionalFormatting sqref="J1">
    <cfRule type="top10" priority="49" bottom="1" rank="1"/>
    <cfRule type="top10" dxfId="144" priority="50" rank="1"/>
  </conditionalFormatting>
  <conditionalFormatting sqref="E4">
    <cfRule type="top10" priority="47" bottom="1" rank="1"/>
    <cfRule type="top10" dxfId="143" priority="48" rank="1"/>
  </conditionalFormatting>
  <conditionalFormatting sqref="F4">
    <cfRule type="top10" priority="45" bottom="1" rank="1"/>
    <cfRule type="top10" dxfId="142" priority="46" rank="1"/>
  </conditionalFormatting>
  <conditionalFormatting sqref="G4">
    <cfRule type="top10" priority="43" bottom="1" rank="1"/>
    <cfRule type="top10" dxfId="141" priority="44" rank="1"/>
  </conditionalFormatting>
  <conditionalFormatting sqref="H4">
    <cfRule type="top10" priority="41" bottom="1" rank="1"/>
    <cfRule type="top10" dxfId="140" priority="42" rank="1"/>
  </conditionalFormatting>
  <conditionalFormatting sqref="I4">
    <cfRule type="top10" priority="39" bottom="1" rank="1"/>
    <cfRule type="top10" dxfId="139" priority="40" rank="1"/>
  </conditionalFormatting>
  <conditionalFormatting sqref="J4">
    <cfRule type="top10" priority="37" bottom="1" rank="1"/>
    <cfRule type="top10" dxfId="138" priority="38" rank="1"/>
  </conditionalFormatting>
  <conditionalFormatting sqref="E2">
    <cfRule type="top10" priority="23" bottom="1" rank="1"/>
    <cfRule type="top10" dxfId="137" priority="24" rank="1"/>
  </conditionalFormatting>
  <conditionalFormatting sqref="F2">
    <cfRule type="top10" priority="21" bottom="1" rank="1"/>
    <cfRule type="top10" dxfId="136" priority="22" rank="1"/>
  </conditionalFormatting>
  <conditionalFormatting sqref="G2">
    <cfRule type="top10" priority="19" bottom="1" rank="1"/>
    <cfRule type="top10" dxfId="135" priority="20" rank="1"/>
  </conditionalFormatting>
  <conditionalFormatting sqref="H2">
    <cfRule type="top10" priority="17" bottom="1" rank="1"/>
    <cfRule type="top10" dxfId="134" priority="18" rank="1"/>
  </conditionalFormatting>
  <conditionalFormatting sqref="I2">
    <cfRule type="top10" priority="15" bottom="1" rank="1"/>
    <cfRule type="top10" dxfId="133" priority="16" rank="1"/>
  </conditionalFormatting>
  <conditionalFormatting sqref="J2">
    <cfRule type="top10" priority="13" bottom="1" rank="1"/>
    <cfRule type="top10" dxfId="132" priority="14" rank="1"/>
  </conditionalFormatting>
  <conditionalFormatting sqref="E3">
    <cfRule type="top10" priority="11" bottom="1" rank="1"/>
    <cfRule type="top10" dxfId="131" priority="12" rank="1"/>
  </conditionalFormatting>
  <conditionalFormatting sqref="F3">
    <cfRule type="top10" priority="9" bottom="1" rank="1"/>
    <cfRule type="top10" dxfId="130" priority="10" rank="1"/>
  </conditionalFormatting>
  <conditionalFormatting sqref="G3">
    <cfRule type="top10" priority="7" bottom="1" rank="1"/>
    <cfRule type="top10" dxfId="129" priority="8" rank="1"/>
  </conditionalFormatting>
  <conditionalFormatting sqref="H3">
    <cfRule type="top10" priority="5" bottom="1" rank="1"/>
    <cfRule type="top10" dxfId="128" priority="6" rank="1"/>
  </conditionalFormatting>
  <conditionalFormatting sqref="I3">
    <cfRule type="top10" priority="3" bottom="1" rank="1"/>
    <cfRule type="top10" dxfId="127" priority="4" rank="1"/>
  </conditionalFormatting>
  <conditionalFormatting sqref="J3">
    <cfRule type="top10" priority="1" bottom="1" rank="1"/>
    <cfRule type="top10" dxfId="1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F958A0-29DF-45CA-ABC0-6137CBDBAF8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4470E18-DA0A-4310-8D82-8AA28AD56A9A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C6AB-6993-4058-8CC4-051A6CF1E5A4}">
  <dimension ref="A1:O9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45</v>
      </c>
      <c r="C2" s="20">
        <v>43569</v>
      </c>
      <c r="D2" s="21" t="s">
        <v>29</v>
      </c>
      <c r="E2" s="19">
        <v>173</v>
      </c>
      <c r="F2" s="19">
        <v>171</v>
      </c>
      <c r="G2" s="19">
        <v>172</v>
      </c>
      <c r="H2" s="19">
        <v>158</v>
      </c>
      <c r="I2" s="19"/>
      <c r="J2" s="19"/>
      <c r="K2" s="22">
        <v>4</v>
      </c>
      <c r="L2" s="22">
        <v>674</v>
      </c>
      <c r="M2" s="23">
        <v>168.5</v>
      </c>
      <c r="N2" s="22">
        <v>3</v>
      </c>
      <c r="O2" s="23">
        <v>171.5</v>
      </c>
    </row>
    <row r="3" spans="1:15" x14ac:dyDescent="0.3">
      <c r="A3" s="19" t="s">
        <v>20</v>
      </c>
      <c r="B3" s="19" t="s">
        <v>45</v>
      </c>
      <c r="C3" s="20">
        <v>43582</v>
      </c>
      <c r="D3" s="21" t="s">
        <v>29</v>
      </c>
      <c r="E3" s="19">
        <v>155</v>
      </c>
      <c r="F3" s="19">
        <v>155</v>
      </c>
      <c r="G3" s="19">
        <v>169</v>
      </c>
      <c r="H3" s="19">
        <v>158</v>
      </c>
      <c r="I3" s="19"/>
      <c r="J3" s="19"/>
      <c r="K3" s="22">
        <v>4</v>
      </c>
      <c r="L3" s="22">
        <v>637</v>
      </c>
      <c r="M3" s="23">
        <v>159.25</v>
      </c>
      <c r="N3" s="22">
        <v>2</v>
      </c>
      <c r="O3" s="23">
        <v>161.25</v>
      </c>
    </row>
    <row r="4" spans="1:15" x14ac:dyDescent="0.3">
      <c r="A4" s="19" t="s">
        <v>20</v>
      </c>
      <c r="B4" s="19" t="s">
        <v>45</v>
      </c>
      <c r="C4" s="20">
        <v>43597</v>
      </c>
      <c r="D4" s="21" t="s">
        <v>29</v>
      </c>
      <c r="E4" s="19">
        <v>189</v>
      </c>
      <c r="F4" s="19">
        <v>178</v>
      </c>
      <c r="G4" s="19">
        <v>178</v>
      </c>
      <c r="H4" s="19">
        <v>182</v>
      </c>
      <c r="I4" s="19"/>
      <c r="J4" s="19"/>
      <c r="K4" s="22">
        <v>4</v>
      </c>
      <c r="L4" s="22">
        <v>727</v>
      </c>
      <c r="M4" s="23">
        <v>181.75</v>
      </c>
      <c r="N4" s="22">
        <v>2</v>
      </c>
      <c r="O4" s="23">
        <v>183.75</v>
      </c>
    </row>
    <row r="5" spans="1:15" x14ac:dyDescent="0.3">
      <c r="A5" s="19" t="s">
        <v>20</v>
      </c>
      <c r="B5" s="19" t="s">
        <v>45</v>
      </c>
      <c r="C5" s="20">
        <v>43610</v>
      </c>
      <c r="D5" s="21" t="s">
        <v>29</v>
      </c>
      <c r="E5" s="19">
        <v>180</v>
      </c>
      <c r="F5" s="19">
        <v>174</v>
      </c>
      <c r="G5" s="19">
        <v>177</v>
      </c>
      <c r="H5" s="19">
        <v>172</v>
      </c>
      <c r="I5" s="19"/>
      <c r="J5" s="19"/>
      <c r="K5" s="22">
        <v>4</v>
      </c>
      <c r="L5" s="22">
        <v>703</v>
      </c>
      <c r="M5" s="23">
        <v>175.75</v>
      </c>
      <c r="N5" s="22">
        <v>3</v>
      </c>
      <c r="O5" s="23">
        <v>178.75</v>
      </c>
    </row>
    <row r="6" spans="1:15" x14ac:dyDescent="0.3">
      <c r="A6" s="19" t="s">
        <v>20</v>
      </c>
      <c r="B6" s="19" t="s">
        <v>45</v>
      </c>
      <c r="C6" s="20">
        <v>43659</v>
      </c>
      <c r="D6" s="21" t="s">
        <v>29</v>
      </c>
      <c r="E6" s="19">
        <v>174</v>
      </c>
      <c r="F6" s="19">
        <v>178</v>
      </c>
      <c r="G6" s="19">
        <v>183</v>
      </c>
      <c r="H6" s="19">
        <v>178</v>
      </c>
      <c r="I6" s="19"/>
      <c r="J6" s="19"/>
      <c r="K6" s="22">
        <v>4</v>
      </c>
      <c r="L6" s="22">
        <v>713</v>
      </c>
      <c r="M6" s="23">
        <v>178.25</v>
      </c>
      <c r="N6" s="22">
        <v>4</v>
      </c>
      <c r="O6" s="23">
        <v>182.25</v>
      </c>
    </row>
    <row r="7" spans="1:15" x14ac:dyDescent="0.3">
      <c r="A7" s="19" t="s">
        <v>20</v>
      </c>
      <c r="B7" s="19" t="s">
        <v>45</v>
      </c>
      <c r="C7" s="20">
        <v>43687</v>
      </c>
      <c r="D7" s="21" t="s">
        <v>29</v>
      </c>
      <c r="E7" s="19">
        <v>172</v>
      </c>
      <c r="F7" s="19">
        <v>169</v>
      </c>
      <c r="G7" s="19">
        <v>186</v>
      </c>
      <c r="H7" s="19">
        <v>169</v>
      </c>
      <c r="I7" s="19"/>
      <c r="J7" s="19"/>
      <c r="K7" s="22">
        <v>4</v>
      </c>
      <c r="L7" s="22">
        <v>696</v>
      </c>
      <c r="M7" s="23">
        <v>174</v>
      </c>
      <c r="N7" s="22">
        <v>3</v>
      </c>
      <c r="O7" s="23">
        <v>177</v>
      </c>
    </row>
    <row r="8" spans="1:15" x14ac:dyDescent="0.3">
      <c r="A8" s="6"/>
      <c r="B8" s="6"/>
      <c r="C8" s="7"/>
      <c r="D8" s="8"/>
      <c r="E8" s="6"/>
      <c r="F8" s="6"/>
      <c r="G8" s="6"/>
      <c r="H8" s="6"/>
      <c r="I8" s="6"/>
      <c r="J8" s="6"/>
      <c r="K8" s="9"/>
      <c r="L8" s="9"/>
      <c r="M8" s="10"/>
      <c r="N8" s="9"/>
      <c r="O8" s="10"/>
    </row>
    <row r="9" spans="1:15" x14ac:dyDescent="0.3">
      <c r="K9" s="2">
        <f>SUM(K2:K8)</f>
        <v>24</v>
      </c>
      <c r="L9" s="2">
        <f>SUM(L2:L8)</f>
        <v>4150</v>
      </c>
      <c r="M9" s="1">
        <f>SUM(L9/K9)</f>
        <v>172.91666666666666</v>
      </c>
      <c r="N9" s="2">
        <f>SUM(N2:N8)</f>
        <v>17</v>
      </c>
      <c r="O9" s="1">
        <f>SUM(M9+N9)</f>
        <v>189.91666666666666</v>
      </c>
    </row>
  </sheetData>
  <conditionalFormatting sqref="E1">
    <cfRule type="top10" priority="107" bottom="1" rank="1"/>
    <cfRule type="top10" dxfId="125" priority="108" rank="1"/>
  </conditionalFormatting>
  <conditionalFormatting sqref="F1">
    <cfRule type="top10" priority="105" bottom="1" rank="1"/>
    <cfRule type="top10" dxfId="124" priority="106" rank="1"/>
  </conditionalFormatting>
  <conditionalFormatting sqref="G1">
    <cfRule type="top10" priority="103" bottom="1" rank="1"/>
    <cfRule type="top10" dxfId="123" priority="104" rank="1"/>
  </conditionalFormatting>
  <conditionalFormatting sqref="H1">
    <cfRule type="top10" priority="101" bottom="1" rank="1"/>
    <cfRule type="top10" dxfId="122" priority="102" rank="1"/>
  </conditionalFormatting>
  <conditionalFormatting sqref="I1">
    <cfRule type="top10" priority="99" bottom="1" rank="1"/>
    <cfRule type="top10" dxfId="121" priority="100" rank="1"/>
  </conditionalFormatting>
  <conditionalFormatting sqref="J1">
    <cfRule type="top10" priority="97" bottom="1" rank="1"/>
    <cfRule type="top10" dxfId="120" priority="98" rank="1"/>
  </conditionalFormatting>
  <conditionalFormatting sqref="E8">
    <cfRule type="top10" priority="95" bottom="1" rank="1"/>
    <cfRule type="top10" dxfId="119" priority="96" rank="1"/>
  </conditionalFormatting>
  <conditionalFormatting sqref="F8">
    <cfRule type="top10" priority="93" bottom="1" rank="1"/>
    <cfRule type="top10" dxfId="118" priority="94" rank="1"/>
  </conditionalFormatting>
  <conditionalFormatting sqref="G8">
    <cfRule type="top10" priority="91" bottom="1" rank="1"/>
    <cfRule type="top10" dxfId="117" priority="92" rank="1"/>
  </conditionalFormatting>
  <conditionalFormatting sqref="H8">
    <cfRule type="top10" priority="89" bottom="1" rank="1"/>
    <cfRule type="top10" dxfId="116" priority="90" rank="1"/>
  </conditionalFormatting>
  <conditionalFormatting sqref="I8">
    <cfRule type="top10" priority="87" bottom="1" rank="1"/>
    <cfRule type="top10" dxfId="115" priority="88" rank="1"/>
  </conditionalFormatting>
  <conditionalFormatting sqref="J8">
    <cfRule type="top10" priority="85" bottom="1" rank="1"/>
    <cfRule type="top10" dxfId="114" priority="86" rank="1"/>
  </conditionalFormatting>
  <conditionalFormatting sqref="E2">
    <cfRule type="top10" priority="71" bottom="1" rank="1"/>
    <cfRule type="top10" dxfId="113" priority="72" rank="1"/>
  </conditionalFormatting>
  <conditionalFormatting sqref="F2">
    <cfRule type="top10" priority="69" bottom="1" rank="1"/>
    <cfRule type="top10" dxfId="112" priority="70" rank="1"/>
  </conditionalFormatting>
  <conditionalFormatting sqref="G2">
    <cfRule type="top10" priority="67" bottom="1" rank="1"/>
    <cfRule type="top10" dxfId="111" priority="68" rank="1"/>
  </conditionalFormatting>
  <conditionalFormatting sqref="H2">
    <cfRule type="top10" priority="65" bottom="1" rank="1"/>
    <cfRule type="top10" dxfId="110" priority="66" rank="1"/>
  </conditionalFormatting>
  <conditionalFormatting sqref="I2">
    <cfRule type="top10" priority="63" bottom="1" rank="1"/>
    <cfRule type="top10" dxfId="109" priority="64" rank="1"/>
  </conditionalFormatting>
  <conditionalFormatting sqref="J2">
    <cfRule type="top10" priority="61" bottom="1" rank="1"/>
    <cfRule type="top10" dxfId="108" priority="62" rank="1"/>
  </conditionalFormatting>
  <conditionalFormatting sqref="E3">
    <cfRule type="top10" priority="59" bottom="1" rank="1"/>
    <cfRule type="top10" dxfId="107" priority="60" rank="1"/>
  </conditionalFormatting>
  <conditionalFormatting sqref="F3">
    <cfRule type="top10" priority="57" bottom="1" rank="1"/>
    <cfRule type="top10" dxfId="106" priority="58" rank="1"/>
  </conditionalFormatting>
  <conditionalFormatting sqref="G3">
    <cfRule type="top10" priority="55" bottom="1" rank="1"/>
    <cfRule type="top10" dxfId="105" priority="56" rank="1"/>
  </conditionalFormatting>
  <conditionalFormatting sqref="H3">
    <cfRule type="top10" priority="53" bottom="1" rank="1"/>
    <cfRule type="top10" dxfId="104" priority="54" rank="1"/>
  </conditionalFormatting>
  <conditionalFormatting sqref="I3">
    <cfRule type="top10" priority="51" bottom="1" rank="1"/>
    <cfRule type="top10" dxfId="103" priority="52" rank="1"/>
  </conditionalFormatting>
  <conditionalFormatting sqref="J3">
    <cfRule type="top10" priority="49" bottom="1" rank="1"/>
    <cfRule type="top10" dxfId="102" priority="50" rank="1"/>
  </conditionalFormatting>
  <conditionalFormatting sqref="E4">
    <cfRule type="top10" priority="47" bottom="1" rank="1"/>
    <cfRule type="top10" dxfId="101" priority="48" rank="1"/>
  </conditionalFormatting>
  <conditionalFormatting sqref="F4">
    <cfRule type="top10" priority="45" bottom="1" rank="1"/>
    <cfRule type="top10" dxfId="100" priority="46" rank="1"/>
  </conditionalFormatting>
  <conditionalFormatting sqref="G4">
    <cfRule type="top10" priority="43" bottom="1" rank="1"/>
    <cfRule type="top10" dxfId="99" priority="44" rank="1"/>
  </conditionalFormatting>
  <conditionalFormatting sqref="H4">
    <cfRule type="top10" priority="41" bottom="1" rank="1"/>
    <cfRule type="top10" dxfId="98" priority="42" rank="1"/>
  </conditionalFormatting>
  <conditionalFormatting sqref="I4">
    <cfRule type="top10" priority="39" bottom="1" rank="1"/>
    <cfRule type="top10" dxfId="97" priority="40" rank="1"/>
  </conditionalFormatting>
  <conditionalFormatting sqref="J4">
    <cfRule type="top10" priority="37" bottom="1" rank="1"/>
    <cfRule type="top10" dxfId="96" priority="38" rank="1"/>
  </conditionalFormatting>
  <conditionalFormatting sqref="E5">
    <cfRule type="top10" priority="35" bottom="1" rank="1"/>
    <cfRule type="top10" dxfId="95" priority="36" rank="1"/>
  </conditionalFormatting>
  <conditionalFormatting sqref="F5">
    <cfRule type="top10" priority="33" bottom="1" rank="1"/>
    <cfRule type="top10" dxfId="94" priority="34" rank="1"/>
  </conditionalFormatting>
  <conditionalFormatting sqref="G5">
    <cfRule type="top10" priority="31" bottom="1" rank="1"/>
    <cfRule type="top10" dxfId="93" priority="32" rank="1"/>
  </conditionalFormatting>
  <conditionalFormatting sqref="H5">
    <cfRule type="top10" priority="29" bottom="1" rank="1"/>
    <cfRule type="top10" dxfId="92" priority="30" rank="1"/>
  </conditionalFormatting>
  <conditionalFormatting sqref="I5">
    <cfRule type="top10" priority="27" bottom="1" rank="1"/>
    <cfRule type="top10" dxfId="91" priority="28" rank="1"/>
  </conditionalFormatting>
  <conditionalFormatting sqref="J5">
    <cfRule type="top10" priority="25" bottom="1" rank="1"/>
    <cfRule type="top10" dxfId="90" priority="26" rank="1"/>
  </conditionalFormatting>
  <conditionalFormatting sqref="E6">
    <cfRule type="top10" priority="23" bottom="1" rank="1"/>
    <cfRule type="top10" dxfId="89" priority="24" rank="1"/>
  </conditionalFormatting>
  <conditionalFormatting sqref="F6">
    <cfRule type="top10" priority="21" bottom="1" rank="1"/>
    <cfRule type="top10" dxfId="88" priority="22" rank="1"/>
  </conditionalFormatting>
  <conditionalFormatting sqref="G6">
    <cfRule type="top10" priority="19" bottom="1" rank="1"/>
    <cfRule type="top10" dxfId="87" priority="20" rank="1"/>
  </conditionalFormatting>
  <conditionalFormatting sqref="H6">
    <cfRule type="top10" priority="17" bottom="1" rank="1"/>
    <cfRule type="top10" dxfId="86" priority="18" rank="1"/>
  </conditionalFormatting>
  <conditionalFormatting sqref="I6">
    <cfRule type="top10" priority="15" bottom="1" rank="1"/>
    <cfRule type="top10" dxfId="85" priority="16" rank="1"/>
  </conditionalFormatting>
  <conditionalFormatting sqref="J6">
    <cfRule type="top10" priority="13" bottom="1" rank="1"/>
    <cfRule type="top10" dxfId="84" priority="14" rank="1"/>
  </conditionalFormatting>
  <conditionalFormatting sqref="E7">
    <cfRule type="top10" priority="11" bottom="1" rank="1"/>
    <cfRule type="top10" dxfId="83" priority="12" rank="1"/>
  </conditionalFormatting>
  <conditionalFormatting sqref="F7">
    <cfRule type="top10" priority="9" bottom="1" rank="1"/>
    <cfRule type="top10" dxfId="82" priority="10" rank="1"/>
  </conditionalFormatting>
  <conditionalFormatting sqref="G7">
    <cfRule type="top10" priority="7" bottom="1" rank="1"/>
    <cfRule type="top10" dxfId="81" priority="8" rank="1"/>
  </conditionalFormatting>
  <conditionalFormatting sqref="H7">
    <cfRule type="top10" priority="5" bottom="1" rank="1"/>
    <cfRule type="top10" dxfId="80" priority="6" rank="1"/>
  </conditionalFormatting>
  <conditionalFormatting sqref="I7">
    <cfRule type="top10" priority="3" bottom="1" rank="1"/>
    <cfRule type="top10" dxfId="79" priority="4" rank="1"/>
  </conditionalFormatting>
  <conditionalFormatting sqref="J7">
    <cfRule type="top10" priority="1" bottom="1" rank="1"/>
    <cfRule type="top10" dxfId="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EC7C1D-934A-4EAC-B9D4-B35D94ABC906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CE608B56-693D-4890-9C75-B74ED9654EEB}">
          <x14:formula1>
            <xm:f>'C:\Users\gih93\Documents\[ABRA2019.xlsm]Data'!#REF!</xm:f>
          </x14:formula1>
          <xm:sqref>B2:B7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778D-35DE-4C53-821E-59C52C2F5984}">
  <dimension ref="A1:O6"/>
  <sheetViews>
    <sheetView workbookViewId="0">
      <selection activeCell="B15" sqref="B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26</v>
      </c>
      <c r="C2" s="15">
        <v>43520</v>
      </c>
      <c r="D2" s="16" t="s">
        <v>25</v>
      </c>
      <c r="E2" s="14">
        <v>188</v>
      </c>
      <c r="F2" s="14">
        <v>196</v>
      </c>
      <c r="G2" s="14">
        <v>189</v>
      </c>
      <c r="H2" s="14">
        <v>195</v>
      </c>
      <c r="I2" s="14"/>
      <c r="J2" s="14"/>
      <c r="K2" s="17">
        <v>4</v>
      </c>
      <c r="L2" s="17">
        <v>768</v>
      </c>
      <c r="M2" s="18">
        <v>192</v>
      </c>
      <c r="N2" s="17">
        <v>8</v>
      </c>
      <c r="O2" s="18">
        <v>200</v>
      </c>
    </row>
    <row r="3" spans="1:15" x14ac:dyDescent="0.3">
      <c r="A3" s="14" t="s">
        <v>20</v>
      </c>
      <c r="B3" s="14" t="s">
        <v>26</v>
      </c>
      <c r="C3" s="15">
        <v>43611</v>
      </c>
      <c r="D3" s="16" t="s">
        <v>25</v>
      </c>
      <c r="E3" s="14">
        <v>197</v>
      </c>
      <c r="F3" s="26">
        <v>192</v>
      </c>
      <c r="G3" s="24">
        <v>194</v>
      </c>
      <c r="H3" s="14">
        <v>194</v>
      </c>
      <c r="I3" s="14"/>
      <c r="J3" s="14"/>
      <c r="K3" s="17">
        <v>4</v>
      </c>
      <c r="L3" s="17">
        <v>777</v>
      </c>
      <c r="M3" s="18">
        <v>194.25</v>
      </c>
      <c r="N3" s="17">
        <v>4</v>
      </c>
      <c r="O3" s="18">
        <v>198.25</v>
      </c>
    </row>
    <row r="4" spans="1:15" ht="15.75" x14ac:dyDescent="0.3">
      <c r="A4" s="55" t="s">
        <v>67</v>
      </c>
      <c r="B4" s="55" t="s">
        <v>26</v>
      </c>
      <c r="C4" s="56">
        <f>'[3]START TAB'!$D$2</f>
        <v>43674</v>
      </c>
      <c r="D4" s="55" t="str">
        <f>'[3]START TAB'!$B$2</f>
        <v>Boerne, TX</v>
      </c>
      <c r="E4" s="55">
        <v>187</v>
      </c>
      <c r="F4" s="55">
        <v>186</v>
      </c>
      <c r="G4" s="55">
        <v>180</v>
      </c>
      <c r="H4" s="55">
        <v>186</v>
      </c>
      <c r="I4" s="55"/>
      <c r="J4" s="55"/>
      <c r="K4" s="55">
        <v>4</v>
      </c>
      <c r="L4" s="55">
        <f>SUM(E4:J4)</f>
        <v>739</v>
      </c>
      <c r="M4" s="55">
        <f>SUM(L4/K4)</f>
        <v>184.75</v>
      </c>
      <c r="N4" s="55">
        <v>3</v>
      </c>
      <c r="O4" s="55">
        <f>SUM(M4+N4)</f>
        <v>187.75</v>
      </c>
    </row>
    <row r="5" spans="1:15" x14ac:dyDescent="0.3">
      <c r="A5" s="6"/>
      <c r="B5" s="6"/>
      <c r="C5" s="7"/>
      <c r="D5" s="8"/>
      <c r="E5" s="6"/>
      <c r="F5" s="6"/>
      <c r="G5" s="6"/>
      <c r="H5" s="6"/>
      <c r="I5" s="6"/>
      <c r="J5" s="6"/>
      <c r="K5" s="9"/>
      <c r="L5" s="9"/>
      <c r="M5" s="10"/>
      <c r="N5" s="9"/>
      <c r="O5" s="10"/>
    </row>
    <row r="6" spans="1:15" x14ac:dyDescent="0.3">
      <c r="K6" s="2">
        <f>SUM(K2:K5)</f>
        <v>12</v>
      </c>
      <c r="L6" s="2">
        <f>SUM(L2:L5)</f>
        <v>2284</v>
      </c>
      <c r="M6" s="1">
        <f>SUM(L6/K6)</f>
        <v>190.33333333333334</v>
      </c>
      <c r="N6" s="2">
        <f>SUM(N2:N5)</f>
        <v>15</v>
      </c>
      <c r="O6" s="1">
        <f>SUM(M6+N6)</f>
        <v>205.33333333333334</v>
      </c>
    </row>
  </sheetData>
  <conditionalFormatting sqref="E1">
    <cfRule type="top10" priority="71" bottom="1" rank="1"/>
    <cfRule type="top10" dxfId="1037" priority="72" rank="1"/>
  </conditionalFormatting>
  <conditionalFormatting sqref="F1">
    <cfRule type="top10" priority="69" bottom="1" rank="1"/>
    <cfRule type="top10" dxfId="1036" priority="70" rank="1"/>
  </conditionalFormatting>
  <conditionalFormatting sqref="G1">
    <cfRule type="top10" priority="67" bottom="1" rank="1"/>
    <cfRule type="top10" dxfId="1035" priority="68" rank="1"/>
  </conditionalFormatting>
  <conditionalFormatting sqref="H1">
    <cfRule type="top10" priority="65" bottom="1" rank="1"/>
    <cfRule type="top10" dxfId="1034" priority="66" rank="1"/>
  </conditionalFormatting>
  <conditionalFormatting sqref="I1">
    <cfRule type="top10" priority="63" bottom="1" rank="1"/>
    <cfRule type="top10" dxfId="1033" priority="64" rank="1"/>
  </conditionalFormatting>
  <conditionalFormatting sqref="J1">
    <cfRule type="top10" priority="61" bottom="1" rank="1"/>
    <cfRule type="top10" dxfId="1032" priority="62" rank="1"/>
  </conditionalFormatting>
  <conditionalFormatting sqref="E5">
    <cfRule type="top10" priority="59" bottom="1" rank="1"/>
    <cfRule type="top10" dxfId="1031" priority="60" rank="1"/>
  </conditionalFormatting>
  <conditionalFormatting sqref="F5">
    <cfRule type="top10" priority="57" bottom="1" rank="1"/>
    <cfRule type="top10" dxfId="1030" priority="58" rank="1"/>
  </conditionalFormatting>
  <conditionalFormatting sqref="G5">
    <cfRule type="top10" priority="55" bottom="1" rank="1"/>
    <cfRule type="top10" dxfId="1029" priority="56" rank="1"/>
  </conditionalFormatting>
  <conditionalFormatting sqref="H5">
    <cfRule type="top10" priority="53" bottom="1" rank="1"/>
    <cfRule type="top10" dxfId="1028" priority="54" rank="1"/>
  </conditionalFormatting>
  <conditionalFormatting sqref="I5">
    <cfRule type="top10" priority="51" bottom="1" rank="1"/>
    <cfRule type="top10" dxfId="1027" priority="52" rank="1"/>
  </conditionalFormatting>
  <conditionalFormatting sqref="J5">
    <cfRule type="top10" priority="49" bottom="1" rank="1"/>
    <cfRule type="top10" dxfId="1026" priority="50" rank="1"/>
  </conditionalFormatting>
  <conditionalFormatting sqref="E2">
    <cfRule type="top10" priority="23" bottom="1" rank="1"/>
    <cfRule type="top10" dxfId="1025" priority="24" rank="1"/>
  </conditionalFormatting>
  <conditionalFormatting sqref="F2">
    <cfRule type="top10" priority="21" bottom="1" rank="1"/>
    <cfRule type="top10" dxfId="1024" priority="22" rank="1"/>
  </conditionalFormatting>
  <conditionalFormatting sqref="G2">
    <cfRule type="top10" priority="19" bottom="1" rank="1"/>
    <cfRule type="top10" dxfId="1023" priority="20" rank="1"/>
  </conditionalFormatting>
  <conditionalFormatting sqref="H2">
    <cfRule type="top10" priority="17" bottom="1" rank="1"/>
    <cfRule type="top10" dxfId="1022" priority="18" rank="1"/>
  </conditionalFormatting>
  <conditionalFormatting sqref="I2">
    <cfRule type="top10" priority="15" bottom="1" rank="1"/>
    <cfRule type="top10" dxfId="1021" priority="16" rank="1"/>
  </conditionalFormatting>
  <conditionalFormatting sqref="J2">
    <cfRule type="top10" priority="13" bottom="1" rank="1"/>
    <cfRule type="top10" dxfId="1020" priority="14" rank="1"/>
  </conditionalFormatting>
  <conditionalFormatting sqref="E3">
    <cfRule type="top10" priority="11" bottom="1" rank="1"/>
    <cfRule type="top10" dxfId="1019" priority="12" rank="1"/>
  </conditionalFormatting>
  <conditionalFormatting sqref="F3">
    <cfRule type="top10" priority="9" bottom="1" rank="1"/>
    <cfRule type="top10" dxfId="1018" priority="10" rank="1"/>
  </conditionalFormatting>
  <conditionalFormatting sqref="G3">
    <cfRule type="top10" priority="7" bottom="1" rank="1"/>
    <cfRule type="top10" dxfId="1017" priority="8" rank="1"/>
  </conditionalFormatting>
  <conditionalFormatting sqref="H3">
    <cfRule type="top10" priority="5" bottom="1" rank="1"/>
    <cfRule type="top10" dxfId="1016" priority="6" rank="1"/>
  </conditionalFormatting>
  <conditionalFormatting sqref="I3">
    <cfRule type="top10" priority="3" bottom="1" rank="1"/>
    <cfRule type="top10" dxfId="1015" priority="4" rank="1"/>
  </conditionalFormatting>
  <conditionalFormatting sqref="J3">
    <cfRule type="top10" priority="1" bottom="1" rank="1"/>
    <cfRule type="top10" dxfId="10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C55F61-55DB-4332-952E-4A2E143C3D9F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969055DC-0F99-43B5-9C17-D2B62AB4F06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BD1A6-8ACE-44A9-A8AC-ABA8FB8BDB93}">
  <dimension ref="A1:O11"/>
  <sheetViews>
    <sheetView workbookViewId="0">
      <selection activeCell="F22" sqref="F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49</v>
      </c>
      <c r="C2" s="15">
        <v>43583</v>
      </c>
      <c r="D2" s="16" t="s">
        <v>25</v>
      </c>
      <c r="E2" s="14">
        <v>188</v>
      </c>
      <c r="F2" s="24">
        <v>197</v>
      </c>
      <c r="G2" s="24">
        <v>198</v>
      </c>
      <c r="H2" s="14">
        <v>197</v>
      </c>
      <c r="I2" s="14"/>
      <c r="J2" s="14"/>
      <c r="K2" s="17">
        <v>4</v>
      </c>
      <c r="L2" s="17">
        <v>780</v>
      </c>
      <c r="M2" s="18">
        <v>195</v>
      </c>
      <c r="N2" s="17">
        <v>11</v>
      </c>
      <c r="O2" s="18">
        <v>206</v>
      </c>
    </row>
    <row r="3" spans="1:15" x14ac:dyDescent="0.3">
      <c r="A3" s="14" t="s">
        <v>20</v>
      </c>
      <c r="B3" s="14" t="s">
        <v>49</v>
      </c>
      <c r="C3" s="15">
        <v>43611</v>
      </c>
      <c r="D3" s="16" t="s">
        <v>25</v>
      </c>
      <c r="E3" s="14">
        <v>198</v>
      </c>
      <c r="F3" s="14">
        <v>197</v>
      </c>
      <c r="G3" s="14">
        <v>197</v>
      </c>
      <c r="H3" s="14">
        <v>196</v>
      </c>
      <c r="I3" s="14"/>
      <c r="J3" s="14"/>
      <c r="K3" s="17">
        <v>4</v>
      </c>
      <c r="L3" s="17">
        <v>788</v>
      </c>
      <c r="M3" s="18">
        <v>197</v>
      </c>
      <c r="N3" s="17">
        <v>13</v>
      </c>
      <c r="O3" s="18">
        <v>210</v>
      </c>
    </row>
    <row r="4" spans="1:15" x14ac:dyDescent="0.3">
      <c r="A4" s="14" t="s">
        <v>20</v>
      </c>
      <c r="B4" s="14" t="s">
        <v>49</v>
      </c>
      <c r="C4" s="15">
        <v>43613</v>
      </c>
      <c r="D4" s="16" t="s">
        <v>25</v>
      </c>
      <c r="E4" s="14">
        <v>195</v>
      </c>
      <c r="F4" s="14">
        <v>199</v>
      </c>
      <c r="G4" s="14"/>
      <c r="H4" s="14"/>
      <c r="I4" s="14"/>
      <c r="J4" s="14"/>
      <c r="K4" s="17">
        <v>2</v>
      </c>
      <c r="L4" s="17">
        <v>394</v>
      </c>
      <c r="M4" s="18">
        <v>197</v>
      </c>
      <c r="N4" s="17">
        <v>7</v>
      </c>
      <c r="O4" s="18">
        <v>204</v>
      </c>
    </row>
    <row r="5" spans="1:15" x14ac:dyDescent="0.3">
      <c r="A5" s="14" t="s">
        <v>20</v>
      </c>
      <c r="B5" s="14" t="s">
        <v>49</v>
      </c>
      <c r="C5" s="15">
        <v>43641</v>
      </c>
      <c r="D5" s="16" t="s">
        <v>25</v>
      </c>
      <c r="E5" s="14">
        <v>197</v>
      </c>
      <c r="F5" s="14">
        <v>198</v>
      </c>
      <c r="G5" s="14"/>
      <c r="H5" s="14"/>
      <c r="I5" s="14"/>
      <c r="J5" s="14"/>
      <c r="K5" s="17">
        <v>2</v>
      </c>
      <c r="L5" s="17">
        <v>395</v>
      </c>
      <c r="M5" s="18">
        <v>197.5</v>
      </c>
      <c r="N5" s="17">
        <v>9</v>
      </c>
      <c r="O5" s="18">
        <v>206.5</v>
      </c>
    </row>
    <row r="6" spans="1:15" x14ac:dyDescent="0.3">
      <c r="A6" s="14" t="s">
        <v>20</v>
      </c>
      <c r="B6" s="14" t="s">
        <v>49</v>
      </c>
      <c r="C6" s="15">
        <v>43646</v>
      </c>
      <c r="D6" s="16" t="s">
        <v>25</v>
      </c>
      <c r="E6" s="14">
        <v>199</v>
      </c>
      <c r="F6" s="14">
        <v>199</v>
      </c>
      <c r="G6" s="14">
        <v>196</v>
      </c>
      <c r="H6" s="14">
        <v>197</v>
      </c>
      <c r="I6" s="14"/>
      <c r="J6" s="14"/>
      <c r="K6" s="17">
        <v>4</v>
      </c>
      <c r="L6" s="17">
        <v>791</v>
      </c>
      <c r="M6" s="18">
        <v>197.75</v>
      </c>
      <c r="N6" s="17">
        <v>9</v>
      </c>
      <c r="O6" s="18">
        <v>206.75</v>
      </c>
    </row>
    <row r="7" spans="1:15" x14ac:dyDescent="0.3">
      <c r="A7" s="14" t="s">
        <v>20</v>
      </c>
      <c r="B7" s="14" t="s">
        <v>49</v>
      </c>
      <c r="C7" s="15">
        <v>43669</v>
      </c>
      <c r="D7" s="16" t="s">
        <v>25</v>
      </c>
      <c r="E7" s="14">
        <v>197</v>
      </c>
      <c r="F7" s="14">
        <v>198</v>
      </c>
      <c r="G7" s="14"/>
      <c r="H7" s="14"/>
      <c r="I7" s="14"/>
      <c r="J7" s="14"/>
      <c r="K7" s="17">
        <v>2</v>
      </c>
      <c r="L7" s="17">
        <v>395</v>
      </c>
      <c r="M7" s="18">
        <v>197.5</v>
      </c>
      <c r="N7" s="17">
        <v>9</v>
      </c>
      <c r="O7" s="18">
        <v>206.5</v>
      </c>
    </row>
    <row r="8" spans="1:15" ht="15.75" x14ac:dyDescent="0.3">
      <c r="A8" s="55" t="s">
        <v>67</v>
      </c>
      <c r="B8" s="55" t="s">
        <v>49</v>
      </c>
      <c r="C8" s="56">
        <f>'[3]START TAB'!$D$2</f>
        <v>43674</v>
      </c>
      <c r="D8" s="55" t="str">
        <f>'[3]START TAB'!$B$2</f>
        <v>Boerne, TX</v>
      </c>
      <c r="E8" s="57">
        <v>197</v>
      </c>
      <c r="F8" s="55">
        <v>197</v>
      </c>
      <c r="G8" s="57">
        <v>198</v>
      </c>
      <c r="H8" s="57">
        <v>199</v>
      </c>
      <c r="I8" s="55"/>
      <c r="J8" s="55"/>
      <c r="K8" s="55">
        <v>4</v>
      </c>
      <c r="L8" s="55">
        <f>SUM(E8:J8)</f>
        <v>791</v>
      </c>
      <c r="M8" s="55">
        <f>SUM(L8/K8)</f>
        <v>197.75</v>
      </c>
      <c r="N8" s="55">
        <v>11</v>
      </c>
      <c r="O8" s="55">
        <f>SUM(M8+N8)</f>
        <v>208.75</v>
      </c>
    </row>
    <row r="9" spans="1:15" ht="30" x14ac:dyDescent="0.3">
      <c r="A9" s="68" t="s">
        <v>78</v>
      </c>
      <c r="B9" s="69" t="s">
        <v>49</v>
      </c>
      <c r="C9" s="70">
        <v>43732</v>
      </c>
      <c r="D9" s="71" t="s">
        <v>79</v>
      </c>
      <c r="E9" s="72">
        <v>193</v>
      </c>
      <c r="F9" s="72">
        <v>200.1</v>
      </c>
      <c r="G9" s="72"/>
      <c r="H9" s="72"/>
      <c r="I9" s="72"/>
      <c r="J9" s="72"/>
      <c r="K9" s="73">
        <f>COUNT(E9:J9)</f>
        <v>2</v>
      </c>
      <c r="L9" s="73">
        <f>SUM(E9:J9)</f>
        <v>393.1</v>
      </c>
      <c r="M9" s="74">
        <f>SUM(L9/K9)</f>
        <v>196.55</v>
      </c>
      <c r="N9" s="69">
        <v>7</v>
      </c>
      <c r="O9" s="75">
        <f>SUM(M9+N9)</f>
        <v>203.55</v>
      </c>
    </row>
    <row r="10" spans="1:15" x14ac:dyDescent="0.3">
      <c r="A10" s="6"/>
      <c r="B10" s="6"/>
      <c r="C10" s="7"/>
      <c r="D10" s="8"/>
      <c r="E10" s="6"/>
      <c r="F10" s="6"/>
      <c r="G10" s="6"/>
      <c r="H10" s="6"/>
      <c r="I10" s="6"/>
      <c r="J10" s="6"/>
      <c r="K10" s="9"/>
      <c r="L10" s="9"/>
      <c r="M10" s="10"/>
      <c r="N10" s="9"/>
      <c r="O10" s="10"/>
    </row>
    <row r="11" spans="1:15" x14ac:dyDescent="0.3">
      <c r="K11" s="2">
        <f>SUM(K2:K10)</f>
        <v>24</v>
      </c>
      <c r="L11" s="2">
        <f>SUM(L2:L10)</f>
        <v>4727.1000000000004</v>
      </c>
      <c r="M11" s="1">
        <f>SUM(L11/K11)</f>
        <v>196.96250000000001</v>
      </c>
      <c r="N11" s="2">
        <f>SUM(N2:N10)</f>
        <v>76</v>
      </c>
      <c r="O11" s="1">
        <f>SUM(M11+N11)</f>
        <v>272.96249999999998</v>
      </c>
    </row>
  </sheetData>
  <protectedRanges>
    <protectedRange sqref="L9:M9 O9" name="Range1"/>
  </protectedRanges>
  <conditionalFormatting sqref="E1">
    <cfRule type="top10" priority="125" bottom="1" rank="1"/>
    <cfRule type="top10" dxfId="77" priority="126" rank="1"/>
  </conditionalFormatting>
  <conditionalFormatting sqref="F1">
    <cfRule type="top10" priority="123" bottom="1" rank="1"/>
    <cfRule type="top10" dxfId="76" priority="124" rank="1"/>
  </conditionalFormatting>
  <conditionalFormatting sqref="G1">
    <cfRule type="top10" priority="121" bottom="1" rank="1"/>
    <cfRule type="top10" dxfId="75" priority="122" rank="1"/>
  </conditionalFormatting>
  <conditionalFormatting sqref="H1">
    <cfRule type="top10" priority="119" bottom="1" rank="1"/>
    <cfRule type="top10" dxfId="74" priority="120" rank="1"/>
  </conditionalFormatting>
  <conditionalFormatting sqref="I1">
    <cfRule type="top10" priority="117" bottom="1" rank="1"/>
    <cfRule type="top10" dxfId="73" priority="118" rank="1"/>
  </conditionalFormatting>
  <conditionalFormatting sqref="J1">
    <cfRule type="top10" priority="115" bottom="1" rank="1"/>
    <cfRule type="top10" dxfId="72" priority="116" rank="1"/>
  </conditionalFormatting>
  <conditionalFormatting sqref="E10">
    <cfRule type="top10" priority="113" bottom="1" rank="1"/>
    <cfRule type="top10" dxfId="71" priority="114" rank="1"/>
  </conditionalFormatting>
  <conditionalFormatting sqref="F10">
    <cfRule type="top10" priority="111" bottom="1" rank="1"/>
    <cfRule type="top10" dxfId="70" priority="112" rank="1"/>
  </conditionalFormatting>
  <conditionalFormatting sqref="G10">
    <cfRule type="top10" priority="109" bottom="1" rank="1"/>
    <cfRule type="top10" dxfId="69" priority="110" rank="1"/>
  </conditionalFormatting>
  <conditionalFormatting sqref="H10">
    <cfRule type="top10" priority="107" bottom="1" rank="1"/>
    <cfRule type="top10" dxfId="68" priority="108" rank="1"/>
  </conditionalFormatting>
  <conditionalFormatting sqref="I10">
    <cfRule type="top10" priority="105" bottom="1" rank="1"/>
    <cfRule type="top10" dxfId="67" priority="106" rank="1"/>
  </conditionalFormatting>
  <conditionalFormatting sqref="J10">
    <cfRule type="top10" priority="103" bottom="1" rank="1"/>
    <cfRule type="top10" dxfId="66" priority="104" rank="1"/>
  </conditionalFormatting>
  <conditionalFormatting sqref="E2">
    <cfRule type="top10" priority="89" bottom="1" rank="1"/>
    <cfRule type="top10" dxfId="65" priority="90" rank="1"/>
  </conditionalFormatting>
  <conditionalFormatting sqref="F2">
    <cfRule type="top10" priority="87" bottom="1" rank="1"/>
    <cfRule type="top10" dxfId="64" priority="88" rank="1"/>
  </conditionalFormatting>
  <conditionalFormatting sqref="G2">
    <cfRule type="top10" priority="85" bottom="1" rank="1"/>
    <cfRule type="top10" dxfId="63" priority="86" rank="1"/>
  </conditionalFormatting>
  <conditionalFormatting sqref="H2">
    <cfRule type="top10" priority="83" bottom="1" rank="1"/>
    <cfRule type="top10" dxfId="62" priority="84" rank="1"/>
  </conditionalFormatting>
  <conditionalFormatting sqref="I2">
    <cfRule type="top10" priority="81" bottom="1" rank="1"/>
    <cfRule type="top10" dxfId="61" priority="82" rank="1"/>
  </conditionalFormatting>
  <conditionalFormatting sqref="J2">
    <cfRule type="top10" priority="79" bottom="1" rank="1"/>
    <cfRule type="top10" dxfId="60" priority="80" rank="1"/>
  </conditionalFormatting>
  <conditionalFormatting sqref="E3">
    <cfRule type="top10" priority="77" bottom="1" rank="1"/>
    <cfRule type="top10" dxfId="59" priority="78" rank="1"/>
  </conditionalFormatting>
  <conditionalFormatting sqref="F3">
    <cfRule type="top10" priority="75" bottom="1" rank="1"/>
    <cfRule type="top10" dxfId="58" priority="76" rank="1"/>
  </conditionalFormatting>
  <conditionalFormatting sqref="G3">
    <cfRule type="top10" priority="73" bottom="1" rank="1"/>
    <cfRule type="top10" dxfId="57" priority="74" rank="1"/>
  </conditionalFormatting>
  <conditionalFormatting sqref="H3">
    <cfRule type="top10" priority="71" bottom="1" rank="1"/>
    <cfRule type="top10" dxfId="56" priority="72" rank="1"/>
  </conditionalFormatting>
  <conditionalFormatting sqref="I3">
    <cfRule type="top10" priority="69" bottom="1" rank="1"/>
    <cfRule type="top10" dxfId="55" priority="70" rank="1"/>
  </conditionalFormatting>
  <conditionalFormatting sqref="J3">
    <cfRule type="top10" priority="67" bottom="1" rank="1"/>
    <cfRule type="top10" dxfId="54" priority="68" rank="1"/>
  </conditionalFormatting>
  <conditionalFormatting sqref="E4">
    <cfRule type="top10" priority="65" bottom="1" rank="1"/>
    <cfRule type="top10" dxfId="53" priority="66" rank="1"/>
  </conditionalFormatting>
  <conditionalFormatting sqref="F4">
    <cfRule type="top10" priority="63" bottom="1" rank="1"/>
    <cfRule type="top10" dxfId="52" priority="64" rank="1"/>
  </conditionalFormatting>
  <conditionalFormatting sqref="G4">
    <cfRule type="top10" priority="61" bottom="1" rank="1"/>
    <cfRule type="top10" dxfId="51" priority="62" rank="1"/>
  </conditionalFormatting>
  <conditionalFormatting sqref="H4">
    <cfRule type="top10" priority="59" bottom="1" rank="1"/>
    <cfRule type="top10" dxfId="50" priority="60" rank="1"/>
  </conditionalFormatting>
  <conditionalFormatting sqref="I4">
    <cfRule type="top10" priority="57" bottom="1" rank="1"/>
    <cfRule type="top10" dxfId="49" priority="58" rank="1"/>
  </conditionalFormatting>
  <conditionalFormatting sqref="J4">
    <cfRule type="top10" priority="55" bottom="1" rank="1"/>
    <cfRule type="top10" dxfId="48" priority="56" rank="1"/>
  </conditionalFormatting>
  <conditionalFormatting sqref="E5">
    <cfRule type="top10" priority="53" bottom="1" rank="1"/>
    <cfRule type="top10" dxfId="47" priority="54" rank="1"/>
  </conditionalFormatting>
  <conditionalFormatting sqref="F5">
    <cfRule type="top10" priority="51" bottom="1" rank="1"/>
    <cfRule type="top10" dxfId="46" priority="52" rank="1"/>
  </conditionalFormatting>
  <conditionalFormatting sqref="G5">
    <cfRule type="top10" priority="49" bottom="1" rank="1"/>
    <cfRule type="top10" dxfId="45" priority="50" rank="1"/>
  </conditionalFormatting>
  <conditionalFormatting sqref="H5">
    <cfRule type="top10" priority="47" bottom="1" rank="1"/>
    <cfRule type="top10" dxfId="44" priority="48" rank="1"/>
  </conditionalFormatting>
  <conditionalFormatting sqref="I5">
    <cfRule type="top10" priority="45" bottom="1" rank="1"/>
    <cfRule type="top10" dxfId="43" priority="46" rank="1"/>
  </conditionalFormatting>
  <conditionalFormatting sqref="J5">
    <cfRule type="top10" priority="43" bottom="1" rank="1"/>
    <cfRule type="top10" dxfId="42" priority="44" rank="1"/>
  </conditionalFormatting>
  <conditionalFormatting sqref="E6">
    <cfRule type="top10" priority="41" bottom="1" rank="1"/>
    <cfRule type="top10" dxfId="41" priority="42" rank="1"/>
  </conditionalFormatting>
  <conditionalFormatting sqref="F6">
    <cfRule type="top10" priority="39" bottom="1" rank="1"/>
    <cfRule type="top10" dxfId="40" priority="40" rank="1"/>
  </conditionalFormatting>
  <conditionalFormatting sqref="G6">
    <cfRule type="top10" priority="37" bottom="1" rank="1"/>
    <cfRule type="top10" dxfId="39" priority="38" rank="1"/>
  </conditionalFormatting>
  <conditionalFormatting sqref="H6">
    <cfRule type="top10" priority="35" bottom="1" rank="1"/>
    <cfRule type="top10" dxfId="38" priority="36" rank="1"/>
  </conditionalFormatting>
  <conditionalFormatting sqref="I6">
    <cfRule type="top10" priority="33" bottom="1" rank="1"/>
    <cfRule type="top10" dxfId="37" priority="34" rank="1"/>
  </conditionalFormatting>
  <conditionalFormatting sqref="J6">
    <cfRule type="top10" priority="31" bottom="1" rank="1"/>
    <cfRule type="top10" dxfId="36" priority="32" rank="1"/>
  </conditionalFormatting>
  <conditionalFormatting sqref="E7">
    <cfRule type="top10" priority="29" bottom="1" rank="1"/>
    <cfRule type="top10" dxfId="35" priority="30" rank="1"/>
  </conditionalFormatting>
  <conditionalFormatting sqref="F7">
    <cfRule type="top10" priority="27" bottom="1" rank="1"/>
    <cfRule type="top10" dxfId="34" priority="28" rank="1"/>
  </conditionalFormatting>
  <conditionalFormatting sqref="G7">
    <cfRule type="top10" priority="25" bottom="1" rank="1"/>
    <cfRule type="top10" dxfId="33" priority="26" rank="1"/>
  </conditionalFormatting>
  <conditionalFormatting sqref="H7">
    <cfRule type="top10" priority="23" bottom="1" rank="1"/>
    <cfRule type="top10" dxfId="32" priority="24" rank="1"/>
  </conditionalFormatting>
  <conditionalFormatting sqref="I7">
    <cfRule type="top10" priority="21" bottom="1" rank="1"/>
    <cfRule type="top10" dxfId="31" priority="22" rank="1"/>
  </conditionalFormatting>
  <conditionalFormatting sqref="J7">
    <cfRule type="top10" priority="19" bottom="1" rank="1"/>
    <cfRule type="top10" dxfId="30" priority="20" rank="1"/>
  </conditionalFormatting>
  <conditionalFormatting sqref="E9">
    <cfRule type="top10" dxfId="29" priority="6" rank="1"/>
  </conditionalFormatting>
  <conditionalFormatting sqref="F9">
    <cfRule type="top10" dxfId="28" priority="5" rank="1"/>
  </conditionalFormatting>
  <conditionalFormatting sqref="G9">
    <cfRule type="top10" dxfId="27" priority="4" rank="1"/>
  </conditionalFormatting>
  <conditionalFormatting sqref="H9">
    <cfRule type="top10" dxfId="26" priority="3" rank="1"/>
  </conditionalFormatting>
  <conditionalFormatting sqref="I9">
    <cfRule type="top10" dxfId="25" priority="2" rank="1"/>
  </conditionalFormatting>
  <conditionalFormatting sqref="J9">
    <cfRule type="top10" dxfId="2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F96A3B-1433-40F7-80D7-0C84BE6CEAED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3715F2F0-1EC8-424B-A22D-8BD84C75FF49}">
          <x14:formula1>
            <xm:f>'C:\Users\abra2\AppData\Local\Packages\Microsoft.MicrosoftEdge_8wekyb3d8bbwe\TempState\Downloads\[ABRA Club Shoot 1202019 (2).xlsm]Data'!#REF!</xm:f>
          </x14:formula1>
          <xm:sqref>B2:B9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CDFD-43BF-4AEF-8D38-E188B10C12D8}">
  <dimension ref="A1:O4"/>
  <sheetViews>
    <sheetView workbookViewId="0">
      <selection activeCell="E18" sqref="E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59</v>
      </c>
      <c r="C2" s="15">
        <v>43641</v>
      </c>
      <c r="D2" s="16" t="s">
        <v>25</v>
      </c>
      <c r="E2" s="14">
        <v>184</v>
      </c>
      <c r="F2" s="14">
        <v>184</v>
      </c>
      <c r="G2" s="14"/>
      <c r="H2" s="14"/>
      <c r="I2" s="14"/>
      <c r="J2" s="14"/>
      <c r="K2" s="17">
        <v>2</v>
      </c>
      <c r="L2" s="17">
        <v>368</v>
      </c>
      <c r="M2" s="18">
        <v>184</v>
      </c>
      <c r="N2" s="17">
        <v>2</v>
      </c>
      <c r="O2" s="18">
        <v>186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2</v>
      </c>
      <c r="L4" s="2">
        <f>SUM(L2:L3)</f>
        <v>368</v>
      </c>
      <c r="M4" s="1">
        <f>SUM(L4/K4)</f>
        <v>184</v>
      </c>
      <c r="N4" s="2">
        <f>SUM(N2:N3)</f>
        <v>2</v>
      </c>
      <c r="O4" s="1">
        <f>SUM(M4+N4)</f>
        <v>186</v>
      </c>
    </row>
  </sheetData>
  <conditionalFormatting sqref="E1">
    <cfRule type="top10" priority="47" bottom="1" rank="1"/>
    <cfRule type="top10" dxfId="23" priority="48" rank="1"/>
  </conditionalFormatting>
  <conditionalFormatting sqref="F1">
    <cfRule type="top10" priority="45" bottom="1" rank="1"/>
    <cfRule type="top10" dxfId="22" priority="46" rank="1"/>
  </conditionalFormatting>
  <conditionalFormatting sqref="G1">
    <cfRule type="top10" priority="43" bottom="1" rank="1"/>
    <cfRule type="top10" dxfId="21" priority="44" rank="1"/>
  </conditionalFormatting>
  <conditionalFormatting sqref="H1">
    <cfRule type="top10" priority="41" bottom="1" rank="1"/>
    <cfRule type="top10" dxfId="20" priority="42" rank="1"/>
  </conditionalFormatting>
  <conditionalFormatting sqref="I1">
    <cfRule type="top10" priority="39" bottom="1" rank="1"/>
    <cfRule type="top10" dxfId="19" priority="40" rank="1"/>
  </conditionalFormatting>
  <conditionalFormatting sqref="J1">
    <cfRule type="top10" priority="37" bottom="1" rank="1"/>
    <cfRule type="top10" dxfId="18" priority="38" rank="1"/>
  </conditionalFormatting>
  <conditionalFormatting sqref="E3">
    <cfRule type="top10" priority="35" bottom="1" rank="1"/>
    <cfRule type="top10" dxfId="17" priority="36" rank="1"/>
  </conditionalFormatting>
  <conditionalFormatting sqref="F3">
    <cfRule type="top10" priority="33" bottom="1" rank="1"/>
    <cfRule type="top10" dxfId="16" priority="34" rank="1"/>
  </conditionalFormatting>
  <conditionalFormatting sqref="G3">
    <cfRule type="top10" priority="31" bottom="1" rank="1"/>
    <cfRule type="top10" dxfId="15" priority="32" rank="1"/>
  </conditionalFormatting>
  <conditionalFormatting sqref="H3">
    <cfRule type="top10" priority="29" bottom="1" rank="1"/>
    <cfRule type="top10" dxfId="14" priority="30" rank="1"/>
  </conditionalFormatting>
  <conditionalFormatting sqref="I3">
    <cfRule type="top10" priority="27" bottom="1" rank="1"/>
    <cfRule type="top10" dxfId="13" priority="28" rank="1"/>
  </conditionalFormatting>
  <conditionalFormatting sqref="J3">
    <cfRule type="top10" priority="25" bottom="1" rank="1"/>
    <cfRule type="top10" dxfId="12" priority="26" rank="1"/>
  </conditionalFormatting>
  <conditionalFormatting sqref="E2">
    <cfRule type="top10" priority="11" bottom="1" rank="1"/>
    <cfRule type="top10" dxfId="11" priority="12" rank="1"/>
  </conditionalFormatting>
  <conditionalFormatting sqref="F2">
    <cfRule type="top10" priority="9" bottom="1" rank="1"/>
    <cfRule type="top10" dxfId="10" priority="10" rank="1"/>
  </conditionalFormatting>
  <conditionalFormatting sqref="G2">
    <cfRule type="top10" priority="7" bottom="1" rank="1"/>
    <cfRule type="top10" dxfId="9" priority="8" rank="1"/>
  </conditionalFormatting>
  <conditionalFormatting sqref="H2">
    <cfRule type="top10" priority="5" bottom="1" rank="1"/>
    <cfRule type="top10" dxfId="8" priority="6" rank="1"/>
  </conditionalFormatting>
  <conditionalFormatting sqref="I2">
    <cfRule type="top10" priority="3" bottom="1" rank="1"/>
    <cfRule type="top10" dxfId="7" priority="4" rank="1"/>
  </conditionalFormatting>
  <conditionalFormatting sqref="J2">
    <cfRule type="top10" priority="1" bottom="1" rank="1"/>
    <cfRule type="top10" dxfId="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F0D15E-B98E-412E-95ED-260AB6952F6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2D00506-87E7-4225-8390-9CC890402237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6907-6B1A-46C4-85F7-D1FD18F9504F}">
  <dimension ref="A1:O8"/>
  <sheetViews>
    <sheetView workbookViewId="0">
      <selection activeCell="G17" sqref="G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55</v>
      </c>
      <c r="C2" s="15">
        <v>43613</v>
      </c>
      <c r="D2" s="16" t="s">
        <v>25</v>
      </c>
      <c r="E2" s="14">
        <v>194</v>
      </c>
      <c r="F2" s="14">
        <v>188</v>
      </c>
      <c r="G2" s="14"/>
      <c r="H2" s="14"/>
      <c r="I2" s="14"/>
      <c r="J2" s="14"/>
      <c r="K2" s="17">
        <v>2</v>
      </c>
      <c r="L2" s="17">
        <v>382</v>
      </c>
      <c r="M2" s="18">
        <v>191</v>
      </c>
      <c r="N2" s="17">
        <v>2</v>
      </c>
      <c r="O2" s="18">
        <v>193</v>
      </c>
    </row>
    <row r="3" spans="1:15" x14ac:dyDescent="0.3">
      <c r="A3" s="14" t="s">
        <v>20</v>
      </c>
      <c r="B3" s="14" t="s">
        <v>55</v>
      </c>
      <c r="C3" s="15">
        <v>43641</v>
      </c>
      <c r="D3" s="16" t="s">
        <v>25</v>
      </c>
      <c r="E3" s="14">
        <v>189</v>
      </c>
      <c r="F3" s="26">
        <v>191</v>
      </c>
      <c r="G3" s="24"/>
      <c r="H3" s="14"/>
      <c r="I3" s="14"/>
      <c r="J3" s="14"/>
      <c r="K3" s="17">
        <v>2</v>
      </c>
      <c r="L3" s="17">
        <v>380</v>
      </c>
      <c r="M3" s="18">
        <v>190</v>
      </c>
      <c r="N3" s="17">
        <v>2</v>
      </c>
      <c r="O3" s="18">
        <v>192</v>
      </c>
    </row>
    <row r="4" spans="1:15" x14ac:dyDescent="0.3">
      <c r="A4" s="49" t="s">
        <v>20</v>
      </c>
      <c r="B4" s="49" t="s">
        <v>55</v>
      </c>
      <c r="C4" s="50">
        <v>43669</v>
      </c>
      <c r="D4" s="51" t="s">
        <v>25</v>
      </c>
      <c r="E4" s="54">
        <v>189</v>
      </c>
      <c r="F4" s="49">
        <v>194</v>
      </c>
      <c r="G4" s="49"/>
      <c r="H4" s="49"/>
      <c r="I4" s="49"/>
      <c r="J4" s="49"/>
      <c r="K4" s="52">
        <v>2</v>
      </c>
      <c r="L4" s="52">
        <v>383</v>
      </c>
      <c r="M4" s="53">
        <v>191.5</v>
      </c>
      <c r="N4" s="52">
        <v>3</v>
      </c>
      <c r="O4" s="53">
        <v>194.5</v>
      </c>
    </row>
    <row r="5" spans="1:15" ht="30" x14ac:dyDescent="0.3">
      <c r="A5" s="78" t="s">
        <v>78</v>
      </c>
      <c r="B5" s="79" t="s">
        <v>55</v>
      </c>
      <c r="C5" s="80">
        <v>43732</v>
      </c>
      <c r="D5" s="81" t="s">
        <v>79</v>
      </c>
      <c r="E5" s="82">
        <v>197</v>
      </c>
      <c r="F5" s="82">
        <v>196</v>
      </c>
      <c r="G5" s="82"/>
      <c r="H5" s="82"/>
      <c r="I5" s="82"/>
      <c r="J5" s="82"/>
      <c r="K5" s="83">
        <f>COUNT(E5:J5)</f>
        <v>2</v>
      </c>
      <c r="L5" s="83">
        <f>SUM(E5:J5)</f>
        <v>393</v>
      </c>
      <c r="M5" s="84">
        <f>SUM(L5/K5)</f>
        <v>196.5</v>
      </c>
      <c r="N5" s="79">
        <v>6</v>
      </c>
      <c r="O5" s="85">
        <f>SUM(M5+N5)</f>
        <v>202.5</v>
      </c>
    </row>
    <row r="6" spans="1:15" x14ac:dyDescent="0.3">
      <c r="A6" s="14" t="s">
        <v>20</v>
      </c>
      <c r="B6" s="14" t="s">
        <v>55</v>
      </c>
      <c r="C6" s="15">
        <v>43760</v>
      </c>
      <c r="D6" s="16" t="s">
        <v>87</v>
      </c>
      <c r="E6" s="77">
        <v>196.1</v>
      </c>
      <c r="F6" s="17">
        <v>199</v>
      </c>
      <c r="G6" s="26"/>
      <c r="H6" s="14"/>
      <c r="I6" s="14"/>
      <c r="J6" s="14"/>
      <c r="K6" s="17">
        <v>2</v>
      </c>
      <c r="L6" s="17">
        <v>395.1</v>
      </c>
      <c r="M6" s="18">
        <v>197.55</v>
      </c>
      <c r="N6" s="17">
        <v>9</v>
      </c>
      <c r="O6" s="18">
        <v>206.55</v>
      </c>
    </row>
    <row r="7" spans="1:15" x14ac:dyDescent="0.3">
      <c r="A7" s="6"/>
      <c r="B7" s="6"/>
      <c r="C7" s="7"/>
      <c r="D7" s="8"/>
      <c r="E7" s="6"/>
      <c r="F7" s="6"/>
      <c r="G7" s="6"/>
      <c r="H7" s="6"/>
      <c r="I7" s="6"/>
      <c r="J7" s="6"/>
      <c r="K7" s="9"/>
      <c r="L7" s="9"/>
      <c r="M7" s="10"/>
      <c r="N7" s="9"/>
      <c r="O7" s="10"/>
    </row>
    <row r="8" spans="1:15" x14ac:dyDescent="0.3">
      <c r="K8" s="2">
        <f>SUM(K2:K7)</f>
        <v>10</v>
      </c>
      <c r="L8" s="2">
        <f>SUM(L2:L7)</f>
        <v>1933.1</v>
      </c>
      <c r="M8" s="1">
        <f>SUM(L8/K8)</f>
        <v>193.31</v>
      </c>
      <c r="N8" s="2">
        <f>SUM(N2:N7)</f>
        <v>22</v>
      </c>
      <c r="O8" s="1">
        <f>SUM(M8+N8)</f>
        <v>215.31</v>
      </c>
    </row>
  </sheetData>
  <protectedRanges>
    <protectedRange sqref="L5:M5 O5 O6 L6:M6" name="Range1"/>
  </protectedRanges>
  <conditionalFormatting sqref="E1">
    <cfRule type="top10" priority="113" bottom="1" rank="1"/>
    <cfRule type="top10" dxfId="1013" priority="114" rank="1"/>
  </conditionalFormatting>
  <conditionalFormatting sqref="F1">
    <cfRule type="top10" priority="111" bottom="1" rank="1"/>
    <cfRule type="top10" dxfId="1012" priority="112" rank="1"/>
  </conditionalFormatting>
  <conditionalFormatting sqref="G1">
    <cfRule type="top10" priority="109" bottom="1" rank="1"/>
    <cfRule type="top10" dxfId="1011" priority="110" rank="1"/>
  </conditionalFormatting>
  <conditionalFormatting sqref="H1">
    <cfRule type="top10" priority="107" bottom="1" rank="1"/>
    <cfRule type="top10" dxfId="1010" priority="108" rank="1"/>
  </conditionalFormatting>
  <conditionalFormatting sqref="I1">
    <cfRule type="top10" priority="105" bottom="1" rank="1"/>
    <cfRule type="top10" dxfId="1009" priority="106" rank="1"/>
  </conditionalFormatting>
  <conditionalFormatting sqref="J1">
    <cfRule type="top10" priority="103" bottom="1" rank="1"/>
    <cfRule type="top10" dxfId="1008" priority="104" rank="1"/>
  </conditionalFormatting>
  <conditionalFormatting sqref="E7">
    <cfRule type="top10" priority="101" bottom="1" rank="1"/>
    <cfRule type="top10" dxfId="1007" priority="102" rank="1"/>
  </conditionalFormatting>
  <conditionalFormatting sqref="F7">
    <cfRule type="top10" priority="99" bottom="1" rank="1"/>
    <cfRule type="top10" dxfId="1006" priority="100" rank="1"/>
  </conditionalFormatting>
  <conditionalFormatting sqref="G7">
    <cfRule type="top10" priority="97" bottom="1" rank="1"/>
    <cfRule type="top10" dxfId="1005" priority="98" rank="1"/>
  </conditionalFormatting>
  <conditionalFormatting sqref="H7">
    <cfRule type="top10" priority="95" bottom="1" rank="1"/>
    <cfRule type="top10" dxfId="1004" priority="96" rank="1"/>
  </conditionalFormatting>
  <conditionalFormatting sqref="I7">
    <cfRule type="top10" priority="93" bottom="1" rank="1"/>
    <cfRule type="top10" dxfId="1003" priority="94" rank="1"/>
  </conditionalFormatting>
  <conditionalFormatting sqref="J7">
    <cfRule type="top10" priority="91" bottom="1" rank="1"/>
    <cfRule type="top10" dxfId="1002" priority="92" rank="1"/>
  </conditionalFormatting>
  <conditionalFormatting sqref="E2">
    <cfRule type="top10" priority="65" bottom="1" rank="1"/>
    <cfRule type="top10" dxfId="1001" priority="66" rank="1"/>
  </conditionalFormatting>
  <conditionalFormatting sqref="F2">
    <cfRule type="top10" priority="63" bottom="1" rank="1"/>
    <cfRule type="top10" dxfId="1000" priority="64" rank="1"/>
  </conditionalFormatting>
  <conditionalFormatting sqref="G2">
    <cfRule type="top10" priority="61" bottom="1" rank="1"/>
    <cfRule type="top10" dxfId="999" priority="62" rank="1"/>
  </conditionalFormatting>
  <conditionalFormatting sqref="H2">
    <cfRule type="top10" priority="59" bottom="1" rank="1"/>
    <cfRule type="top10" dxfId="998" priority="60" rank="1"/>
  </conditionalFormatting>
  <conditionalFormatting sqref="I2">
    <cfRule type="top10" priority="57" bottom="1" rank="1"/>
    <cfRule type="top10" dxfId="997" priority="58" rank="1"/>
  </conditionalFormatting>
  <conditionalFormatting sqref="J2">
    <cfRule type="top10" priority="55" bottom="1" rank="1"/>
    <cfRule type="top10" dxfId="996" priority="56" rank="1"/>
  </conditionalFormatting>
  <conditionalFormatting sqref="E3">
    <cfRule type="top10" priority="53" bottom="1" rank="1"/>
    <cfRule type="top10" dxfId="995" priority="54" rank="1"/>
  </conditionalFormatting>
  <conditionalFormatting sqref="F3">
    <cfRule type="top10" priority="51" bottom="1" rank="1"/>
    <cfRule type="top10" dxfId="994" priority="52" rank="1"/>
  </conditionalFormatting>
  <conditionalFormatting sqref="G3">
    <cfRule type="top10" priority="49" bottom="1" rank="1"/>
    <cfRule type="top10" dxfId="993" priority="50" rank="1"/>
  </conditionalFormatting>
  <conditionalFormatting sqref="H3">
    <cfRule type="top10" priority="47" bottom="1" rank="1"/>
    <cfRule type="top10" dxfId="992" priority="48" rank="1"/>
  </conditionalFormatting>
  <conditionalFormatting sqref="I3">
    <cfRule type="top10" priority="45" bottom="1" rank="1"/>
    <cfRule type="top10" dxfId="991" priority="46" rank="1"/>
  </conditionalFormatting>
  <conditionalFormatting sqref="J3">
    <cfRule type="top10" priority="43" bottom="1" rank="1"/>
    <cfRule type="top10" dxfId="990" priority="44" rank="1"/>
  </conditionalFormatting>
  <conditionalFormatting sqref="E4">
    <cfRule type="top10" priority="41" bottom="1" rank="1"/>
    <cfRule type="top10" dxfId="989" priority="42" rank="1"/>
  </conditionalFormatting>
  <conditionalFormatting sqref="F4">
    <cfRule type="top10" priority="39" bottom="1" rank="1"/>
    <cfRule type="top10" dxfId="988" priority="40" rank="1"/>
  </conditionalFormatting>
  <conditionalFormatting sqref="G4">
    <cfRule type="top10" priority="37" bottom="1" rank="1"/>
    <cfRule type="top10" dxfId="987" priority="38" rank="1"/>
  </conditionalFormatting>
  <conditionalFormatting sqref="H4">
    <cfRule type="top10" priority="35" bottom="1" rank="1"/>
    <cfRule type="top10" dxfId="986" priority="36" rank="1"/>
  </conditionalFormatting>
  <conditionalFormatting sqref="I4">
    <cfRule type="top10" priority="33" bottom="1" rank="1"/>
    <cfRule type="top10" dxfId="985" priority="34" rank="1"/>
  </conditionalFormatting>
  <conditionalFormatting sqref="J4">
    <cfRule type="top10" priority="31" bottom="1" rank="1"/>
    <cfRule type="top10" dxfId="984" priority="32" rank="1"/>
  </conditionalFormatting>
  <conditionalFormatting sqref="E5">
    <cfRule type="top10" dxfId="983" priority="18" rank="1"/>
  </conditionalFormatting>
  <conditionalFormatting sqref="F5">
    <cfRule type="top10" dxfId="982" priority="17" rank="1"/>
  </conditionalFormatting>
  <conditionalFormatting sqref="G5">
    <cfRule type="top10" dxfId="981" priority="16" rank="1"/>
  </conditionalFormatting>
  <conditionalFormatting sqref="H5">
    <cfRule type="top10" dxfId="980" priority="15" rank="1"/>
  </conditionalFormatting>
  <conditionalFormatting sqref="I5">
    <cfRule type="top10" dxfId="979" priority="14" rank="1"/>
  </conditionalFormatting>
  <conditionalFormatting sqref="J5">
    <cfRule type="top10" dxfId="978" priority="13" rank="1"/>
  </conditionalFormatting>
  <conditionalFormatting sqref="E6">
    <cfRule type="top10" priority="11" bottom="1" rank="1"/>
    <cfRule type="top10" dxfId="977" priority="12" rank="1"/>
  </conditionalFormatting>
  <conditionalFormatting sqref="F6">
    <cfRule type="top10" priority="9" bottom="1" rank="1"/>
    <cfRule type="top10" dxfId="976" priority="10" rank="1"/>
  </conditionalFormatting>
  <conditionalFormatting sqref="G6">
    <cfRule type="top10" priority="7" bottom="1" rank="1"/>
    <cfRule type="top10" dxfId="975" priority="8" rank="1"/>
  </conditionalFormatting>
  <conditionalFormatting sqref="H6">
    <cfRule type="top10" priority="5" bottom="1" rank="1"/>
    <cfRule type="top10" dxfId="974" priority="6" rank="1"/>
  </conditionalFormatting>
  <conditionalFormatting sqref="I6">
    <cfRule type="top10" priority="3" bottom="1" rank="1"/>
    <cfRule type="top10" dxfId="973" priority="4" rank="1"/>
  </conditionalFormatting>
  <conditionalFormatting sqref="J6">
    <cfRule type="top10" priority="1" bottom="1" rank="1"/>
    <cfRule type="top10" dxfId="9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92ED31-E960-4347-A061-17380BA25A2F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D2311522-E8A6-4EA7-911C-05F1FB2FFD37}">
          <x14:formula1>
            <xm:f>'C:\Users\abra2\AppData\Local\Packages\Microsoft.MicrosoftEdge_8wekyb3d8bbwe\TempState\Downloads\[ABRA Club Shoot 1202019 (2).xlsm]Data'!#REF!</xm:f>
          </x14:formula1>
          <xm:sqref>B2:B6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F412-CADD-4140-B3E1-31DDEE843B32}">
  <dimension ref="A1:O13"/>
  <sheetViews>
    <sheetView workbookViewId="0">
      <selection activeCell="E16" sqref="E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40</v>
      </c>
      <c r="C2" s="15">
        <v>43550</v>
      </c>
      <c r="D2" s="16" t="s">
        <v>37</v>
      </c>
      <c r="E2" s="14">
        <v>187</v>
      </c>
      <c r="F2" s="14">
        <v>185</v>
      </c>
      <c r="G2" s="14"/>
      <c r="H2" s="14"/>
      <c r="I2" s="14"/>
      <c r="J2" s="14"/>
      <c r="K2" s="17">
        <v>2</v>
      </c>
      <c r="L2" s="17">
        <v>372</v>
      </c>
      <c r="M2" s="18">
        <v>186</v>
      </c>
      <c r="N2" s="17">
        <v>2</v>
      </c>
      <c r="O2" s="18">
        <v>188</v>
      </c>
    </row>
    <row r="3" spans="1:15" x14ac:dyDescent="0.3">
      <c r="A3" s="14" t="s">
        <v>20</v>
      </c>
      <c r="B3" s="14" t="s">
        <v>40</v>
      </c>
      <c r="C3" s="15">
        <v>43578</v>
      </c>
      <c r="D3" s="16" t="s">
        <v>25</v>
      </c>
      <c r="E3" s="14">
        <v>196</v>
      </c>
      <c r="F3" s="14">
        <v>197</v>
      </c>
      <c r="G3" s="14"/>
      <c r="H3" s="14"/>
      <c r="I3" s="14"/>
      <c r="J3" s="14"/>
      <c r="K3" s="17">
        <v>2</v>
      </c>
      <c r="L3" s="17">
        <v>393</v>
      </c>
      <c r="M3" s="18">
        <v>196.5</v>
      </c>
      <c r="N3" s="17">
        <v>9</v>
      </c>
      <c r="O3" s="18">
        <v>205.5</v>
      </c>
    </row>
    <row r="4" spans="1:15" x14ac:dyDescent="0.3">
      <c r="A4" s="14" t="s">
        <v>20</v>
      </c>
      <c r="B4" s="14" t="s">
        <v>40</v>
      </c>
      <c r="C4" s="15">
        <v>43583</v>
      </c>
      <c r="D4" s="16" t="s">
        <v>25</v>
      </c>
      <c r="E4" s="14">
        <v>190</v>
      </c>
      <c r="F4" s="14">
        <v>197</v>
      </c>
      <c r="G4" s="14">
        <v>195</v>
      </c>
      <c r="H4" s="14">
        <v>196</v>
      </c>
      <c r="I4" s="14"/>
      <c r="J4" s="14"/>
      <c r="K4" s="17">
        <v>4</v>
      </c>
      <c r="L4" s="17">
        <v>778</v>
      </c>
      <c r="M4" s="18">
        <v>194.5</v>
      </c>
      <c r="N4" s="17">
        <v>8</v>
      </c>
      <c r="O4" s="18">
        <v>202.5</v>
      </c>
    </row>
    <row r="5" spans="1:15" x14ac:dyDescent="0.3">
      <c r="A5" s="14" t="s">
        <v>20</v>
      </c>
      <c r="B5" s="14" t="s">
        <v>40</v>
      </c>
      <c r="C5" s="15">
        <v>43611</v>
      </c>
      <c r="D5" s="16" t="s">
        <v>25</v>
      </c>
      <c r="E5" s="14">
        <v>192</v>
      </c>
      <c r="F5" s="14">
        <v>191</v>
      </c>
      <c r="G5" s="14">
        <v>196</v>
      </c>
      <c r="H5" s="14">
        <v>190</v>
      </c>
      <c r="I5" s="14"/>
      <c r="J5" s="14"/>
      <c r="K5" s="17">
        <v>4</v>
      </c>
      <c r="L5" s="17">
        <v>769</v>
      </c>
      <c r="M5" s="18">
        <v>192.25</v>
      </c>
      <c r="N5" s="17">
        <v>2</v>
      </c>
      <c r="O5" s="18">
        <v>194.25</v>
      </c>
    </row>
    <row r="6" spans="1:15" x14ac:dyDescent="0.3">
      <c r="A6" s="14" t="s">
        <v>20</v>
      </c>
      <c r="B6" s="14" t="s">
        <v>40</v>
      </c>
      <c r="C6" s="15">
        <v>43613</v>
      </c>
      <c r="D6" s="16" t="s">
        <v>25</v>
      </c>
      <c r="E6" s="14">
        <v>193</v>
      </c>
      <c r="F6" s="26">
        <v>189</v>
      </c>
      <c r="G6" s="24"/>
      <c r="H6" s="14"/>
      <c r="I6" s="14"/>
      <c r="J6" s="14"/>
      <c r="K6" s="17">
        <v>2</v>
      </c>
      <c r="L6" s="17">
        <v>382</v>
      </c>
      <c r="M6" s="18">
        <v>191</v>
      </c>
      <c r="N6" s="17">
        <v>2</v>
      </c>
      <c r="O6" s="18">
        <v>193</v>
      </c>
    </row>
    <row r="7" spans="1:15" x14ac:dyDescent="0.3">
      <c r="A7" s="14" t="s">
        <v>20</v>
      </c>
      <c r="B7" s="14" t="s">
        <v>40</v>
      </c>
      <c r="C7" s="15">
        <v>43641</v>
      </c>
      <c r="D7" s="16" t="s">
        <v>25</v>
      </c>
      <c r="E7" s="14">
        <v>195</v>
      </c>
      <c r="F7" s="14">
        <v>188</v>
      </c>
      <c r="G7" s="14"/>
      <c r="H7" s="14"/>
      <c r="I7" s="14"/>
      <c r="J7" s="14"/>
      <c r="K7" s="17">
        <v>2</v>
      </c>
      <c r="L7" s="17">
        <v>383</v>
      </c>
      <c r="M7" s="18">
        <v>191.5</v>
      </c>
      <c r="N7" s="17">
        <v>4</v>
      </c>
      <c r="O7" s="18">
        <v>195.5</v>
      </c>
    </row>
    <row r="8" spans="1:15" x14ac:dyDescent="0.3">
      <c r="A8" s="14" t="s">
        <v>20</v>
      </c>
      <c r="B8" s="14" t="s">
        <v>40</v>
      </c>
      <c r="C8" s="15">
        <v>43646</v>
      </c>
      <c r="D8" s="16" t="s">
        <v>25</v>
      </c>
      <c r="E8" s="14">
        <v>194</v>
      </c>
      <c r="F8" s="14">
        <v>195</v>
      </c>
      <c r="G8" s="14">
        <v>195</v>
      </c>
      <c r="H8" s="14">
        <v>199</v>
      </c>
      <c r="I8" s="14"/>
      <c r="J8" s="14"/>
      <c r="K8" s="17">
        <v>4</v>
      </c>
      <c r="L8" s="17">
        <v>783</v>
      </c>
      <c r="M8" s="18">
        <v>195.75</v>
      </c>
      <c r="N8" s="17">
        <v>6</v>
      </c>
      <c r="O8" s="18">
        <v>201.75</v>
      </c>
    </row>
    <row r="9" spans="1:15" x14ac:dyDescent="0.3">
      <c r="A9" s="14" t="s">
        <v>20</v>
      </c>
      <c r="B9" s="14" t="s">
        <v>40</v>
      </c>
      <c r="C9" s="15">
        <v>43760</v>
      </c>
      <c r="D9" s="16" t="s">
        <v>87</v>
      </c>
      <c r="E9" s="77">
        <v>195</v>
      </c>
      <c r="F9" s="17">
        <v>197</v>
      </c>
      <c r="G9" s="26"/>
      <c r="H9" s="14"/>
      <c r="I9" s="14"/>
      <c r="J9" s="14"/>
      <c r="K9" s="17">
        <v>2</v>
      </c>
      <c r="L9" s="17">
        <v>392</v>
      </c>
      <c r="M9" s="18">
        <v>196</v>
      </c>
      <c r="N9" s="17">
        <v>3</v>
      </c>
      <c r="O9" s="18">
        <v>199</v>
      </c>
    </row>
    <row r="10" spans="1:15" ht="30" x14ac:dyDescent="0.3">
      <c r="A10" s="78" t="s">
        <v>88</v>
      </c>
      <c r="B10" s="79" t="s">
        <v>40</v>
      </c>
      <c r="C10" s="80">
        <v>43765</v>
      </c>
      <c r="D10" s="87" t="s">
        <v>87</v>
      </c>
      <c r="E10" s="82">
        <v>194</v>
      </c>
      <c r="F10" s="82">
        <v>198</v>
      </c>
      <c r="G10" s="82">
        <v>196.1</v>
      </c>
      <c r="H10" s="82">
        <v>198</v>
      </c>
      <c r="I10" s="82"/>
      <c r="J10" s="82"/>
      <c r="K10" s="83">
        <f>COUNT(E10:J10)</f>
        <v>4</v>
      </c>
      <c r="L10" s="83">
        <f>SUM(E10:J10)</f>
        <v>786.1</v>
      </c>
      <c r="M10" s="84">
        <f>SUM(L10/K10)</f>
        <v>196.52500000000001</v>
      </c>
      <c r="N10" s="79">
        <v>6</v>
      </c>
      <c r="O10" s="85">
        <f>SUM(M10+N10)</f>
        <v>202.52500000000001</v>
      </c>
    </row>
    <row r="11" spans="1:15" x14ac:dyDescent="0.3">
      <c r="A11" s="19" t="s">
        <v>20</v>
      </c>
      <c r="B11" s="19" t="s">
        <v>40</v>
      </c>
      <c r="C11" s="20">
        <v>43778</v>
      </c>
      <c r="D11" s="21" t="s">
        <v>29</v>
      </c>
      <c r="E11" s="19">
        <v>192</v>
      </c>
      <c r="F11" s="19">
        <v>196</v>
      </c>
      <c r="G11" s="19">
        <v>193</v>
      </c>
      <c r="H11" s="19">
        <v>166</v>
      </c>
      <c r="I11" s="19">
        <v>192</v>
      </c>
      <c r="J11" s="19">
        <v>180</v>
      </c>
      <c r="K11" s="22">
        <v>6</v>
      </c>
      <c r="L11" s="22">
        <v>1119</v>
      </c>
      <c r="M11" s="23">
        <v>186.5</v>
      </c>
      <c r="N11" s="22">
        <v>10</v>
      </c>
      <c r="O11" s="23">
        <v>196.5</v>
      </c>
    </row>
    <row r="12" spans="1:15" x14ac:dyDescent="0.3">
      <c r="A12" s="6"/>
      <c r="B12" s="6"/>
      <c r="C12" s="7"/>
      <c r="D12" s="8"/>
      <c r="E12" s="6"/>
      <c r="F12" s="6"/>
      <c r="G12" s="6"/>
      <c r="H12" s="6"/>
      <c r="I12" s="6"/>
      <c r="J12" s="6"/>
      <c r="K12" s="9"/>
      <c r="L12" s="9"/>
      <c r="M12" s="10"/>
      <c r="N12" s="9"/>
      <c r="O12" s="10"/>
    </row>
    <row r="13" spans="1:15" x14ac:dyDescent="0.3">
      <c r="K13" s="2">
        <f>SUM(K2:K12)</f>
        <v>32</v>
      </c>
      <c r="L13" s="2">
        <f>SUM(L2:L12)</f>
        <v>6157.1</v>
      </c>
      <c r="M13" s="1">
        <f>SUM(L13/K13)</f>
        <v>192.40937500000001</v>
      </c>
      <c r="N13" s="2">
        <f>SUM(N2:N12)</f>
        <v>52</v>
      </c>
      <c r="O13" s="1">
        <f>SUM(M13+N13)</f>
        <v>244.40937500000001</v>
      </c>
    </row>
  </sheetData>
  <protectedRanges>
    <protectedRange sqref="L10:M10 O10 O11 L11:M11" name="Range1"/>
  </protectedRanges>
  <conditionalFormatting sqref="E1">
    <cfRule type="top10" priority="149" bottom="1" rank="1"/>
    <cfRule type="top10" dxfId="971" priority="150" rank="1"/>
  </conditionalFormatting>
  <conditionalFormatting sqref="F1">
    <cfRule type="top10" priority="147" bottom="1" rank="1"/>
    <cfRule type="top10" dxfId="970" priority="148" rank="1"/>
  </conditionalFormatting>
  <conditionalFormatting sqref="G1">
    <cfRule type="top10" priority="145" bottom="1" rank="1"/>
    <cfRule type="top10" dxfId="969" priority="146" rank="1"/>
  </conditionalFormatting>
  <conditionalFormatting sqref="H1">
    <cfRule type="top10" priority="143" bottom="1" rank="1"/>
    <cfRule type="top10" dxfId="968" priority="144" rank="1"/>
  </conditionalFormatting>
  <conditionalFormatting sqref="I1">
    <cfRule type="top10" priority="141" bottom="1" rank="1"/>
    <cfRule type="top10" dxfId="967" priority="142" rank="1"/>
  </conditionalFormatting>
  <conditionalFormatting sqref="J1">
    <cfRule type="top10" priority="139" bottom="1" rank="1"/>
    <cfRule type="top10" dxfId="966" priority="140" rank="1"/>
  </conditionalFormatting>
  <conditionalFormatting sqref="E12">
    <cfRule type="top10" priority="137" bottom="1" rank="1"/>
    <cfRule type="top10" dxfId="965" priority="138" rank="1"/>
  </conditionalFormatting>
  <conditionalFormatting sqref="F12">
    <cfRule type="top10" priority="135" bottom="1" rank="1"/>
    <cfRule type="top10" dxfId="964" priority="136" rank="1"/>
  </conditionalFormatting>
  <conditionalFormatting sqref="G12">
    <cfRule type="top10" priority="133" bottom="1" rank="1"/>
    <cfRule type="top10" dxfId="963" priority="134" rank="1"/>
  </conditionalFormatting>
  <conditionalFormatting sqref="H12">
    <cfRule type="top10" priority="131" bottom="1" rank="1"/>
    <cfRule type="top10" dxfId="962" priority="132" rank="1"/>
  </conditionalFormatting>
  <conditionalFormatting sqref="I12">
    <cfRule type="top10" priority="129" bottom="1" rank="1"/>
    <cfRule type="top10" dxfId="961" priority="130" rank="1"/>
  </conditionalFormatting>
  <conditionalFormatting sqref="J12">
    <cfRule type="top10" priority="127" bottom="1" rank="1"/>
    <cfRule type="top10" dxfId="960" priority="128" rank="1"/>
  </conditionalFormatting>
  <conditionalFormatting sqref="E2">
    <cfRule type="top10" priority="113" bottom="1" rank="1"/>
    <cfRule type="top10" dxfId="959" priority="114" rank="1"/>
  </conditionalFormatting>
  <conditionalFormatting sqref="F2">
    <cfRule type="top10" priority="111" bottom="1" rank="1"/>
    <cfRule type="top10" dxfId="958" priority="112" rank="1"/>
  </conditionalFormatting>
  <conditionalFormatting sqref="G2">
    <cfRule type="top10" priority="109" bottom="1" rank="1"/>
    <cfRule type="top10" dxfId="957" priority="110" rank="1"/>
  </conditionalFormatting>
  <conditionalFormatting sqref="H2">
    <cfRule type="top10" priority="107" bottom="1" rank="1"/>
    <cfRule type="top10" dxfId="956" priority="108" rank="1"/>
  </conditionalFormatting>
  <conditionalFormatting sqref="I2">
    <cfRule type="top10" priority="105" bottom="1" rank="1"/>
    <cfRule type="top10" dxfId="955" priority="106" rank="1"/>
  </conditionalFormatting>
  <conditionalFormatting sqref="J2">
    <cfRule type="top10" priority="103" bottom="1" rank="1"/>
    <cfRule type="top10" dxfId="954" priority="104" rank="1"/>
  </conditionalFormatting>
  <conditionalFormatting sqref="E3">
    <cfRule type="top10" priority="101" bottom="1" rank="1"/>
    <cfRule type="top10" dxfId="953" priority="102" rank="1"/>
  </conditionalFormatting>
  <conditionalFormatting sqref="F3">
    <cfRule type="top10" priority="99" bottom="1" rank="1"/>
    <cfRule type="top10" dxfId="952" priority="100" rank="1"/>
  </conditionalFormatting>
  <conditionalFormatting sqref="G3">
    <cfRule type="top10" priority="97" bottom="1" rank="1"/>
    <cfRule type="top10" dxfId="951" priority="98" rank="1"/>
  </conditionalFormatting>
  <conditionalFormatting sqref="H3">
    <cfRule type="top10" priority="95" bottom="1" rank="1"/>
    <cfRule type="top10" dxfId="950" priority="96" rank="1"/>
  </conditionalFormatting>
  <conditionalFormatting sqref="I3">
    <cfRule type="top10" priority="93" bottom="1" rank="1"/>
    <cfRule type="top10" dxfId="949" priority="94" rank="1"/>
  </conditionalFormatting>
  <conditionalFormatting sqref="J3">
    <cfRule type="top10" priority="91" bottom="1" rank="1"/>
    <cfRule type="top10" dxfId="948" priority="92" rank="1"/>
  </conditionalFormatting>
  <conditionalFormatting sqref="E4">
    <cfRule type="top10" priority="89" bottom="1" rank="1"/>
    <cfRule type="top10" dxfId="947" priority="90" rank="1"/>
  </conditionalFormatting>
  <conditionalFormatting sqref="F4">
    <cfRule type="top10" priority="87" bottom="1" rank="1"/>
    <cfRule type="top10" dxfId="946" priority="88" rank="1"/>
  </conditionalFormatting>
  <conditionalFormatting sqref="G4">
    <cfRule type="top10" priority="85" bottom="1" rank="1"/>
    <cfRule type="top10" dxfId="945" priority="86" rank="1"/>
  </conditionalFormatting>
  <conditionalFormatting sqref="H4">
    <cfRule type="top10" priority="83" bottom="1" rank="1"/>
    <cfRule type="top10" dxfId="944" priority="84" rank="1"/>
  </conditionalFormatting>
  <conditionalFormatting sqref="I4">
    <cfRule type="top10" priority="81" bottom="1" rank="1"/>
    <cfRule type="top10" dxfId="943" priority="82" rank="1"/>
  </conditionalFormatting>
  <conditionalFormatting sqref="J4">
    <cfRule type="top10" priority="79" bottom="1" rank="1"/>
    <cfRule type="top10" dxfId="942" priority="80" rank="1"/>
  </conditionalFormatting>
  <conditionalFormatting sqref="E5">
    <cfRule type="top10" priority="77" bottom="1" rank="1"/>
    <cfRule type="top10" dxfId="941" priority="78" rank="1"/>
  </conditionalFormatting>
  <conditionalFormatting sqref="F5">
    <cfRule type="top10" priority="75" bottom="1" rank="1"/>
    <cfRule type="top10" dxfId="940" priority="76" rank="1"/>
  </conditionalFormatting>
  <conditionalFormatting sqref="G5">
    <cfRule type="top10" priority="73" bottom="1" rank="1"/>
    <cfRule type="top10" dxfId="939" priority="74" rank="1"/>
  </conditionalFormatting>
  <conditionalFormatting sqref="H5">
    <cfRule type="top10" priority="71" bottom="1" rank="1"/>
    <cfRule type="top10" dxfId="938" priority="72" rank="1"/>
  </conditionalFormatting>
  <conditionalFormatting sqref="I5">
    <cfRule type="top10" priority="69" bottom="1" rank="1"/>
    <cfRule type="top10" dxfId="937" priority="70" rank="1"/>
  </conditionalFormatting>
  <conditionalFormatting sqref="J5">
    <cfRule type="top10" priority="67" bottom="1" rank="1"/>
    <cfRule type="top10" dxfId="936" priority="68" rank="1"/>
  </conditionalFormatting>
  <conditionalFormatting sqref="E6">
    <cfRule type="top10" priority="65" bottom="1" rank="1"/>
    <cfRule type="top10" dxfId="935" priority="66" rank="1"/>
  </conditionalFormatting>
  <conditionalFormatting sqref="F6">
    <cfRule type="top10" priority="63" bottom="1" rank="1"/>
    <cfRule type="top10" dxfId="934" priority="64" rank="1"/>
  </conditionalFormatting>
  <conditionalFormatting sqref="G6">
    <cfRule type="top10" priority="61" bottom="1" rank="1"/>
    <cfRule type="top10" dxfId="933" priority="62" rank="1"/>
  </conditionalFormatting>
  <conditionalFormatting sqref="H6">
    <cfRule type="top10" priority="59" bottom="1" rank="1"/>
    <cfRule type="top10" dxfId="932" priority="60" rank="1"/>
  </conditionalFormatting>
  <conditionalFormatting sqref="I6">
    <cfRule type="top10" priority="57" bottom="1" rank="1"/>
    <cfRule type="top10" dxfId="931" priority="58" rank="1"/>
  </conditionalFormatting>
  <conditionalFormatting sqref="J6">
    <cfRule type="top10" priority="55" bottom="1" rank="1"/>
    <cfRule type="top10" dxfId="930" priority="56" rank="1"/>
  </conditionalFormatting>
  <conditionalFormatting sqref="E7">
    <cfRule type="top10" priority="53" bottom="1" rank="1"/>
    <cfRule type="top10" dxfId="929" priority="54" rank="1"/>
  </conditionalFormatting>
  <conditionalFormatting sqref="F7">
    <cfRule type="top10" priority="51" bottom="1" rank="1"/>
    <cfRule type="top10" dxfId="928" priority="52" rank="1"/>
  </conditionalFormatting>
  <conditionalFormatting sqref="G7">
    <cfRule type="top10" priority="49" bottom="1" rank="1"/>
    <cfRule type="top10" dxfId="927" priority="50" rank="1"/>
  </conditionalFormatting>
  <conditionalFormatting sqref="H7">
    <cfRule type="top10" priority="47" bottom="1" rank="1"/>
    <cfRule type="top10" dxfId="926" priority="48" rank="1"/>
  </conditionalFormatting>
  <conditionalFormatting sqref="I7">
    <cfRule type="top10" priority="45" bottom="1" rank="1"/>
    <cfRule type="top10" dxfId="925" priority="46" rank="1"/>
  </conditionalFormatting>
  <conditionalFormatting sqref="J7">
    <cfRule type="top10" priority="43" bottom="1" rank="1"/>
    <cfRule type="top10" dxfId="924" priority="44" rank="1"/>
  </conditionalFormatting>
  <conditionalFormatting sqref="E8">
    <cfRule type="top10" priority="41" bottom="1" rank="1"/>
    <cfRule type="top10" dxfId="923" priority="42" rank="1"/>
  </conditionalFormatting>
  <conditionalFormatting sqref="F8">
    <cfRule type="top10" priority="39" bottom="1" rank="1"/>
    <cfRule type="top10" dxfId="922" priority="40" rank="1"/>
  </conditionalFormatting>
  <conditionalFormatting sqref="G8">
    <cfRule type="top10" priority="37" bottom="1" rank="1"/>
    <cfRule type="top10" dxfId="921" priority="38" rank="1"/>
  </conditionalFormatting>
  <conditionalFormatting sqref="H8">
    <cfRule type="top10" priority="35" bottom="1" rank="1"/>
    <cfRule type="top10" dxfId="920" priority="36" rank="1"/>
  </conditionalFormatting>
  <conditionalFormatting sqref="I8">
    <cfRule type="top10" priority="33" bottom="1" rank="1"/>
    <cfRule type="top10" dxfId="919" priority="34" rank="1"/>
  </conditionalFormatting>
  <conditionalFormatting sqref="J8">
    <cfRule type="top10" priority="31" bottom="1" rank="1"/>
    <cfRule type="top10" dxfId="918" priority="32" rank="1"/>
  </conditionalFormatting>
  <conditionalFormatting sqref="E9">
    <cfRule type="top10" priority="29" bottom="1" rank="1"/>
    <cfRule type="top10" dxfId="917" priority="30" rank="1"/>
  </conditionalFormatting>
  <conditionalFormatting sqref="F9">
    <cfRule type="top10" priority="27" bottom="1" rank="1"/>
    <cfRule type="top10" dxfId="916" priority="28" rank="1"/>
  </conditionalFormatting>
  <conditionalFormatting sqref="G9">
    <cfRule type="top10" priority="25" bottom="1" rank="1"/>
    <cfRule type="top10" dxfId="915" priority="26" rank="1"/>
  </conditionalFormatting>
  <conditionalFormatting sqref="H9">
    <cfRule type="top10" priority="23" bottom="1" rank="1"/>
    <cfRule type="top10" dxfId="914" priority="24" rank="1"/>
  </conditionalFormatting>
  <conditionalFormatting sqref="I9">
    <cfRule type="top10" priority="21" bottom="1" rank="1"/>
    <cfRule type="top10" dxfId="913" priority="22" rank="1"/>
  </conditionalFormatting>
  <conditionalFormatting sqref="J9">
    <cfRule type="top10" priority="19" bottom="1" rank="1"/>
    <cfRule type="top10" dxfId="912" priority="20" rank="1"/>
  </conditionalFormatting>
  <conditionalFormatting sqref="E10">
    <cfRule type="expression" dxfId="911" priority="229" stopIfTrue="1">
      <formula>LARGE(($H$2:$H$15),MIN( 1,COUNT($H$2:$H$15)))&lt;=E10</formula>
    </cfRule>
  </conditionalFormatting>
  <conditionalFormatting sqref="F10">
    <cfRule type="expression" dxfId="910" priority="230" stopIfTrue="1">
      <formula>LARGE(($I$2:$I$15),MIN( 1,COUNT($I$2:$I$15)))&lt;=F10</formula>
    </cfRule>
  </conditionalFormatting>
  <conditionalFormatting sqref="G10">
    <cfRule type="expression" dxfId="909" priority="231" stopIfTrue="1">
      <formula>LARGE(($J$2:$J$15),MIN( 1,COUNT($J$2:$J$15)))&lt;=G10</formula>
    </cfRule>
  </conditionalFormatting>
  <conditionalFormatting sqref="H10">
    <cfRule type="expression" dxfId="908" priority="232" stopIfTrue="1">
      <formula>LARGE(($K$2:$K$15),MIN( 1,COUNT($K$2:$K$15)))&lt;=H10</formula>
    </cfRule>
  </conditionalFormatting>
  <conditionalFormatting sqref="I10">
    <cfRule type="expression" dxfId="907" priority="233" stopIfTrue="1">
      <formula>LARGE(($L$2:$L$17),MIN( 1,COUNT($L$2:$L$17)))&lt;=I10</formula>
    </cfRule>
  </conditionalFormatting>
  <conditionalFormatting sqref="J10">
    <cfRule type="expression" dxfId="906" priority="234" stopIfTrue="1">
      <formula>LARGE(($M$2:$M$15),MIN( 1,COUNT($M$2:$M$15)))&lt;=J10</formula>
    </cfRule>
  </conditionalFormatting>
  <conditionalFormatting sqref="E11">
    <cfRule type="top10" priority="11" bottom="1" rank="1"/>
    <cfRule type="top10" dxfId="905" priority="12" rank="1"/>
  </conditionalFormatting>
  <conditionalFormatting sqref="F11">
    <cfRule type="top10" priority="9" bottom="1" rank="1"/>
    <cfRule type="top10" dxfId="904" priority="10" rank="1"/>
  </conditionalFormatting>
  <conditionalFormatting sqref="G11">
    <cfRule type="top10" priority="7" bottom="1" rank="1"/>
    <cfRule type="top10" dxfId="903" priority="8" rank="1"/>
  </conditionalFormatting>
  <conditionalFormatting sqref="H11">
    <cfRule type="top10" priority="5" bottom="1" rank="1"/>
    <cfRule type="top10" dxfId="902" priority="6" rank="1"/>
  </conditionalFormatting>
  <conditionalFormatting sqref="I11">
    <cfRule type="top10" priority="3" bottom="1" rank="1"/>
    <cfRule type="top10" dxfId="901" priority="4" rank="1"/>
  </conditionalFormatting>
  <conditionalFormatting sqref="J11">
    <cfRule type="top10" priority="1" bottom="1" rank="1"/>
    <cfRule type="top10" dxfId="9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ED1A93-B7E4-4B34-BB6C-29E67A8730BB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D967E2F6-5D8C-424B-9F4E-E951DCF94B32}">
          <x14:formula1>
            <xm:f>'C:\Users\abra2\AppData\Local\Packages\Microsoft.MicrosoftEdge_8wekyb3d8bbwe\TempState\Downloads\[ABRA Club Shoot 1202019 (2).xlsm]Data'!#REF!</xm:f>
          </x14:formula1>
          <xm:sqref>B2:B10</xm:sqref>
        </x14:dataValidation>
        <x14:dataValidation type="list" allowBlank="1" showInputMessage="1" showErrorMessage="1" xr:uid="{056619FE-E441-4798-A36B-3AC738F9B046}">
          <x14:formula1>
            <xm:f>'C:\Users\gih93\Documents\[ABRA2019.xlsm]Data'!#REF!</xm:f>
          </x14:formula1>
          <xm:sqref>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F5F4-130F-44B6-9BE7-E312CC40AA4A}">
  <dimension ref="A1:O19"/>
  <sheetViews>
    <sheetView workbookViewId="0">
      <selection activeCell="A17" sqref="A17:O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9" t="s">
        <v>20</v>
      </c>
      <c r="B2" s="19" t="s">
        <v>28</v>
      </c>
      <c r="C2" s="20">
        <v>43533</v>
      </c>
      <c r="D2" s="21" t="s">
        <v>29</v>
      </c>
      <c r="E2" s="19">
        <v>184</v>
      </c>
      <c r="F2" s="19">
        <v>184</v>
      </c>
      <c r="G2" s="19">
        <v>185</v>
      </c>
      <c r="H2" s="19">
        <v>183</v>
      </c>
      <c r="I2" s="19"/>
      <c r="J2" s="19"/>
      <c r="K2" s="22">
        <v>4</v>
      </c>
      <c r="L2" s="22">
        <v>736</v>
      </c>
      <c r="M2" s="23">
        <v>184</v>
      </c>
      <c r="N2" s="22">
        <v>5</v>
      </c>
      <c r="O2" s="23">
        <v>189</v>
      </c>
    </row>
    <row r="3" spans="1:15" x14ac:dyDescent="0.3">
      <c r="A3" s="19" t="s">
        <v>20</v>
      </c>
      <c r="B3" s="19" t="s">
        <v>28</v>
      </c>
      <c r="C3" s="20">
        <v>43547</v>
      </c>
      <c r="D3" s="21" t="s">
        <v>29</v>
      </c>
      <c r="E3" s="19">
        <v>176</v>
      </c>
      <c r="F3" s="19">
        <v>184</v>
      </c>
      <c r="G3" s="19">
        <v>184</v>
      </c>
      <c r="H3" s="19">
        <v>187</v>
      </c>
      <c r="I3" s="19"/>
      <c r="J3" s="19"/>
      <c r="K3" s="22">
        <v>4</v>
      </c>
      <c r="L3" s="22">
        <v>731</v>
      </c>
      <c r="M3" s="23">
        <v>182.75</v>
      </c>
      <c r="N3" s="22">
        <v>4</v>
      </c>
      <c r="O3" s="23">
        <v>186.75</v>
      </c>
    </row>
    <row r="4" spans="1:15" x14ac:dyDescent="0.3">
      <c r="A4" s="19" t="s">
        <v>20</v>
      </c>
      <c r="B4" s="19" t="s">
        <v>28</v>
      </c>
      <c r="C4" s="20">
        <v>43554</v>
      </c>
      <c r="D4" s="21" t="s">
        <v>29</v>
      </c>
      <c r="E4" s="19">
        <v>194</v>
      </c>
      <c r="F4" s="19">
        <v>186</v>
      </c>
      <c r="G4" s="19">
        <v>188</v>
      </c>
      <c r="H4" s="19">
        <v>188</v>
      </c>
      <c r="I4" s="19">
        <v>182</v>
      </c>
      <c r="J4" s="19">
        <v>182</v>
      </c>
      <c r="K4" s="22">
        <v>6</v>
      </c>
      <c r="L4" s="22">
        <v>1120</v>
      </c>
      <c r="M4" s="23">
        <v>186.66666666666666</v>
      </c>
      <c r="N4" s="22">
        <v>16</v>
      </c>
      <c r="O4" s="23">
        <v>202.66666666666666</v>
      </c>
    </row>
    <row r="5" spans="1:15" x14ac:dyDescent="0.3">
      <c r="A5" s="19" t="s">
        <v>20</v>
      </c>
      <c r="B5" s="19" t="s">
        <v>28</v>
      </c>
      <c r="C5" s="20">
        <v>43569</v>
      </c>
      <c r="D5" s="21" t="s">
        <v>29</v>
      </c>
      <c r="E5" s="19">
        <v>192</v>
      </c>
      <c r="F5" s="19">
        <v>192</v>
      </c>
      <c r="G5" s="19">
        <v>184</v>
      </c>
      <c r="H5" s="19">
        <v>187</v>
      </c>
      <c r="I5" s="19"/>
      <c r="J5" s="19"/>
      <c r="K5" s="22">
        <v>4</v>
      </c>
      <c r="L5" s="22">
        <v>755</v>
      </c>
      <c r="M5" s="23">
        <v>188.75</v>
      </c>
      <c r="N5" s="22">
        <v>9</v>
      </c>
      <c r="O5" s="23">
        <v>197.75</v>
      </c>
    </row>
    <row r="6" spans="1:15" x14ac:dyDescent="0.3">
      <c r="A6" s="19" t="s">
        <v>20</v>
      </c>
      <c r="B6" s="19" t="s">
        <v>28</v>
      </c>
      <c r="C6" s="20">
        <v>43582</v>
      </c>
      <c r="D6" s="21" t="s">
        <v>29</v>
      </c>
      <c r="E6" s="19">
        <v>184</v>
      </c>
      <c r="F6" s="19">
        <v>185</v>
      </c>
      <c r="G6" s="19">
        <v>181</v>
      </c>
      <c r="H6" s="19">
        <v>177</v>
      </c>
      <c r="I6" s="19"/>
      <c r="J6" s="19"/>
      <c r="K6" s="22">
        <v>4</v>
      </c>
      <c r="L6" s="22">
        <v>727</v>
      </c>
      <c r="M6" s="23">
        <v>181.75</v>
      </c>
      <c r="N6" s="22">
        <v>3</v>
      </c>
      <c r="O6" s="23">
        <v>184.75</v>
      </c>
    </row>
    <row r="7" spans="1:15" x14ac:dyDescent="0.3">
      <c r="A7" s="19" t="s">
        <v>20</v>
      </c>
      <c r="B7" s="19" t="s">
        <v>28</v>
      </c>
      <c r="C7" s="20">
        <v>43597</v>
      </c>
      <c r="D7" s="21" t="s">
        <v>29</v>
      </c>
      <c r="E7" s="19">
        <v>195</v>
      </c>
      <c r="F7" s="19">
        <v>194</v>
      </c>
      <c r="G7" s="19">
        <v>192</v>
      </c>
      <c r="H7" s="19">
        <v>189</v>
      </c>
      <c r="I7" s="19"/>
      <c r="J7" s="19"/>
      <c r="K7" s="22">
        <v>4</v>
      </c>
      <c r="L7" s="22">
        <v>770</v>
      </c>
      <c r="M7" s="23">
        <v>192.5</v>
      </c>
      <c r="N7" s="22">
        <v>11</v>
      </c>
      <c r="O7" s="23">
        <v>203.5</v>
      </c>
    </row>
    <row r="8" spans="1:15" x14ac:dyDescent="0.3">
      <c r="A8" s="19" t="s">
        <v>20</v>
      </c>
      <c r="B8" s="19" t="s">
        <v>28</v>
      </c>
      <c r="C8" s="20">
        <v>43610</v>
      </c>
      <c r="D8" s="21" t="s">
        <v>29</v>
      </c>
      <c r="E8" s="19">
        <v>188</v>
      </c>
      <c r="F8" s="19">
        <v>184</v>
      </c>
      <c r="G8" s="19">
        <v>174</v>
      </c>
      <c r="H8" s="19">
        <v>184</v>
      </c>
      <c r="I8" s="19"/>
      <c r="J8" s="19"/>
      <c r="K8" s="22">
        <v>4</v>
      </c>
      <c r="L8" s="22">
        <v>730</v>
      </c>
      <c r="M8" s="23">
        <v>182.5</v>
      </c>
      <c r="N8" s="22">
        <v>4</v>
      </c>
      <c r="O8" s="23">
        <v>186.5</v>
      </c>
    </row>
    <row r="9" spans="1:15" x14ac:dyDescent="0.3">
      <c r="A9" s="19" t="s">
        <v>20</v>
      </c>
      <c r="B9" s="19" t="s">
        <v>28</v>
      </c>
      <c r="C9" s="20">
        <v>43638</v>
      </c>
      <c r="D9" s="21" t="s">
        <v>29</v>
      </c>
      <c r="E9" s="19">
        <v>180</v>
      </c>
      <c r="F9" s="19">
        <v>184</v>
      </c>
      <c r="G9" s="19">
        <v>184</v>
      </c>
      <c r="H9" s="19">
        <v>180</v>
      </c>
      <c r="I9" s="19"/>
      <c r="J9" s="19"/>
      <c r="K9" s="22">
        <v>4</v>
      </c>
      <c r="L9" s="22">
        <v>728</v>
      </c>
      <c r="M9" s="23">
        <v>182</v>
      </c>
      <c r="N9" s="22">
        <v>5</v>
      </c>
      <c r="O9" s="23">
        <v>187</v>
      </c>
    </row>
    <row r="10" spans="1:15" x14ac:dyDescent="0.3">
      <c r="A10" s="19" t="s">
        <v>20</v>
      </c>
      <c r="B10" s="19" t="s">
        <v>28</v>
      </c>
      <c r="C10" s="20">
        <v>43659</v>
      </c>
      <c r="D10" s="21" t="s">
        <v>29</v>
      </c>
      <c r="E10" s="19">
        <v>192</v>
      </c>
      <c r="F10" s="19">
        <v>195</v>
      </c>
      <c r="G10" s="19">
        <v>187</v>
      </c>
      <c r="H10" s="19">
        <v>196</v>
      </c>
      <c r="I10" s="19"/>
      <c r="J10" s="19"/>
      <c r="K10" s="22">
        <v>4</v>
      </c>
      <c r="L10" s="22">
        <v>770</v>
      </c>
      <c r="M10" s="23">
        <v>192.5</v>
      </c>
      <c r="N10" s="22">
        <v>13</v>
      </c>
      <c r="O10" s="23">
        <v>205.5</v>
      </c>
    </row>
    <row r="11" spans="1:15" x14ac:dyDescent="0.3">
      <c r="A11" s="19" t="s">
        <v>20</v>
      </c>
      <c r="B11" s="19" t="s">
        <v>28</v>
      </c>
      <c r="C11" s="20">
        <v>43673</v>
      </c>
      <c r="D11" s="21" t="s">
        <v>29</v>
      </c>
      <c r="E11" s="19">
        <v>182</v>
      </c>
      <c r="F11" s="19">
        <v>175</v>
      </c>
      <c r="G11" s="19">
        <v>180</v>
      </c>
      <c r="H11" s="19">
        <v>181</v>
      </c>
      <c r="I11" s="19"/>
      <c r="J11" s="19"/>
      <c r="K11" s="22">
        <v>4</v>
      </c>
      <c r="L11" s="22">
        <v>718</v>
      </c>
      <c r="M11" s="23">
        <v>179.5</v>
      </c>
      <c r="N11" s="22">
        <v>4</v>
      </c>
      <c r="O11" s="23">
        <v>183.5</v>
      </c>
    </row>
    <row r="12" spans="1:15" x14ac:dyDescent="0.3">
      <c r="A12" s="19" t="s">
        <v>20</v>
      </c>
      <c r="B12" s="19" t="s">
        <v>28</v>
      </c>
      <c r="C12" s="20">
        <v>43687</v>
      </c>
      <c r="D12" s="21" t="s">
        <v>29</v>
      </c>
      <c r="E12" s="19">
        <v>185</v>
      </c>
      <c r="F12" s="19">
        <v>187</v>
      </c>
      <c r="G12" s="19">
        <v>179</v>
      </c>
      <c r="H12" s="19">
        <v>181</v>
      </c>
      <c r="I12" s="19"/>
      <c r="J12" s="19"/>
      <c r="K12" s="22">
        <v>4</v>
      </c>
      <c r="L12" s="22">
        <v>732</v>
      </c>
      <c r="M12" s="23">
        <v>183</v>
      </c>
      <c r="N12" s="22">
        <v>4</v>
      </c>
      <c r="O12" s="23">
        <v>187</v>
      </c>
    </row>
    <row r="13" spans="1:15" x14ac:dyDescent="0.3">
      <c r="A13" s="19" t="s">
        <v>20</v>
      </c>
      <c r="B13" s="19" t="s">
        <v>28</v>
      </c>
      <c r="C13" s="20">
        <v>43701</v>
      </c>
      <c r="D13" s="21" t="s">
        <v>29</v>
      </c>
      <c r="E13" s="19">
        <v>188</v>
      </c>
      <c r="F13" s="19">
        <v>185</v>
      </c>
      <c r="G13" s="19">
        <v>181</v>
      </c>
      <c r="H13" s="19">
        <v>184</v>
      </c>
      <c r="I13" s="19"/>
      <c r="J13" s="19"/>
      <c r="K13" s="22">
        <v>4</v>
      </c>
      <c r="L13" s="22">
        <v>738</v>
      </c>
      <c r="M13" s="23">
        <v>184.5</v>
      </c>
      <c r="N13" s="22">
        <v>5</v>
      </c>
      <c r="O13" s="23">
        <v>189.5</v>
      </c>
    </row>
    <row r="14" spans="1:15" x14ac:dyDescent="0.3">
      <c r="A14" s="6" t="s">
        <v>20</v>
      </c>
      <c r="B14" s="6" t="s">
        <v>28</v>
      </c>
      <c r="C14" s="7">
        <v>43722</v>
      </c>
      <c r="D14" s="8" t="s">
        <v>29</v>
      </c>
      <c r="E14" s="6">
        <v>192</v>
      </c>
      <c r="F14" s="6">
        <v>187</v>
      </c>
      <c r="G14" s="6">
        <v>173</v>
      </c>
      <c r="H14" s="6">
        <v>178</v>
      </c>
      <c r="I14" s="6"/>
      <c r="J14" s="6"/>
      <c r="K14" s="9">
        <v>4</v>
      </c>
      <c r="L14" s="9">
        <v>730</v>
      </c>
      <c r="M14" s="10">
        <v>182.5</v>
      </c>
      <c r="N14" s="9">
        <v>3</v>
      </c>
      <c r="O14" s="10">
        <v>185.5</v>
      </c>
    </row>
    <row r="15" spans="1:15" x14ac:dyDescent="0.3">
      <c r="A15" s="19" t="s">
        <v>20</v>
      </c>
      <c r="B15" s="19" t="s">
        <v>28</v>
      </c>
      <c r="C15" s="20">
        <v>43736</v>
      </c>
      <c r="D15" s="21" t="s">
        <v>29</v>
      </c>
      <c r="E15" s="19">
        <v>195</v>
      </c>
      <c r="F15" s="19">
        <v>190</v>
      </c>
      <c r="G15" s="19">
        <v>189</v>
      </c>
      <c r="H15" s="19">
        <v>170</v>
      </c>
      <c r="I15" s="19"/>
      <c r="J15" s="19"/>
      <c r="K15" s="22">
        <v>4</v>
      </c>
      <c r="L15" s="22">
        <v>744</v>
      </c>
      <c r="M15" s="23">
        <v>186</v>
      </c>
      <c r="N15" s="22">
        <v>5</v>
      </c>
      <c r="O15" s="23">
        <v>191</v>
      </c>
    </row>
    <row r="16" spans="1:15" x14ac:dyDescent="0.3">
      <c r="A16" s="19" t="s">
        <v>20</v>
      </c>
      <c r="B16" s="19" t="s">
        <v>28</v>
      </c>
      <c r="C16" s="20">
        <v>43764</v>
      </c>
      <c r="D16" s="21" t="s">
        <v>29</v>
      </c>
      <c r="E16" s="19">
        <v>186</v>
      </c>
      <c r="F16" s="19">
        <v>190</v>
      </c>
      <c r="G16" s="19">
        <v>188</v>
      </c>
      <c r="H16" s="19">
        <v>183</v>
      </c>
      <c r="I16" s="19"/>
      <c r="J16" s="19"/>
      <c r="K16" s="22">
        <v>4</v>
      </c>
      <c r="L16" s="22">
        <v>747</v>
      </c>
      <c r="M16" s="23">
        <v>186.75</v>
      </c>
      <c r="N16" s="22">
        <v>3</v>
      </c>
      <c r="O16" s="23">
        <v>189.75</v>
      </c>
    </row>
    <row r="17" spans="1:15" x14ac:dyDescent="0.3">
      <c r="A17" s="19" t="s">
        <v>20</v>
      </c>
      <c r="B17" s="19" t="s">
        <v>28</v>
      </c>
      <c r="C17" s="20">
        <v>43778</v>
      </c>
      <c r="D17" s="21" t="s">
        <v>29</v>
      </c>
      <c r="E17" s="19">
        <v>188</v>
      </c>
      <c r="F17" s="19">
        <v>187</v>
      </c>
      <c r="G17" s="19">
        <v>180</v>
      </c>
      <c r="H17" s="19">
        <v>183</v>
      </c>
      <c r="I17" s="19">
        <v>181</v>
      </c>
      <c r="J17" s="19">
        <v>183</v>
      </c>
      <c r="K17" s="22">
        <v>6</v>
      </c>
      <c r="L17" s="22">
        <v>1102</v>
      </c>
      <c r="M17" s="23">
        <v>183.66666666666666</v>
      </c>
      <c r="N17" s="22">
        <v>4</v>
      </c>
      <c r="O17" s="23">
        <v>187.66666666666666</v>
      </c>
    </row>
    <row r="18" spans="1:15" x14ac:dyDescent="0.3">
      <c r="A18" s="6"/>
      <c r="B18" s="6"/>
      <c r="C18" s="7"/>
      <c r="D18" s="8"/>
      <c r="E18" s="6"/>
      <c r="F18" s="6"/>
      <c r="G18" s="6"/>
      <c r="H18" s="6"/>
      <c r="I18" s="6"/>
      <c r="J18" s="6"/>
      <c r="K18" s="9"/>
      <c r="L18" s="9"/>
      <c r="M18" s="10"/>
      <c r="N18" s="9"/>
      <c r="O18" s="10"/>
    </row>
    <row r="19" spans="1:15" x14ac:dyDescent="0.3">
      <c r="K19" s="2">
        <f>SUM(K2:K18)</f>
        <v>68</v>
      </c>
      <c r="L19" s="2">
        <f>SUM(L2:L18)</f>
        <v>12578</v>
      </c>
      <c r="M19" s="1">
        <f>SUM(L19/K19)</f>
        <v>184.97058823529412</v>
      </c>
      <c r="N19" s="2">
        <f>SUM(N2:N18)</f>
        <v>98</v>
      </c>
      <c r="O19" s="1">
        <f>SUM(M19+N19)</f>
        <v>282.97058823529414</v>
      </c>
    </row>
  </sheetData>
  <conditionalFormatting sqref="E1">
    <cfRule type="top10" priority="227" bottom="1" rank="1"/>
    <cfRule type="top10" dxfId="899" priority="228" rank="1"/>
  </conditionalFormatting>
  <conditionalFormatting sqref="F1">
    <cfRule type="top10" priority="225" bottom="1" rank="1"/>
    <cfRule type="top10" dxfId="898" priority="226" rank="1"/>
  </conditionalFormatting>
  <conditionalFormatting sqref="G1">
    <cfRule type="top10" priority="223" bottom="1" rank="1"/>
    <cfRule type="top10" dxfId="897" priority="224" rank="1"/>
  </conditionalFormatting>
  <conditionalFormatting sqref="H1">
    <cfRule type="top10" priority="221" bottom="1" rank="1"/>
    <cfRule type="top10" dxfId="896" priority="222" rank="1"/>
  </conditionalFormatting>
  <conditionalFormatting sqref="I1">
    <cfRule type="top10" priority="219" bottom="1" rank="1"/>
    <cfRule type="top10" dxfId="895" priority="220" rank="1"/>
  </conditionalFormatting>
  <conditionalFormatting sqref="J1">
    <cfRule type="top10" priority="217" bottom="1" rank="1"/>
    <cfRule type="top10" dxfId="894" priority="218" rank="1"/>
  </conditionalFormatting>
  <conditionalFormatting sqref="E18">
    <cfRule type="top10" priority="215" bottom="1" rank="1"/>
    <cfRule type="top10" dxfId="893" priority="216" rank="1"/>
  </conditionalFormatting>
  <conditionalFormatting sqref="F18">
    <cfRule type="top10" priority="213" bottom="1" rank="1"/>
    <cfRule type="top10" dxfId="892" priority="214" rank="1"/>
  </conditionalFormatting>
  <conditionalFormatting sqref="G18">
    <cfRule type="top10" priority="211" bottom="1" rank="1"/>
    <cfRule type="top10" dxfId="891" priority="212" rank="1"/>
  </conditionalFormatting>
  <conditionalFormatting sqref="H18">
    <cfRule type="top10" priority="209" bottom="1" rank="1"/>
    <cfRule type="top10" dxfId="890" priority="210" rank="1"/>
  </conditionalFormatting>
  <conditionalFormatting sqref="I18">
    <cfRule type="top10" priority="207" bottom="1" rank="1"/>
    <cfRule type="top10" dxfId="889" priority="208" rank="1"/>
  </conditionalFormatting>
  <conditionalFormatting sqref="J18">
    <cfRule type="top10" priority="205" bottom="1" rank="1"/>
    <cfRule type="top10" dxfId="888" priority="206" rank="1"/>
  </conditionalFormatting>
  <conditionalFormatting sqref="E2">
    <cfRule type="top10" priority="191" bottom="1" rank="1"/>
    <cfRule type="top10" dxfId="887" priority="192" rank="1"/>
  </conditionalFormatting>
  <conditionalFormatting sqref="F2">
    <cfRule type="top10" priority="189" bottom="1" rank="1"/>
    <cfRule type="top10" dxfId="886" priority="190" rank="1"/>
  </conditionalFormatting>
  <conditionalFormatting sqref="G2">
    <cfRule type="top10" priority="187" bottom="1" rank="1"/>
    <cfRule type="top10" dxfId="885" priority="188" rank="1"/>
  </conditionalFormatting>
  <conditionalFormatting sqref="H2">
    <cfRule type="top10" priority="185" bottom="1" rank="1"/>
    <cfRule type="top10" dxfId="884" priority="186" rank="1"/>
  </conditionalFormatting>
  <conditionalFormatting sqref="I2">
    <cfRule type="top10" priority="183" bottom="1" rank="1"/>
    <cfRule type="top10" dxfId="883" priority="184" rank="1"/>
  </conditionalFormatting>
  <conditionalFormatting sqref="J2">
    <cfRule type="top10" priority="181" bottom="1" rank="1"/>
    <cfRule type="top10" dxfId="882" priority="182" rank="1"/>
  </conditionalFormatting>
  <conditionalFormatting sqref="E3">
    <cfRule type="top10" priority="179" bottom="1" rank="1"/>
    <cfRule type="top10" dxfId="881" priority="180" rank="1"/>
  </conditionalFormatting>
  <conditionalFormatting sqref="F3">
    <cfRule type="top10" priority="177" bottom="1" rank="1"/>
    <cfRule type="top10" dxfId="880" priority="178" rank="1"/>
  </conditionalFormatting>
  <conditionalFormatting sqref="G3">
    <cfRule type="top10" priority="175" bottom="1" rank="1"/>
    <cfRule type="top10" dxfId="879" priority="176" rank="1"/>
  </conditionalFormatting>
  <conditionalFormatting sqref="H3">
    <cfRule type="top10" priority="173" bottom="1" rank="1"/>
    <cfRule type="top10" dxfId="878" priority="174" rank="1"/>
  </conditionalFormatting>
  <conditionalFormatting sqref="I3">
    <cfRule type="top10" priority="171" bottom="1" rank="1"/>
    <cfRule type="top10" dxfId="877" priority="172" rank="1"/>
  </conditionalFormatting>
  <conditionalFormatting sqref="J3">
    <cfRule type="top10" priority="169" bottom="1" rank="1"/>
    <cfRule type="top10" dxfId="876" priority="170" rank="1"/>
  </conditionalFormatting>
  <conditionalFormatting sqref="E4">
    <cfRule type="top10" priority="167" bottom="1" rank="1"/>
    <cfRule type="top10" dxfId="875" priority="168" rank="1"/>
  </conditionalFormatting>
  <conditionalFormatting sqref="F4">
    <cfRule type="top10" priority="165" bottom="1" rank="1"/>
    <cfRule type="top10" dxfId="874" priority="166" rank="1"/>
  </conditionalFormatting>
  <conditionalFormatting sqref="G4">
    <cfRule type="top10" priority="163" bottom="1" rank="1"/>
    <cfRule type="top10" dxfId="873" priority="164" rank="1"/>
  </conditionalFormatting>
  <conditionalFormatting sqref="H4">
    <cfRule type="top10" priority="161" bottom="1" rank="1"/>
    <cfRule type="top10" dxfId="872" priority="162" rank="1"/>
  </conditionalFormatting>
  <conditionalFormatting sqref="I4">
    <cfRule type="top10" priority="159" bottom="1" rank="1"/>
    <cfRule type="top10" dxfId="871" priority="160" rank="1"/>
  </conditionalFormatting>
  <conditionalFormatting sqref="J4">
    <cfRule type="top10" priority="157" bottom="1" rank="1"/>
    <cfRule type="top10" dxfId="870" priority="158" rank="1"/>
  </conditionalFormatting>
  <conditionalFormatting sqref="E5">
    <cfRule type="top10" priority="155" bottom="1" rank="1"/>
    <cfRule type="top10" dxfId="869" priority="156" rank="1"/>
  </conditionalFormatting>
  <conditionalFormatting sqref="F5">
    <cfRule type="top10" priority="153" bottom="1" rank="1"/>
    <cfRule type="top10" dxfId="868" priority="154" rank="1"/>
  </conditionalFormatting>
  <conditionalFormatting sqref="G5">
    <cfRule type="top10" priority="151" bottom="1" rank="1"/>
    <cfRule type="top10" dxfId="867" priority="152" rank="1"/>
  </conditionalFormatting>
  <conditionalFormatting sqref="H5">
    <cfRule type="top10" priority="149" bottom="1" rank="1"/>
    <cfRule type="top10" dxfId="866" priority="150" rank="1"/>
  </conditionalFormatting>
  <conditionalFormatting sqref="I5">
    <cfRule type="top10" priority="147" bottom="1" rank="1"/>
    <cfRule type="top10" dxfId="865" priority="148" rank="1"/>
  </conditionalFormatting>
  <conditionalFormatting sqref="J5">
    <cfRule type="top10" priority="145" bottom="1" rank="1"/>
    <cfRule type="top10" dxfId="864" priority="146" rank="1"/>
  </conditionalFormatting>
  <conditionalFormatting sqref="E6">
    <cfRule type="top10" priority="143" bottom="1" rank="1"/>
    <cfRule type="top10" dxfId="863" priority="144" rank="1"/>
  </conditionalFormatting>
  <conditionalFormatting sqref="F6">
    <cfRule type="top10" priority="141" bottom="1" rank="1"/>
    <cfRule type="top10" dxfId="862" priority="142" rank="1"/>
  </conditionalFormatting>
  <conditionalFormatting sqref="G6">
    <cfRule type="top10" priority="139" bottom="1" rank="1"/>
    <cfRule type="top10" dxfId="861" priority="140" rank="1"/>
  </conditionalFormatting>
  <conditionalFormatting sqref="H6">
    <cfRule type="top10" priority="137" bottom="1" rank="1"/>
    <cfRule type="top10" dxfId="860" priority="138" rank="1"/>
  </conditionalFormatting>
  <conditionalFormatting sqref="I6">
    <cfRule type="top10" priority="135" bottom="1" rank="1"/>
    <cfRule type="top10" dxfId="859" priority="136" rank="1"/>
  </conditionalFormatting>
  <conditionalFormatting sqref="J6">
    <cfRule type="top10" priority="133" bottom="1" rank="1"/>
    <cfRule type="top10" dxfId="858" priority="134" rank="1"/>
  </conditionalFormatting>
  <conditionalFormatting sqref="E7">
    <cfRule type="top10" priority="131" bottom="1" rank="1"/>
    <cfRule type="top10" dxfId="857" priority="132" rank="1"/>
  </conditionalFormatting>
  <conditionalFormatting sqref="F7">
    <cfRule type="top10" priority="129" bottom="1" rank="1"/>
    <cfRule type="top10" dxfId="856" priority="130" rank="1"/>
  </conditionalFormatting>
  <conditionalFormatting sqref="G7">
    <cfRule type="top10" priority="127" bottom="1" rank="1"/>
    <cfRule type="top10" dxfId="855" priority="128" rank="1"/>
  </conditionalFormatting>
  <conditionalFormatting sqref="H7">
    <cfRule type="top10" priority="125" bottom="1" rank="1"/>
    <cfRule type="top10" dxfId="854" priority="126" rank="1"/>
  </conditionalFormatting>
  <conditionalFormatting sqref="I7">
    <cfRule type="top10" priority="123" bottom="1" rank="1"/>
    <cfRule type="top10" dxfId="853" priority="124" rank="1"/>
  </conditionalFormatting>
  <conditionalFormatting sqref="J7">
    <cfRule type="top10" priority="121" bottom="1" rank="1"/>
    <cfRule type="top10" dxfId="852" priority="122" rank="1"/>
  </conditionalFormatting>
  <conditionalFormatting sqref="E8">
    <cfRule type="top10" priority="119" bottom="1" rank="1"/>
    <cfRule type="top10" dxfId="851" priority="120" rank="1"/>
  </conditionalFormatting>
  <conditionalFormatting sqref="F8">
    <cfRule type="top10" priority="117" bottom="1" rank="1"/>
    <cfRule type="top10" dxfId="850" priority="118" rank="1"/>
  </conditionalFormatting>
  <conditionalFormatting sqref="G8">
    <cfRule type="top10" priority="115" bottom="1" rank="1"/>
    <cfRule type="top10" dxfId="849" priority="116" rank="1"/>
  </conditionalFormatting>
  <conditionalFormatting sqref="H8">
    <cfRule type="top10" priority="113" bottom="1" rank="1"/>
    <cfRule type="top10" dxfId="848" priority="114" rank="1"/>
  </conditionalFormatting>
  <conditionalFormatting sqref="I8">
    <cfRule type="top10" priority="111" bottom="1" rank="1"/>
    <cfRule type="top10" dxfId="847" priority="112" rank="1"/>
  </conditionalFormatting>
  <conditionalFormatting sqref="J8">
    <cfRule type="top10" priority="109" bottom="1" rank="1"/>
    <cfRule type="top10" dxfId="846" priority="110" rank="1"/>
  </conditionalFormatting>
  <conditionalFormatting sqref="E9">
    <cfRule type="top10" priority="107" bottom="1" rank="1"/>
    <cfRule type="top10" dxfId="845" priority="108" rank="1"/>
  </conditionalFormatting>
  <conditionalFormatting sqref="F9">
    <cfRule type="top10" priority="105" bottom="1" rank="1"/>
    <cfRule type="top10" dxfId="844" priority="106" rank="1"/>
  </conditionalFormatting>
  <conditionalFormatting sqref="G9">
    <cfRule type="top10" priority="103" bottom="1" rank="1"/>
    <cfRule type="top10" dxfId="843" priority="104" rank="1"/>
  </conditionalFormatting>
  <conditionalFormatting sqref="H9">
    <cfRule type="top10" priority="101" bottom="1" rank="1"/>
    <cfRule type="top10" dxfId="842" priority="102" rank="1"/>
  </conditionalFormatting>
  <conditionalFormatting sqref="I9">
    <cfRule type="top10" priority="99" bottom="1" rank="1"/>
    <cfRule type="top10" dxfId="841" priority="100" rank="1"/>
  </conditionalFormatting>
  <conditionalFormatting sqref="J9">
    <cfRule type="top10" priority="97" bottom="1" rank="1"/>
    <cfRule type="top10" dxfId="840" priority="98" rank="1"/>
  </conditionalFormatting>
  <conditionalFormatting sqref="E10">
    <cfRule type="top10" priority="95" bottom="1" rank="1"/>
    <cfRule type="top10" dxfId="839" priority="96" rank="1"/>
  </conditionalFormatting>
  <conditionalFormatting sqref="F10">
    <cfRule type="top10" priority="93" bottom="1" rank="1"/>
    <cfRule type="top10" dxfId="838" priority="94" rank="1"/>
  </conditionalFormatting>
  <conditionalFormatting sqref="G10">
    <cfRule type="top10" priority="91" bottom="1" rank="1"/>
    <cfRule type="top10" dxfId="837" priority="92" rank="1"/>
  </conditionalFormatting>
  <conditionalFormatting sqref="H10">
    <cfRule type="top10" priority="89" bottom="1" rank="1"/>
    <cfRule type="top10" dxfId="836" priority="90" rank="1"/>
  </conditionalFormatting>
  <conditionalFormatting sqref="I10">
    <cfRule type="top10" priority="87" bottom="1" rank="1"/>
    <cfRule type="top10" dxfId="835" priority="88" rank="1"/>
  </conditionalFormatting>
  <conditionalFormatting sqref="J10">
    <cfRule type="top10" priority="85" bottom="1" rank="1"/>
    <cfRule type="top10" dxfId="834" priority="86" rank="1"/>
  </conditionalFormatting>
  <conditionalFormatting sqref="E11">
    <cfRule type="top10" priority="83" bottom="1" rank="1"/>
    <cfRule type="top10" dxfId="833" priority="84" rank="1"/>
  </conditionalFormatting>
  <conditionalFormatting sqref="F11">
    <cfRule type="top10" priority="81" bottom="1" rank="1"/>
    <cfRule type="top10" dxfId="832" priority="82" rank="1"/>
  </conditionalFormatting>
  <conditionalFormatting sqref="G11">
    <cfRule type="top10" priority="79" bottom="1" rank="1"/>
    <cfRule type="top10" dxfId="831" priority="80" rank="1"/>
  </conditionalFormatting>
  <conditionalFormatting sqref="H11">
    <cfRule type="top10" priority="77" bottom="1" rank="1"/>
    <cfRule type="top10" dxfId="830" priority="78" rank="1"/>
  </conditionalFormatting>
  <conditionalFormatting sqref="I11">
    <cfRule type="top10" priority="75" bottom="1" rank="1"/>
    <cfRule type="top10" dxfId="829" priority="76" rank="1"/>
  </conditionalFormatting>
  <conditionalFormatting sqref="J11">
    <cfRule type="top10" priority="73" bottom="1" rank="1"/>
    <cfRule type="top10" dxfId="828" priority="74" rank="1"/>
  </conditionalFormatting>
  <conditionalFormatting sqref="E12">
    <cfRule type="top10" priority="71" bottom="1" rank="1"/>
    <cfRule type="top10" dxfId="827" priority="72" rank="1"/>
  </conditionalFormatting>
  <conditionalFormatting sqref="F12">
    <cfRule type="top10" priority="69" bottom="1" rank="1"/>
    <cfRule type="top10" dxfId="826" priority="70" rank="1"/>
  </conditionalFormatting>
  <conditionalFormatting sqref="G12">
    <cfRule type="top10" priority="67" bottom="1" rank="1"/>
    <cfRule type="top10" dxfId="825" priority="68" rank="1"/>
  </conditionalFormatting>
  <conditionalFormatting sqref="H12">
    <cfRule type="top10" priority="65" bottom="1" rank="1"/>
    <cfRule type="top10" dxfId="824" priority="66" rank="1"/>
  </conditionalFormatting>
  <conditionalFormatting sqref="I12">
    <cfRule type="top10" priority="63" bottom="1" rank="1"/>
    <cfRule type="top10" dxfId="823" priority="64" rank="1"/>
  </conditionalFormatting>
  <conditionalFormatting sqref="J12">
    <cfRule type="top10" priority="61" bottom="1" rank="1"/>
    <cfRule type="top10" dxfId="822" priority="62" rank="1"/>
  </conditionalFormatting>
  <conditionalFormatting sqref="E13">
    <cfRule type="top10" priority="59" bottom="1" rank="1"/>
    <cfRule type="top10" dxfId="821" priority="60" rank="1"/>
  </conditionalFormatting>
  <conditionalFormatting sqref="F13">
    <cfRule type="top10" priority="57" bottom="1" rank="1"/>
    <cfRule type="top10" dxfId="820" priority="58" rank="1"/>
  </conditionalFormatting>
  <conditionalFormatting sqref="G13">
    <cfRule type="top10" priority="55" bottom="1" rank="1"/>
    <cfRule type="top10" dxfId="819" priority="56" rank="1"/>
  </conditionalFormatting>
  <conditionalFormatting sqref="H13">
    <cfRule type="top10" priority="53" bottom="1" rank="1"/>
    <cfRule type="top10" dxfId="818" priority="54" rank="1"/>
  </conditionalFormatting>
  <conditionalFormatting sqref="I13">
    <cfRule type="top10" priority="51" bottom="1" rank="1"/>
    <cfRule type="top10" dxfId="817" priority="52" rank="1"/>
  </conditionalFormatting>
  <conditionalFormatting sqref="J13">
    <cfRule type="top10" priority="49" bottom="1" rank="1"/>
    <cfRule type="top10" dxfId="816" priority="50" rank="1"/>
  </conditionalFormatting>
  <conditionalFormatting sqref="E14">
    <cfRule type="top10" priority="47" bottom="1" rank="1"/>
    <cfRule type="top10" dxfId="815" priority="48" rank="1"/>
  </conditionalFormatting>
  <conditionalFormatting sqref="F14">
    <cfRule type="top10" priority="45" bottom="1" rank="1"/>
    <cfRule type="top10" dxfId="814" priority="46" rank="1"/>
  </conditionalFormatting>
  <conditionalFormatting sqref="G14">
    <cfRule type="top10" priority="43" bottom="1" rank="1"/>
    <cfRule type="top10" dxfId="813" priority="44" rank="1"/>
  </conditionalFormatting>
  <conditionalFormatting sqref="H14">
    <cfRule type="top10" priority="41" bottom="1" rank="1"/>
    <cfRule type="top10" dxfId="812" priority="42" rank="1"/>
  </conditionalFormatting>
  <conditionalFormatting sqref="I14">
    <cfRule type="top10" priority="39" bottom="1" rank="1"/>
    <cfRule type="top10" dxfId="811" priority="40" rank="1"/>
  </conditionalFormatting>
  <conditionalFormatting sqref="J14">
    <cfRule type="top10" priority="37" bottom="1" rank="1"/>
    <cfRule type="top10" dxfId="810" priority="38" rank="1"/>
  </conditionalFormatting>
  <conditionalFormatting sqref="E15">
    <cfRule type="top10" priority="35" bottom="1" rank="1"/>
    <cfRule type="top10" dxfId="809" priority="36" rank="1"/>
  </conditionalFormatting>
  <conditionalFormatting sqref="F15">
    <cfRule type="top10" priority="33" bottom="1" rank="1"/>
    <cfRule type="top10" dxfId="808" priority="34" rank="1"/>
  </conditionalFormatting>
  <conditionalFormatting sqref="G15">
    <cfRule type="top10" priority="31" bottom="1" rank="1"/>
    <cfRule type="top10" dxfId="807" priority="32" rank="1"/>
  </conditionalFormatting>
  <conditionalFormatting sqref="H15">
    <cfRule type="top10" priority="29" bottom="1" rank="1"/>
    <cfRule type="top10" dxfId="806" priority="30" rank="1"/>
  </conditionalFormatting>
  <conditionalFormatting sqref="I15">
    <cfRule type="top10" priority="27" bottom="1" rank="1"/>
    <cfRule type="top10" dxfId="805" priority="28" rank="1"/>
  </conditionalFormatting>
  <conditionalFormatting sqref="J15">
    <cfRule type="top10" priority="25" bottom="1" rank="1"/>
    <cfRule type="top10" dxfId="804" priority="26" rank="1"/>
  </conditionalFormatting>
  <conditionalFormatting sqref="E16">
    <cfRule type="top10" priority="23" bottom="1" rank="1"/>
    <cfRule type="top10" dxfId="803" priority="24" rank="1"/>
  </conditionalFormatting>
  <conditionalFormatting sqref="F16">
    <cfRule type="top10" priority="21" bottom="1" rank="1"/>
    <cfRule type="top10" dxfId="802" priority="22" rank="1"/>
  </conditionalFormatting>
  <conditionalFormatting sqref="G16">
    <cfRule type="top10" priority="19" bottom="1" rank="1"/>
    <cfRule type="top10" dxfId="801" priority="20" rank="1"/>
  </conditionalFormatting>
  <conditionalFormatting sqref="H16">
    <cfRule type="top10" priority="17" bottom="1" rank="1"/>
    <cfRule type="top10" dxfId="800" priority="18" rank="1"/>
  </conditionalFormatting>
  <conditionalFormatting sqref="I16">
    <cfRule type="top10" priority="15" bottom="1" rank="1"/>
    <cfRule type="top10" dxfId="799" priority="16" rank="1"/>
  </conditionalFormatting>
  <conditionalFormatting sqref="J16">
    <cfRule type="top10" priority="13" bottom="1" rank="1"/>
    <cfRule type="top10" dxfId="798" priority="14" rank="1"/>
  </conditionalFormatting>
  <conditionalFormatting sqref="E17">
    <cfRule type="top10" priority="11" bottom="1" rank="1"/>
    <cfRule type="top10" dxfId="797" priority="12" rank="1"/>
  </conditionalFormatting>
  <conditionalFormatting sqref="F17">
    <cfRule type="top10" priority="9" bottom="1" rank="1"/>
    <cfRule type="top10" dxfId="796" priority="10" rank="1"/>
  </conditionalFormatting>
  <conditionalFormatting sqref="G17">
    <cfRule type="top10" priority="7" bottom="1" rank="1"/>
    <cfRule type="top10" dxfId="795" priority="8" rank="1"/>
  </conditionalFormatting>
  <conditionalFormatting sqref="H17">
    <cfRule type="top10" priority="5" bottom="1" rank="1"/>
    <cfRule type="top10" dxfId="794" priority="6" rank="1"/>
  </conditionalFormatting>
  <conditionalFormatting sqref="I17">
    <cfRule type="top10" priority="3" bottom="1" rank="1"/>
    <cfRule type="top10" dxfId="793" priority="4" rank="1"/>
  </conditionalFormatting>
  <conditionalFormatting sqref="J17">
    <cfRule type="top10" priority="1" bottom="1" rank="1"/>
    <cfRule type="top10" dxfId="7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7369E0-5CFE-4E65-961D-F7D745589713}">
          <x14:formula1>
            <xm:f>'C:\Users\abra2\AppData\Local\Packages\Microsoft.MicrosoftEdge_8wekyb3d8bbwe\TempState\Downloads\[ABRA Club Shoot 2182018 (1).xlsm]Data'!#REF!</xm:f>
          </x14:formula1>
          <xm:sqref>B18</xm:sqref>
        </x14:dataValidation>
        <x14:dataValidation type="list" allowBlank="1" showInputMessage="1" showErrorMessage="1" xr:uid="{ED063947-D23F-4F5B-B31B-07F0DE5716C3}">
          <x14:formula1>
            <xm:f>'C:\Users\Ronald\Documents\2016 ABRA\ABRA Scoring Programs\[ABRA2019.xlsm]Data'!#REF!</xm:f>
          </x14:formula1>
          <xm:sqref>B2 B9</xm:sqref>
        </x14:dataValidation>
        <x14:dataValidation type="list" allowBlank="1" showInputMessage="1" showErrorMessage="1" xr:uid="{FEC8487F-A53F-4525-9AEB-4BBB168F7080}">
          <x14:formula1>
            <xm:f>'C:\Users\gih93\Documents\[ABRA2019.xlsm]Data'!#REF!</xm:f>
          </x14:formula1>
          <xm:sqref>B3:B8 B10:B17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3440-F8C1-40D5-B480-BC1A2AC0AE38}">
  <dimension ref="A1:O6"/>
  <sheetViews>
    <sheetView workbookViewId="0">
      <selection activeCell="B15" sqref="B15"/>
    </sheetView>
  </sheetViews>
  <sheetFormatPr defaultRowHeight="15" x14ac:dyDescent="0.3"/>
  <cols>
    <col min="1" max="1" width="19.570312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6.5" thickBot="1" x14ac:dyDescent="0.35">
      <c r="A2" s="33" t="s">
        <v>67</v>
      </c>
      <c r="B2" s="34" t="s">
        <v>65</v>
      </c>
      <c r="C2" s="35">
        <v>43666</v>
      </c>
      <c r="D2" s="44" t="s">
        <v>69</v>
      </c>
      <c r="E2" s="47">
        <v>188</v>
      </c>
      <c r="F2" s="37">
        <v>191</v>
      </c>
      <c r="G2" s="48">
        <v>187</v>
      </c>
      <c r="H2" s="40"/>
      <c r="I2" s="40"/>
      <c r="J2" s="40"/>
      <c r="K2" s="41">
        <f>COUNT(E2:J2)</f>
        <v>3</v>
      </c>
      <c r="L2" s="41">
        <f>SUM(E2:J2)</f>
        <v>566</v>
      </c>
      <c r="M2" s="42">
        <f>SUM(L2/K2)</f>
        <v>188.66666666666666</v>
      </c>
      <c r="N2" s="34">
        <v>5</v>
      </c>
      <c r="O2" s="43">
        <f>SUM(M2+N2)</f>
        <v>193.66666666666666</v>
      </c>
    </row>
    <row r="3" spans="1:15" ht="15.75" x14ac:dyDescent="0.3">
      <c r="A3" s="33" t="s">
        <v>67</v>
      </c>
      <c r="B3" s="34" t="s">
        <v>65</v>
      </c>
      <c r="C3" s="35">
        <v>43694</v>
      </c>
      <c r="D3" s="44" t="s">
        <v>69</v>
      </c>
      <c r="E3" s="40">
        <v>190</v>
      </c>
      <c r="F3" s="40">
        <v>189</v>
      </c>
      <c r="G3" s="40">
        <v>181</v>
      </c>
      <c r="H3" s="40"/>
      <c r="I3" s="40"/>
      <c r="J3" s="40"/>
      <c r="K3" s="41">
        <f>COUNT(E3:J3)</f>
        <v>3</v>
      </c>
      <c r="L3" s="41">
        <f>SUM(E3:J3)</f>
        <v>560</v>
      </c>
      <c r="M3" s="42">
        <f>SUM(L3/K3)</f>
        <v>186.66666666666666</v>
      </c>
      <c r="N3" s="34">
        <v>7</v>
      </c>
      <c r="O3" s="43">
        <f>SUM(M3+N3)</f>
        <v>193.66666666666666</v>
      </c>
    </row>
    <row r="4" spans="1:15" ht="15.75" x14ac:dyDescent="0.3">
      <c r="A4" s="94" t="s">
        <v>78</v>
      </c>
      <c r="B4" s="95" t="s">
        <v>65</v>
      </c>
      <c r="C4" s="96">
        <v>43757</v>
      </c>
      <c r="D4" s="97" t="s">
        <v>92</v>
      </c>
      <c r="E4" s="98">
        <v>189</v>
      </c>
      <c r="F4" s="98">
        <v>187</v>
      </c>
      <c r="G4" s="98">
        <v>190</v>
      </c>
      <c r="H4" s="98"/>
      <c r="I4" s="98"/>
      <c r="J4" s="98"/>
      <c r="K4" s="99">
        <f>COUNT(E4:J4)</f>
        <v>3</v>
      </c>
      <c r="L4" s="99">
        <f>SUM(E4:J4)</f>
        <v>566</v>
      </c>
      <c r="M4" s="100">
        <f>SUM(L4/K4)</f>
        <v>188.66666666666666</v>
      </c>
      <c r="N4" s="95">
        <v>4</v>
      </c>
      <c r="O4" s="101">
        <f>SUM(M4+N4)</f>
        <v>192.66666666666666</v>
      </c>
    </row>
    <row r="5" spans="1:15" x14ac:dyDescent="0.3">
      <c r="A5" s="6"/>
      <c r="B5" s="6"/>
      <c r="C5" s="7"/>
      <c r="D5" s="8"/>
      <c r="E5" s="6"/>
      <c r="F5" s="6"/>
      <c r="G5" s="6"/>
      <c r="H5" s="6"/>
      <c r="I5" s="6"/>
      <c r="J5" s="6"/>
      <c r="K5" s="9"/>
      <c r="L5" s="9"/>
      <c r="M5" s="10"/>
      <c r="N5" s="9"/>
      <c r="O5" s="10"/>
    </row>
    <row r="6" spans="1:15" x14ac:dyDescent="0.3">
      <c r="K6" s="2">
        <f>SUM(K2:K5)</f>
        <v>9</v>
      </c>
      <c r="L6" s="2">
        <f>SUM(L2:L5)</f>
        <v>1692</v>
      </c>
      <c r="M6" s="1">
        <f>SUM(L6/K6)</f>
        <v>188</v>
      </c>
      <c r="N6" s="2">
        <f>SUM(N2:N5)</f>
        <v>16</v>
      </c>
      <c r="O6" s="1">
        <f>SUM(M6+N6)</f>
        <v>204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</protectedRanges>
  <conditionalFormatting sqref="E1">
    <cfRule type="top10" priority="65" bottom="1" rank="1"/>
    <cfRule type="top10" dxfId="791" priority="66" rank="1"/>
  </conditionalFormatting>
  <conditionalFormatting sqref="F1">
    <cfRule type="top10" priority="63" bottom="1" rank="1"/>
    <cfRule type="top10" dxfId="790" priority="64" rank="1"/>
  </conditionalFormatting>
  <conditionalFormatting sqref="G1">
    <cfRule type="top10" priority="61" bottom="1" rank="1"/>
    <cfRule type="top10" dxfId="789" priority="62" rank="1"/>
  </conditionalFormatting>
  <conditionalFormatting sqref="H1">
    <cfRule type="top10" priority="59" bottom="1" rank="1"/>
    <cfRule type="top10" dxfId="788" priority="60" rank="1"/>
  </conditionalFormatting>
  <conditionalFormatting sqref="I1">
    <cfRule type="top10" priority="57" bottom="1" rank="1"/>
    <cfRule type="top10" dxfId="787" priority="58" rank="1"/>
  </conditionalFormatting>
  <conditionalFormatting sqref="J1">
    <cfRule type="top10" priority="55" bottom="1" rank="1"/>
    <cfRule type="top10" dxfId="786" priority="56" rank="1"/>
  </conditionalFormatting>
  <conditionalFormatting sqref="E5">
    <cfRule type="top10" priority="53" bottom="1" rank="1"/>
    <cfRule type="top10" dxfId="785" priority="54" rank="1"/>
  </conditionalFormatting>
  <conditionalFormatting sqref="F5">
    <cfRule type="top10" priority="51" bottom="1" rank="1"/>
    <cfRule type="top10" dxfId="784" priority="52" rank="1"/>
  </conditionalFormatting>
  <conditionalFormatting sqref="G5">
    <cfRule type="top10" priority="49" bottom="1" rank="1"/>
    <cfRule type="top10" dxfId="783" priority="50" rank="1"/>
  </conditionalFormatting>
  <conditionalFormatting sqref="H5">
    <cfRule type="top10" priority="47" bottom="1" rank="1"/>
    <cfRule type="top10" dxfId="782" priority="48" rank="1"/>
  </conditionalFormatting>
  <conditionalFormatting sqref="I5">
    <cfRule type="top10" priority="45" bottom="1" rank="1"/>
    <cfRule type="top10" dxfId="781" priority="46" rank="1"/>
  </conditionalFormatting>
  <conditionalFormatting sqref="J5">
    <cfRule type="top10" priority="43" bottom="1" rank="1"/>
    <cfRule type="top10" dxfId="780" priority="44" rank="1"/>
  </conditionalFormatting>
  <conditionalFormatting sqref="E2">
    <cfRule type="top10" dxfId="779" priority="13" rank="1"/>
  </conditionalFormatting>
  <conditionalFormatting sqref="F2">
    <cfRule type="top10" dxfId="778" priority="14" rank="1"/>
  </conditionalFormatting>
  <conditionalFormatting sqref="G2">
    <cfRule type="top10" dxfId="777" priority="15" rank="1"/>
  </conditionalFormatting>
  <conditionalFormatting sqref="H2">
    <cfRule type="top10" dxfId="776" priority="16" rank="1"/>
  </conditionalFormatting>
  <conditionalFormatting sqref="I2">
    <cfRule type="top10" dxfId="775" priority="17" rank="1"/>
  </conditionalFormatting>
  <conditionalFormatting sqref="J2">
    <cfRule type="top10" dxfId="774" priority="18" rank="1"/>
  </conditionalFormatting>
  <conditionalFormatting sqref="E3">
    <cfRule type="top10" dxfId="773" priority="7" rank="1"/>
  </conditionalFormatting>
  <conditionalFormatting sqref="F3">
    <cfRule type="top10" dxfId="772" priority="8" rank="1"/>
  </conditionalFormatting>
  <conditionalFormatting sqref="G3">
    <cfRule type="top10" dxfId="771" priority="9" rank="1"/>
  </conditionalFormatting>
  <conditionalFormatting sqref="H3">
    <cfRule type="top10" dxfId="770" priority="10" rank="1"/>
  </conditionalFormatting>
  <conditionalFormatting sqref="I3">
    <cfRule type="top10" dxfId="769" priority="11" rank="1"/>
  </conditionalFormatting>
  <conditionalFormatting sqref="J3">
    <cfRule type="top10" dxfId="768" priority="12" rank="1"/>
  </conditionalFormatting>
  <conditionalFormatting sqref="E4">
    <cfRule type="top10" dxfId="767" priority="1" rank="1"/>
  </conditionalFormatting>
  <conditionalFormatting sqref="F4">
    <cfRule type="top10" dxfId="766" priority="2" rank="1"/>
  </conditionalFormatting>
  <conditionalFormatting sqref="G4">
    <cfRule type="top10" dxfId="765" priority="3" rank="1"/>
  </conditionalFormatting>
  <conditionalFormatting sqref="H4">
    <cfRule type="top10" dxfId="764" priority="4" rank="1"/>
  </conditionalFormatting>
  <conditionalFormatting sqref="I4">
    <cfRule type="top10" dxfId="763" priority="5" rank="1"/>
  </conditionalFormatting>
  <conditionalFormatting sqref="J4">
    <cfRule type="top10" dxfId="762" priority="6" rank="1"/>
  </conditionalFormatting>
  <dataValidations count="1">
    <dataValidation type="list" allowBlank="1" showInputMessage="1" showErrorMessage="1" sqref="B2" xr:uid="{74BC94CC-6D24-4DD9-962F-17959EF1BC7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06E0D21-30EE-4F8F-8028-38810EA4A120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B949D67-5262-4926-9DB6-21AD84FD4F79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DC24A3B5-4D64-4366-9B43-A62BAB2B75A1}">
          <x14:formula1>
            <xm:f>'[ABRA EDINBURG TEXAS.xlsx]DATA SHEET'!#REF!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31C5-658D-48C6-8237-EDD2E13813C3}">
  <dimension ref="A1:O4"/>
  <sheetViews>
    <sheetView workbookViewId="0">
      <selection activeCell="N3" sqref="N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33" t="s">
        <v>67</v>
      </c>
      <c r="B2" s="34" t="s">
        <v>76</v>
      </c>
      <c r="C2" s="35">
        <v>43694</v>
      </c>
      <c r="D2" s="44" t="s">
        <v>69</v>
      </c>
      <c r="E2" s="66">
        <v>180</v>
      </c>
      <c r="F2" s="66">
        <v>184</v>
      </c>
      <c r="G2" s="66">
        <v>182</v>
      </c>
      <c r="H2" s="40"/>
      <c r="I2" s="40"/>
      <c r="J2" s="40"/>
      <c r="K2" s="41">
        <f t="shared" ref="K2" si="0">COUNT(E2:J2)</f>
        <v>3</v>
      </c>
      <c r="L2" s="41">
        <f t="shared" ref="L2" si="1">SUM(E2:J2)</f>
        <v>546</v>
      </c>
      <c r="M2" s="42">
        <f t="shared" ref="M2" si="2">SUM(L2/K2)</f>
        <v>182</v>
      </c>
      <c r="N2" s="34">
        <v>2</v>
      </c>
      <c r="O2" s="43">
        <f t="shared" ref="O2" si="3">SUM(M2+N2)</f>
        <v>184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3</v>
      </c>
      <c r="L4" s="2">
        <f>SUM(L2:L3)</f>
        <v>546</v>
      </c>
      <c r="M4" s="1">
        <f>SUM(L4/K4)</f>
        <v>182</v>
      </c>
      <c r="N4" s="2">
        <f>SUM(N2:N3)</f>
        <v>2</v>
      </c>
      <c r="O4" s="1">
        <f>SUM(M4+N4)</f>
        <v>184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35" bottom="1" rank="1"/>
    <cfRule type="top10" dxfId="761" priority="36" rank="1"/>
  </conditionalFormatting>
  <conditionalFormatting sqref="F1">
    <cfRule type="top10" priority="33" bottom="1" rank="1"/>
    <cfRule type="top10" dxfId="760" priority="34" rank="1"/>
  </conditionalFormatting>
  <conditionalFormatting sqref="G1">
    <cfRule type="top10" priority="31" bottom="1" rank="1"/>
    <cfRule type="top10" dxfId="759" priority="32" rank="1"/>
  </conditionalFormatting>
  <conditionalFormatting sqref="H1">
    <cfRule type="top10" priority="29" bottom="1" rank="1"/>
    <cfRule type="top10" dxfId="758" priority="30" rank="1"/>
  </conditionalFormatting>
  <conditionalFormatting sqref="I1">
    <cfRule type="top10" priority="27" bottom="1" rank="1"/>
    <cfRule type="top10" dxfId="757" priority="28" rank="1"/>
  </conditionalFormatting>
  <conditionalFormatting sqref="J1">
    <cfRule type="top10" priority="25" bottom="1" rank="1"/>
    <cfRule type="top10" dxfId="756" priority="26" rank="1"/>
  </conditionalFormatting>
  <conditionalFormatting sqref="E3">
    <cfRule type="top10" priority="23" bottom="1" rank="1"/>
    <cfRule type="top10" dxfId="755" priority="24" rank="1"/>
  </conditionalFormatting>
  <conditionalFormatting sqref="F3">
    <cfRule type="top10" priority="21" bottom="1" rank="1"/>
    <cfRule type="top10" dxfId="754" priority="22" rank="1"/>
  </conditionalFormatting>
  <conditionalFormatting sqref="G3">
    <cfRule type="top10" priority="19" bottom="1" rank="1"/>
    <cfRule type="top10" dxfId="753" priority="20" rank="1"/>
  </conditionalFormatting>
  <conditionalFormatting sqref="H3">
    <cfRule type="top10" priority="17" bottom="1" rank="1"/>
    <cfRule type="top10" dxfId="752" priority="18" rank="1"/>
  </conditionalFormatting>
  <conditionalFormatting sqref="I3">
    <cfRule type="top10" priority="15" bottom="1" rank="1"/>
    <cfRule type="top10" dxfId="751" priority="16" rank="1"/>
  </conditionalFormatting>
  <conditionalFormatting sqref="J3">
    <cfRule type="top10" priority="13" bottom="1" rank="1"/>
    <cfRule type="top10" dxfId="750" priority="14" rank="1"/>
  </conditionalFormatting>
  <conditionalFormatting sqref="E2">
    <cfRule type="top10" dxfId="749" priority="1" rank="1"/>
  </conditionalFormatting>
  <conditionalFormatting sqref="F2">
    <cfRule type="top10" dxfId="748" priority="2" rank="1"/>
  </conditionalFormatting>
  <conditionalFormatting sqref="G2">
    <cfRule type="top10" dxfId="747" priority="3" rank="1"/>
  </conditionalFormatting>
  <conditionalFormatting sqref="H2">
    <cfRule type="top10" dxfId="746" priority="4" rank="1"/>
  </conditionalFormatting>
  <conditionalFormatting sqref="I2">
    <cfRule type="top10" dxfId="745" priority="5" rank="1"/>
  </conditionalFormatting>
  <conditionalFormatting sqref="J2">
    <cfRule type="top10" dxfId="74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AD2D0A-7060-4E21-8FD4-E65D58FA51F8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DA11B05E-CD29-4437-888A-15E0EED8D5F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CFD2-5408-4D8C-B682-635FD2F2C400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4" t="s">
        <v>20</v>
      </c>
      <c r="B2" s="14" t="s">
        <v>84</v>
      </c>
      <c r="C2" s="15">
        <v>43750</v>
      </c>
      <c r="D2" s="16" t="s">
        <v>25</v>
      </c>
      <c r="E2" s="77">
        <v>192</v>
      </c>
      <c r="F2" s="17">
        <v>198</v>
      </c>
      <c r="G2" s="77">
        <v>194</v>
      </c>
      <c r="H2" s="17">
        <v>197</v>
      </c>
      <c r="I2" s="17">
        <v>194</v>
      </c>
      <c r="J2" s="17">
        <v>195.1</v>
      </c>
      <c r="K2" s="17">
        <v>6</v>
      </c>
      <c r="L2" s="17">
        <v>1170.0999999999999</v>
      </c>
      <c r="M2" s="18">
        <v>195.01666666666665</v>
      </c>
      <c r="N2" s="17">
        <v>18</v>
      </c>
      <c r="O2" s="18">
        <v>213.01666666666665</v>
      </c>
    </row>
    <row r="3" spans="1:15" x14ac:dyDescent="0.3">
      <c r="A3" s="6"/>
      <c r="B3" s="6"/>
      <c r="C3" s="7"/>
      <c r="D3" s="8"/>
      <c r="E3" s="6"/>
      <c r="F3" s="6"/>
      <c r="G3" s="6"/>
      <c r="H3" s="6"/>
      <c r="I3" s="6"/>
      <c r="J3" s="6"/>
      <c r="K3" s="9"/>
      <c r="L3" s="9"/>
      <c r="M3" s="10"/>
      <c r="N3" s="9"/>
      <c r="O3" s="10"/>
    </row>
    <row r="4" spans="1:15" x14ac:dyDescent="0.3">
      <c r="K4" s="2">
        <f>SUM(K2:K3)</f>
        <v>6</v>
      </c>
      <c r="L4" s="2">
        <f>SUM(L2:L3)</f>
        <v>1170.0999999999999</v>
      </c>
      <c r="M4" s="1">
        <f>SUM(L4/K4)</f>
        <v>195.01666666666665</v>
      </c>
      <c r="N4" s="2">
        <f>SUM(N2:N3)</f>
        <v>18</v>
      </c>
      <c r="O4" s="1">
        <f>SUM(M4+N4)</f>
        <v>213.01666666666665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743" priority="42" rank="1"/>
  </conditionalFormatting>
  <conditionalFormatting sqref="F1">
    <cfRule type="top10" priority="39" bottom="1" rank="1"/>
    <cfRule type="top10" dxfId="742" priority="40" rank="1"/>
  </conditionalFormatting>
  <conditionalFormatting sqref="G1">
    <cfRule type="top10" priority="37" bottom="1" rank="1"/>
    <cfRule type="top10" dxfId="741" priority="38" rank="1"/>
  </conditionalFormatting>
  <conditionalFormatting sqref="H1">
    <cfRule type="top10" priority="35" bottom="1" rank="1"/>
    <cfRule type="top10" dxfId="740" priority="36" rank="1"/>
  </conditionalFormatting>
  <conditionalFormatting sqref="I1">
    <cfRule type="top10" priority="33" bottom="1" rank="1"/>
    <cfRule type="top10" dxfId="739" priority="34" rank="1"/>
  </conditionalFormatting>
  <conditionalFormatting sqref="J1">
    <cfRule type="top10" priority="31" bottom="1" rank="1"/>
    <cfRule type="top10" dxfId="738" priority="32" rank="1"/>
  </conditionalFormatting>
  <conditionalFormatting sqref="E3">
    <cfRule type="top10" priority="29" bottom="1" rank="1"/>
    <cfRule type="top10" dxfId="737" priority="30" rank="1"/>
  </conditionalFormatting>
  <conditionalFormatting sqref="F3">
    <cfRule type="top10" priority="27" bottom="1" rank="1"/>
    <cfRule type="top10" dxfId="736" priority="28" rank="1"/>
  </conditionalFormatting>
  <conditionalFormatting sqref="G3">
    <cfRule type="top10" priority="25" bottom="1" rank="1"/>
    <cfRule type="top10" dxfId="735" priority="26" rank="1"/>
  </conditionalFormatting>
  <conditionalFormatting sqref="H3">
    <cfRule type="top10" priority="23" bottom="1" rank="1"/>
    <cfRule type="top10" dxfId="734" priority="24" rank="1"/>
  </conditionalFormatting>
  <conditionalFormatting sqref="I3">
    <cfRule type="top10" priority="21" bottom="1" rank="1"/>
    <cfRule type="top10" dxfId="733" priority="22" rank="1"/>
  </conditionalFormatting>
  <conditionalFormatting sqref="J3">
    <cfRule type="top10" priority="19" bottom="1" rank="1"/>
    <cfRule type="top10" dxfId="732" priority="20" rank="1"/>
  </conditionalFormatting>
  <conditionalFormatting sqref="E2">
    <cfRule type="top10" priority="11" bottom="1" rank="1"/>
    <cfRule type="top10" dxfId="731" priority="12" rank="1"/>
  </conditionalFormatting>
  <conditionalFormatting sqref="F2">
    <cfRule type="top10" priority="9" bottom="1" rank="1"/>
    <cfRule type="top10" dxfId="730" priority="10" rank="1"/>
  </conditionalFormatting>
  <conditionalFormatting sqref="G2">
    <cfRule type="top10" priority="7" bottom="1" rank="1"/>
    <cfRule type="top10" dxfId="729" priority="8" rank="1"/>
  </conditionalFormatting>
  <conditionalFormatting sqref="H2">
    <cfRule type="top10" priority="5" bottom="1" rank="1"/>
    <cfRule type="top10" dxfId="728" priority="6" rank="1"/>
  </conditionalFormatting>
  <conditionalFormatting sqref="I2">
    <cfRule type="top10" priority="3" bottom="1" rank="1"/>
    <cfRule type="top10" dxfId="727" priority="4" rank="1"/>
  </conditionalFormatting>
  <conditionalFormatting sqref="J2">
    <cfRule type="top10" priority="1" bottom="1" rank="1"/>
    <cfRule type="top10" dxfId="7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C315C7-795E-4792-885B-1B6392CCDC71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E7C88F34-0EC6-484A-BBDE-68D5B54C49F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Texas Hvy Ranking 2019</vt:lpstr>
      <vt:lpstr>Abenoja, James</vt:lpstr>
      <vt:lpstr>Argence, Wayne</vt:lpstr>
      <vt:lpstr>Braddy, James</vt:lpstr>
      <vt:lpstr>Chacon, Joe</vt:lpstr>
      <vt:lpstr>Cunningham, Tom</vt:lpstr>
      <vt:lpstr>David, Joe</vt:lpstr>
      <vt:lpstr>Erdmenger, Enrique</vt:lpstr>
      <vt:lpstr>Hart, Gordon</vt:lpstr>
      <vt:lpstr>Hensler, Jerry</vt:lpstr>
      <vt:lpstr>Hensler, Josie</vt:lpstr>
      <vt:lpstr>Fogg, Bonnie</vt:lpstr>
      <vt:lpstr>Hensley Charles</vt:lpstr>
      <vt:lpstr>Jamison, Fred</vt:lpstr>
      <vt:lpstr>Kelsheimer, Hubert</vt:lpstr>
      <vt:lpstr>Keim, Stephen</vt:lpstr>
      <vt:lpstr>Killough, Dan</vt:lpstr>
      <vt:lpstr>Kuznik, Leon</vt:lpstr>
      <vt:lpstr>McDonald Evelio</vt:lpstr>
      <vt:lpstr>Middlebrook, Bill</vt:lpstr>
      <vt:lpstr>Self, Mark</vt:lpstr>
      <vt:lpstr>Self, Tracy</vt:lpstr>
      <vt:lpstr>Sherod, Bill</vt:lpstr>
      <vt:lpstr>Smith, Dan</vt:lpstr>
      <vt:lpstr>Strother, David</vt:lpstr>
      <vt:lpstr>Pennington, Cliff</vt:lpstr>
      <vt:lpstr>Swarington, Jim</vt:lpstr>
      <vt:lpstr>Taylor, Allen</vt:lpstr>
      <vt:lpstr>Turner, Zachary</vt:lpstr>
      <vt:lpstr>Williams, Les</vt:lpstr>
      <vt:lpstr>Young, Wayne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2019-02-20T03:36:07Z</cp:lastPrinted>
  <dcterms:created xsi:type="dcterms:W3CDTF">2014-07-13T16:34:26Z</dcterms:created>
  <dcterms:modified xsi:type="dcterms:W3CDTF">2019-11-15T00:49:11Z</dcterms:modified>
</cp:coreProperties>
</file>