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Ohio\"/>
    </mc:Choice>
  </mc:AlternateContent>
  <xr:revisionPtr revIDLastSave="0" documentId="13_ncr:1_{9A12499F-B33A-4230-828A-A64B11E3AA7C}" xr6:coauthVersionLast="45" xr6:coauthVersionMax="45" xr10:uidLastSave="{00000000-0000-0000-0000-000000000000}"/>
  <bookViews>
    <workbookView xWindow="-120" yWindow="-120" windowWidth="29040" windowHeight="15840" activeTab="4" xr2:uid="{F3FDC308-8F12-4A65-9ACD-FD4D8F6CBBD9}"/>
  </bookViews>
  <sheets>
    <sheet name="Fresno 11 22 2019" sheetId="1" r:id="rId1"/>
    <sheet name="Fresno 12 06 19" sheetId="2" r:id="rId2"/>
    <sheet name="Fresno 12 20 2019" sheetId="3" r:id="rId3"/>
    <sheet name="Frenso 12 27 2019" sheetId="4" r:id="rId4"/>
    <sheet name="Fresno 01 10 2020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5" l="1"/>
  <c r="N18" i="5" s="1"/>
  <c r="L18" i="5"/>
  <c r="M17" i="5"/>
  <c r="N17" i="5" s="1"/>
  <c r="L17" i="5"/>
  <c r="M16" i="5"/>
  <c r="N16" i="5" s="1"/>
  <c r="L16" i="5"/>
  <c r="M13" i="5"/>
  <c r="N13" i="5" s="1"/>
  <c r="L13" i="5"/>
  <c r="M12" i="5"/>
  <c r="N12" i="5" s="1"/>
  <c r="L12" i="5"/>
  <c r="N9" i="5"/>
  <c r="P9" i="5" s="1"/>
  <c r="M9" i="5"/>
  <c r="L9" i="5"/>
  <c r="M8" i="5"/>
  <c r="N8" i="5" s="1"/>
  <c r="L8" i="5"/>
  <c r="M7" i="5"/>
  <c r="N7" i="5" s="1"/>
  <c r="L7" i="5"/>
  <c r="M6" i="5"/>
  <c r="N6" i="5" s="1"/>
  <c r="L6" i="5"/>
  <c r="M5" i="5"/>
  <c r="N5" i="5" s="1"/>
  <c r="P5" i="5" s="1"/>
  <c r="L5" i="5"/>
  <c r="M4" i="5"/>
  <c r="N4" i="5" s="1"/>
  <c r="L4" i="5"/>
  <c r="M3" i="5"/>
  <c r="L3" i="5"/>
  <c r="M2" i="5"/>
  <c r="N2" i="5" s="1"/>
  <c r="L2" i="5"/>
  <c r="P16" i="5" l="1"/>
  <c r="P18" i="5"/>
  <c r="P17" i="5"/>
  <c r="P13" i="5"/>
  <c r="P12" i="5"/>
  <c r="N3" i="5"/>
  <c r="P3" i="5"/>
  <c r="P2" i="5"/>
  <c r="P4" i="5"/>
  <c r="P6" i="5"/>
  <c r="P8" i="5"/>
  <c r="P7" i="5"/>
  <c r="N18" i="4"/>
  <c r="P18" i="4" s="1"/>
  <c r="M18" i="4"/>
  <c r="L18" i="4"/>
  <c r="M17" i="4"/>
  <c r="N17" i="4" s="1"/>
  <c r="L17" i="4"/>
  <c r="N14" i="4"/>
  <c r="P14" i="4" s="1"/>
  <c r="M14" i="4"/>
  <c r="L14" i="4"/>
  <c r="M13" i="4"/>
  <c r="N13" i="4" s="1"/>
  <c r="L13" i="4"/>
  <c r="M10" i="4"/>
  <c r="N10" i="4" s="1"/>
  <c r="L10" i="4"/>
  <c r="N7" i="4"/>
  <c r="P7" i="4" s="1"/>
  <c r="M7" i="4"/>
  <c r="L7" i="4"/>
  <c r="M6" i="4"/>
  <c r="N6" i="4" s="1"/>
  <c r="L6" i="4"/>
  <c r="M5" i="4"/>
  <c r="N5" i="4" s="1"/>
  <c r="L5" i="4"/>
  <c r="M4" i="4"/>
  <c r="N4" i="4" s="1"/>
  <c r="P4" i="4" s="1"/>
  <c r="L4" i="4"/>
  <c r="M3" i="4"/>
  <c r="N3" i="4" s="1"/>
  <c r="L3" i="4"/>
  <c r="N2" i="4"/>
  <c r="P2" i="4" s="1"/>
  <c r="M2" i="4"/>
  <c r="L2" i="4"/>
  <c r="P17" i="4" l="1"/>
  <c r="P13" i="4"/>
  <c r="P10" i="4"/>
  <c r="P3" i="4"/>
  <c r="P5" i="4"/>
  <c r="P6" i="4"/>
  <c r="N14" i="3"/>
  <c r="P14" i="3" s="1"/>
  <c r="M14" i="3"/>
  <c r="L14" i="3"/>
  <c r="M11" i="3"/>
  <c r="N11" i="3" s="1"/>
  <c r="L11" i="3"/>
  <c r="M8" i="3"/>
  <c r="N8" i="3" s="1"/>
  <c r="L8" i="3"/>
  <c r="M7" i="3"/>
  <c r="N7" i="3" s="1"/>
  <c r="L7" i="3"/>
  <c r="N6" i="3"/>
  <c r="P6" i="3" s="1"/>
  <c r="M6" i="3"/>
  <c r="L6" i="3"/>
  <c r="M5" i="3"/>
  <c r="L5" i="3"/>
  <c r="N5" i="3" s="1"/>
  <c r="P5" i="3" s="1"/>
  <c r="M4" i="3"/>
  <c r="N4" i="3" s="1"/>
  <c r="L4" i="3"/>
  <c r="M3" i="3"/>
  <c r="N3" i="3" s="1"/>
  <c r="L3" i="3"/>
  <c r="M2" i="3"/>
  <c r="N2" i="3" s="1"/>
  <c r="L2" i="3"/>
  <c r="P11" i="3" l="1"/>
  <c r="P7" i="3"/>
  <c r="P3" i="3"/>
  <c r="P2" i="3"/>
  <c r="P4" i="3"/>
  <c r="P8" i="3"/>
  <c r="M10" i="2"/>
  <c r="N10" i="2" s="1"/>
  <c r="L10" i="2"/>
  <c r="M8" i="2"/>
  <c r="N8" i="2" s="1"/>
  <c r="P8" i="2" s="1"/>
  <c r="L8" i="2"/>
  <c r="M7" i="2"/>
  <c r="N7" i="2" s="1"/>
  <c r="P7" i="2" s="1"/>
  <c r="L7" i="2"/>
  <c r="M5" i="2"/>
  <c r="N5" i="2" s="1"/>
  <c r="L5" i="2"/>
  <c r="M4" i="2"/>
  <c r="N4" i="2" s="1"/>
  <c r="L4" i="2"/>
  <c r="M3" i="2"/>
  <c r="L3" i="2"/>
  <c r="N3" i="2" s="1"/>
  <c r="P3" i="2" s="1"/>
  <c r="N2" i="2"/>
  <c r="P2" i="2" s="1"/>
  <c r="M2" i="2"/>
  <c r="L2" i="2"/>
  <c r="P10" i="2" l="1"/>
  <c r="P4" i="2"/>
  <c r="P5" i="2"/>
  <c r="M14" i="1"/>
  <c r="N14" i="1" s="1"/>
  <c r="L14" i="1"/>
  <c r="M11" i="1"/>
  <c r="N11" i="1" s="1"/>
  <c r="L11" i="1"/>
  <c r="M10" i="1"/>
  <c r="N10" i="1" s="1"/>
  <c r="L10" i="1"/>
  <c r="M7" i="1"/>
  <c r="N7" i="1" s="1"/>
  <c r="L7" i="1"/>
  <c r="M6" i="1"/>
  <c r="N6" i="1" s="1"/>
  <c r="L6" i="1"/>
  <c r="M5" i="1"/>
  <c r="N5" i="1" s="1"/>
  <c r="L5" i="1"/>
  <c r="N4" i="1"/>
  <c r="P4" i="1" s="1"/>
  <c r="M4" i="1"/>
  <c r="L4" i="1"/>
  <c r="M3" i="1"/>
  <c r="N3" i="1" s="1"/>
  <c r="L3" i="1"/>
  <c r="M2" i="1"/>
  <c r="N2" i="1" s="1"/>
  <c r="L2" i="1"/>
  <c r="P14" i="1" l="1"/>
  <c r="P10" i="1"/>
  <c r="P11" i="1"/>
  <c r="P5" i="1"/>
  <c r="P7" i="1"/>
  <c r="P2" i="1"/>
  <c r="P6" i="1"/>
  <c r="P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6" authorId="0" shapeId="0" xr:uid="{ECAB52A2-753B-4480-B3FA-48F7EEB6C98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0" authorId="0" shapeId="0" xr:uid="{1D91E6C3-FF2A-4CD9-95B9-8635B950D55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4" authorId="0" shapeId="0" xr:uid="{3CD38267-0467-42BF-80C6-D46E5B309861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10" authorId="0" shapeId="0" xr:uid="{75B80E0F-D480-4290-9E7C-DBB75F139A3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7" authorId="0" shapeId="0" xr:uid="{27E098A6-133E-41E3-BF37-C188DD1E8795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1" authorId="0" shapeId="0" xr:uid="{02CB3610-C9CA-403A-981F-E85B5E360B10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4" authorId="0" shapeId="0" xr:uid="{79FF64FB-A81D-4BFB-873D-D10439274F3B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7" authorId="0" shapeId="0" xr:uid="{EA5E0CE4-B5BC-48E0-A77A-672545AC207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4" authorId="0" shapeId="0" xr:uid="{90B55370-EA4F-4D90-98FF-FEEC2AE83EF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8" authorId="0" shapeId="0" xr:uid="{D2443148-FB01-4B55-94B8-B90E71E8C2A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O8" authorId="0" shapeId="0" xr:uid="{15279766-CB91-490E-8AFD-05B39AEBA72A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2" authorId="0" shapeId="0" xr:uid="{EEBF5491-A17C-43DD-9F80-FF0FACAE174F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O16" authorId="0" shapeId="0" xr:uid="{5826B3DE-D165-4C69-8C42-A590DCC81FA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<sst xmlns="http://schemas.openxmlformats.org/spreadsheetml/2006/main" count="372" uniqueCount="40">
  <si>
    <t>Rank</t>
  </si>
  <si>
    <t>Class</t>
  </si>
  <si>
    <t>Competitor</t>
  </si>
  <si>
    <t>Date</t>
  </si>
  <si>
    <t>Range Location</t>
  </si>
  <si>
    <t>TGT-1</t>
  </si>
  <si>
    <t>TGT-2</t>
  </si>
  <si>
    <t>TGT-3</t>
  </si>
  <si>
    <t>TGT-4</t>
  </si>
  <si>
    <t>TGT-5</t>
  </si>
  <si>
    <t>TGT-6</t>
  </si>
  <si>
    <t># of Targets</t>
  </si>
  <si>
    <t>TGT Total</t>
  </si>
  <si>
    <t>AGG</t>
  </si>
  <si>
    <t>Points</t>
  </si>
  <si>
    <t>AGG + Points</t>
  </si>
  <si>
    <t>Outlaw Hvy</t>
  </si>
  <si>
    <t>Bob Elwood</t>
  </si>
  <si>
    <t>Fresno, OH</t>
  </si>
  <si>
    <t>Kurt Yodor</t>
  </si>
  <si>
    <t>Bob Brown</t>
  </si>
  <si>
    <t>Jerry Gallbreath</t>
  </si>
  <si>
    <t>John Prince</t>
  </si>
  <si>
    <t>Colton Lehman</t>
  </si>
  <si>
    <t>Unlimited</t>
  </si>
  <si>
    <t>Jim Starr</t>
  </si>
  <si>
    <t>11/22/20196</t>
  </si>
  <si>
    <t>Doug Gates</t>
  </si>
  <si>
    <t>Factory</t>
  </si>
  <si>
    <t>Pam Gates</t>
  </si>
  <si>
    <t>Jerry Shaw</t>
  </si>
  <si>
    <t>Steve Wilson</t>
  </si>
  <si>
    <t>Joey Sampson</t>
  </si>
  <si>
    <t>Kurt Yoder</t>
  </si>
  <si>
    <t>Outlaw Lite</t>
  </si>
  <si>
    <t>Doug Depweg</t>
  </si>
  <si>
    <t>Bill Poor</t>
  </si>
  <si>
    <t>Scott Albury</t>
  </si>
  <si>
    <t>Rhett Metheney</t>
  </si>
  <si>
    <t>John Jospeh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</si>
</sst>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wrapText="1"/>
    </xf>
    <xf numFmtId="1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12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esno%20OH%20Score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C1EB-6FD5-46B1-AC0B-0A0BFFAFDB96}">
  <dimension ref="A1:P14"/>
  <sheetViews>
    <sheetView workbookViewId="0">
      <selection activeCell="C16" sqref="C16"/>
    </sheetView>
  </sheetViews>
  <sheetFormatPr defaultRowHeight="15" x14ac:dyDescent="0.25"/>
  <cols>
    <col min="2" max="2" width="18.7109375" customWidth="1"/>
    <col min="3" max="3" width="19" customWidth="1"/>
    <col min="4" max="4" width="16.42578125" customWidth="1"/>
    <col min="5" max="5" width="15.85546875" customWidth="1"/>
  </cols>
  <sheetData>
    <row r="1" spans="1:16" ht="30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3" t="s">
        <v>12</v>
      </c>
      <c r="N1" s="6" t="s">
        <v>13</v>
      </c>
      <c r="O1" s="1" t="s">
        <v>14</v>
      </c>
      <c r="P1" s="7" t="s">
        <v>15</v>
      </c>
    </row>
    <row r="2" spans="1:16" ht="15.75" x14ac:dyDescent="0.3">
      <c r="A2" s="8">
        <v>1</v>
      </c>
      <c r="B2" s="2" t="s">
        <v>16</v>
      </c>
      <c r="C2" s="9" t="s">
        <v>17</v>
      </c>
      <c r="D2" s="10">
        <v>43791</v>
      </c>
      <c r="E2" s="11" t="s">
        <v>18</v>
      </c>
      <c r="F2" s="12">
        <v>196</v>
      </c>
      <c r="G2" s="12">
        <v>191</v>
      </c>
      <c r="H2" s="12">
        <v>197</v>
      </c>
      <c r="I2" s="12">
        <v>195</v>
      </c>
      <c r="J2" s="12"/>
      <c r="K2" s="12"/>
      <c r="L2" s="13">
        <f>COUNT(F2:K2)</f>
        <v>4</v>
      </c>
      <c r="M2" s="13">
        <f>SUM(F2:K2)</f>
        <v>779</v>
      </c>
      <c r="N2" s="14">
        <f>SUM(M2/L2)</f>
        <v>194.75</v>
      </c>
      <c r="O2" s="9">
        <v>7</v>
      </c>
      <c r="P2" s="15">
        <f>SUM(N2+O2)</f>
        <v>201.75</v>
      </c>
    </row>
    <row r="3" spans="1:16" ht="15.75" x14ac:dyDescent="0.3">
      <c r="A3" s="8">
        <v>2</v>
      </c>
      <c r="B3" s="2" t="s">
        <v>16</v>
      </c>
      <c r="C3" s="9" t="s">
        <v>19</v>
      </c>
      <c r="D3" s="10">
        <v>43791</v>
      </c>
      <c r="E3" s="11" t="s">
        <v>18</v>
      </c>
      <c r="F3" s="12">
        <v>192</v>
      </c>
      <c r="G3" s="12">
        <v>198.001</v>
      </c>
      <c r="H3" s="12">
        <v>191</v>
      </c>
      <c r="I3" s="12">
        <v>196</v>
      </c>
      <c r="J3" s="12"/>
      <c r="K3" s="12"/>
      <c r="L3" s="13">
        <f>COUNT(F3:K3)</f>
        <v>4</v>
      </c>
      <c r="M3" s="13">
        <f>SUM(F3:K3)</f>
        <v>777.00099999999998</v>
      </c>
      <c r="N3" s="14">
        <f>SUM(M3/L3)</f>
        <v>194.25024999999999</v>
      </c>
      <c r="O3" s="9">
        <v>6</v>
      </c>
      <c r="P3" s="15">
        <f>SUM(N3+O3)</f>
        <v>200.25024999999999</v>
      </c>
    </row>
    <row r="4" spans="1:16" ht="15.75" x14ac:dyDescent="0.3">
      <c r="A4" s="8">
        <v>3</v>
      </c>
      <c r="B4" s="2" t="s">
        <v>16</v>
      </c>
      <c r="C4" s="9" t="s">
        <v>20</v>
      </c>
      <c r="D4" s="10">
        <v>43791</v>
      </c>
      <c r="E4" s="11" t="s">
        <v>18</v>
      </c>
      <c r="F4" s="12">
        <v>197</v>
      </c>
      <c r="G4" s="12">
        <v>191</v>
      </c>
      <c r="H4" s="12">
        <v>196</v>
      </c>
      <c r="I4" s="12">
        <v>190</v>
      </c>
      <c r="J4" s="12"/>
      <c r="K4" s="12"/>
      <c r="L4" s="13">
        <f>COUNT(F4:K4)</f>
        <v>4</v>
      </c>
      <c r="M4" s="13">
        <f>SUM(F4:K4)</f>
        <v>774</v>
      </c>
      <c r="N4" s="14">
        <f>SUM(M4/L4)</f>
        <v>193.5</v>
      </c>
      <c r="O4" s="9">
        <v>5</v>
      </c>
      <c r="P4" s="15">
        <f>SUM(N4+O4)</f>
        <v>198.5</v>
      </c>
    </row>
    <row r="5" spans="1:16" ht="15.75" x14ac:dyDescent="0.3">
      <c r="A5" s="8">
        <v>4</v>
      </c>
      <c r="B5" s="2" t="s">
        <v>16</v>
      </c>
      <c r="C5" s="9" t="s">
        <v>21</v>
      </c>
      <c r="D5" s="10">
        <v>43791</v>
      </c>
      <c r="E5" s="11" t="s">
        <v>18</v>
      </c>
      <c r="F5" s="12">
        <v>191</v>
      </c>
      <c r="G5" s="12">
        <v>193</v>
      </c>
      <c r="H5" s="12">
        <v>196</v>
      </c>
      <c r="I5" s="12">
        <v>194</v>
      </c>
      <c r="J5" s="12"/>
      <c r="K5" s="12"/>
      <c r="L5" s="13">
        <f>COUNT(F5:K5)</f>
        <v>4</v>
      </c>
      <c r="M5" s="13">
        <f>SUM(F5:K5)</f>
        <v>774</v>
      </c>
      <c r="N5" s="14">
        <f>SUM(M5/L5)</f>
        <v>193.5</v>
      </c>
      <c r="O5" s="9">
        <v>2</v>
      </c>
      <c r="P5" s="15">
        <f>SUM(N5+O5)</f>
        <v>195.5</v>
      </c>
    </row>
    <row r="6" spans="1:16" ht="15.75" x14ac:dyDescent="0.3">
      <c r="A6" s="8">
        <v>5</v>
      </c>
      <c r="B6" s="2" t="s">
        <v>16</v>
      </c>
      <c r="C6" s="9" t="s">
        <v>22</v>
      </c>
      <c r="D6" s="10">
        <v>43791</v>
      </c>
      <c r="E6" s="11" t="s">
        <v>18</v>
      </c>
      <c r="F6" s="12">
        <v>182</v>
      </c>
      <c r="G6" s="12">
        <v>198</v>
      </c>
      <c r="H6" s="12">
        <v>195</v>
      </c>
      <c r="I6" s="12">
        <v>197</v>
      </c>
      <c r="J6" s="12"/>
      <c r="K6" s="12"/>
      <c r="L6" s="13">
        <f>COUNT(F6:K6)</f>
        <v>4</v>
      </c>
      <c r="M6" s="13">
        <f>SUM(F6:K6)</f>
        <v>772</v>
      </c>
      <c r="N6" s="14">
        <f>SUM(M6/L6)</f>
        <v>193</v>
      </c>
      <c r="O6" s="9">
        <v>2</v>
      </c>
      <c r="P6" s="15">
        <f>SUM(N6+O6)</f>
        <v>195</v>
      </c>
    </row>
    <row r="7" spans="1:16" ht="15.75" x14ac:dyDescent="0.3">
      <c r="A7" s="8">
        <v>6</v>
      </c>
      <c r="B7" s="2" t="s">
        <v>16</v>
      </c>
      <c r="C7" s="9" t="s">
        <v>23</v>
      </c>
      <c r="D7" s="10">
        <v>43791</v>
      </c>
      <c r="E7" s="11" t="s">
        <v>18</v>
      </c>
      <c r="F7" s="12">
        <v>188</v>
      </c>
      <c r="G7" s="12">
        <v>187</v>
      </c>
      <c r="H7" s="12">
        <v>193</v>
      </c>
      <c r="I7" s="12">
        <v>199</v>
      </c>
      <c r="J7" s="12"/>
      <c r="K7" s="12"/>
      <c r="L7" s="13">
        <f t="shared" ref="L7" si="0">COUNT(F7:K7)</f>
        <v>4</v>
      </c>
      <c r="M7" s="13">
        <f t="shared" ref="M7" si="1">SUM(F7:K7)</f>
        <v>767</v>
      </c>
      <c r="N7" s="14">
        <f t="shared" ref="N7" si="2">SUM(M7/L7)</f>
        <v>191.75</v>
      </c>
      <c r="O7" s="9">
        <v>4</v>
      </c>
      <c r="P7" s="15">
        <f t="shared" ref="P7" si="3">SUM(N7+O7)</f>
        <v>195.75</v>
      </c>
    </row>
    <row r="9" spans="1:16" ht="30" x14ac:dyDescent="0.3">
      <c r="A9" s="1" t="s">
        <v>0</v>
      </c>
      <c r="B9" s="2" t="s">
        <v>1</v>
      </c>
      <c r="C9" s="1" t="s">
        <v>2</v>
      </c>
      <c r="D9" s="1" t="s">
        <v>3</v>
      </c>
      <c r="E9" s="3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5" t="s">
        <v>11</v>
      </c>
      <c r="M9" s="3" t="s">
        <v>12</v>
      </c>
      <c r="N9" s="6" t="s">
        <v>13</v>
      </c>
      <c r="O9" s="1" t="s">
        <v>14</v>
      </c>
      <c r="P9" s="7" t="s">
        <v>15</v>
      </c>
    </row>
    <row r="10" spans="1:16" ht="15.75" x14ac:dyDescent="0.3">
      <c r="A10" s="8">
        <v>1</v>
      </c>
      <c r="B10" s="2" t="s">
        <v>24</v>
      </c>
      <c r="C10" s="9" t="s">
        <v>25</v>
      </c>
      <c r="D10" s="10" t="s">
        <v>26</v>
      </c>
      <c r="E10" s="11" t="s">
        <v>18</v>
      </c>
      <c r="F10" s="12">
        <v>193</v>
      </c>
      <c r="G10" s="12">
        <v>195</v>
      </c>
      <c r="H10" s="12">
        <v>196.001</v>
      </c>
      <c r="I10" s="12">
        <v>197</v>
      </c>
      <c r="J10" s="12"/>
      <c r="K10" s="12"/>
      <c r="L10" s="13">
        <f>COUNT(F10:K10)</f>
        <v>4</v>
      </c>
      <c r="M10" s="13">
        <f>SUM(F10:K10)</f>
        <v>781.00099999999998</v>
      </c>
      <c r="N10" s="14">
        <f>SUM(M10/L10)</f>
        <v>195.25024999999999</v>
      </c>
      <c r="O10" s="9">
        <v>11</v>
      </c>
      <c r="P10" s="15">
        <f>SUM(N10+O10)</f>
        <v>206.25024999999999</v>
      </c>
    </row>
    <row r="11" spans="1:16" ht="15.75" x14ac:dyDescent="0.3">
      <c r="A11" s="8">
        <v>2</v>
      </c>
      <c r="B11" s="2" t="s">
        <v>24</v>
      </c>
      <c r="C11" s="9" t="s">
        <v>27</v>
      </c>
      <c r="D11" s="10">
        <v>43791</v>
      </c>
      <c r="E11" s="11" t="s">
        <v>18</v>
      </c>
      <c r="F11" s="12">
        <v>192</v>
      </c>
      <c r="G11" s="12">
        <v>197</v>
      </c>
      <c r="H11" s="12">
        <v>196</v>
      </c>
      <c r="I11" s="12">
        <v>192</v>
      </c>
      <c r="J11" s="12"/>
      <c r="K11" s="12"/>
      <c r="L11" s="13">
        <f>COUNT(F11:K11)</f>
        <v>4</v>
      </c>
      <c r="M11" s="13">
        <f>SUM(F11:K11)</f>
        <v>777</v>
      </c>
      <c r="N11" s="14">
        <f>SUM(M11/L11)</f>
        <v>194.25</v>
      </c>
      <c r="O11" s="9">
        <v>6</v>
      </c>
      <c r="P11" s="15">
        <f>SUM(N11+O11)</f>
        <v>200.25</v>
      </c>
    </row>
    <row r="13" spans="1:16" ht="30" x14ac:dyDescent="0.3">
      <c r="A13" s="1" t="s">
        <v>0</v>
      </c>
      <c r="B13" s="2" t="s">
        <v>1</v>
      </c>
      <c r="C13" s="1" t="s">
        <v>2</v>
      </c>
      <c r="D13" s="1" t="s">
        <v>3</v>
      </c>
      <c r="E13" s="3" t="s">
        <v>4</v>
      </c>
      <c r="F13" s="4" t="s">
        <v>5</v>
      </c>
      <c r="G13" s="4" t="s">
        <v>6</v>
      </c>
      <c r="H13" s="4" t="s">
        <v>7</v>
      </c>
      <c r="I13" s="4" t="s">
        <v>8</v>
      </c>
      <c r="J13" s="4" t="s">
        <v>9</v>
      </c>
      <c r="K13" s="4" t="s">
        <v>10</v>
      </c>
      <c r="L13" s="5" t="s">
        <v>11</v>
      </c>
      <c r="M13" s="3" t="s">
        <v>12</v>
      </c>
      <c r="N13" s="6" t="s">
        <v>13</v>
      </c>
      <c r="O13" s="1" t="s">
        <v>14</v>
      </c>
      <c r="P13" s="7" t="s">
        <v>15</v>
      </c>
    </row>
    <row r="14" spans="1:16" ht="15.75" x14ac:dyDescent="0.3">
      <c r="A14" s="8">
        <v>1</v>
      </c>
      <c r="B14" s="2" t="s">
        <v>28</v>
      </c>
      <c r="C14" s="9" t="s">
        <v>29</v>
      </c>
      <c r="D14" s="10">
        <v>43791</v>
      </c>
      <c r="E14" s="11" t="s">
        <v>18</v>
      </c>
      <c r="F14" s="12">
        <v>173</v>
      </c>
      <c r="G14" s="12">
        <v>179</v>
      </c>
      <c r="H14" s="12">
        <v>187</v>
      </c>
      <c r="I14" s="12">
        <v>180</v>
      </c>
      <c r="J14" s="12"/>
      <c r="K14" s="12"/>
      <c r="L14" s="13">
        <f>COUNT(F14:K14)</f>
        <v>4</v>
      </c>
      <c r="M14" s="13">
        <f>SUM(F14:K14)</f>
        <v>719</v>
      </c>
      <c r="N14" s="14">
        <f>SUM(M14/L14)</f>
        <v>179.75</v>
      </c>
      <c r="O14" s="9">
        <v>5</v>
      </c>
      <c r="P14" s="15">
        <f>SUM(N14+O14)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F2:K7 C2:D7" name="Range1"/>
    <protectedRange algorithmName="SHA-512" hashValue="ON39YdpmFHfN9f47KpiRvqrKx0V9+erV1CNkpWzYhW/Qyc6aT8rEyCrvauWSYGZK2ia3o7vd3akF07acHAFpOA==" saltValue="yVW9XmDwTqEnmpSGai0KYg==" spinCount="100000" sqref="E2:E7" name="Range1_1"/>
    <protectedRange algorithmName="SHA-512" hashValue="ON39YdpmFHfN9f47KpiRvqrKx0V9+erV1CNkpWzYhW/Qyc6aT8rEyCrvauWSYGZK2ia3o7vd3akF07acHAFpOA==" saltValue="yVW9XmDwTqEnmpSGai0KYg==" spinCount="100000" sqref="C10:D11 C9:K9 F10:K11" name="Range1_2"/>
    <protectedRange algorithmName="SHA-512" hashValue="ON39YdpmFHfN9f47KpiRvqrKx0V9+erV1CNkpWzYhW/Qyc6aT8rEyCrvauWSYGZK2ia3o7vd3akF07acHAFpOA==" saltValue="yVW9XmDwTqEnmpSGai0KYg==" spinCount="100000" sqref="E10:E11" name="Range1_1_1"/>
    <protectedRange algorithmName="SHA-512" hashValue="ON39YdpmFHfN9f47KpiRvqrKx0V9+erV1CNkpWzYhW/Qyc6aT8rEyCrvauWSYGZK2ia3o7vd3akF07acHAFpOA==" saltValue="yVW9XmDwTqEnmpSGai0KYg==" spinCount="100000" sqref="C13:K13 C14:D14 F14:K14" name="Range1_3"/>
    <protectedRange algorithmName="SHA-512" hashValue="ON39YdpmFHfN9f47KpiRvqrKx0V9+erV1CNkpWzYhW/Qyc6aT8rEyCrvauWSYGZK2ia3o7vd3akF07acHAFpOA==" saltValue="yVW9XmDwTqEnmpSGai0KYg==" spinCount="100000" sqref="E14" name="Range1_1_2"/>
  </protectedRanges>
  <conditionalFormatting sqref="F2:F7">
    <cfRule type="top10" dxfId="119" priority="18" rank="1"/>
  </conditionalFormatting>
  <conditionalFormatting sqref="G2:G7">
    <cfRule type="top10" dxfId="118" priority="17" rank="1"/>
  </conditionalFormatting>
  <conditionalFormatting sqref="H2:H7">
    <cfRule type="top10" dxfId="117" priority="16" rank="1"/>
  </conditionalFormatting>
  <conditionalFormatting sqref="I2:I7">
    <cfRule type="top10" dxfId="116" priority="15" rank="1"/>
  </conditionalFormatting>
  <conditionalFormatting sqref="J2:J7">
    <cfRule type="top10" dxfId="115" priority="14" rank="1"/>
  </conditionalFormatting>
  <conditionalFormatting sqref="K2:K7">
    <cfRule type="top10" dxfId="114" priority="13" rank="1"/>
  </conditionalFormatting>
  <conditionalFormatting sqref="F10:F11">
    <cfRule type="top10" dxfId="113" priority="12" rank="1"/>
  </conditionalFormatting>
  <conditionalFormatting sqref="G10:G11">
    <cfRule type="top10" dxfId="112" priority="11" rank="1"/>
  </conditionalFormatting>
  <conditionalFormatting sqref="H10:H11">
    <cfRule type="top10" dxfId="111" priority="10" rank="1"/>
  </conditionalFormatting>
  <conditionalFormatting sqref="I10:I11">
    <cfRule type="top10" dxfId="110" priority="9" rank="1"/>
  </conditionalFormatting>
  <conditionalFormatting sqref="J10:J11">
    <cfRule type="top10" dxfId="109" priority="8" rank="1"/>
  </conditionalFormatting>
  <conditionalFormatting sqref="K10:K11">
    <cfRule type="top10" dxfId="108" priority="7" rank="1"/>
  </conditionalFormatting>
  <conditionalFormatting sqref="F14">
    <cfRule type="top10" dxfId="107" priority="6" rank="1"/>
  </conditionalFormatting>
  <conditionalFormatting sqref="G14">
    <cfRule type="top10" dxfId="106" priority="5" rank="1"/>
  </conditionalFormatting>
  <conditionalFormatting sqref="H14">
    <cfRule type="top10" dxfId="105" priority="4" rank="1"/>
  </conditionalFormatting>
  <conditionalFormatting sqref="I14">
    <cfRule type="top10" dxfId="104" priority="3" rank="1"/>
  </conditionalFormatting>
  <conditionalFormatting sqref="J14">
    <cfRule type="top10" dxfId="103" priority="2" rank="1"/>
  </conditionalFormatting>
  <conditionalFormatting sqref="K14">
    <cfRule type="top10" dxfId="102" priority="1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C21A9E-EEE4-4F04-B21D-3740CC300915}">
          <x14:formula1>
            <xm:f>'[Fresno OH Score Program.xlsx]DATA SHEET'!#REF!</xm:f>
          </x14:formula1>
          <xm:sqref>C2:C7 C10:C11</xm:sqref>
        </x14:dataValidation>
        <x14:dataValidation type="list" allowBlank="1" showInputMessage="1" showErrorMessage="1" xr:uid="{7BF5FDF7-05AE-48DE-9B90-0B5EA61A8F36}">
          <x14:formula1>
            <xm:f>'[Fresno OH Score Program.xlsx]DATA SHEET'!#REF!</xm:f>
          </x14:formula1>
          <xm:sqref>C1 C9 C13:C14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E5D2-3E07-4ACC-8698-21FC2C6CA79F}">
  <dimension ref="A1:P10"/>
  <sheetViews>
    <sheetView workbookViewId="0">
      <selection activeCell="D17" sqref="D17"/>
    </sheetView>
  </sheetViews>
  <sheetFormatPr defaultColWidth="17.7109375" defaultRowHeight="15" x14ac:dyDescent="0.25"/>
  <cols>
    <col min="6" max="11" width="6.7109375" bestFit="1" customWidth="1"/>
    <col min="12" max="12" width="11.140625" bestFit="1" customWidth="1"/>
    <col min="13" max="13" width="10" bestFit="1" customWidth="1"/>
    <col min="14" max="14" width="6.42578125" bestFit="1" customWidth="1"/>
    <col min="15" max="15" width="6.28515625" bestFit="1" customWidth="1"/>
    <col min="16" max="16" width="12.85546875" bestFit="1" customWidth="1"/>
  </cols>
  <sheetData>
    <row r="1" spans="1:16" ht="15.75" x14ac:dyDescent="0.3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3" t="s">
        <v>12</v>
      </c>
      <c r="N1" s="6" t="s">
        <v>13</v>
      </c>
      <c r="O1" s="1" t="s">
        <v>14</v>
      </c>
      <c r="P1" s="7" t="s">
        <v>15</v>
      </c>
    </row>
    <row r="2" spans="1:16" ht="15.75" x14ac:dyDescent="0.3">
      <c r="A2" s="8">
        <v>1</v>
      </c>
      <c r="B2" s="2" t="s">
        <v>16</v>
      </c>
      <c r="C2" s="9" t="s">
        <v>25</v>
      </c>
      <c r="D2" s="10">
        <v>43805</v>
      </c>
      <c r="E2" s="11" t="s">
        <v>18</v>
      </c>
      <c r="F2" s="12">
        <v>198</v>
      </c>
      <c r="G2" s="12">
        <v>197</v>
      </c>
      <c r="H2" s="12">
        <v>199</v>
      </c>
      <c r="I2" s="12">
        <v>199</v>
      </c>
      <c r="J2" s="12"/>
      <c r="K2" s="12"/>
      <c r="L2" s="13">
        <f>COUNT(F2:K2)</f>
        <v>4</v>
      </c>
      <c r="M2" s="13">
        <f>SUM(F2:K2)</f>
        <v>793</v>
      </c>
      <c r="N2" s="14">
        <f>SUM(M2/L2)</f>
        <v>198.25</v>
      </c>
      <c r="O2" s="9">
        <v>11</v>
      </c>
      <c r="P2" s="15">
        <f>SUM(N2+O2)</f>
        <v>209.25</v>
      </c>
    </row>
    <row r="3" spans="1:16" ht="15.75" x14ac:dyDescent="0.3">
      <c r="A3" s="8">
        <v>2</v>
      </c>
      <c r="B3" s="2" t="s">
        <v>16</v>
      </c>
      <c r="C3" s="9" t="s">
        <v>20</v>
      </c>
      <c r="D3" s="10">
        <v>43805</v>
      </c>
      <c r="E3" s="11" t="s">
        <v>18</v>
      </c>
      <c r="F3" s="12">
        <v>199</v>
      </c>
      <c r="G3" s="12">
        <v>189</v>
      </c>
      <c r="H3" s="12">
        <v>195</v>
      </c>
      <c r="I3" s="12">
        <v>196</v>
      </c>
      <c r="J3" s="12"/>
      <c r="K3" s="12"/>
      <c r="L3" s="13">
        <f>COUNT(F3:K3)</f>
        <v>4</v>
      </c>
      <c r="M3" s="13">
        <f>SUM(F3:K3)</f>
        <v>779</v>
      </c>
      <c r="N3" s="14">
        <f>SUM(M3/L3)</f>
        <v>194.75</v>
      </c>
      <c r="O3" s="9">
        <v>6</v>
      </c>
      <c r="P3" s="15">
        <f>SUM(N3+O3)</f>
        <v>200.75</v>
      </c>
    </row>
    <row r="4" spans="1:16" ht="15.75" x14ac:dyDescent="0.3">
      <c r="A4" s="8">
        <v>3</v>
      </c>
      <c r="B4" s="2" t="s">
        <v>16</v>
      </c>
      <c r="C4" s="9" t="s">
        <v>19</v>
      </c>
      <c r="D4" s="10">
        <v>43805</v>
      </c>
      <c r="E4" s="11" t="s">
        <v>18</v>
      </c>
      <c r="F4" s="12">
        <v>191</v>
      </c>
      <c r="G4" s="12">
        <v>193</v>
      </c>
      <c r="H4" s="12">
        <v>196</v>
      </c>
      <c r="I4" s="12">
        <v>191</v>
      </c>
      <c r="J4" s="12"/>
      <c r="K4" s="12"/>
      <c r="L4" s="13">
        <f>COUNT(F4:K4)</f>
        <v>4</v>
      </c>
      <c r="M4" s="13">
        <f>SUM(F4:K4)</f>
        <v>771</v>
      </c>
      <c r="N4" s="14">
        <f>SUM(M4/L4)</f>
        <v>192.75</v>
      </c>
      <c r="O4" s="9">
        <v>3</v>
      </c>
      <c r="P4" s="15">
        <f>SUM(N4+O4)</f>
        <v>195.75</v>
      </c>
    </row>
    <row r="5" spans="1:16" ht="15.75" x14ac:dyDescent="0.3">
      <c r="A5" s="8">
        <v>4</v>
      </c>
      <c r="B5" s="2" t="s">
        <v>16</v>
      </c>
      <c r="C5" s="9" t="s">
        <v>21</v>
      </c>
      <c r="D5" s="10">
        <v>43805</v>
      </c>
      <c r="E5" s="11" t="s">
        <v>18</v>
      </c>
      <c r="F5" s="12">
        <v>189</v>
      </c>
      <c r="G5" s="12">
        <v>191</v>
      </c>
      <c r="H5" s="12">
        <v>196.1</v>
      </c>
      <c r="I5" s="12">
        <v>191</v>
      </c>
      <c r="J5" s="12"/>
      <c r="K5" s="12"/>
      <c r="L5" s="13">
        <f>COUNT(F5:K5)</f>
        <v>4</v>
      </c>
      <c r="M5" s="13">
        <f>SUM(F5:K5)</f>
        <v>767.1</v>
      </c>
      <c r="N5" s="14">
        <f>SUM(M5/L5)</f>
        <v>191.77500000000001</v>
      </c>
      <c r="O5" s="9">
        <v>2</v>
      </c>
      <c r="P5" s="15">
        <f>SUM(N5+O5)</f>
        <v>193.77500000000001</v>
      </c>
    </row>
    <row r="7" spans="1:16" ht="15.75" x14ac:dyDescent="0.3">
      <c r="A7" s="8">
        <v>1</v>
      </c>
      <c r="B7" s="2" t="s">
        <v>24</v>
      </c>
      <c r="C7" s="9" t="s">
        <v>25</v>
      </c>
      <c r="D7" s="10">
        <v>43805</v>
      </c>
      <c r="E7" s="11" t="s">
        <v>18</v>
      </c>
      <c r="F7" s="16">
        <v>192</v>
      </c>
      <c r="G7" s="16">
        <v>193</v>
      </c>
      <c r="H7" s="16">
        <v>195</v>
      </c>
      <c r="I7" s="16">
        <v>194</v>
      </c>
      <c r="J7" s="12"/>
      <c r="K7" s="12"/>
      <c r="L7" s="13">
        <f>COUNT(F7:K7)</f>
        <v>4</v>
      </c>
      <c r="M7" s="13">
        <f>SUM(F7:K7)</f>
        <v>774</v>
      </c>
      <c r="N7" s="14">
        <f>SUM(M7/L7)</f>
        <v>193.5</v>
      </c>
      <c r="O7" s="9">
        <v>13</v>
      </c>
      <c r="P7" s="15">
        <f>SUM(N7+O7)</f>
        <v>206.5</v>
      </c>
    </row>
    <row r="8" spans="1:16" ht="15.75" x14ac:dyDescent="0.3">
      <c r="A8" s="8">
        <v>2</v>
      </c>
      <c r="B8" s="2" t="s">
        <v>24</v>
      </c>
      <c r="C8" s="9" t="s">
        <v>30</v>
      </c>
      <c r="D8" s="10">
        <v>43805</v>
      </c>
      <c r="E8" s="11" t="s">
        <v>18</v>
      </c>
      <c r="F8" s="12">
        <v>188</v>
      </c>
      <c r="G8" s="12">
        <v>187</v>
      </c>
      <c r="H8" s="12">
        <v>183</v>
      </c>
      <c r="I8" s="12">
        <v>181</v>
      </c>
      <c r="J8" s="12"/>
      <c r="K8" s="12"/>
      <c r="L8" s="13">
        <f t="shared" ref="L8" si="0">COUNT(F8:K8)</f>
        <v>4</v>
      </c>
      <c r="M8" s="13">
        <f t="shared" ref="M8" si="1">SUM(F8:K8)</f>
        <v>739</v>
      </c>
      <c r="N8" s="14">
        <f t="shared" ref="N8" si="2">SUM(M8/L8)</f>
        <v>184.75</v>
      </c>
      <c r="O8" s="9">
        <v>4</v>
      </c>
      <c r="P8" s="15">
        <f t="shared" ref="P8" si="3">SUM(N8+O8)</f>
        <v>188.75</v>
      </c>
    </row>
    <row r="10" spans="1:16" ht="15.75" x14ac:dyDescent="0.3">
      <c r="A10" s="8">
        <v>1</v>
      </c>
      <c r="B10" s="2" t="s">
        <v>28</v>
      </c>
      <c r="C10" s="9" t="s">
        <v>31</v>
      </c>
      <c r="D10" s="10">
        <v>43805</v>
      </c>
      <c r="E10" s="11" t="s">
        <v>18</v>
      </c>
      <c r="F10" s="12">
        <v>154</v>
      </c>
      <c r="G10" s="12">
        <v>165</v>
      </c>
      <c r="H10" s="12">
        <v>161</v>
      </c>
      <c r="I10" s="12">
        <v>163</v>
      </c>
      <c r="J10" s="12"/>
      <c r="K10" s="12"/>
      <c r="L10" s="13">
        <f>COUNT(F10:K10)</f>
        <v>4</v>
      </c>
      <c r="M10" s="13">
        <f>SUM(F10:K10)</f>
        <v>643</v>
      </c>
      <c r="N10" s="14">
        <f>SUM(M10/L10)</f>
        <v>160.75</v>
      </c>
      <c r="O10" s="9">
        <v>5</v>
      </c>
      <c r="P10" s="15">
        <f>SUM(N10+O10)</f>
        <v>165.75</v>
      </c>
    </row>
  </sheetData>
  <protectedRanges>
    <protectedRange algorithmName="SHA-512" hashValue="ON39YdpmFHfN9f47KpiRvqrKx0V9+erV1CNkpWzYhW/Qyc6aT8rEyCrvauWSYGZK2ia3o7vd3akF07acHAFpOA==" saltValue="yVW9XmDwTqEnmpSGai0KYg==" spinCount="100000" sqref="C2:D5 F2:K5" name="Range1_2"/>
    <protectedRange algorithmName="SHA-512" hashValue="ON39YdpmFHfN9f47KpiRvqrKx0V9+erV1CNkpWzYhW/Qyc6aT8rEyCrvauWSYGZK2ia3o7vd3akF07acHAFpOA==" saltValue="yVW9XmDwTqEnmpSGai0KYg==" spinCount="100000" sqref="E2:E5" name="Range1_1_1"/>
    <protectedRange algorithmName="SHA-512" hashValue="ON39YdpmFHfN9f47KpiRvqrKx0V9+erV1CNkpWzYhW/Qyc6aT8rEyCrvauWSYGZK2ia3o7vd3akF07acHAFpOA==" saltValue="yVW9XmDwTqEnmpSGai0KYg==" spinCount="100000" sqref="C7:D8 F7:K8" name="Range1_3"/>
    <protectedRange algorithmName="SHA-512" hashValue="ON39YdpmFHfN9f47KpiRvqrKx0V9+erV1CNkpWzYhW/Qyc6aT8rEyCrvauWSYGZK2ia3o7vd3akF07acHAFpOA==" saltValue="yVW9XmDwTqEnmpSGai0KYg==" spinCount="100000" sqref="E7:E8" name="Range1_1_2"/>
    <protectedRange algorithmName="SHA-512" hashValue="ON39YdpmFHfN9f47KpiRvqrKx0V9+erV1CNkpWzYhW/Qyc6aT8rEyCrvauWSYGZK2ia3o7vd3akF07acHAFpOA==" saltValue="yVW9XmDwTqEnmpSGai0KYg==" spinCount="100000" sqref="C10:D10 F10:K10" name="Range1_4"/>
    <protectedRange algorithmName="SHA-512" hashValue="ON39YdpmFHfN9f47KpiRvqrKx0V9+erV1CNkpWzYhW/Qyc6aT8rEyCrvauWSYGZK2ia3o7vd3akF07acHAFpOA==" saltValue="yVW9XmDwTqEnmpSGai0KYg==" spinCount="100000" sqref="E10" name="Range1_1_3"/>
  </protectedRanges>
  <conditionalFormatting sqref="F2:F5">
    <cfRule type="top10" dxfId="101" priority="13" rank="1"/>
  </conditionalFormatting>
  <conditionalFormatting sqref="G2:G5">
    <cfRule type="top10" dxfId="100" priority="14" rank="1"/>
  </conditionalFormatting>
  <conditionalFormatting sqref="H2:H5">
    <cfRule type="top10" dxfId="99" priority="15" rank="1"/>
  </conditionalFormatting>
  <conditionalFormatting sqref="I2:I5">
    <cfRule type="top10" dxfId="98" priority="16" rank="1"/>
  </conditionalFormatting>
  <conditionalFormatting sqref="J2:J5">
    <cfRule type="top10" dxfId="97" priority="17" rank="1"/>
  </conditionalFormatting>
  <conditionalFormatting sqref="K2:K5">
    <cfRule type="top10" dxfId="96" priority="18" rank="1"/>
  </conditionalFormatting>
  <conditionalFormatting sqref="F7:F8">
    <cfRule type="top10" dxfId="95" priority="12" rank="1"/>
  </conditionalFormatting>
  <conditionalFormatting sqref="G7:G8">
    <cfRule type="top10" dxfId="94" priority="11" rank="1"/>
  </conditionalFormatting>
  <conditionalFormatting sqref="H7:H8">
    <cfRule type="top10" dxfId="93" priority="10" rank="1"/>
  </conditionalFormatting>
  <conditionalFormatting sqref="I7:I8">
    <cfRule type="top10" dxfId="92" priority="9" rank="1"/>
  </conditionalFormatting>
  <conditionalFormatting sqref="J7:J8">
    <cfRule type="top10" dxfId="91" priority="8" rank="1"/>
  </conditionalFormatting>
  <conditionalFormatting sqref="K7:K8">
    <cfRule type="top10" dxfId="90" priority="7" rank="1"/>
  </conditionalFormatting>
  <conditionalFormatting sqref="F10">
    <cfRule type="top10" dxfId="89" priority="6" rank="1"/>
  </conditionalFormatting>
  <conditionalFormatting sqref="G10">
    <cfRule type="top10" dxfId="88" priority="5" rank="1"/>
  </conditionalFormatting>
  <conditionalFormatting sqref="H10">
    <cfRule type="top10" dxfId="87" priority="4" rank="1"/>
  </conditionalFormatting>
  <conditionalFormatting sqref="I10">
    <cfRule type="top10" dxfId="86" priority="3" rank="1"/>
  </conditionalFormatting>
  <conditionalFormatting sqref="J10">
    <cfRule type="top10" dxfId="85" priority="2" rank="1"/>
  </conditionalFormatting>
  <conditionalFormatting sqref="K10">
    <cfRule type="top10" dxfId="84" priority="1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1A734E-5475-4936-9952-9AA17C605FE7}">
          <x14:formula1>
            <xm:f>'[Fresno OH Score Program.xlsx]DATA SHEET'!#REF!</xm:f>
          </x14:formula1>
          <xm:sqref>C2:C5 C7:C8</xm:sqref>
        </x14:dataValidation>
        <x14:dataValidation type="list" allowBlank="1" showInputMessage="1" showErrorMessage="1" xr:uid="{0838570F-12AD-47AC-943D-01BBCA12485D}">
          <x14:formula1>
            <xm:f>'[Fresno OH Score Program.xlsx]DATA SHEET'!#REF!</xm:f>
          </x14:formula1>
          <xm:sqref>C1 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96B9A-B842-44B5-AA62-00D561F12963}">
  <sheetPr>
    <pageSetUpPr fitToPage="1"/>
  </sheetPr>
  <dimension ref="A1:P14"/>
  <sheetViews>
    <sheetView workbookViewId="0">
      <selection activeCell="B11" sqref="B11:P11"/>
    </sheetView>
  </sheetViews>
  <sheetFormatPr defaultRowHeight="15" x14ac:dyDescent="0.25"/>
  <cols>
    <col min="2" max="2" width="11.42578125" bestFit="1" customWidth="1"/>
    <col min="3" max="3" width="24" customWidth="1"/>
    <col min="4" max="4" width="10.7109375" bestFit="1" customWidth="1"/>
    <col min="5" max="5" width="14.28515625" bestFit="1" customWidth="1"/>
    <col min="10" max="11" width="6.7109375" bestFit="1" customWidth="1"/>
    <col min="12" max="12" width="7.42578125" bestFit="1" customWidth="1"/>
    <col min="15" max="15" width="6.28515625" bestFit="1" customWidth="1"/>
  </cols>
  <sheetData>
    <row r="1" spans="1:16" ht="30" x14ac:dyDescent="0.3">
      <c r="A1" s="17" t="s">
        <v>0</v>
      </c>
      <c r="B1" s="18" t="s">
        <v>1</v>
      </c>
      <c r="C1" s="17" t="s">
        <v>2</v>
      </c>
      <c r="D1" s="17" t="s">
        <v>3</v>
      </c>
      <c r="E1" s="19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1" t="s">
        <v>11</v>
      </c>
      <c r="M1" s="19" t="s">
        <v>12</v>
      </c>
      <c r="N1" s="22" t="s">
        <v>13</v>
      </c>
      <c r="O1" s="17" t="s">
        <v>14</v>
      </c>
      <c r="P1" s="23" t="s">
        <v>15</v>
      </c>
    </row>
    <row r="2" spans="1:16" ht="15.75" x14ac:dyDescent="0.3">
      <c r="A2" s="24">
        <v>1</v>
      </c>
      <c r="B2" s="18" t="s">
        <v>16</v>
      </c>
      <c r="C2" s="25" t="s">
        <v>25</v>
      </c>
      <c r="D2" s="26">
        <v>43819</v>
      </c>
      <c r="E2" s="27" t="s">
        <v>18</v>
      </c>
      <c r="F2" s="28">
        <v>200</v>
      </c>
      <c r="G2" s="28">
        <v>198</v>
      </c>
      <c r="H2" s="28">
        <v>200</v>
      </c>
      <c r="I2" s="28">
        <v>197.001</v>
      </c>
      <c r="J2" s="28"/>
      <c r="K2" s="28"/>
      <c r="L2" s="29">
        <f t="shared" ref="L2:L8" si="0">COUNT(F2:K2)</f>
        <v>4</v>
      </c>
      <c r="M2" s="29">
        <f t="shared" ref="M2:M8" si="1">SUM(F2:K2)</f>
        <v>795.00099999999998</v>
      </c>
      <c r="N2" s="30">
        <f t="shared" ref="N2:N8" si="2">SUM(M2/L2)</f>
        <v>198.75024999999999</v>
      </c>
      <c r="O2" s="25">
        <v>11</v>
      </c>
      <c r="P2" s="31">
        <f t="shared" ref="P2:P8" si="3">SUM(N2+O2)</f>
        <v>209.75024999999999</v>
      </c>
    </row>
    <row r="3" spans="1:16" ht="15.75" x14ac:dyDescent="0.3">
      <c r="A3" s="24">
        <v>2</v>
      </c>
      <c r="B3" s="18" t="s">
        <v>16</v>
      </c>
      <c r="C3" s="25" t="s">
        <v>22</v>
      </c>
      <c r="D3" s="26">
        <v>43819</v>
      </c>
      <c r="E3" s="27" t="s">
        <v>18</v>
      </c>
      <c r="F3" s="28">
        <v>194</v>
      </c>
      <c r="G3" s="28">
        <v>199</v>
      </c>
      <c r="H3" s="28">
        <v>197</v>
      </c>
      <c r="I3" s="28">
        <v>197</v>
      </c>
      <c r="J3" s="28"/>
      <c r="K3" s="28"/>
      <c r="L3" s="29">
        <f t="shared" si="0"/>
        <v>4</v>
      </c>
      <c r="M3" s="29">
        <f t="shared" si="1"/>
        <v>787</v>
      </c>
      <c r="N3" s="30">
        <f t="shared" si="2"/>
        <v>196.75</v>
      </c>
      <c r="O3" s="25">
        <v>6</v>
      </c>
      <c r="P3" s="31">
        <f t="shared" si="3"/>
        <v>202.75</v>
      </c>
    </row>
    <row r="4" spans="1:16" ht="15.75" x14ac:dyDescent="0.3">
      <c r="A4" s="24">
        <v>3</v>
      </c>
      <c r="B4" s="18" t="s">
        <v>16</v>
      </c>
      <c r="C4" s="25" t="s">
        <v>17</v>
      </c>
      <c r="D4" s="26">
        <v>43819</v>
      </c>
      <c r="E4" s="27" t="s">
        <v>18</v>
      </c>
      <c r="F4" s="28">
        <v>196</v>
      </c>
      <c r="G4" s="28">
        <v>195</v>
      </c>
      <c r="H4" s="28">
        <v>195</v>
      </c>
      <c r="I4" s="28">
        <v>197</v>
      </c>
      <c r="J4" s="28"/>
      <c r="K4" s="28"/>
      <c r="L4" s="29">
        <f t="shared" si="0"/>
        <v>4</v>
      </c>
      <c r="M4" s="29">
        <f t="shared" si="1"/>
        <v>783</v>
      </c>
      <c r="N4" s="30">
        <f t="shared" si="2"/>
        <v>195.75</v>
      </c>
      <c r="O4" s="25">
        <v>3</v>
      </c>
      <c r="P4" s="31">
        <f t="shared" si="3"/>
        <v>198.75</v>
      </c>
    </row>
    <row r="5" spans="1:16" ht="30.75" x14ac:dyDescent="0.3">
      <c r="A5" s="24">
        <v>4</v>
      </c>
      <c r="B5" s="18" t="s">
        <v>16</v>
      </c>
      <c r="C5" s="25" t="s">
        <v>20</v>
      </c>
      <c r="D5" s="26">
        <v>43819</v>
      </c>
      <c r="E5" s="27" t="s">
        <v>18</v>
      </c>
      <c r="F5" s="28">
        <v>199</v>
      </c>
      <c r="G5" s="28">
        <v>192</v>
      </c>
      <c r="H5" s="28">
        <v>189</v>
      </c>
      <c r="I5" s="28">
        <v>196</v>
      </c>
      <c r="J5" s="28"/>
      <c r="K5" s="28"/>
      <c r="L5" s="29">
        <f t="shared" si="0"/>
        <v>4</v>
      </c>
      <c r="M5" s="29">
        <f t="shared" si="1"/>
        <v>776</v>
      </c>
      <c r="N5" s="30">
        <f t="shared" si="2"/>
        <v>194</v>
      </c>
      <c r="O5" s="25">
        <v>2</v>
      </c>
      <c r="P5" s="31">
        <f t="shared" si="3"/>
        <v>196</v>
      </c>
    </row>
    <row r="6" spans="1:16" ht="15.75" x14ac:dyDescent="0.3">
      <c r="A6" s="24">
        <v>5</v>
      </c>
      <c r="B6" s="18" t="s">
        <v>16</v>
      </c>
      <c r="C6" s="25" t="s">
        <v>32</v>
      </c>
      <c r="D6" s="26">
        <v>43819</v>
      </c>
      <c r="E6" s="27" t="s">
        <v>18</v>
      </c>
      <c r="F6" s="28">
        <v>198</v>
      </c>
      <c r="G6" s="28">
        <v>196</v>
      </c>
      <c r="H6" s="28">
        <v>186</v>
      </c>
      <c r="I6" s="28">
        <v>196</v>
      </c>
      <c r="J6" s="28"/>
      <c r="K6" s="28"/>
      <c r="L6" s="29">
        <f t="shared" si="0"/>
        <v>4</v>
      </c>
      <c r="M6" s="29">
        <f t="shared" si="1"/>
        <v>776</v>
      </c>
      <c r="N6" s="30">
        <f t="shared" si="2"/>
        <v>194</v>
      </c>
      <c r="O6" s="25">
        <v>2</v>
      </c>
      <c r="P6" s="31">
        <f t="shared" si="3"/>
        <v>196</v>
      </c>
    </row>
    <row r="7" spans="1:16" ht="15.75" x14ac:dyDescent="0.3">
      <c r="A7" s="24">
        <v>6</v>
      </c>
      <c r="B7" s="18" t="s">
        <v>16</v>
      </c>
      <c r="C7" s="25" t="s">
        <v>33</v>
      </c>
      <c r="D7" s="26">
        <v>43819</v>
      </c>
      <c r="E7" s="27" t="s">
        <v>18</v>
      </c>
      <c r="F7" s="28">
        <v>191</v>
      </c>
      <c r="G7" s="28">
        <v>198</v>
      </c>
      <c r="H7" s="28">
        <v>192</v>
      </c>
      <c r="I7" s="28">
        <v>194</v>
      </c>
      <c r="J7" s="28"/>
      <c r="K7" s="28"/>
      <c r="L7" s="29">
        <f t="shared" si="0"/>
        <v>4</v>
      </c>
      <c r="M7" s="29">
        <f t="shared" si="1"/>
        <v>775</v>
      </c>
      <c r="N7" s="30">
        <f t="shared" si="2"/>
        <v>193.75</v>
      </c>
      <c r="O7" s="25">
        <v>2</v>
      </c>
      <c r="P7" s="31">
        <f t="shared" si="3"/>
        <v>195.75</v>
      </c>
    </row>
    <row r="8" spans="1:16" ht="30.75" x14ac:dyDescent="0.3">
      <c r="A8" s="24">
        <v>7</v>
      </c>
      <c r="B8" s="18" t="s">
        <v>16</v>
      </c>
      <c r="C8" s="25" t="s">
        <v>23</v>
      </c>
      <c r="D8" s="26">
        <v>43819</v>
      </c>
      <c r="E8" s="27" t="s">
        <v>18</v>
      </c>
      <c r="F8" s="28">
        <v>194</v>
      </c>
      <c r="G8" s="28">
        <v>194</v>
      </c>
      <c r="H8" s="28">
        <v>190</v>
      </c>
      <c r="I8" s="28">
        <v>195</v>
      </c>
      <c r="J8" s="28"/>
      <c r="K8" s="28"/>
      <c r="L8" s="29">
        <f t="shared" si="0"/>
        <v>4</v>
      </c>
      <c r="M8" s="29">
        <f t="shared" si="1"/>
        <v>773</v>
      </c>
      <c r="N8" s="30">
        <f t="shared" si="2"/>
        <v>193.25</v>
      </c>
      <c r="O8" s="25">
        <v>2</v>
      </c>
      <c r="P8" s="31">
        <f t="shared" si="3"/>
        <v>195.25</v>
      </c>
    </row>
    <row r="10" spans="1:16" ht="30" x14ac:dyDescent="0.3">
      <c r="A10" s="17" t="s">
        <v>0</v>
      </c>
      <c r="B10" s="18" t="s">
        <v>1</v>
      </c>
      <c r="C10" s="17" t="s">
        <v>2</v>
      </c>
      <c r="D10" s="17" t="s">
        <v>3</v>
      </c>
      <c r="E10" s="19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0" t="s">
        <v>10</v>
      </c>
      <c r="L10" s="21" t="s">
        <v>11</v>
      </c>
      <c r="M10" s="19" t="s">
        <v>12</v>
      </c>
      <c r="N10" s="22" t="s">
        <v>13</v>
      </c>
      <c r="O10" s="17" t="s">
        <v>14</v>
      </c>
      <c r="P10" s="23" t="s">
        <v>15</v>
      </c>
    </row>
    <row r="11" spans="1:16" ht="15.75" x14ac:dyDescent="0.3">
      <c r="A11" s="24">
        <v>1</v>
      </c>
      <c r="B11" s="18" t="s">
        <v>24</v>
      </c>
      <c r="C11" s="25" t="s">
        <v>25</v>
      </c>
      <c r="D11" s="26">
        <v>43819</v>
      </c>
      <c r="E11" s="27" t="s">
        <v>18</v>
      </c>
      <c r="F11" s="28">
        <v>189</v>
      </c>
      <c r="G11" s="28">
        <v>191</v>
      </c>
      <c r="H11" s="28">
        <v>191</v>
      </c>
      <c r="I11" s="28">
        <v>198</v>
      </c>
      <c r="J11" s="28"/>
      <c r="K11" s="28"/>
      <c r="L11" s="29">
        <f>COUNT(F11:K11)</f>
        <v>4</v>
      </c>
      <c r="M11" s="29">
        <f>SUM(F11:K11)</f>
        <v>769</v>
      </c>
      <c r="N11" s="30">
        <f>SUM(M11/L11)</f>
        <v>192.25</v>
      </c>
      <c r="O11" s="25">
        <v>5</v>
      </c>
      <c r="P11" s="31">
        <f>SUM(N11+O11)</f>
        <v>197.25</v>
      </c>
    </row>
    <row r="13" spans="1:16" ht="30" x14ac:dyDescent="0.3">
      <c r="A13" s="17" t="s">
        <v>0</v>
      </c>
      <c r="B13" s="18" t="s">
        <v>1</v>
      </c>
      <c r="C13" s="17" t="s">
        <v>2</v>
      </c>
      <c r="D13" s="17" t="s">
        <v>3</v>
      </c>
      <c r="E13" s="19" t="s">
        <v>4</v>
      </c>
      <c r="F13" s="20" t="s">
        <v>5</v>
      </c>
      <c r="G13" s="20" t="s">
        <v>6</v>
      </c>
      <c r="H13" s="20" t="s">
        <v>7</v>
      </c>
      <c r="I13" s="20" t="s">
        <v>8</v>
      </c>
      <c r="J13" s="20" t="s">
        <v>9</v>
      </c>
      <c r="K13" s="20" t="s">
        <v>10</v>
      </c>
      <c r="L13" s="21" t="s">
        <v>11</v>
      </c>
      <c r="M13" s="19" t="s">
        <v>12</v>
      </c>
      <c r="N13" s="22" t="s">
        <v>13</v>
      </c>
      <c r="O13" s="17" t="s">
        <v>14</v>
      </c>
      <c r="P13" s="23" t="s">
        <v>15</v>
      </c>
    </row>
    <row r="14" spans="1:16" ht="15.75" x14ac:dyDescent="0.3">
      <c r="A14" s="24">
        <v>1</v>
      </c>
      <c r="B14" s="18" t="s">
        <v>28</v>
      </c>
      <c r="C14" s="25" t="s">
        <v>31</v>
      </c>
      <c r="D14" s="26">
        <v>43819</v>
      </c>
      <c r="E14" s="27" t="s">
        <v>18</v>
      </c>
      <c r="F14" s="28">
        <v>175</v>
      </c>
      <c r="G14" s="28">
        <v>172</v>
      </c>
      <c r="H14" s="28">
        <v>172</v>
      </c>
      <c r="I14" s="28">
        <v>177</v>
      </c>
      <c r="J14" s="28"/>
      <c r="K14" s="28"/>
      <c r="L14" s="29">
        <f>COUNT(F14:K14)</f>
        <v>4</v>
      </c>
      <c r="M14" s="29">
        <f>SUM(F14:K14)</f>
        <v>696</v>
      </c>
      <c r="N14" s="30">
        <f>SUM(M14/L14)</f>
        <v>174</v>
      </c>
      <c r="O14" s="25">
        <v>5</v>
      </c>
      <c r="P14" s="31">
        <f>SUM(N14+O14)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F2:K8 C2:D8" name="Range1_2"/>
    <protectedRange algorithmName="SHA-512" hashValue="ON39YdpmFHfN9f47KpiRvqrKx0V9+erV1CNkpWzYhW/Qyc6aT8rEyCrvauWSYGZK2ia3o7vd3akF07acHAFpOA==" saltValue="yVW9XmDwTqEnmpSGai0KYg==" spinCount="100000" sqref="E2:E8" name="Range1_1_1"/>
    <protectedRange algorithmName="SHA-512" hashValue="ON39YdpmFHfN9f47KpiRvqrKx0V9+erV1CNkpWzYhW/Qyc6aT8rEyCrvauWSYGZK2ia3o7vd3akF07acHAFpOA==" saltValue="yVW9XmDwTqEnmpSGai0KYg==" spinCount="100000" sqref="C11:D11 C10:K10 F11:K11" name="Range1_4"/>
    <protectedRange algorithmName="SHA-512" hashValue="ON39YdpmFHfN9f47KpiRvqrKx0V9+erV1CNkpWzYhW/Qyc6aT8rEyCrvauWSYGZK2ia3o7vd3akF07acHAFpOA==" saltValue="yVW9XmDwTqEnmpSGai0KYg==" spinCount="100000" sqref="E11" name="Range1_1_3"/>
    <protectedRange algorithmName="SHA-512" hashValue="ON39YdpmFHfN9f47KpiRvqrKx0V9+erV1CNkpWzYhW/Qyc6aT8rEyCrvauWSYGZK2ia3o7vd3akF07acHAFpOA==" saltValue="yVW9XmDwTqEnmpSGai0KYg==" spinCount="100000" sqref="C13:K13 C14:D14 F14:K14" name="Range1_5"/>
    <protectedRange algorithmName="SHA-512" hashValue="ON39YdpmFHfN9f47KpiRvqrKx0V9+erV1CNkpWzYhW/Qyc6aT8rEyCrvauWSYGZK2ia3o7vd3akF07acHAFpOA==" saltValue="yVW9XmDwTqEnmpSGai0KYg==" spinCount="100000" sqref="E14" name="Range1_1_4"/>
  </protectedRanges>
  <conditionalFormatting sqref="F2:F8">
    <cfRule type="top10" dxfId="83" priority="18" rank="1"/>
  </conditionalFormatting>
  <conditionalFormatting sqref="G2:G8">
    <cfRule type="top10" dxfId="82" priority="17" rank="1"/>
  </conditionalFormatting>
  <conditionalFormatting sqref="H2:H8">
    <cfRule type="top10" dxfId="81" priority="16" rank="1"/>
  </conditionalFormatting>
  <conditionalFormatting sqref="I2:I8">
    <cfRule type="top10" dxfId="80" priority="15" rank="1"/>
  </conditionalFormatting>
  <conditionalFormatting sqref="J2:J8">
    <cfRule type="top10" dxfId="79" priority="14" rank="1"/>
  </conditionalFormatting>
  <conditionalFormatting sqref="K2:K8">
    <cfRule type="top10" dxfId="78" priority="13" rank="1"/>
  </conditionalFormatting>
  <conditionalFormatting sqref="F11">
    <cfRule type="top10" dxfId="77" priority="12" rank="1"/>
  </conditionalFormatting>
  <conditionalFormatting sqref="G11">
    <cfRule type="top10" dxfId="76" priority="11" rank="1"/>
  </conditionalFormatting>
  <conditionalFormatting sqref="H11">
    <cfRule type="top10" dxfId="75" priority="10" rank="1"/>
  </conditionalFormatting>
  <conditionalFormatting sqref="I11">
    <cfRule type="top10" dxfId="74" priority="9" rank="1"/>
  </conditionalFormatting>
  <conditionalFormatting sqref="J11">
    <cfRule type="top10" dxfId="73" priority="8" rank="1"/>
  </conditionalFormatting>
  <conditionalFormatting sqref="K11">
    <cfRule type="top10" dxfId="72" priority="7" rank="1"/>
  </conditionalFormatting>
  <conditionalFormatting sqref="F14">
    <cfRule type="top10" dxfId="71" priority="6" rank="1"/>
  </conditionalFormatting>
  <conditionalFormatting sqref="G14">
    <cfRule type="top10" dxfId="70" priority="5" rank="1"/>
  </conditionalFormatting>
  <conditionalFormatting sqref="H14">
    <cfRule type="top10" dxfId="69" priority="4" rank="1"/>
  </conditionalFormatting>
  <conditionalFormatting sqref="I14">
    <cfRule type="top10" dxfId="68" priority="3" rank="1"/>
  </conditionalFormatting>
  <conditionalFormatting sqref="J14">
    <cfRule type="top10" dxfId="67" priority="2" rank="1"/>
  </conditionalFormatting>
  <conditionalFormatting sqref="K14">
    <cfRule type="top10" dxfId="66" priority="1" rank="1"/>
  </conditionalFormatting>
  <pageMargins left="0.7" right="0.7" top="0.75" bottom="0.75" header="0.3" footer="0.3"/>
  <pageSetup scale="7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140D35F-C4A3-494B-AEE4-6E6F4D8037CB}">
          <x14:formula1>
            <xm:f>'[Fresno OH Score Program.xlsx]DATA SHEET'!#REF!</xm:f>
          </x14:formula1>
          <xm:sqref>C2:C8 C11</xm:sqref>
        </x14:dataValidation>
        <x14:dataValidation type="list" allowBlank="1" showInputMessage="1" showErrorMessage="1" xr:uid="{110081FE-2B3D-48E0-BFAE-268A9C18CAFE}">
          <x14:formula1>
            <xm:f>'[Fresno OH Score Program.xlsx]DATA SHEET'!#REF!</xm:f>
          </x14:formula1>
          <xm:sqref>C1 C10 C13:C14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C3B5-1870-4D81-AFA4-62FE605676CB}">
  <dimension ref="A1:P18"/>
  <sheetViews>
    <sheetView workbookViewId="0">
      <selection activeCell="B14" sqref="B14:P14"/>
    </sheetView>
  </sheetViews>
  <sheetFormatPr defaultRowHeight="15" x14ac:dyDescent="0.25"/>
  <cols>
    <col min="2" max="2" width="16.5703125" customWidth="1"/>
    <col min="3" max="3" width="20.85546875" customWidth="1"/>
    <col min="4" max="4" width="10.7109375" bestFit="1" customWidth="1"/>
    <col min="5" max="5" width="15.42578125" customWidth="1"/>
    <col min="10" max="11" width="6.7109375" bestFit="1" customWidth="1"/>
  </cols>
  <sheetData>
    <row r="1" spans="1:16" ht="30" x14ac:dyDescent="0.3">
      <c r="A1" s="17" t="s">
        <v>0</v>
      </c>
      <c r="B1" s="18" t="s">
        <v>1</v>
      </c>
      <c r="C1" s="17" t="s">
        <v>2</v>
      </c>
      <c r="D1" s="17" t="s">
        <v>3</v>
      </c>
      <c r="E1" s="19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1" t="s">
        <v>11</v>
      </c>
      <c r="M1" s="19" t="s">
        <v>12</v>
      </c>
      <c r="N1" s="22" t="s">
        <v>13</v>
      </c>
      <c r="O1" s="17" t="s">
        <v>14</v>
      </c>
      <c r="P1" s="23" t="s">
        <v>15</v>
      </c>
    </row>
    <row r="2" spans="1:16" ht="15.75" x14ac:dyDescent="0.3">
      <c r="A2" s="24">
        <v>1</v>
      </c>
      <c r="B2" s="18" t="s">
        <v>16</v>
      </c>
      <c r="C2" s="25" t="s">
        <v>17</v>
      </c>
      <c r="D2" s="26">
        <v>43826</v>
      </c>
      <c r="E2" s="27" t="s">
        <v>18</v>
      </c>
      <c r="F2" s="28">
        <v>196</v>
      </c>
      <c r="G2" s="28">
        <v>198</v>
      </c>
      <c r="H2" s="28">
        <v>194</v>
      </c>
      <c r="I2" s="28">
        <v>199</v>
      </c>
      <c r="J2" s="28"/>
      <c r="K2" s="28"/>
      <c r="L2" s="29">
        <f t="shared" ref="L2:L7" si="0">COUNT(F2:K2)</f>
        <v>4</v>
      </c>
      <c r="M2" s="29">
        <f t="shared" ref="M2:M7" si="1">SUM(F2:K2)</f>
        <v>787</v>
      </c>
      <c r="N2" s="30">
        <f t="shared" ref="N2:N7" si="2">SUM(M2/L2)</f>
        <v>196.75</v>
      </c>
      <c r="O2" s="25">
        <v>9</v>
      </c>
      <c r="P2" s="31">
        <f t="shared" ref="P2:P7" si="3">SUM(N2+O2)</f>
        <v>205.75</v>
      </c>
    </row>
    <row r="3" spans="1:16" ht="15.75" x14ac:dyDescent="0.3">
      <c r="A3" s="24">
        <v>2</v>
      </c>
      <c r="B3" s="18" t="s">
        <v>16</v>
      </c>
      <c r="C3" s="25" t="s">
        <v>25</v>
      </c>
      <c r="D3" s="26">
        <v>43826</v>
      </c>
      <c r="E3" s="27" t="s">
        <v>18</v>
      </c>
      <c r="F3" s="28">
        <v>198.001</v>
      </c>
      <c r="G3" s="28">
        <v>195</v>
      </c>
      <c r="H3" s="28">
        <v>197</v>
      </c>
      <c r="I3" s="28">
        <v>195</v>
      </c>
      <c r="J3" s="28"/>
      <c r="K3" s="28"/>
      <c r="L3" s="29">
        <f t="shared" si="0"/>
        <v>4</v>
      </c>
      <c r="M3" s="29">
        <f t="shared" si="1"/>
        <v>785.00099999999998</v>
      </c>
      <c r="N3" s="30">
        <f t="shared" si="2"/>
        <v>196.25024999999999</v>
      </c>
      <c r="O3" s="25">
        <v>6</v>
      </c>
      <c r="P3" s="31">
        <f t="shared" si="3"/>
        <v>202.25024999999999</v>
      </c>
    </row>
    <row r="4" spans="1:16" ht="15.75" x14ac:dyDescent="0.3">
      <c r="A4" s="24">
        <v>3</v>
      </c>
      <c r="B4" s="18" t="s">
        <v>16</v>
      </c>
      <c r="C4" s="25" t="s">
        <v>33</v>
      </c>
      <c r="D4" s="26">
        <v>43826</v>
      </c>
      <c r="E4" s="27" t="s">
        <v>18</v>
      </c>
      <c r="F4" s="28">
        <v>198</v>
      </c>
      <c r="G4" s="28">
        <v>192</v>
      </c>
      <c r="H4" s="28">
        <v>195</v>
      </c>
      <c r="I4" s="28">
        <v>195</v>
      </c>
      <c r="J4" s="28"/>
      <c r="K4" s="28"/>
      <c r="L4" s="29">
        <f t="shared" si="0"/>
        <v>4</v>
      </c>
      <c r="M4" s="29">
        <f t="shared" si="1"/>
        <v>780</v>
      </c>
      <c r="N4" s="30">
        <f t="shared" si="2"/>
        <v>195</v>
      </c>
      <c r="O4" s="25">
        <v>3</v>
      </c>
      <c r="P4" s="31">
        <f t="shared" si="3"/>
        <v>198</v>
      </c>
    </row>
    <row r="5" spans="1:16" ht="15.75" x14ac:dyDescent="0.3">
      <c r="A5" s="24">
        <v>4</v>
      </c>
      <c r="B5" s="18" t="s">
        <v>16</v>
      </c>
      <c r="C5" s="25" t="s">
        <v>20</v>
      </c>
      <c r="D5" s="26">
        <v>43826</v>
      </c>
      <c r="E5" s="27" t="s">
        <v>18</v>
      </c>
      <c r="F5" s="28">
        <v>193</v>
      </c>
      <c r="G5" s="28">
        <v>193</v>
      </c>
      <c r="H5" s="28">
        <v>194</v>
      </c>
      <c r="I5" s="28">
        <v>196</v>
      </c>
      <c r="J5" s="28"/>
      <c r="K5" s="28"/>
      <c r="L5" s="29">
        <f t="shared" si="0"/>
        <v>4</v>
      </c>
      <c r="M5" s="29">
        <f t="shared" si="1"/>
        <v>776</v>
      </c>
      <c r="N5" s="30">
        <f t="shared" si="2"/>
        <v>194</v>
      </c>
      <c r="O5" s="25">
        <v>2</v>
      </c>
      <c r="P5" s="31">
        <f t="shared" si="3"/>
        <v>196</v>
      </c>
    </row>
    <row r="6" spans="1:16" ht="15.75" x14ac:dyDescent="0.3">
      <c r="A6" s="24">
        <v>5</v>
      </c>
      <c r="B6" s="18" t="s">
        <v>16</v>
      </c>
      <c r="C6" s="25" t="s">
        <v>21</v>
      </c>
      <c r="D6" s="26">
        <v>43826</v>
      </c>
      <c r="E6" s="27" t="s">
        <v>18</v>
      </c>
      <c r="F6" s="28">
        <v>195</v>
      </c>
      <c r="G6" s="28">
        <v>191</v>
      </c>
      <c r="H6" s="28">
        <v>198</v>
      </c>
      <c r="I6" s="28">
        <v>191</v>
      </c>
      <c r="J6" s="28"/>
      <c r="K6" s="28"/>
      <c r="L6" s="29">
        <f t="shared" si="0"/>
        <v>4</v>
      </c>
      <c r="M6" s="29">
        <f t="shared" si="1"/>
        <v>775</v>
      </c>
      <c r="N6" s="30">
        <f t="shared" si="2"/>
        <v>193.75</v>
      </c>
      <c r="O6" s="25">
        <v>4</v>
      </c>
      <c r="P6" s="31">
        <f t="shared" si="3"/>
        <v>197.75</v>
      </c>
    </row>
    <row r="7" spans="1:16" ht="15.75" x14ac:dyDescent="0.3">
      <c r="A7" s="24">
        <v>6</v>
      </c>
      <c r="B7" s="18" t="s">
        <v>16</v>
      </c>
      <c r="C7" s="25" t="s">
        <v>23</v>
      </c>
      <c r="D7" s="26">
        <v>43826</v>
      </c>
      <c r="E7" s="27" t="s">
        <v>18</v>
      </c>
      <c r="F7" s="28">
        <v>196</v>
      </c>
      <c r="G7" s="28">
        <v>197</v>
      </c>
      <c r="H7" s="28">
        <v>193</v>
      </c>
      <c r="I7" s="28">
        <v>188</v>
      </c>
      <c r="J7" s="28"/>
      <c r="K7" s="28"/>
      <c r="L7" s="29">
        <f t="shared" si="0"/>
        <v>4</v>
      </c>
      <c r="M7" s="29">
        <f t="shared" si="1"/>
        <v>774</v>
      </c>
      <c r="N7" s="30">
        <f t="shared" si="2"/>
        <v>193.5</v>
      </c>
      <c r="O7" s="25">
        <v>2</v>
      </c>
      <c r="P7" s="31">
        <f t="shared" si="3"/>
        <v>195.5</v>
      </c>
    </row>
    <row r="9" spans="1:16" ht="30" x14ac:dyDescent="0.3">
      <c r="A9" s="17" t="s">
        <v>0</v>
      </c>
      <c r="B9" s="18" t="s">
        <v>1</v>
      </c>
      <c r="C9" s="17" t="s">
        <v>2</v>
      </c>
      <c r="D9" s="17" t="s">
        <v>3</v>
      </c>
      <c r="E9" s="19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9</v>
      </c>
      <c r="K9" s="20" t="s">
        <v>10</v>
      </c>
      <c r="L9" s="21" t="s">
        <v>11</v>
      </c>
      <c r="M9" s="19" t="s">
        <v>12</v>
      </c>
      <c r="N9" s="22" t="s">
        <v>13</v>
      </c>
      <c r="O9" s="17" t="s">
        <v>14</v>
      </c>
      <c r="P9" s="23" t="s">
        <v>15</v>
      </c>
    </row>
    <row r="10" spans="1:16" ht="15.75" x14ac:dyDescent="0.3">
      <c r="A10" s="24">
        <v>1</v>
      </c>
      <c r="B10" s="18" t="s">
        <v>34</v>
      </c>
      <c r="C10" s="25" t="s">
        <v>30</v>
      </c>
      <c r="D10" s="26">
        <v>43826</v>
      </c>
      <c r="E10" s="27" t="s">
        <v>18</v>
      </c>
      <c r="F10" s="28">
        <v>185</v>
      </c>
      <c r="G10" s="28">
        <v>185</v>
      </c>
      <c r="H10" s="28">
        <v>189</v>
      </c>
      <c r="I10" s="28">
        <v>188</v>
      </c>
      <c r="J10" s="28"/>
      <c r="K10" s="28"/>
      <c r="L10" s="29">
        <f>COUNT(F10:K10)</f>
        <v>4</v>
      </c>
      <c r="M10" s="29">
        <f>SUM(F10:K10)</f>
        <v>747</v>
      </c>
      <c r="N10" s="30">
        <f>SUM(M10/L10)</f>
        <v>186.75</v>
      </c>
      <c r="O10" s="25">
        <v>5</v>
      </c>
      <c r="P10" s="31">
        <f>SUM(N10+O10)</f>
        <v>191.75</v>
      </c>
    </row>
    <row r="12" spans="1:16" ht="30" x14ac:dyDescent="0.3">
      <c r="A12" s="17" t="s">
        <v>0</v>
      </c>
      <c r="B12" s="18" t="s">
        <v>1</v>
      </c>
      <c r="C12" s="17" t="s">
        <v>2</v>
      </c>
      <c r="D12" s="17" t="s">
        <v>3</v>
      </c>
      <c r="E12" s="19" t="s">
        <v>4</v>
      </c>
      <c r="F12" s="20" t="s">
        <v>5</v>
      </c>
      <c r="G12" s="20" t="s">
        <v>6</v>
      </c>
      <c r="H12" s="20" t="s">
        <v>7</v>
      </c>
      <c r="I12" s="20" t="s">
        <v>8</v>
      </c>
      <c r="J12" s="20" t="s">
        <v>9</v>
      </c>
      <c r="K12" s="20" t="s">
        <v>10</v>
      </c>
      <c r="L12" s="21" t="s">
        <v>11</v>
      </c>
      <c r="M12" s="19" t="s">
        <v>12</v>
      </c>
      <c r="N12" s="22" t="s">
        <v>13</v>
      </c>
      <c r="O12" s="17" t="s">
        <v>14</v>
      </c>
      <c r="P12" s="23" t="s">
        <v>15</v>
      </c>
    </row>
    <row r="13" spans="1:16" ht="15.75" x14ac:dyDescent="0.3">
      <c r="A13" s="24">
        <v>1</v>
      </c>
      <c r="B13" s="18" t="s">
        <v>24</v>
      </c>
      <c r="C13" s="25" t="s">
        <v>35</v>
      </c>
      <c r="D13" s="26">
        <v>43826</v>
      </c>
      <c r="E13" s="27" t="s">
        <v>18</v>
      </c>
      <c r="F13" s="28">
        <v>193</v>
      </c>
      <c r="G13" s="28">
        <v>193</v>
      </c>
      <c r="H13" s="28">
        <v>195</v>
      </c>
      <c r="I13" s="28">
        <v>194</v>
      </c>
      <c r="J13" s="28"/>
      <c r="K13" s="28"/>
      <c r="L13" s="29">
        <f>COUNT(F13:K13)</f>
        <v>4</v>
      </c>
      <c r="M13" s="29">
        <f>SUM(F13:K13)</f>
        <v>775</v>
      </c>
      <c r="N13" s="30">
        <f>SUM(M13/L13)</f>
        <v>193.75</v>
      </c>
      <c r="O13" s="25">
        <v>11</v>
      </c>
      <c r="P13" s="31">
        <f>SUM(N13+O13)</f>
        <v>204.75</v>
      </c>
    </row>
    <row r="14" spans="1:16" ht="15.75" x14ac:dyDescent="0.3">
      <c r="A14" s="24">
        <v>2</v>
      </c>
      <c r="B14" s="18" t="s">
        <v>24</v>
      </c>
      <c r="C14" s="25" t="s">
        <v>25</v>
      </c>
      <c r="D14" s="26">
        <v>43826</v>
      </c>
      <c r="E14" s="27" t="s">
        <v>18</v>
      </c>
      <c r="F14" s="28">
        <v>190</v>
      </c>
      <c r="G14" s="28">
        <v>192</v>
      </c>
      <c r="H14" s="28">
        <v>190</v>
      </c>
      <c r="I14" s="28">
        <v>195</v>
      </c>
      <c r="J14" s="28"/>
      <c r="K14" s="28"/>
      <c r="L14" s="29">
        <f>COUNT(F14:K14)</f>
        <v>4</v>
      </c>
      <c r="M14" s="29">
        <f>SUM(F14:K14)</f>
        <v>767</v>
      </c>
      <c r="N14" s="30">
        <f>SUM(M14/L14)</f>
        <v>191.75</v>
      </c>
      <c r="O14" s="25">
        <v>6</v>
      </c>
      <c r="P14" s="31">
        <f>SUM(N14+O14)</f>
        <v>197.75</v>
      </c>
    </row>
    <row r="16" spans="1:16" ht="30" x14ac:dyDescent="0.3">
      <c r="A16" s="17" t="s">
        <v>0</v>
      </c>
      <c r="B16" s="18" t="s">
        <v>1</v>
      </c>
      <c r="C16" s="17" t="s">
        <v>2</v>
      </c>
      <c r="D16" s="17" t="s">
        <v>3</v>
      </c>
      <c r="E16" s="19" t="s">
        <v>4</v>
      </c>
      <c r="F16" s="20" t="s">
        <v>5</v>
      </c>
      <c r="G16" s="20" t="s">
        <v>6</v>
      </c>
      <c r="H16" s="20" t="s">
        <v>7</v>
      </c>
      <c r="I16" s="20" t="s">
        <v>8</v>
      </c>
      <c r="J16" s="20" t="s">
        <v>9</v>
      </c>
      <c r="K16" s="20" t="s">
        <v>10</v>
      </c>
      <c r="L16" s="21" t="s">
        <v>11</v>
      </c>
      <c r="M16" s="19" t="s">
        <v>12</v>
      </c>
      <c r="N16" s="22" t="s">
        <v>13</v>
      </c>
      <c r="O16" s="17" t="s">
        <v>14</v>
      </c>
      <c r="P16" s="23" t="s">
        <v>15</v>
      </c>
    </row>
    <row r="17" spans="1:16" ht="15.75" x14ac:dyDescent="0.3">
      <c r="A17" s="24">
        <v>1</v>
      </c>
      <c r="B17" s="18" t="s">
        <v>28</v>
      </c>
      <c r="C17" s="25" t="s">
        <v>36</v>
      </c>
      <c r="D17" s="26">
        <v>43826</v>
      </c>
      <c r="E17" s="27" t="s">
        <v>18</v>
      </c>
      <c r="F17" s="28">
        <v>178</v>
      </c>
      <c r="G17" s="28">
        <v>186</v>
      </c>
      <c r="H17" s="28">
        <v>178</v>
      </c>
      <c r="I17" s="28">
        <v>183</v>
      </c>
      <c r="J17" s="28"/>
      <c r="K17" s="28"/>
      <c r="L17" s="29">
        <f>COUNT(F17:K17)</f>
        <v>4</v>
      </c>
      <c r="M17" s="29">
        <f>SUM(F17:K17)</f>
        <v>725</v>
      </c>
      <c r="N17" s="30">
        <f>SUM(M17/L17)</f>
        <v>181.25</v>
      </c>
      <c r="O17" s="25">
        <v>13</v>
      </c>
      <c r="P17" s="31">
        <f>SUM(N17+O17)</f>
        <v>194.25</v>
      </c>
    </row>
    <row r="18" spans="1:16" ht="15.75" x14ac:dyDescent="0.3">
      <c r="A18" s="24">
        <v>2</v>
      </c>
      <c r="B18" s="18" t="s">
        <v>28</v>
      </c>
      <c r="C18" s="25" t="s">
        <v>31</v>
      </c>
      <c r="D18" s="26">
        <v>43826</v>
      </c>
      <c r="E18" s="27" t="s">
        <v>18</v>
      </c>
      <c r="F18" s="28">
        <v>174</v>
      </c>
      <c r="G18" s="28">
        <v>174</v>
      </c>
      <c r="H18" s="28">
        <v>165</v>
      </c>
      <c r="I18" s="28">
        <v>177</v>
      </c>
      <c r="J18" s="28"/>
      <c r="K18" s="28"/>
      <c r="L18" s="29">
        <f>COUNT(F18:K18)</f>
        <v>4</v>
      </c>
      <c r="M18" s="29">
        <f>SUM(F18:K18)</f>
        <v>690</v>
      </c>
      <c r="N18" s="30">
        <f>SUM(M18/L18)</f>
        <v>172.5</v>
      </c>
      <c r="O18" s="25">
        <v>4</v>
      </c>
      <c r="P18" s="31">
        <f>SUM(N18+O18)</f>
        <v>176.5</v>
      </c>
    </row>
  </sheetData>
  <protectedRanges>
    <protectedRange algorithmName="SHA-512" hashValue="ON39YdpmFHfN9f47KpiRvqrKx0V9+erV1CNkpWzYhW/Qyc6aT8rEyCrvauWSYGZK2ia3o7vd3akF07acHAFpOA==" saltValue="yVW9XmDwTqEnmpSGai0KYg==" spinCount="100000" sqref="F2:K7 C2:D7" name="Range1"/>
    <protectedRange algorithmName="SHA-512" hashValue="ON39YdpmFHfN9f47KpiRvqrKx0V9+erV1CNkpWzYhW/Qyc6aT8rEyCrvauWSYGZK2ia3o7vd3akF07acHAFpOA==" saltValue="yVW9XmDwTqEnmpSGai0KYg==" spinCount="100000" sqref="E2:E7" name="Range1_1"/>
    <protectedRange algorithmName="SHA-512" hashValue="ON39YdpmFHfN9f47KpiRvqrKx0V9+erV1CNkpWzYhW/Qyc6aT8rEyCrvauWSYGZK2ia3o7vd3akF07acHAFpOA==" saltValue="yVW9XmDwTqEnmpSGai0KYg==" spinCount="100000" sqref="C9:K9 C10:D10 F10:K10" name="Range1_2"/>
    <protectedRange algorithmName="SHA-512" hashValue="ON39YdpmFHfN9f47KpiRvqrKx0V9+erV1CNkpWzYhW/Qyc6aT8rEyCrvauWSYGZK2ia3o7vd3akF07acHAFpOA==" saltValue="yVW9XmDwTqEnmpSGai0KYg==" spinCount="100000" sqref="E10" name="Range1_1_1"/>
    <protectedRange algorithmName="SHA-512" hashValue="ON39YdpmFHfN9f47KpiRvqrKx0V9+erV1CNkpWzYhW/Qyc6aT8rEyCrvauWSYGZK2ia3o7vd3akF07acHAFpOA==" saltValue="yVW9XmDwTqEnmpSGai0KYg==" spinCount="100000" sqref="C13:D14 C12:K12 F13:K14" name="Range1_3"/>
    <protectedRange algorithmName="SHA-512" hashValue="ON39YdpmFHfN9f47KpiRvqrKx0V9+erV1CNkpWzYhW/Qyc6aT8rEyCrvauWSYGZK2ia3o7vd3akF07acHAFpOA==" saltValue="yVW9XmDwTqEnmpSGai0KYg==" spinCount="100000" sqref="E13:E14" name="Range1_1_2"/>
    <protectedRange algorithmName="SHA-512" hashValue="ON39YdpmFHfN9f47KpiRvqrKx0V9+erV1CNkpWzYhW/Qyc6aT8rEyCrvauWSYGZK2ia3o7vd3akF07acHAFpOA==" saltValue="yVW9XmDwTqEnmpSGai0KYg==" spinCount="100000" sqref="C16:K16 C17:D18 F17:K18" name="Range1_4"/>
    <protectedRange algorithmName="SHA-512" hashValue="ON39YdpmFHfN9f47KpiRvqrKx0V9+erV1CNkpWzYhW/Qyc6aT8rEyCrvauWSYGZK2ia3o7vd3akF07acHAFpOA==" saltValue="yVW9XmDwTqEnmpSGai0KYg==" spinCount="100000" sqref="E17:E18" name="Range1_1_3"/>
  </protectedRanges>
  <conditionalFormatting sqref="F2:F7">
    <cfRule type="top10" dxfId="65" priority="24" rank="1"/>
  </conditionalFormatting>
  <conditionalFormatting sqref="G2:G7">
    <cfRule type="top10" dxfId="64" priority="23" rank="1"/>
  </conditionalFormatting>
  <conditionalFormatting sqref="H2:H7">
    <cfRule type="top10" dxfId="63" priority="22" rank="1"/>
  </conditionalFormatting>
  <conditionalFormatting sqref="I2:I7">
    <cfRule type="top10" dxfId="62" priority="21" rank="1"/>
  </conditionalFormatting>
  <conditionalFormatting sqref="J2:J7">
    <cfRule type="top10" dxfId="61" priority="20" rank="1"/>
  </conditionalFormatting>
  <conditionalFormatting sqref="K2:K7">
    <cfRule type="top10" dxfId="60" priority="19" rank="1"/>
  </conditionalFormatting>
  <conditionalFormatting sqref="F10">
    <cfRule type="top10" dxfId="59" priority="18" rank="1"/>
  </conditionalFormatting>
  <conditionalFormatting sqref="G10">
    <cfRule type="top10" dxfId="58" priority="17" rank="1"/>
  </conditionalFormatting>
  <conditionalFormatting sqref="H10">
    <cfRule type="top10" dxfId="57" priority="16" rank="1"/>
  </conditionalFormatting>
  <conditionalFormatting sqref="I10">
    <cfRule type="top10" dxfId="56" priority="15" rank="1"/>
  </conditionalFormatting>
  <conditionalFormatting sqref="J10">
    <cfRule type="top10" dxfId="55" priority="14" rank="1"/>
  </conditionalFormatting>
  <conditionalFormatting sqref="K10">
    <cfRule type="top10" dxfId="54" priority="13" rank="1"/>
  </conditionalFormatting>
  <conditionalFormatting sqref="F13:F14">
    <cfRule type="top10" dxfId="53" priority="12" rank="1"/>
  </conditionalFormatting>
  <conditionalFormatting sqref="G13:G14">
    <cfRule type="top10" dxfId="52" priority="11" rank="1"/>
  </conditionalFormatting>
  <conditionalFormatting sqref="H13:H14">
    <cfRule type="top10" dxfId="51" priority="10" rank="1"/>
  </conditionalFormatting>
  <conditionalFormatting sqref="I13:I14">
    <cfRule type="top10" dxfId="50" priority="9" rank="1"/>
  </conditionalFormatting>
  <conditionalFormatting sqref="J13:J14">
    <cfRule type="top10" dxfId="49" priority="8" rank="1"/>
  </conditionalFormatting>
  <conditionalFormatting sqref="K13:K14">
    <cfRule type="top10" dxfId="48" priority="7" rank="1"/>
  </conditionalFormatting>
  <conditionalFormatting sqref="F17:F18">
    <cfRule type="top10" dxfId="47" priority="6" rank="1"/>
  </conditionalFormatting>
  <conditionalFormatting sqref="G17:G18">
    <cfRule type="top10" dxfId="46" priority="5" rank="1"/>
  </conditionalFormatting>
  <conditionalFormatting sqref="H17:H18">
    <cfRule type="top10" dxfId="45" priority="4" rank="1"/>
  </conditionalFormatting>
  <conditionalFormatting sqref="I17:I18">
    <cfRule type="top10" dxfId="44" priority="3" rank="1"/>
  </conditionalFormatting>
  <conditionalFormatting sqref="J17:J18">
    <cfRule type="top10" dxfId="43" priority="2" rank="1"/>
  </conditionalFormatting>
  <conditionalFormatting sqref="K17:K18">
    <cfRule type="top10" dxfId="42" priority="1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37BDA2-3BD5-43DC-8B5B-AF0BB3BB02B9}">
          <x14:formula1>
            <xm:f>'[Fresno OH Score Program.xlsx]DATA SHEET'!#REF!</xm:f>
          </x14:formula1>
          <xm:sqref>C2:C7 C13:C14</xm:sqref>
        </x14:dataValidation>
        <x14:dataValidation type="list" allowBlank="1" showInputMessage="1" showErrorMessage="1" xr:uid="{ED3DD4EB-E913-4AAC-9623-C552C198DEAB}">
          <x14:formula1>
            <xm:f>'[Fresno OH Score Program.xlsx]DATA SHEET'!#REF!</xm:f>
          </x14:formula1>
          <xm:sqref>C1 C12 C16:C18 C9:C10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5B602-C8F5-4128-9825-2EEC296BA232}">
  <dimension ref="A1:P18"/>
  <sheetViews>
    <sheetView tabSelected="1" workbookViewId="0">
      <selection activeCell="A19" sqref="A19"/>
    </sheetView>
  </sheetViews>
  <sheetFormatPr defaultRowHeight="15" x14ac:dyDescent="0.25"/>
  <cols>
    <col min="2" max="2" width="16.5703125" customWidth="1"/>
    <col min="3" max="3" width="20.85546875" customWidth="1"/>
    <col min="4" max="4" width="10.7109375" bestFit="1" customWidth="1"/>
    <col min="5" max="5" width="15.42578125" customWidth="1"/>
    <col min="10" max="11" width="6.7109375" bestFit="1" customWidth="1"/>
  </cols>
  <sheetData>
    <row r="1" spans="1:16" ht="30" x14ac:dyDescent="0.3">
      <c r="A1" s="17" t="s">
        <v>0</v>
      </c>
      <c r="B1" s="18" t="s">
        <v>1</v>
      </c>
      <c r="C1" s="17" t="s">
        <v>2</v>
      </c>
      <c r="D1" s="17" t="s">
        <v>3</v>
      </c>
      <c r="E1" s="19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1" t="s">
        <v>11</v>
      </c>
      <c r="M1" s="19" t="s">
        <v>12</v>
      </c>
      <c r="N1" s="22" t="s">
        <v>13</v>
      </c>
      <c r="O1" s="17" t="s">
        <v>14</v>
      </c>
      <c r="P1" s="23" t="s">
        <v>15</v>
      </c>
    </row>
    <row r="2" spans="1:16" ht="15.75" x14ac:dyDescent="0.3">
      <c r="A2" s="24">
        <v>1</v>
      </c>
      <c r="B2" s="18" t="s">
        <v>16</v>
      </c>
      <c r="C2" s="25" t="s">
        <v>37</v>
      </c>
      <c r="D2" s="26">
        <v>43840</v>
      </c>
      <c r="E2" s="27" t="s">
        <v>18</v>
      </c>
      <c r="F2" s="28">
        <v>198</v>
      </c>
      <c r="G2" s="28">
        <v>197</v>
      </c>
      <c r="H2" s="28">
        <v>198</v>
      </c>
      <c r="I2" s="28">
        <v>198</v>
      </c>
      <c r="J2" s="28">
        <v>199</v>
      </c>
      <c r="K2" s="28">
        <v>197</v>
      </c>
      <c r="L2" s="29">
        <f>COUNT(F2:K2)</f>
        <v>6</v>
      </c>
      <c r="M2" s="29">
        <f>SUM(F2:K2)</f>
        <v>1187</v>
      </c>
      <c r="N2" s="30">
        <f>SUM(M2/L2)</f>
        <v>197.83333333333334</v>
      </c>
      <c r="O2" s="25">
        <v>18</v>
      </c>
      <c r="P2" s="31">
        <f>SUM(N2+O2)</f>
        <v>215.83333333333334</v>
      </c>
    </row>
    <row r="3" spans="1:16" ht="15.75" x14ac:dyDescent="0.3">
      <c r="A3" s="24">
        <v>2</v>
      </c>
      <c r="B3" s="18" t="s">
        <v>16</v>
      </c>
      <c r="C3" s="25" t="s">
        <v>22</v>
      </c>
      <c r="D3" s="26">
        <v>43840</v>
      </c>
      <c r="E3" s="27" t="s">
        <v>18</v>
      </c>
      <c r="F3" s="28">
        <v>197</v>
      </c>
      <c r="G3" s="28">
        <v>195</v>
      </c>
      <c r="H3" s="28">
        <v>198.001</v>
      </c>
      <c r="I3" s="28">
        <v>198</v>
      </c>
      <c r="J3" s="28">
        <v>196</v>
      </c>
      <c r="K3" s="28">
        <v>197</v>
      </c>
      <c r="L3" s="29">
        <f>COUNT(F3:K3)</f>
        <v>6</v>
      </c>
      <c r="M3" s="29">
        <f>SUM(F3:K3)</f>
        <v>1181.001</v>
      </c>
      <c r="N3" s="30">
        <f>SUM(M3/L3)</f>
        <v>196.83349999999999</v>
      </c>
      <c r="O3" s="25">
        <v>12</v>
      </c>
      <c r="P3" s="31">
        <f>SUM(N3+O3)</f>
        <v>208.83349999999999</v>
      </c>
    </row>
    <row r="4" spans="1:16" ht="15.75" x14ac:dyDescent="0.3">
      <c r="A4" s="24">
        <v>3</v>
      </c>
      <c r="B4" s="18" t="s">
        <v>16</v>
      </c>
      <c r="C4" s="25" t="s">
        <v>20</v>
      </c>
      <c r="D4" s="26">
        <v>43840</v>
      </c>
      <c r="E4" s="27" t="s">
        <v>18</v>
      </c>
      <c r="F4" s="28">
        <v>196</v>
      </c>
      <c r="G4" s="28">
        <v>194</v>
      </c>
      <c r="H4" s="28">
        <v>196</v>
      </c>
      <c r="I4" s="28">
        <v>199.001</v>
      </c>
      <c r="J4" s="28">
        <v>198</v>
      </c>
      <c r="K4" s="28">
        <v>198</v>
      </c>
      <c r="L4" s="29">
        <f>COUNT(F4:K4)</f>
        <v>6</v>
      </c>
      <c r="M4" s="29">
        <f>SUM(F4:K4)</f>
        <v>1181.001</v>
      </c>
      <c r="N4" s="30">
        <f>SUM(M4/L4)</f>
        <v>196.83349999999999</v>
      </c>
      <c r="O4" s="25">
        <v>8</v>
      </c>
      <c r="P4" s="31">
        <f>SUM(N4+O4)</f>
        <v>204.83349999999999</v>
      </c>
    </row>
    <row r="5" spans="1:16" ht="15.75" x14ac:dyDescent="0.3">
      <c r="A5" s="24">
        <v>4</v>
      </c>
      <c r="B5" s="18" t="s">
        <v>16</v>
      </c>
      <c r="C5" s="25" t="s">
        <v>25</v>
      </c>
      <c r="D5" s="26">
        <v>43840</v>
      </c>
      <c r="E5" s="27" t="s">
        <v>18</v>
      </c>
      <c r="F5" s="28">
        <v>195</v>
      </c>
      <c r="G5" s="28">
        <v>195</v>
      </c>
      <c r="H5" s="28">
        <v>197</v>
      </c>
      <c r="I5" s="28">
        <v>199</v>
      </c>
      <c r="J5" s="28">
        <v>193</v>
      </c>
      <c r="K5" s="28">
        <v>196</v>
      </c>
      <c r="L5" s="29">
        <f>COUNT(F5:K5)</f>
        <v>6</v>
      </c>
      <c r="M5" s="29">
        <f>SUM(F5:K5)</f>
        <v>1175</v>
      </c>
      <c r="N5" s="30">
        <f>SUM(M5/L5)</f>
        <v>195.83333333333334</v>
      </c>
      <c r="O5" s="25">
        <v>4</v>
      </c>
      <c r="P5" s="31">
        <f>SUM(N5+O5)</f>
        <v>199.83333333333334</v>
      </c>
    </row>
    <row r="6" spans="1:16" ht="15.75" x14ac:dyDescent="0.3">
      <c r="A6" s="24">
        <v>5</v>
      </c>
      <c r="B6" s="18" t="s">
        <v>16</v>
      </c>
      <c r="C6" s="25" t="s">
        <v>38</v>
      </c>
      <c r="D6" s="26">
        <v>43840</v>
      </c>
      <c r="E6" s="27" t="s">
        <v>18</v>
      </c>
      <c r="F6" s="28">
        <v>197</v>
      </c>
      <c r="G6" s="28">
        <v>197</v>
      </c>
      <c r="H6" s="28">
        <v>193</v>
      </c>
      <c r="I6" s="28">
        <v>196</v>
      </c>
      <c r="J6" s="28">
        <v>195</v>
      </c>
      <c r="K6" s="28">
        <v>195</v>
      </c>
      <c r="L6" s="29">
        <f>COUNT(F6:K6)</f>
        <v>6</v>
      </c>
      <c r="M6" s="29">
        <f>SUM(F6:K6)</f>
        <v>1173</v>
      </c>
      <c r="N6" s="30">
        <f>SUM(M6/L6)</f>
        <v>195.5</v>
      </c>
      <c r="O6" s="25">
        <v>4</v>
      </c>
      <c r="P6" s="31">
        <f>SUM(N6+O6)</f>
        <v>199.5</v>
      </c>
    </row>
    <row r="7" spans="1:16" ht="15.75" x14ac:dyDescent="0.3">
      <c r="A7" s="24">
        <v>6</v>
      </c>
      <c r="B7" s="18" t="s">
        <v>16</v>
      </c>
      <c r="C7" s="25" t="s">
        <v>19</v>
      </c>
      <c r="D7" s="26">
        <v>43840</v>
      </c>
      <c r="E7" s="27" t="s">
        <v>18</v>
      </c>
      <c r="F7" s="28">
        <v>194</v>
      </c>
      <c r="G7" s="28">
        <v>196</v>
      </c>
      <c r="H7" s="28">
        <v>190</v>
      </c>
      <c r="I7" s="28">
        <v>195</v>
      </c>
      <c r="J7" s="28">
        <v>195</v>
      </c>
      <c r="K7" s="28">
        <v>198.001</v>
      </c>
      <c r="L7" s="29">
        <f>COUNT(F7:K7)</f>
        <v>6</v>
      </c>
      <c r="M7" s="29">
        <f>SUM(F7:K7)</f>
        <v>1168.001</v>
      </c>
      <c r="N7" s="30">
        <f>SUM(M7/L7)</f>
        <v>194.66683333333333</v>
      </c>
      <c r="O7" s="25">
        <v>8</v>
      </c>
      <c r="P7" s="31">
        <f>SUM(N7+O7)</f>
        <v>202.66683333333333</v>
      </c>
    </row>
    <row r="8" spans="1:16" ht="15.75" x14ac:dyDescent="0.3">
      <c r="A8" s="24">
        <v>7</v>
      </c>
      <c r="B8" s="18" t="s">
        <v>16</v>
      </c>
      <c r="C8" s="25" t="s">
        <v>17</v>
      </c>
      <c r="D8" s="26">
        <v>43840</v>
      </c>
      <c r="E8" s="27" t="s">
        <v>18</v>
      </c>
      <c r="F8" s="28">
        <v>194</v>
      </c>
      <c r="G8" s="28">
        <v>198</v>
      </c>
      <c r="H8" s="28">
        <v>193</v>
      </c>
      <c r="I8" s="28">
        <v>198</v>
      </c>
      <c r="J8" s="28">
        <v>186</v>
      </c>
      <c r="K8" s="28">
        <v>195</v>
      </c>
      <c r="L8" s="29">
        <f>COUNT(F8:K8)</f>
        <v>6</v>
      </c>
      <c r="M8" s="29">
        <f>SUM(F8:K8)</f>
        <v>1164</v>
      </c>
      <c r="N8" s="30">
        <f>SUM(M8/L8)</f>
        <v>194</v>
      </c>
      <c r="O8" s="25">
        <v>8</v>
      </c>
      <c r="P8" s="31">
        <f>SUM(N8+O8)</f>
        <v>202</v>
      </c>
    </row>
    <row r="9" spans="1:16" ht="15.75" x14ac:dyDescent="0.3">
      <c r="A9" s="24">
        <v>8</v>
      </c>
      <c r="B9" s="18" t="s">
        <v>16</v>
      </c>
      <c r="C9" s="25" t="s">
        <v>21</v>
      </c>
      <c r="D9" s="26">
        <v>43840</v>
      </c>
      <c r="E9" s="27" t="s">
        <v>18</v>
      </c>
      <c r="F9" s="28">
        <v>195</v>
      </c>
      <c r="G9" s="28">
        <v>194</v>
      </c>
      <c r="H9" s="28">
        <v>192</v>
      </c>
      <c r="I9" s="28">
        <v>194</v>
      </c>
      <c r="J9" s="28">
        <v>192</v>
      </c>
      <c r="K9" s="28">
        <v>195</v>
      </c>
      <c r="L9" s="29">
        <f>COUNT(F9:K9)</f>
        <v>6</v>
      </c>
      <c r="M9" s="29">
        <f>SUM(F9:K9)</f>
        <v>1162</v>
      </c>
      <c r="N9" s="30">
        <f>SUM(M9/L9)</f>
        <v>193.66666666666666</v>
      </c>
      <c r="O9" s="25">
        <v>4</v>
      </c>
      <c r="P9" s="31">
        <f>SUM(N9+O9)</f>
        <v>197.66666666666666</v>
      </c>
    </row>
    <row r="11" spans="1:16" ht="30" x14ac:dyDescent="0.3">
      <c r="A11" s="17" t="s">
        <v>0</v>
      </c>
      <c r="B11" s="18" t="s">
        <v>1</v>
      </c>
      <c r="C11" s="17" t="s">
        <v>2</v>
      </c>
      <c r="D11" s="17" t="s">
        <v>3</v>
      </c>
      <c r="E11" s="19" t="s">
        <v>4</v>
      </c>
      <c r="F11" s="20" t="s">
        <v>5</v>
      </c>
      <c r="G11" s="20" t="s">
        <v>6</v>
      </c>
      <c r="H11" s="20" t="s">
        <v>7</v>
      </c>
      <c r="I11" s="20" t="s">
        <v>8</v>
      </c>
      <c r="J11" s="20" t="s">
        <v>9</v>
      </c>
      <c r="K11" s="20" t="s">
        <v>10</v>
      </c>
      <c r="L11" s="21" t="s">
        <v>11</v>
      </c>
      <c r="M11" s="19" t="s">
        <v>12</v>
      </c>
      <c r="N11" s="22" t="s">
        <v>13</v>
      </c>
      <c r="O11" s="17" t="s">
        <v>14</v>
      </c>
      <c r="P11" s="23" t="s">
        <v>15</v>
      </c>
    </row>
    <row r="12" spans="1:16" ht="15.75" x14ac:dyDescent="0.3">
      <c r="A12" s="24">
        <v>1</v>
      </c>
      <c r="B12" s="18" t="s">
        <v>24</v>
      </c>
      <c r="C12" s="25" t="s">
        <v>25</v>
      </c>
      <c r="D12" s="26">
        <v>43840</v>
      </c>
      <c r="E12" s="27" t="s">
        <v>18</v>
      </c>
      <c r="F12" s="28">
        <v>191</v>
      </c>
      <c r="G12" s="28">
        <v>197</v>
      </c>
      <c r="H12" s="28">
        <v>197</v>
      </c>
      <c r="I12" s="28">
        <v>197</v>
      </c>
      <c r="J12" s="28">
        <v>195</v>
      </c>
      <c r="K12" s="28">
        <v>191</v>
      </c>
      <c r="L12" s="29">
        <f>COUNT(F12:K12)</f>
        <v>6</v>
      </c>
      <c r="M12" s="29">
        <f>SUM(F12:K12)</f>
        <v>1168</v>
      </c>
      <c r="N12" s="30">
        <f>SUM(M12/L12)</f>
        <v>194.66666666666666</v>
      </c>
      <c r="O12" s="25">
        <v>34</v>
      </c>
      <c r="P12" s="31">
        <f>SUM(N12+O12)</f>
        <v>228.66666666666666</v>
      </c>
    </row>
    <row r="13" spans="1:16" ht="15.75" x14ac:dyDescent="0.3">
      <c r="A13" s="24">
        <v>2</v>
      </c>
      <c r="B13" s="18" t="s">
        <v>24</v>
      </c>
      <c r="C13" s="25" t="s">
        <v>35</v>
      </c>
      <c r="D13" s="26">
        <v>43840</v>
      </c>
      <c r="E13" s="27" t="s">
        <v>18</v>
      </c>
      <c r="F13" s="28">
        <v>187</v>
      </c>
      <c r="G13" s="28">
        <v>188</v>
      </c>
      <c r="H13" s="28">
        <v>194</v>
      </c>
      <c r="I13" s="28">
        <v>191</v>
      </c>
      <c r="J13" s="28">
        <v>193</v>
      </c>
      <c r="K13" s="28">
        <v>186</v>
      </c>
      <c r="L13" s="29">
        <f>COUNT(F13:K13)</f>
        <v>6</v>
      </c>
      <c r="M13" s="29">
        <f>SUM(F13:K13)</f>
        <v>1139</v>
      </c>
      <c r="N13" s="30">
        <f>SUM(M13/L13)</f>
        <v>189.83333333333334</v>
      </c>
      <c r="O13" s="25">
        <v>8</v>
      </c>
      <c r="P13" s="31">
        <f>SUM(N13+O13)</f>
        <v>197.83333333333334</v>
      </c>
    </row>
    <row r="15" spans="1:16" ht="30" x14ac:dyDescent="0.3">
      <c r="A15" s="17" t="s">
        <v>0</v>
      </c>
      <c r="B15" s="18" t="s">
        <v>1</v>
      </c>
      <c r="C15" s="17" t="s">
        <v>2</v>
      </c>
      <c r="D15" s="17" t="s">
        <v>3</v>
      </c>
      <c r="E15" s="19" t="s">
        <v>4</v>
      </c>
      <c r="F15" s="20" t="s">
        <v>5</v>
      </c>
      <c r="G15" s="20" t="s">
        <v>6</v>
      </c>
      <c r="H15" s="20" t="s">
        <v>7</v>
      </c>
      <c r="I15" s="20" t="s">
        <v>8</v>
      </c>
      <c r="J15" s="20" t="s">
        <v>9</v>
      </c>
      <c r="K15" s="20" t="s">
        <v>10</v>
      </c>
      <c r="L15" s="21" t="s">
        <v>11</v>
      </c>
      <c r="M15" s="19" t="s">
        <v>12</v>
      </c>
      <c r="N15" s="22" t="s">
        <v>13</v>
      </c>
      <c r="O15" s="17" t="s">
        <v>14</v>
      </c>
      <c r="P15" s="23" t="s">
        <v>15</v>
      </c>
    </row>
    <row r="16" spans="1:16" ht="15.75" x14ac:dyDescent="0.3">
      <c r="A16" s="24">
        <v>1</v>
      </c>
      <c r="B16" s="18" t="s">
        <v>28</v>
      </c>
      <c r="C16" s="25" t="s">
        <v>35</v>
      </c>
      <c r="D16" s="26">
        <v>43840</v>
      </c>
      <c r="E16" s="27" t="s">
        <v>18</v>
      </c>
      <c r="F16" s="28">
        <v>184</v>
      </c>
      <c r="G16" s="28">
        <v>188</v>
      </c>
      <c r="H16" s="28">
        <v>184</v>
      </c>
      <c r="I16" s="28">
        <v>184.001</v>
      </c>
      <c r="J16" s="28">
        <v>178</v>
      </c>
      <c r="K16" s="28">
        <v>189</v>
      </c>
      <c r="L16" s="29">
        <f>COUNT(F16:K16)</f>
        <v>6</v>
      </c>
      <c r="M16" s="29">
        <f>SUM(F16:K16)</f>
        <v>1107.001</v>
      </c>
      <c r="N16" s="30">
        <f>SUM(M16/L16)</f>
        <v>184.50016666666667</v>
      </c>
      <c r="O16" s="25">
        <v>26</v>
      </c>
      <c r="P16" s="31">
        <f>SUM(N16+O16)</f>
        <v>210.50016666666667</v>
      </c>
    </row>
    <row r="17" spans="1:16" ht="15.75" x14ac:dyDescent="0.3">
      <c r="A17" s="24">
        <v>2</v>
      </c>
      <c r="B17" s="18" t="s">
        <v>28</v>
      </c>
      <c r="C17" s="25" t="s">
        <v>36</v>
      </c>
      <c r="D17" s="26">
        <v>43840</v>
      </c>
      <c r="E17" s="27" t="s">
        <v>18</v>
      </c>
      <c r="F17" s="28">
        <v>182</v>
      </c>
      <c r="G17" s="28">
        <v>177</v>
      </c>
      <c r="H17" s="28">
        <v>180</v>
      </c>
      <c r="I17" s="28">
        <v>184</v>
      </c>
      <c r="J17" s="28">
        <v>175</v>
      </c>
      <c r="K17" s="28">
        <v>188</v>
      </c>
      <c r="L17" s="29">
        <f>COUNT(F17:K17)</f>
        <v>6</v>
      </c>
      <c r="M17" s="29">
        <f>SUM(F17:K17)</f>
        <v>1086</v>
      </c>
      <c r="N17" s="30">
        <f>SUM(M17/L17)</f>
        <v>181</v>
      </c>
      <c r="O17" s="25">
        <v>8</v>
      </c>
      <c r="P17" s="31">
        <f>SUM(N17+O17)</f>
        <v>189</v>
      </c>
    </row>
    <row r="18" spans="1:16" ht="15.75" x14ac:dyDescent="0.3">
      <c r="A18" s="24">
        <v>3</v>
      </c>
      <c r="B18" s="18" t="s">
        <v>28</v>
      </c>
      <c r="C18" s="25" t="s">
        <v>39</v>
      </c>
      <c r="D18" s="26">
        <v>43840</v>
      </c>
      <c r="E18" s="27" t="s">
        <v>18</v>
      </c>
      <c r="F18" s="28">
        <v>177</v>
      </c>
      <c r="G18" s="28">
        <v>178</v>
      </c>
      <c r="H18" s="28">
        <v>187</v>
      </c>
      <c r="I18" s="28">
        <v>179</v>
      </c>
      <c r="J18" s="28">
        <v>181</v>
      </c>
      <c r="K18" s="28">
        <v>180</v>
      </c>
      <c r="L18" s="29">
        <f>COUNT(F18:K18)</f>
        <v>6</v>
      </c>
      <c r="M18" s="29">
        <f>SUM(F18:K18)</f>
        <v>1082</v>
      </c>
      <c r="N18" s="30">
        <f>SUM(M18/L18)</f>
        <v>180.33333333333334</v>
      </c>
      <c r="O18" s="25">
        <v>14</v>
      </c>
      <c r="P18" s="31">
        <f>SUM(N18+O18)</f>
        <v>194.33333333333334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F2:K9 C2:D9" name="Range1_5"/>
    <protectedRange algorithmName="SHA-512" hashValue="ON39YdpmFHfN9f47KpiRvqrKx0V9+erV1CNkpWzYhW/Qyc6aT8rEyCrvauWSYGZK2ia3o7vd3akF07acHAFpOA==" saltValue="yVW9XmDwTqEnmpSGai0KYg==" spinCount="100000" sqref="E2:E9" name="Range1_1_4"/>
    <protectedRange algorithmName="SHA-512" hashValue="ON39YdpmFHfN9f47KpiRvqrKx0V9+erV1CNkpWzYhW/Qyc6aT8rEyCrvauWSYGZK2ia3o7vd3akF07acHAFpOA==" saltValue="yVW9XmDwTqEnmpSGai0KYg==" spinCount="100000" sqref="C12:D13 C11:K11 F12:K13" name="Range1_6"/>
    <protectedRange algorithmName="SHA-512" hashValue="ON39YdpmFHfN9f47KpiRvqrKx0V9+erV1CNkpWzYhW/Qyc6aT8rEyCrvauWSYGZK2ia3o7vd3akF07acHAFpOA==" saltValue="yVW9XmDwTqEnmpSGai0KYg==" spinCount="100000" sqref="E12:E13" name="Range1_1_5"/>
    <protectedRange algorithmName="SHA-512" hashValue="ON39YdpmFHfN9f47KpiRvqrKx0V9+erV1CNkpWzYhW/Qyc6aT8rEyCrvauWSYGZK2ia3o7vd3akF07acHAFpOA==" saltValue="yVW9XmDwTqEnmpSGai0KYg==" spinCount="100000" sqref="C15:K15 C16:D18 F16:K18" name="Range1_7"/>
    <protectedRange algorithmName="SHA-512" hashValue="ON39YdpmFHfN9f47KpiRvqrKx0V9+erV1CNkpWzYhW/Qyc6aT8rEyCrvauWSYGZK2ia3o7vd3akF07acHAFpOA==" saltValue="yVW9XmDwTqEnmpSGai0KYg==" spinCount="100000" sqref="E16:E18" name="Range1_1_6"/>
  </protectedRanges>
  <conditionalFormatting sqref="F2:F9">
    <cfRule type="top10" dxfId="17" priority="18" rank="1"/>
  </conditionalFormatting>
  <conditionalFormatting sqref="G2:G9">
    <cfRule type="top10" dxfId="16" priority="17" rank="1"/>
  </conditionalFormatting>
  <conditionalFormatting sqref="H2:H9">
    <cfRule type="top10" dxfId="15" priority="16" rank="1"/>
  </conditionalFormatting>
  <conditionalFormatting sqref="I2:I9">
    <cfRule type="top10" dxfId="14" priority="15" rank="1"/>
  </conditionalFormatting>
  <conditionalFormatting sqref="J2:J9">
    <cfRule type="top10" dxfId="13" priority="14" rank="1"/>
  </conditionalFormatting>
  <conditionalFormatting sqref="K2:K9">
    <cfRule type="top10" dxfId="12" priority="13" rank="1"/>
  </conditionalFormatting>
  <conditionalFormatting sqref="F12:F13">
    <cfRule type="top10" dxfId="11" priority="12" rank="1"/>
  </conditionalFormatting>
  <conditionalFormatting sqref="G12:G13">
    <cfRule type="top10" dxfId="10" priority="11" rank="1"/>
  </conditionalFormatting>
  <conditionalFormatting sqref="H12:H13">
    <cfRule type="top10" dxfId="9" priority="10" rank="1"/>
  </conditionalFormatting>
  <conditionalFormatting sqref="I12:I13">
    <cfRule type="top10" dxfId="8" priority="9" rank="1"/>
  </conditionalFormatting>
  <conditionalFormatting sqref="J12:J13">
    <cfRule type="top10" dxfId="7" priority="8" rank="1"/>
  </conditionalFormatting>
  <conditionalFormatting sqref="K12:K13">
    <cfRule type="top10" dxfId="6" priority="7" rank="1"/>
  </conditionalFormatting>
  <conditionalFormatting sqref="F16:F18">
    <cfRule type="top10" dxfId="5" priority="6" rank="1"/>
  </conditionalFormatting>
  <conditionalFormatting sqref="G16:G18">
    <cfRule type="top10" dxfId="4" priority="5" rank="1"/>
  </conditionalFormatting>
  <conditionalFormatting sqref="H16:H18">
    <cfRule type="top10" dxfId="3" priority="4" rank="1"/>
  </conditionalFormatting>
  <conditionalFormatting sqref="I16:I18">
    <cfRule type="top10" dxfId="2" priority="3" rank="1"/>
  </conditionalFormatting>
  <conditionalFormatting sqref="J16:J18">
    <cfRule type="top10" dxfId="1" priority="2" rank="1"/>
  </conditionalFormatting>
  <conditionalFormatting sqref="K16:K18">
    <cfRule type="top10" dxfId="0" priority="1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5C68385-F438-4F99-AD16-5BCECBCDEE7C}">
          <x14:formula1>
            <xm:f>'[Fresno OH Score Program.xlsx]DATA SHEET'!#REF!</xm:f>
          </x14:formula1>
          <xm:sqref>C2:C9 C12:C13</xm:sqref>
        </x14:dataValidation>
        <x14:dataValidation type="list" allowBlank="1" showInputMessage="1" showErrorMessage="1" xr:uid="{F4D44B71-5014-4662-8074-54EBC0D6194B}">
          <x14:formula1>
            <xm:f>'[Fresno OH Score Program.xlsx]DATA SHEET'!#REF!</xm:f>
          </x14:formula1>
          <xm:sqref>C1</xm:sqref>
        </x14:dataValidation>
        <x14:dataValidation type="list" allowBlank="1" showInputMessage="1" showErrorMessage="1" xr:uid="{13A163A8-70DB-4B44-B225-6E43D673D1C2}">
          <x14:formula1>
            <xm:f>'[Fresno OH Score Program.xlsx]DATA SHEET'!#REF!</xm:f>
          </x14:formula1>
          <xm:sqref>C11 C15</xm:sqref>
        </x14:dataValidation>
        <x14:dataValidation type="list" allowBlank="1" showInputMessage="1" showErrorMessage="1" xr:uid="{51B55B25-0719-48B9-9717-2D5B97D64991}">
          <x14:formula1>
            <xm:f>'[Fresno OH Score Program.xlsx]DATA SHEET'!#REF!</xm:f>
          </x14:formula1>
          <xm:sqref>C16:C18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Fresno 11 22 2019</vt:lpstr>
      <vt:lpstr>Fresno 12 06 19</vt:lpstr>
      <vt:lpstr>Fresno 12 20 2019</vt:lpstr>
      <vt:lpstr>Frenso 12 27 2019</vt:lpstr>
      <vt:lpstr>Fresno 01 10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2019-12-29T21:28:14Z</cp:lastPrinted>
  <dcterms:created xsi:type="dcterms:W3CDTF">2019-11-24T22:25:12Z</dcterms:created>
  <dcterms:modified xsi:type="dcterms:W3CDTF">2020-01-14T01:47:50Z</dcterms:modified>
</cp:coreProperties>
</file>