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2023\Indoor 2023\"/>
    </mc:Choice>
  </mc:AlternateContent>
  <xr:revisionPtr revIDLastSave="0" documentId="13_ncr:1_{0AF31B45-0044-4B27-AD42-124A6115E507}" xr6:coauthVersionLast="47" xr6:coauthVersionMax="47" xr10:uidLastSave="{00000000-0000-0000-0000-000000000000}"/>
  <bookViews>
    <workbookView xWindow="-120" yWindow="-120" windowWidth="29040" windowHeight="15840" xr2:uid="{A35FAFAA-3A44-445C-BAAA-3002DD1ECE94}"/>
  </bookViews>
  <sheets>
    <sheet name="Mississippi Adult Rankings 2023" sheetId="1" r:id="rId1"/>
    <sheet name="Bobby Young" sheetId="87" r:id="rId2"/>
    <sheet name="Bud Stell" sheetId="30" r:id="rId3"/>
    <sheet name="Charles Knight" sheetId="86" r:id="rId4"/>
    <sheet name="Danny Starks" sheetId="85" r:id="rId5"/>
    <sheet name="Dean Irvin" sheetId="55" r:id="rId6"/>
    <sheet name="Dennis Thompson" sheetId="89" r:id="rId7"/>
    <sheet name="Don Tucker" sheetId="88" r:id="rId8"/>
    <sheet name="Freddy Geiselbreth" sheetId="2" r:id="rId9"/>
    <sheet name="Jason Osborne" sheetId="60" r:id="rId10"/>
    <sheet name="John Laseter" sheetId="51" r:id="rId11"/>
    <sheet name="Larry McGill" sheetId="57" r:id="rId12"/>
    <sheet name="Randy Canter" sheetId="84" r:id="rId13"/>
    <sheet name="Tommy Cole" sheetId="50" r:id="rId14"/>
  </sheets>
  <externalReferences>
    <externalReference r:id="rId15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  <c r="F26" i="1"/>
  <c r="E26" i="1"/>
  <c r="D26" i="1"/>
  <c r="N5" i="89"/>
  <c r="L5" i="89"/>
  <c r="M5" i="89" s="1"/>
  <c r="O5" i="89" s="1"/>
  <c r="K5" i="89"/>
  <c r="H23" i="1"/>
  <c r="G23" i="1"/>
  <c r="F23" i="1"/>
  <c r="E23" i="1"/>
  <c r="D23" i="1"/>
  <c r="N16" i="60"/>
  <c r="L16" i="60"/>
  <c r="K16" i="60"/>
  <c r="H33" i="1"/>
  <c r="G33" i="1"/>
  <c r="F33" i="1"/>
  <c r="E33" i="1"/>
  <c r="D33" i="1"/>
  <c r="N14" i="2"/>
  <c r="L14" i="2"/>
  <c r="K14" i="2"/>
  <c r="H12" i="1"/>
  <c r="G12" i="1"/>
  <c r="F12" i="1"/>
  <c r="E12" i="1"/>
  <c r="D12" i="1"/>
  <c r="N5" i="88"/>
  <c r="L5" i="88"/>
  <c r="K5" i="88"/>
  <c r="H10" i="1"/>
  <c r="G10" i="1"/>
  <c r="F10" i="1"/>
  <c r="E10" i="1"/>
  <c r="D10" i="1"/>
  <c r="N16" i="55"/>
  <c r="L16" i="55"/>
  <c r="K16" i="55"/>
  <c r="H9" i="1"/>
  <c r="G9" i="1"/>
  <c r="F9" i="1"/>
  <c r="E9" i="1"/>
  <c r="D9" i="1"/>
  <c r="N5" i="87"/>
  <c r="L5" i="87"/>
  <c r="K5" i="87"/>
  <c r="H8" i="1"/>
  <c r="G8" i="1"/>
  <c r="F8" i="1"/>
  <c r="E8" i="1"/>
  <c r="D8" i="1"/>
  <c r="N5" i="86"/>
  <c r="L5" i="86"/>
  <c r="K5" i="86"/>
  <c r="M16" i="60" l="1"/>
  <c r="O16" i="60" s="1"/>
  <c r="M14" i="2"/>
  <c r="O14" i="2" s="1"/>
  <c r="M5" i="88"/>
  <c r="O5" i="88" s="1"/>
  <c r="M16" i="55"/>
  <c r="O16" i="55" s="1"/>
  <c r="M5" i="87"/>
  <c r="O5" i="87" s="1"/>
  <c r="M5" i="86"/>
  <c r="O5" i="86" s="1"/>
  <c r="H24" i="1" l="1"/>
  <c r="G24" i="1"/>
  <c r="F24" i="1"/>
  <c r="E24" i="1"/>
  <c r="D24" i="1"/>
  <c r="N6" i="85"/>
  <c r="G25" i="1" s="1"/>
  <c r="L6" i="85"/>
  <c r="E25" i="1" s="1"/>
  <c r="K6" i="85"/>
  <c r="D25" i="1" s="1"/>
  <c r="N6" i="84"/>
  <c r="G22" i="1" s="1"/>
  <c r="L6" i="84"/>
  <c r="E22" i="1" s="1"/>
  <c r="K6" i="84"/>
  <c r="D22" i="1" s="1"/>
  <c r="M6" i="85" l="1"/>
  <c r="M6" i="84"/>
  <c r="O6" i="85" l="1"/>
  <c r="H25" i="1" s="1"/>
  <c r="F25" i="1"/>
  <c r="O6" i="84"/>
  <c r="H22" i="1" s="1"/>
  <c r="F22" i="1"/>
  <c r="N5" i="57" l="1"/>
  <c r="G11" i="1" s="1"/>
  <c r="L5" i="57"/>
  <c r="E11" i="1" s="1"/>
  <c r="K5" i="57"/>
  <c r="D11" i="1" s="1"/>
  <c r="N5" i="55"/>
  <c r="L5" i="55"/>
  <c r="K5" i="55"/>
  <c r="N5" i="60"/>
  <c r="G15" i="1" s="1"/>
  <c r="L5" i="60"/>
  <c r="E15" i="1" s="1"/>
  <c r="K5" i="60"/>
  <c r="D15" i="1" s="1"/>
  <c r="N6" i="51"/>
  <c r="G7" i="1" s="1"/>
  <c r="L6" i="51"/>
  <c r="E7" i="1" s="1"/>
  <c r="K6" i="51"/>
  <c r="D7" i="1" s="1"/>
  <c r="N6" i="50"/>
  <c r="G6" i="1" s="1"/>
  <c r="L6" i="50"/>
  <c r="K6" i="50"/>
  <c r="D6" i="1" s="1"/>
  <c r="N5" i="2"/>
  <c r="G13" i="1" s="1"/>
  <c r="L5" i="2"/>
  <c r="E13" i="1" s="1"/>
  <c r="K5" i="2"/>
  <c r="D13" i="1" s="1"/>
  <c r="N6" i="30"/>
  <c r="G14" i="1" s="1"/>
  <c r="L6" i="30"/>
  <c r="K6" i="30"/>
  <c r="D14" i="1" s="1"/>
  <c r="M5" i="57" l="1"/>
  <c r="M5" i="55"/>
  <c r="M5" i="60"/>
  <c r="M6" i="50"/>
  <c r="O6" i="50" s="1"/>
  <c r="H6" i="1" s="1"/>
  <c r="E6" i="1"/>
  <c r="M6" i="51"/>
  <c r="M5" i="2"/>
  <c r="M6" i="30"/>
  <c r="O6" i="30" s="1"/>
  <c r="H14" i="1" s="1"/>
  <c r="E14" i="1"/>
  <c r="O5" i="57" l="1"/>
  <c r="H11" i="1" s="1"/>
  <c r="F11" i="1"/>
  <c r="O5" i="55"/>
  <c r="O5" i="60"/>
  <c r="H15" i="1" s="1"/>
  <c r="F15" i="1"/>
  <c r="F6" i="1"/>
  <c r="O6" i="51"/>
  <c r="H7" i="1" s="1"/>
  <c r="F7" i="1"/>
  <c r="O5" i="2"/>
  <c r="H13" i="1" s="1"/>
  <c r="F13" i="1"/>
  <c r="F14" i="1"/>
</calcChain>
</file>

<file path=xl/sharedStrings.xml><?xml version="1.0" encoding="utf-8"?>
<sst xmlns="http://schemas.openxmlformats.org/spreadsheetml/2006/main" count="390" uniqueCount="50">
  <si>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</si>
  <si>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</si>
  <si>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</si>
  <si>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</si>
  <si>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</si>
  <si>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</si>
  <si>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</si>
  <si>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</si>
  <si>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</si>
  <si>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</si>
  <si>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</si>
  <si>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</si>
  <si>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</si>
  <si>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</si>
  <si>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</si>
  <si>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</si>
  <si>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</si>
  <si>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</si>
  <si>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</si>
  <si>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Outlaw Heavy</t>
  </si>
  <si>
    <t># 0f Targets</t>
  </si>
  <si>
    <t>Back to Ranking</t>
  </si>
  <si>
    <t>Freddy Geiselbreth</t>
  </si>
  <si>
    <t>Outlaw Hvy</t>
  </si>
  <si>
    <t>Bud Stell</t>
  </si>
  <si>
    <t xml:space="preserve"> Mississippi</t>
  </si>
  <si>
    <t>Tommy Cole</t>
  </si>
  <si>
    <t>John Laseter</t>
  </si>
  <si>
    <t>Bobby Young</t>
  </si>
  <si>
    <t>Charles Knight</t>
  </si>
  <si>
    <t>Dean Irvin</t>
  </si>
  <si>
    <t>Unlimited</t>
  </si>
  <si>
    <t>Larry Mcgill</t>
  </si>
  <si>
    <t>Larry McGill</t>
  </si>
  <si>
    <t>Don Tucker</t>
  </si>
  <si>
    <t>Outlaw Lt</t>
  </si>
  <si>
    <t>ABRA OUTLAW HEAVY INDOOR  RANKING 2023</t>
  </si>
  <si>
    <t>ABRA OUTLAW LITE INDOOR  RANKING 2023</t>
  </si>
  <si>
    <t>ABRA UNLIMITED INDOOR  RANKING 2023</t>
  </si>
  <si>
    <t>ABRA FACTORY INDOOR  RANKING 2023</t>
  </si>
  <si>
    <t xml:space="preserve">Outlaw Hvy </t>
  </si>
  <si>
    <t>Prairie, MS Indoor</t>
  </si>
  <si>
    <t>Jason Osborne</t>
  </si>
  <si>
    <t>Outlaw Lite</t>
  </si>
  <si>
    <t>Randy Canter</t>
  </si>
  <si>
    <t>Danny Starks</t>
  </si>
  <si>
    <t>Prairie Station</t>
  </si>
  <si>
    <t>Unlimiited</t>
  </si>
  <si>
    <t>Jason Osburn</t>
  </si>
  <si>
    <t>Dennis Thompson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</si>
</sst>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General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Arial Black"/>
      <family val="2"/>
    </font>
    <font>
      <b/>
      <sz val="11"/>
      <name val="Calibri"/>
      <family val="2"/>
      <scheme val="minor"/>
    </font>
    <font>
      <b/>
      <sz val="22"/>
      <name val="Calibri"/>
      <family val="2"/>
      <scheme val="minor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name val="Arial"/>
      <family val="2"/>
    </font>
    <font>
      <sz val="11"/>
      <color rgb="FF000000"/>
      <name val="Calibri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13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wrapText="1" shrinkToFit="1"/>
    </xf>
    <xf numFmtId="14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 wrapText="1"/>
      <protection hidden="1"/>
    </xf>
    <xf numFmtId="2" fontId="6" fillId="0" borderId="1" xfId="0" applyNumberFormat="1" applyFont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2" fontId="6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 applyFill="1"/>
    <xf numFmtId="4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/>
    <xf numFmtId="0" fontId="8" fillId="0" borderId="0" xfId="0" applyFont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0" fillId="0" borderId="0" xfId="1" applyFont="1" applyBorder="1" applyAlignment="1" applyProtection="1">
      <alignment horizontal="center"/>
      <protection locked="0"/>
    </xf>
    <xf numFmtId="0" fontId="10" fillId="0" borderId="0" xfId="1" applyFont="1" applyFill="1" applyAlignment="1">
      <alignment horizontal="center"/>
    </xf>
    <xf numFmtId="0" fontId="12" fillId="0" borderId="0" xfId="1" applyFont="1" applyFill="1" applyAlignment="1">
      <alignment horizontal="center"/>
    </xf>
    <xf numFmtId="1" fontId="6" fillId="0" borderId="1" xfId="0" applyNumberFormat="1" applyFont="1" applyBorder="1" applyAlignment="1" applyProtection="1">
      <alignment horizontal="center" wrapText="1"/>
      <protection locked="0"/>
    </xf>
    <xf numFmtId="1" fontId="1" fillId="2" borderId="0" xfId="0" applyNumberFormat="1" applyFont="1" applyFill="1" applyAlignment="1">
      <alignment horizontal="center"/>
    </xf>
    <xf numFmtId="1" fontId="7" fillId="0" borderId="0" xfId="0" applyNumberFormat="1" applyFont="1" applyAlignment="1">
      <alignment horizontal="center"/>
    </xf>
    <xf numFmtId="0" fontId="12" fillId="0" borderId="0" xfId="1" applyFont="1" applyAlignment="1">
      <alignment horizontal="center"/>
    </xf>
    <xf numFmtId="0" fontId="14" fillId="0" borderId="0" xfId="0" applyFont="1" applyAlignment="1">
      <alignment horizontal="center"/>
    </xf>
    <xf numFmtId="1" fontId="14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1" fontId="15" fillId="0" borderId="1" xfId="0" applyNumberFormat="1" applyFont="1" applyBorder="1" applyAlignment="1" applyProtection="1">
      <alignment horizontal="center"/>
      <protection locked="0"/>
    </xf>
  </cellXfs>
  <cellStyles count="3">
    <cellStyle name="Excel Built-in Normal" xfId="2" xr:uid="{38FD8B5C-C80C-4157-BF91-A4B42AE81132}"/>
    <cellStyle name="Hyperlink" xfId="1" builtinId="8"/>
    <cellStyle name="Normal" xfId="0" builtinId="0"/>
  </cellStyles>
  <dxfs count="159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Georgia/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dimension ref="A1:H39"/>
  <sheetViews>
    <sheetView tabSelected="1" workbookViewId="0">
      <selection activeCell="C26" sqref="C26"/>
    </sheetView>
  </sheetViews>
  <sheetFormatPr defaultRowHeight="15" x14ac:dyDescent="0.25"/>
  <cols>
    <col min="1" max="1" width="9.140625" style="8"/>
    <col min="2" max="2" width="16.42578125" style="8" customWidth="1"/>
    <col min="3" max="3" width="23.28515625" style="32" customWidth="1"/>
    <col min="4" max="4" width="15.7109375" style="8" bestFit="1" customWidth="1"/>
    <col min="5" max="5" width="16.140625" style="9" bestFit="1" customWidth="1"/>
    <col min="6" max="6" width="9.140625" style="16"/>
    <col min="7" max="7" width="9.140625" style="8"/>
    <col min="8" max="8" width="16.28515625" style="16" bestFit="1" customWidth="1"/>
  </cols>
  <sheetData>
    <row r="1" spans="1:8" x14ac:dyDescent="0.25">
      <c r="A1" s="10"/>
      <c r="B1" s="10"/>
      <c r="C1" s="30"/>
      <c r="D1" s="10"/>
      <c r="E1" s="41"/>
      <c r="F1" s="15"/>
      <c r="G1" s="10"/>
      <c r="H1" s="15"/>
    </row>
    <row r="2" spans="1:8" ht="28.5" x14ac:dyDescent="0.45">
      <c r="A2" s="27"/>
      <c r="B2" s="10"/>
      <c r="C2" s="31" t="s">
        <v>36</v>
      </c>
      <c r="D2" s="10"/>
      <c r="E2" s="41"/>
      <c r="F2" s="15"/>
      <c r="G2" s="10"/>
      <c r="H2" s="15"/>
    </row>
    <row r="3" spans="1:8" ht="18.75" x14ac:dyDescent="0.3">
      <c r="A3" s="10"/>
      <c r="B3" s="10"/>
      <c r="C3" s="30"/>
      <c r="D3" s="14" t="s">
        <v>25</v>
      </c>
      <c r="E3" s="41"/>
      <c r="F3" s="15"/>
      <c r="G3" s="10"/>
      <c r="H3" s="15"/>
    </row>
    <row r="4" spans="1:8" ht="13.15" customHeight="1" x14ac:dyDescent="0.25">
      <c r="A4" s="10"/>
      <c r="B4" s="10"/>
      <c r="C4" s="30"/>
      <c r="D4" s="10"/>
      <c r="E4" s="41"/>
      <c r="F4" s="15"/>
      <c r="G4" s="10"/>
      <c r="H4" s="15"/>
    </row>
    <row r="5" spans="1:8" ht="18.75" x14ac:dyDescent="0.4">
      <c r="A5" s="11" t="s">
        <v>0</v>
      </c>
      <c r="B5" s="11" t="s">
        <v>1</v>
      </c>
      <c r="C5" s="28" t="s">
        <v>2</v>
      </c>
      <c r="D5" s="28" t="s">
        <v>20</v>
      </c>
      <c r="E5" s="42" t="s">
        <v>16</v>
      </c>
      <c r="F5" s="29" t="s">
        <v>17</v>
      </c>
      <c r="G5" s="28" t="s">
        <v>14</v>
      </c>
      <c r="H5" s="29" t="s">
        <v>18</v>
      </c>
    </row>
    <row r="6" spans="1:8" x14ac:dyDescent="0.25">
      <c r="A6" s="34">
        <v>1</v>
      </c>
      <c r="B6" s="34" t="s">
        <v>19</v>
      </c>
      <c r="C6" s="37" t="s">
        <v>26</v>
      </c>
      <c r="D6" s="35">
        <f>SUM('Tommy Cole'!K6)</f>
        <v>9</v>
      </c>
      <c r="E6" s="35">
        <f>SUM('Tommy Cole'!L6)</f>
        <v>1785</v>
      </c>
      <c r="F6" s="36">
        <f>SUM('Tommy Cole'!M6)</f>
        <v>198.33333333333334</v>
      </c>
      <c r="G6" s="35">
        <f>SUM('Tommy Cole'!N6)</f>
        <v>20</v>
      </c>
      <c r="H6" s="36">
        <f>SUM('Tommy Cole'!O6)</f>
        <v>218.33333333333334</v>
      </c>
    </row>
    <row r="7" spans="1:8" x14ac:dyDescent="0.25">
      <c r="A7" s="34">
        <v>2</v>
      </c>
      <c r="B7" s="34" t="s">
        <v>19</v>
      </c>
      <c r="C7" s="37" t="s">
        <v>27</v>
      </c>
      <c r="D7" s="35">
        <f>SUM('John Laseter'!K6)</f>
        <v>9</v>
      </c>
      <c r="E7" s="35">
        <f>SUM('John Laseter'!L6)</f>
        <v>1785</v>
      </c>
      <c r="F7" s="36">
        <f>SUM('John Laseter'!M6)</f>
        <v>198.33333333333334</v>
      </c>
      <c r="G7" s="35">
        <f>SUM('John Laseter'!N6)</f>
        <v>19</v>
      </c>
      <c r="H7" s="36">
        <f>SUM('John Laseter'!O6)</f>
        <v>217.33333333333334</v>
      </c>
    </row>
    <row r="8" spans="1:8" x14ac:dyDescent="0.25">
      <c r="A8" s="34">
        <v>3</v>
      </c>
      <c r="B8" s="34" t="s">
        <v>19</v>
      </c>
      <c r="C8" s="39" t="s">
        <v>29</v>
      </c>
      <c r="D8" s="35">
        <f>SUM('Charles Knight'!K5)</f>
        <v>6</v>
      </c>
      <c r="E8" s="35">
        <f>SUM('Charles Knight'!L5)</f>
        <v>1187.02</v>
      </c>
      <c r="F8" s="36">
        <f>SUM('Charles Knight'!M5)</f>
        <v>197.83666666666667</v>
      </c>
      <c r="G8" s="35">
        <f>SUM('Charles Knight'!N5)</f>
        <v>12</v>
      </c>
      <c r="H8" s="36">
        <f>SUM('Charles Knight'!O5)</f>
        <v>209.83666666666667</v>
      </c>
    </row>
    <row r="9" spans="1:8" x14ac:dyDescent="0.25">
      <c r="A9" s="34">
        <v>4</v>
      </c>
      <c r="B9" s="34" t="s">
        <v>19</v>
      </c>
      <c r="C9" s="39" t="s">
        <v>28</v>
      </c>
      <c r="D9" s="35">
        <f>SUM('Bobby Young'!K5)</f>
        <v>6</v>
      </c>
      <c r="E9" s="35">
        <f>SUM('Bobby Young'!L5)</f>
        <v>1185.01</v>
      </c>
      <c r="F9" s="36">
        <f>SUM('Bobby Young'!M5)</f>
        <v>197.50166666666667</v>
      </c>
      <c r="G9" s="35">
        <f>SUM('Bobby Young'!N5)</f>
        <v>8</v>
      </c>
      <c r="H9" s="36">
        <f>SUM('Bobby Young'!O5)</f>
        <v>205.50166666666667</v>
      </c>
    </row>
    <row r="10" spans="1:8" x14ac:dyDescent="0.25">
      <c r="A10" s="34">
        <v>5</v>
      </c>
      <c r="B10" s="34" t="s">
        <v>19</v>
      </c>
      <c r="C10" s="43" t="s">
        <v>30</v>
      </c>
      <c r="D10" s="35">
        <f>SUM('Dean Irvin'!K16)</f>
        <v>6</v>
      </c>
      <c r="E10" s="35">
        <f>SUM('Dean Irvin'!L16)</f>
        <v>1184</v>
      </c>
      <c r="F10" s="36">
        <f>SUM('Dean Irvin'!M16)</f>
        <v>197.33333333333334</v>
      </c>
      <c r="G10" s="35">
        <f>SUM('Dean Irvin'!N16)</f>
        <v>8</v>
      </c>
      <c r="H10" s="36">
        <f>SUM('Dean Irvin'!O16)</f>
        <v>205.33333333333334</v>
      </c>
    </row>
    <row r="11" spans="1:8" x14ac:dyDescent="0.25">
      <c r="A11" s="34">
        <v>6</v>
      </c>
      <c r="B11" s="34" t="s">
        <v>19</v>
      </c>
      <c r="C11" s="33" t="s">
        <v>33</v>
      </c>
      <c r="D11" s="35">
        <f>SUM('Larry McGill'!K5)</f>
        <v>9</v>
      </c>
      <c r="E11" s="35">
        <f>SUM('Larry McGill'!L5)</f>
        <v>1770</v>
      </c>
      <c r="F11" s="36">
        <f>SUM('Larry McGill'!M5)</f>
        <v>196.66666666666666</v>
      </c>
      <c r="G11" s="35">
        <f>SUM('Larry McGill'!N5)</f>
        <v>8</v>
      </c>
      <c r="H11" s="36">
        <f>SUM('Larry McGill'!O5)</f>
        <v>204.66666666666666</v>
      </c>
    </row>
    <row r="12" spans="1:8" x14ac:dyDescent="0.25">
      <c r="A12" s="34">
        <v>7</v>
      </c>
      <c r="B12" s="34" t="s">
        <v>19</v>
      </c>
      <c r="C12" s="43" t="s">
        <v>34</v>
      </c>
      <c r="D12" s="35">
        <f>SUM('Don Tucker'!K5)</f>
        <v>6</v>
      </c>
      <c r="E12" s="35">
        <f>SUM('Don Tucker'!L5)</f>
        <v>1184</v>
      </c>
      <c r="F12" s="36">
        <f>SUM('Don Tucker'!M5)</f>
        <v>197.33333333333334</v>
      </c>
      <c r="G12" s="35">
        <f>SUM('Don Tucker'!N5)</f>
        <v>4</v>
      </c>
      <c r="H12" s="36">
        <f>SUM('Don Tucker'!O5)</f>
        <v>201.33333333333334</v>
      </c>
    </row>
    <row r="13" spans="1:8" x14ac:dyDescent="0.25">
      <c r="A13" s="34">
        <v>8</v>
      </c>
      <c r="B13" s="34" t="s">
        <v>19</v>
      </c>
      <c r="C13" s="33" t="s">
        <v>22</v>
      </c>
      <c r="D13" s="35">
        <f>SUM('Freddy Geiselbreth'!K5)</f>
        <v>3</v>
      </c>
      <c r="E13" s="35">
        <f>SUM('Freddy Geiselbreth'!L5)</f>
        <v>589</v>
      </c>
      <c r="F13" s="36">
        <f>SUM('Freddy Geiselbreth'!M5)</f>
        <v>196.33333333333334</v>
      </c>
      <c r="G13" s="35">
        <f>SUM('Freddy Geiselbreth'!N5)</f>
        <v>4</v>
      </c>
      <c r="H13" s="36">
        <f>SUM('Freddy Geiselbreth'!O5)</f>
        <v>200.33333333333334</v>
      </c>
    </row>
    <row r="14" spans="1:8" x14ac:dyDescent="0.25">
      <c r="A14" s="34">
        <v>9</v>
      </c>
      <c r="B14" s="34" t="s">
        <v>19</v>
      </c>
      <c r="C14" s="38" t="s">
        <v>24</v>
      </c>
      <c r="D14" s="35">
        <f>SUM('Bud Stell'!K6)</f>
        <v>9</v>
      </c>
      <c r="E14" s="35">
        <f>SUM('Bud Stell'!L6)</f>
        <v>1746</v>
      </c>
      <c r="F14" s="36">
        <f>SUM('Bud Stell'!M6)</f>
        <v>194</v>
      </c>
      <c r="G14" s="35">
        <f>SUM('Bud Stell'!N6)</f>
        <v>6</v>
      </c>
      <c r="H14" s="36">
        <f>SUM('Bud Stell'!O6)</f>
        <v>200</v>
      </c>
    </row>
    <row r="15" spans="1:8" x14ac:dyDescent="0.25">
      <c r="A15" s="34">
        <v>10</v>
      </c>
      <c r="B15" s="34" t="s">
        <v>19</v>
      </c>
      <c r="C15" s="38" t="s">
        <v>42</v>
      </c>
      <c r="D15" s="35">
        <f>SUM('Jason Osborne'!K5)</f>
        <v>3</v>
      </c>
      <c r="E15" s="35">
        <f>SUM('Jason Osborne'!L5)</f>
        <v>544</v>
      </c>
      <c r="F15" s="36">
        <f>SUM('Jason Osborne'!M5)</f>
        <v>181.33333333333334</v>
      </c>
      <c r="G15" s="35">
        <f>SUM('Jason Osborne'!N5)</f>
        <v>2</v>
      </c>
      <c r="H15" s="36">
        <f>SUM('Jason Osborne'!O5)</f>
        <v>183.33333333333334</v>
      </c>
    </row>
    <row r="16" spans="1:8" ht="12.4" customHeight="1" x14ac:dyDescent="0.25">
      <c r="A16" s="34"/>
      <c r="B16" s="34"/>
      <c r="C16" s="39"/>
      <c r="D16" s="35"/>
      <c r="E16" s="35"/>
      <c r="F16" s="36"/>
      <c r="G16" s="35"/>
      <c r="H16" s="36"/>
    </row>
    <row r="17" spans="1:8" x14ac:dyDescent="0.25">
      <c r="A17" s="10"/>
      <c r="B17" s="10"/>
      <c r="C17" s="30"/>
      <c r="D17" s="10"/>
      <c r="E17" s="41"/>
      <c r="F17" s="15"/>
      <c r="G17" s="10"/>
      <c r="H17" s="15"/>
    </row>
    <row r="18" spans="1:8" ht="28.5" x14ac:dyDescent="0.45">
      <c r="A18" s="27"/>
      <c r="B18" s="10"/>
      <c r="C18" s="31" t="s">
        <v>37</v>
      </c>
      <c r="D18" s="10"/>
      <c r="E18" s="41"/>
      <c r="F18" s="15"/>
      <c r="G18" s="10"/>
      <c r="H18" s="15"/>
    </row>
    <row r="19" spans="1:8" ht="18.75" x14ac:dyDescent="0.3">
      <c r="A19" s="10"/>
      <c r="B19" s="10"/>
      <c r="C19" s="30"/>
      <c r="D19" s="14" t="s">
        <v>25</v>
      </c>
      <c r="E19" s="41"/>
      <c r="F19" s="15"/>
      <c r="G19" s="10"/>
      <c r="H19" s="15"/>
    </row>
    <row r="20" spans="1:8" x14ac:dyDescent="0.25">
      <c r="A20" s="10"/>
      <c r="B20" s="10"/>
      <c r="C20" s="30"/>
      <c r="D20" s="10"/>
      <c r="E20" s="41"/>
      <c r="F20" s="15"/>
      <c r="G20" s="10"/>
      <c r="H20" s="15"/>
    </row>
    <row r="21" spans="1:8" ht="19.149999999999999" customHeight="1" x14ac:dyDescent="0.4">
      <c r="A21" s="11" t="s">
        <v>0</v>
      </c>
      <c r="B21" s="11" t="s">
        <v>1</v>
      </c>
      <c r="C21" s="44" t="s">
        <v>2</v>
      </c>
      <c r="D21" s="44" t="s">
        <v>20</v>
      </c>
      <c r="E21" s="45" t="s">
        <v>16</v>
      </c>
      <c r="F21" s="46" t="s">
        <v>17</v>
      </c>
      <c r="G21" s="44" t="s">
        <v>14</v>
      </c>
      <c r="H21" s="46" t="s">
        <v>18</v>
      </c>
    </row>
    <row r="22" spans="1:8" ht="19.149999999999999" customHeight="1" x14ac:dyDescent="0.25">
      <c r="A22" s="34">
        <v>1</v>
      </c>
      <c r="B22" s="34" t="s">
        <v>43</v>
      </c>
      <c r="C22" s="33" t="s">
        <v>44</v>
      </c>
      <c r="D22" s="45">
        <f>SUM('Randy Canter'!K6)</f>
        <v>9</v>
      </c>
      <c r="E22" s="45">
        <f>SUM('Randy Canter'!L6)</f>
        <v>1734</v>
      </c>
      <c r="F22" s="46">
        <f>SUM('Randy Canter'!M6)</f>
        <v>192.66666666666666</v>
      </c>
      <c r="G22" s="45">
        <f>SUM('Randy Canter'!N6)</f>
        <v>37</v>
      </c>
      <c r="H22" s="46">
        <f>SUM('Randy Canter'!O6)</f>
        <v>229.66666666666666</v>
      </c>
    </row>
    <row r="23" spans="1:8" ht="19.149999999999999" customHeight="1" x14ac:dyDescent="0.25">
      <c r="A23" s="34">
        <v>2</v>
      </c>
      <c r="B23" s="34" t="s">
        <v>43</v>
      </c>
      <c r="C23" s="38" t="s">
        <v>42</v>
      </c>
      <c r="D23" s="45">
        <f>SUM('Jason Osborne'!K16)</f>
        <v>6</v>
      </c>
      <c r="E23" s="45">
        <f>SUM('Jason Osborne'!L16)</f>
        <v>1149</v>
      </c>
      <c r="F23" s="46">
        <f>SUM('Jason Osborne'!M16)</f>
        <v>191.5</v>
      </c>
      <c r="G23" s="45">
        <f>SUM('Jason Osborne'!N16)</f>
        <v>20</v>
      </c>
      <c r="H23" s="46">
        <f>SUM('Jason Osborne'!O16)</f>
        <v>211.5</v>
      </c>
    </row>
    <row r="24" spans="1:8" ht="19.149999999999999" customHeight="1" x14ac:dyDescent="0.25">
      <c r="A24" s="34">
        <v>3</v>
      </c>
      <c r="B24" s="34" t="s">
        <v>43</v>
      </c>
      <c r="C24" s="33" t="s">
        <v>30</v>
      </c>
      <c r="D24" s="45">
        <f>SUM('Dean Irvin'!K5)</f>
        <v>3</v>
      </c>
      <c r="E24" s="45">
        <f>SUM('Dean Irvin'!L5)</f>
        <v>556</v>
      </c>
      <c r="F24" s="46">
        <f>SUM('Dean Irvin'!M5)</f>
        <v>185.33333333333334</v>
      </c>
      <c r="G24" s="45">
        <f>SUM('Dean Irvin'!N5)</f>
        <v>4</v>
      </c>
      <c r="H24" s="46">
        <f>SUM('Dean Irvin'!O5)</f>
        <v>189.33333333333334</v>
      </c>
    </row>
    <row r="25" spans="1:8" ht="19.149999999999999" customHeight="1" x14ac:dyDescent="0.25">
      <c r="A25" s="34">
        <v>4</v>
      </c>
      <c r="B25" s="34" t="s">
        <v>43</v>
      </c>
      <c r="C25" s="33" t="s">
        <v>45</v>
      </c>
      <c r="D25" s="45">
        <f>SUM('Danny Starks'!K6)</f>
        <v>9</v>
      </c>
      <c r="E25" s="45">
        <f>SUM('Danny Starks'!L6)</f>
        <v>1599</v>
      </c>
      <c r="F25" s="46">
        <f>SUM('Danny Starks'!M6)</f>
        <v>177.66666666666666</v>
      </c>
      <c r="G25" s="45">
        <f>SUM('Danny Starks'!N6)</f>
        <v>9</v>
      </c>
      <c r="H25" s="46">
        <f>SUM('Danny Starks'!O6)</f>
        <v>186.66666666666666</v>
      </c>
    </row>
    <row r="26" spans="1:8" ht="19.149999999999999" customHeight="1" x14ac:dyDescent="0.25">
      <c r="A26" s="34">
        <v>5</v>
      </c>
      <c r="B26" s="34" t="s">
        <v>43</v>
      </c>
      <c r="C26" s="39" t="s">
        <v>49</v>
      </c>
      <c r="D26" s="45">
        <f>SUM('Dennis Thompson'!K5)</f>
        <v>6</v>
      </c>
      <c r="E26" s="45">
        <f>SUM('Dennis Thompson'!L5)</f>
        <v>849</v>
      </c>
      <c r="F26" s="46">
        <f>SUM('Dennis Thompson'!M5)</f>
        <v>141.5</v>
      </c>
      <c r="G26" s="45">
        <f>SUM('Dennis Thompson'!N5)</f>
        <v>4</v>
      </c>
      <c r="H26" s="46">
        <f>SUM('Dennis Thompson'!O5)</f>
        <v>145.5</v>
      </c>
    </row>
    <row r="27" spans="1:8" x14ac:dyDescent="0.25">
      <c r="B27" s="34"/>
    </row>
    <row r="28" spans="1:8" x14ac:dyDescent="0.25">
      <c r="A28" s="10"/>
      <c r="B28" s="10"/>
      <c r="C28" s="30"/>
      <c r="D28" s="10"/>
      <c r="E28" s="41"/>
      <c r="F28" s="15"/>
      <c r="G28" s="10"/>
      <c r="H28" s="15"/>
    </row>
    <row r="29" spans="1:8" ht="28.5" x14ac:dyDescent="0.45">
      <c r="A29" s="27"/>
      <c r="B29" s="10"/>
      <c r="C29" s="31" t="s">
        <v>38</v>
      </c>
      <c r="D29" s="10"/>
      <c r="E29" s="41"/>
      <c r="F29" s="15"/>
      <c r="G29" s="10"/>
      <c r="H29" s="15"/>
    </row>
    <row r="30" spans="1:8" ht="18.75" x14ac:dyDescent="0.3">
      <c r="A30" s="10"/>
      <c r="B30" s="10"/>
      <c r="C30" s="30"/>
      <c r="D30" s="14" t="s">
        <v>25</v>
      </c>
      <c r="E30" s="41"/>
      <c r="F30" s="15"/>
      <c r="G30" s="10"/>
      <c r="H30" s="15"/>
    </row>
    <row r="31" spans="1:8" x14ac:dyDescent="0.25">
      <c r="A31" s="10"/>
      <c r="B31" s="10"/>
      <c r="C31" s="30"/>
      <c r="D31" s="10"/>
      <c r="E31" s="41"/>
      <c r="F31" s="15"/>
      <c r="G31" s="10"/>
      <c r="H31" s="15"/>
    </row>
    <row r="32" spans="1:8" ht="18.75" x14ac:dyDescent="0.4">
      <c r="A32" s="11" t="s">
        <v>0</v>
      </c>
      <c r="B32" s="11" t="s">
        <v>1</v>
      </c>
      <c r="C32" s="28" t="s">
        <v>2</v>
      </c>
      <c r="D32" s="28" t="s">
        <v>20</v>
      </c>
      <c r="E32" s="42" t="s">
        <v>16</v>
      </c>
      <c r="F32" s="29" t="s">
        <v>17</v>
      </c>
      <c r="G32" s="28" t="s">
        <v>14</v>
      </c>
      <c r="H32" s="29" t="s">
        <v>18</v>
      </c>
    </row>
    <row r="33" spans="1:8" x14ac:dyDescent="0.25">
      <c r="A33" s="34">
        <v>1</v>
      </c>
      <c r="B33" s="34" t="s">
        <v>47</v>
      </c>
      <c r="C33" s="33" t="s">
        <v>22</v>
      </c>
      <c r="D33" s="9">
        <f>SUM('Freddy Geiselbreth'!K14)</f>
        <v>6</v>
      </c>
      <c r="E33" s="9">
        <f>SUM('Freddy Geiselbreth'!L14)</f>
        <v>1163</v>
      </c>
      <c r="F33" s="16">
        <f>SUM('Freddy Geiselbreth'!M14)</f>
        <v>193.83333333333334</v>
      </c>
      <c r="G33" s="9">
        <f>SUM('Freddy Geiselbreth'!N14)</f>
        <v>10</v>
      </c>
      <c r="H33" s="16">
        <f>SUM('Freddy Geiselbreth'!O14)</f>
        <v>203.83333333333334</v>
      </c>
    </row>
    <row r="35" spans="1:8" x14ac:dyDescent="0.25">
      <c r="A35" s="10"/>
      <c r="B35" s="10"/>
      <c r="C35" s="30"/>
      <c r="D35" s="10"/>
      <c r="E35" s="41"/>
      <c r="F35" s="15"/>
      <c r="G35" s="10"/>
      <c r="H35" s="15"/>
    </row>
    <row r="36" spans="1:8" ht="28.5" x14ac:dyDescent="0.45">
      <c r="A36" s="27"/>
      <c r="B36" s="10"/>
      <c r="C36" s="31" t="s">
        <v>39</v>
      </c>
      <c r="D36" s="10"/>
      <c r="E36" s="41"/>
      <c r="F36" s="15"/>
      <c r="G36" s="10"/>
      <c r="H36" s="15"/>
    </row>
    <row r="37" spans="1:8" ht="18.75" x14ac:dyDescent="0.3">
      <c r="A37" s="10"/>
      <c r="B37" s="10"/>
      <c r="C37" s="30"/>
      <c r="D37" s="14" t="s">
        <v>25</v>
      </c>
      <c r="E37" s="41"/>
      <c r="F37" s="15"/>
      <c r="G37" s="10"/>
      <c r="H37" s="15"/>
    </row>
    <row r="38" spans="1:8" x14ac:dyDescent="0.25">
      <c r="A38" s="10"/>
      <c r="B38" s="10"/>
      <c r="C38" s="30"/>
      <c r="D38" s="10"/>
      <c r="E38" s="41"/>
      <c r="F38" s="15"/>
      <c r="G38" s="10"/>
      <c r="H38" s="15"/>
    </row>
    <row r="39" spans="1:8" ht="18.75" x14ac:dyDescent="0.4">
      <c r="A39" s="11" t="s">
        <v>0</v>
      </c>
      <c r="B39" s="11" t="s">
        <v>1</v>
      </c>
      <c r="C39" s="28" t="s">
        <v>2</v>
      </c>
      <c r="D39" s="28" t="s">
        <v>20</v>
      </c>
      <c r="E39" s="42" t="s">
        <v>16</v>
      </c>
      <c r="F39" s="29" t="s">
        <v>17</v>
      </c>
      <c r="G39" s="28" t="s">
        <v>14</v>
      </c>
      <c r="H39" s="29" t="s">
        <v>18</v>
      </c>
    </row>
  </sheetData>
  <protectedRanges>
    <protectedRange sqref="C8:C13 C16 C33" name="Range1"/>
  </protectedRanges>
  <sortState xmlns:xlrd2="http://schemas.microsoft.com/office/spreadsheetml/2017/richdata2" ref="C22:H26">
    <sortCondition descending="1" ref="H22:H26"/>
  </sortState>
  <hyperlinks>
    <hyperlink ref="C13" location="'Freddy Geiselbreth'!A1" display="Freddy Geiselbreth" xr:uid="{DEB6884F-B091-4FD4-88A6-1BA6ECF504AD}"/>
    <hyperlink ref="C6" location="'Tommy Cole'!A1" display="Tommy Cole" xr:uid="{F541E175-F6BD-45C6-BE79-B3904E9AC4B5}"/>
    <hyperlink ref="C7" location="'John Laseter'!A1" display="John Laseter" xr:uid="{4B7664FA-F10B-4C55-B599-E35C0164938F}"/>
    <hyperlink ref="C11" location="'Larry McGill'!A1" display="Larry McGill" xr:uid="{BC3DE3E8-C882-4963-B5F8-3E01E247096A}"/>
    <hyperlink ref="C14" location="'Bud Stell'!A1" display="Bud Stell" xr:uid="{901B69FD-3589-48D1-8649-407B6CE09CDC}"/>
    <hyperlink ref="C15" location="'Jason Osborne'!A1" display="Jason Osborne" xr:uid="{3487ECB8-8784-47A9-9982-CF63E0D8B8D5}"/>
    <hyperlink ref="C24" location="'Dean Irvin'!A1" display="Dean Irvin" xr:uid="{9D58E7EC-219D-4A69-B875-52DE27F4AF9E}"/>
    <hyperlink ref="C22" location="'Randy Canter'!A1" display="Randy Canter" xr:uid="{9C754958-4737-4289-A930-CBD735888B53}"/>
    <hyperlink ref="C25" location="'Danny Starks'!A1" display="Danny Starks" xr:uid="{58316C58-0897-4D6B-80B1-3EF6D58C75F4}"/>
    <hyperlink ref="C8" location="'Charles Knight'!A1" display="Charles Knight" xr:uid="{85DD8FF2-27E3-494F-9052-1CCF70C0C56E}"/>
    <hyperlink ref="C9" location="'Bobby Young'!A1" display="Bobby Young" xr:uid="{A90F6B10-9D47-4B4C-BC3B-C049D47DACBA}"/>
    <hyperlink ref="C10" location="'Dean Irvin'!A1" display="Dean Irvin" xr:uid="{98E06389-6B62-4CB8-8415-549542ABF858}"/>
    <hyperlink ref="C12" location="'Don Tucker'!A1" display="Don Tucker" xr:uid="{99BEDE19-2ACD-404A-9919-EDBF4574711C}"/>
    <hyperlink ref="C33" location="'Freddy Geiselbreth'!A1" display="Freddy Geiselbreth" xr:uid="{8728203B-43EE-455A-B815-995815F106B1}"/>
    <hyperlink ref="C23" location="'Jason Osborne'!A1" display="Jason Osborne" xr:uid="{520BE676-91C1-4D44-9ECF-0E56F96CCA68}"/>
    <hyperlink ref="C26" location="'Dennis Thompson'!A1" display="Dennis Thompson" xr:uid="{29FE521B-1668-4923-BB55-A68095FF387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9CB51-91D4-4145-856A-7BA8D3F191B5}">
  <dimension ref="A1:Q16"/>
  <sheetViews>
    <sheetView workbookViewId="0">
      <selection activeCell="A13" sqref="A13:O13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21</v>
      </c>
    </row>
    <row r="2" spans="1:17" x14ac:dyDescent="0.25">
      <c r="A2" s="17" t="s">
        <v>40</v>
      </c>
      <c r="B2" s="26" t="s">
        <v>42</v>
      </c>
      <c r="C2" s="18">
        <v>44953</v>
      </c>
      <c r="D2" s="25" t="s">
        <v>41</v>
      </c>
      <c r="E2" s="19">
        <v>180</v>
      </c>
      <c r="F2" s="19">
        <v>179</v>
      </c>
      <c r="G2" s="19">
        <v>185</v>
      </c>
      <c r="H2" s="19"/>
      <c r="I2" s="19"/>
      <c r="J2" s="19"/>
      <c r="K2" s="20">
        <v>3</v>
      </c>
      <c r="L2" s="20">
        <v>544</v>
      </c>
      <c r="M2" s="21">
        <v>181.33333333333334</v>
      </c>
      <c r="N2" s="22">
        <v>2</v>
      </c>
      <c r="O2" s="23">
        <v>183.33333333333334</v>
      </c>
    </row>
    <row r="5" spans="1:17" x14ac:dyDescent="0.25">
      <c r="K5" s="7">
        <f>SUM(K2:K4)</f>
        <v>3</v>
      </c>
      <c r="L5" s="7">
        <f>SUM(L2:L4)</f>
        <v>544</v>
      </c>
      <c r="M5" s="13">
        <f>SUM(L5/K5)</f>
        <v>181.33333333333334</v>
      </c>
      <c r="N5" s="7">
        <f>SUM(N2:N4)</f>
        <v>2</v>
      </c>
      <c r="O5" s="13">
        <f>SUM(M5+N5)</f>
        <v>183.33333333333334</v>
      </c>
    </row>
    <row r="12" spans="1:17" ht="30" x14ac:dyDescent="0.25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25">
      <c r="A13" s="17" t="s">
        <v>35</v>
      </c>
      <c r="B13" s="26" t="s">
        <v>48</v>
      </c>
      <c r="C13" s="18">
        <v>44954</v>
      </c>
      <c r="D13" s="25" t="s">
        <v>46</v>
      </c>
      <c r="E13" s="19">
        <v>190</v>
      </c>
      <c r="F13" s="19">
        <v>196</v>
      </c>
      <c r="G13" s="19">
        <v>191</v>
      </c>
      <c r="H13" s="19">
        <v>191</v>
      </c>
      <c r="I13" s="19">
        <v>186</v>
      </c>
      <c r="J13" s="19">
        <v>195</v>
      </c>
      <c r="K13" s="20">
        <v>6</v>
      </c>
      <c r="L13" s="20">
        <v>1149</v>
      </c>
      <c r="M13" s="21">
        <v>191.5</v>
      </c>
      <c r="N13" s="22">
        <v>20</v>
      </c>
      <c r="O13" s="23">
        <v>211.5</v>
      </c>
    </row>
    <row r="16" spans="1:17" x14ac:dyDescent="0.25">
      <c r="K16" s="7">
        <f>SUM(K13:K15)</f>
        <v>6</v>
      </c>
      <c r="L16" s="7">
        <f>SUM(L13:L15)</f>
        <v>1149</v>
      </c>
      <c r="M16" s="13">
        <f>SUM(L16/K16)</f>
        <v>191.5</v>
      </c>
      <c r="N16" s="7">
        <f>SUM(N13:N15)</f>
        <v>20</v>
      </c>
      <c r="O16" s="13">
        <f>SUM(M16+N16)</f>
        <v>211.5</v>
      </c>
    </row>
  </sheetData>
  <protectedRanges>
    <protectedRange algorithmName="SHA-512" hashValue="ON39YdpmFHfN9f47KpiRvqrKx0V9+erV1CNkpWzYhW/Qyc6aT8rEyCrvauWSYGZK2ia3o7vd3akF07acHAFpOA==" saltValue="yVW9XmDwTqEnmpSGai0KYg==" spinCount="100000" sqref="B1 B12" name="Range1_2"/>
    <protectedRange algorithmName="SHA-512" hashValue="ON39YdpmFHfN9f47KpiRvqrKx0V9+erV1CNkpWzYhW/Qyc6aT8rEyCrvauWSYGZK2ia3o7vd3akF07acHAFpOA==" saltValue="yVW9XmDwTqEnmpSGai0KYg==" spinCount="100000" sqref="B2:C2" name="Range1_5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2:J2" name="Range1_3_2_1"/>
    <protectedRange sqref="E13:J13 B13:C13" name="Range1_2_2"/>
    <protectedRange sqref="D13" name="Range1_1_1_1"/>
  </protectedRanges>
  <conditionalFormatting sqref="E2">
    <cfRule type="top10" dxfId="88" priority="20" rank="1"/>
  </conditionalFormatting>
  <conditionalFormatting sqref="G2">
    <cfRule type="top10" dxfId="87" priority="19" rank="1"/>
  </conditionalFormatting>
  <conditionalFormatting sqref="H2">
    <cfRule type="top10" dxfId="86" priority="18" rank="1"/>
  </conditionalFormatting>
  <conditionalFormatting sqref="J2">
    <cfRule type="top10" dxfId="85" priority="16" rank="1"/>
  </conditionalFormatting>
  <conditionalFormatting sqref="E2:J2">
    <cfRule type="cellIs" dxfId="84" priority="15" operator="greaterThanOrEqual">
      <formula>200</formula>
    </cfRule>
  </conditionalFormatting>
  <conditionalFormatting sqref="F2">
    <cfRule type="top10" dxfId="83" priority="14" rank="1"/>
  </conditionalFormatting>
  <conditionalFormatting sqref="I2">
    <cfRule type="top10" dxfId="82" priority="17" rank="1"/>
  </conditionalFormatting>
  <conditionalFormatting sqref="J13">
    <cfRule type="top10" dxfId="81" priority="1" rank="1"/>
  </conditionalFormatting>
  <conditionalFormatting sqref="I13">
    <cfRule type="top10" dxfId="80" priority="2" rank="1"/>
  </conditionalFormatting>
  <conditionalFormatting sqref="H13">
    <cfRule type="top10" dxfId="79" priority="3" rank="1"/>
  </conditionalFormatting>
  <conditionalFormatting sqref="G13">
    <cfRule type="top10" dxfId="78" priority="4" rank="1"/>
  </conditionalFormatting>
  <conditionalFormatting sqref="F13">
    <cfRule type="top10" dxfId="77" priority="5" rank="1"/>
  </conditionalFormatting>
  <conditionalFormatting sqref="E13">
    <cfRule type="top10" dxfId="76" priority="6" rank="1"/>
  </conditionalFormatting>
  <hyperlinks>
    <hyperlink ref="Q1" location="'Mississippi Adult Rankings 2023'!A1" display="Back to Ranking" xr:uid="{8422073A-2758-4A44-BE94-95AC957BFC2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8D1460F-1E1A-4B76-805D-AC47FD0967CD}">
          <x14:formula1>
            <xm:f>'C:\Users\abra2\Desktop\ABRA Files and More\AUTO BENCH REST ASSOCIATION FILE\ABRA 2019\Georgia\[Georgia Results 01 19 20.xlsm]DATA SHEET'!#REF!</xm:f>
          </x14:formula1>
          <xm:sqref>B1 B12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32812-ABDF-461E-9140-E691D4179EF5}">
  <dimension ref="A1:Q6"/>
  <sheetViews>
    <sheetView workbookViewId="0">
      <selection activeCell="D29" sqref="D29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21</v>
      </c>
    </row>
    <row r="2" spans="1:17" x14ac:dyDescent="0.25">
      <c r="A2" s="17" t="s">
        <v>40</v>
      </c>
      <c r="B2" s="26" t="s">
        <v>27</v>
      </c>
      <c r="C2" s="18">
        <v>44953</v>
      </c>
      <c r="D2" s="25" t="s">
        <v>41</v>
      </c>
      <c r="E2" s="19">
        <v>200</v>
      </c>
      <c r="F2" s="19">
        <v>198</v>
      </c>
      <c r="G2" s="19">
        <v>200</v>
      </c>
      <c r="H2" s="19"/>
      <c r="I2" s="19"/>
      <c r="J2" s="19"/>
      <c r="K2" s="20">
        <v>3</v>
      </c>
      <c r="L2" s="20">
        <v>598</v>
      </c>
      <c r="M2" s="21">
        <v>199.33333333333334</v>
      </c>
      <c r="N2" s="22">
        <v>9</v>
      </c>
      <c r="O2" s="23">
        <v>208.33333333333334</v>
      </c>
    </row>
    <row r="3" spans="1:17" x14ac:dyDescent="0.25">
      <c r="A3" s="17" t="s">
        <v>23</v>
      </c>
      <c r="B3" s="26" t="s">
        <v>27</v>
      </c>
      <c r="C3" s="18">
        <v>44954</v>
      </c>
      <c r="D3" s="25" t="s">
        <v>46</v>
      </c>
      <c r="E3" s="19">
        <v>198</v>
      </c>
      <c r="F3" s="19">
        <v>197</v>
      </c>
      <c r="G3" s="47">
        <v>200</v>
      </c>
      <c r="H3" s="19">
        <v>199</v>
      </c>
      <c r="I3" s="19">
        <v>197</v>
      </c>
      <c r="J3" s="19">
        <v>196</v>
      </c>
      <c r="K3" s="20">
        <v>6</v>
      </c>
      <c r="L3" s="20">
        <v>1187</v>
      </c>
      <c r="M3" s="21">
        <v>197.83333333333334</v>
      </c>
      <c r="N3" s="22">
        <v>10</v>
      </c>
      <c r="O3" s="23">
        <v>207.83333333333334</v>
      </c>
    </row>
    <row r="6" spans="1:17" x14ac:dyDescent="0.25">
      <c r="K6" s="7">
        <f>SUM(K2:K5)</f>
        <v>9</v>
      </c>
      <c r="L6" s="7">
        <f>SUM(L2:L5)</f>
        <v>1785</v>
      </c>
      <c r="M6" s="13">
        <f>SUM(L6/K6)</f>
        <v>198.33333333333334</v>
      </c>
      <c r="N6" s="7">
        <f>SUM(N2:N5)</f>
        <v>19</v>
      </c>
      <c r="O6" s="13">
        <f>SUM(M6+N6)</f>
        <v>217.33333333333334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5_1_1"/>
    <protectedRange algorithmName="SHA-512" hashValue="ON39YdpmFHfN9f47KpiRvqrKx0V9+erV1CNkpWzYhW/Qyc6aT8rEyCrvauWSYGZK2ia3o7vd3akF07acHAFpOA==" saltValue="yVW9XmDwTqEnmpSGai0KYg==" spinCount="100000" sqref="D2" name="Range1_1_3_1_2"/>
    <protectedRange algorithmName="SHA-512" hashValue="ON39YdpmFHfN9f47KpiRvqrKx0V9+erV1CNkpWzYhW/Qyc6aT8rEyCrvauWSYGZK2ia3o7vd3akF07acHAFpOA==" saltValue="yVW9XmDwTqEnmpSGai0KYg==" spinCount="100000" sqref="E2:J2" name="Range1_3_2_1_2"/>
    <protectedRange sqref="I3:J3 B3:C3" name="Range1"/>
    <protectedRange sqref="D3" name="Range1_1"/>
    <protectedRange sqref="E3:H3" name="Range1_3"/>
  </protectedRanges>
  <conditionalFormatting sqref="E2">
    <cfRule type="top10" dxfId="75" priority="13" rank="1"/>
  </conditionalFormatting>
  <conditionalFormatting sqref="G2">
    <cfRule type="top10" dxfId="74" priority="12" rank="1"/>
  </conditionalFormatting>
  <conditionalFormatting sqref="H2">
    <cfRule type="top10" dxfId="73" priority="11" rank="1"/>
  </conditionalFormatting>
  <conditionalFormatting sqref="J2">
    <cfRule type="top10" dxfId="72" priority="9" rank="1"/>
  </conditionalFormatting>
  <conditionalFormatting sqref="E2:J2">
    <cfRule type="cellIs" dxfId="71" priority="8" operator="greaterThanOrEqual">
      <formula>200</formula>
    </cfRule>
  </conditionalFormatting>
  <conditionalFormatting sqref="F2">
    <cfRule type="top10" dxfId="70" priority="7" rank="1"/>
  </conditionalFormatting>
  <conditionalFormatting sqref="I2">
    <cfRule type="top10" dxfId="69" priority="10" rank="1"/>
  </conditionalFormatting>
  <conditionalFormatting sqref="F3">
    <cfRule type="top10" dxfId="68" priority="1" rank="1"/>
  </conditionalFormatting>
  <conditionalFormatting sqref="G3">
    <cfRule type="top10" dxfId="67" priority="2" rank="1"/>
  </conditionalFormatting>
  <conditionalFormatting sqref="H3">
    <cfRule type="top10" dxfId="66" priority="3" rank="1"/>
  </conditionalFormatting>
  <conditionalFormatting sqref="I3">
    <cfRule type="top10" dxfId="65" priority="4" rank="1"/>
  </conditionalFormatting>
  <conditionalFormatting sqref="J3">
    <cfRule type="top10" dxfId="64" priority="5" rank="1"/>
  </conditionalFormatting>
  <conditionalFormatting sqref="E3">
    <cfRule type="top10" dxfId="63" priority="6" rank="1"/>
  </conditionalFormatting>
  <hyperlinks>
    <hyperlink ref="Q1" location="'Mississippi Adult Rankings 2023'!A1" display="Back to Ranking" xr:uid="{886B8B39-7D39-4286-81B8-959FCBA76FF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92CDF8B-53D0-45D9-886F-FC73713F9D3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5DBEB-2DBA-481D-803A-120B22685959}">
  <sheetPr>
    <tabColor theme="3" tint="0.59999389629810485"/>
  </sheetPr>
  <dimension ref="A1:O5"/>
  <sheetViews>
    <sheetView workbookViewId="0">
      <selection activeCell="A3" sqref="A3:O3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17" t="s">
        <v>40</v>
      </c>
      <c r="B2" s="26" t="s">
        <v>33</v>
      </c>
      <c r="C2" s="18">
        <v>44953</v>
      </c>
      <c r="D2" s="25" t="s">
        <v>41</v>
      </c>
      <c r="E2" s="19">
        <v>197</v>
      </c>
      <c r="F2" s="19">
        <v>197</v>
      </c>
      <c r="G2" s="19">
        <v>197</v>
      </c>
      <c r="H2" s="19"/>
      <c r="I2" s="19"/>
      <c r="J2" s="19"/>
      <c r="K2" s="20">
        <v>3</v>
      </c>
      <c r="L2" s="20">
        <v>591</v>
      </c>
      <c r="M2" s="21">
        <v>197</v>
      </c>
      <c r="N2" s="22">
        <v>4</v>
      </c>
      <c r="O2" s="23">
        <v>201</v>
      </c>
    </row>
    <row r="3" spans="1:15" x14ac:dyDescent="0.25">
      <c r="A3" s="17" t="s">
        <v>23</v>
      </c>
      <c r="B3" s="26" t="s">
        <v>32</v>
      </c>
      <c r="C3" s="18">
        <v>44954</v>
      </c>
      <c r="D3" s="25" t="s">
        <v>46</v>
      </c>
      <c r="E3" s="19">
        <v>195</v>
      </c>
      <c r="F3" s="19">
        <v>196</v>
      </c>
      <c r="G3" s="19">
        <v>198</v>
      </c>
      <c r="H3" s="19">
        <v>197</v>
      </c>
      <c r="I3" s="19">
        <v>195</v>
      </c>
      <c r="J3" s="19">
        <v>198</v>
      </c>
      <c r="K3" s="20">
        <v>6</v>
      </c>
      <c r="L3" s="20">
        <v>1179</v>
      </c>
      <c r="M3" s="21">
        <v>196.5</v>
      </c>
      <c r="N3" s="22">
        <v>4</v>
      </c>
      <c r="O3" s="23">
        <v>200.5</v>
      </c>
    </row>
    <row r="5" spans="1:15" x14ac:dyDescent="0.25">
      <c r="K5" s="7">
        <f>SUM(K2:K4)</f>
        <v>9</v>
      </c>
      <c r="L5" s="7">
        <f>SUM(L2:L4)</f>
        <v>1770</v>
      </c>
      <c r="M5" s="13">
        <f>SUM(L5/K5)</f>
        <v>196.66666666666666</v>
      </c>
      <c r="N5" s="7">
        <f>SUM(N2:N4)</f>
        <v>8</v>
      </c>
      <c r="O5" s="13">
        <f>SUM(M5+N5)</f>
        <v>204.66666666666666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5_1_1"/>
    <protectedRange algorithmName="SHA-512" hashValue="ON39YdpmFHfN9f47KpiRvqrKx0V9+erV1CNkpWzYhW/Qyc6aT8rEyCrvauWSYGZK2ia3o7vd3akF07acHAFpOA==" saltValue="yVW9XmDwTqEnmpSGai0KYg==" spinCount="100000" sqref="D2" name="Range1_1_3_1_1"/>
    <protectedRange algorithmName="SHA-512" hashValue="ON39YdpmFHfN9f47KpiRvqrKx0V9+erV1CNkpWzYhW/Qyc6aT8rEyCrvauWSYGZK2ia3o7vd3akF07acHAFpOA==" saltValue="yVW9XmDwTqEnmpSGai0KYg==" spinCount="100000" sqref="E2:J2" name="Range1_3_2_1_1"/>
    <protectedRange sqref="B3:C3" name="Range1"/>
    <protectedRange sqref="D3" name="Range1_1"/>
    <protectedRange sqref="E3:J3" name="Range1_3"/>
  </protectedRanges>
  <conditionalFormatting sqref="E2">
    <cfRule type="top10" dxfId="62" priority="13" rank="1"/>
  </conditionalFormatting>
  <conditionalFormatting sqref="G2">
    <cfRule type="top10" dxfId="61" priority="12" rank="1"/>
  </conditionalFormatting>
  <conditionalFormatting sqref="H2">
    <cfRule type="top10" dxfId="60" priority="11" rank="1"/>
  </conditionalFormatting>
  <conditionalFormatting sqref="J2">
    <cfRule type="top10" dxfId="59" priority="9" rank="1"/>
  </conditionalFormatting>
  <conditionalFormatting sqref="E2:J2">
    <cfRule type="cellIs" dxfId="58" priority="8" operator="greaterThanOrEqual">
      <formula>200</formula>
    </cfRule>
  </conditionalFormatting>
  <conditionalFormatting sqref="F2">
    <cfRule type="top10" dxfId="57" priority="7" rank="1"/>
  </conditionalFormatting>
  <conditionalFormatting sqref="I2">
    <cfRule type="top10" dxfId="56" priority="10" rank="1"/>
  </conditionalFormatting>
  <conditionalFormatting sqref="F3">
    <cfRule type="top10" dxfId="55" priority="1" rank="1"/>
  </conditionalFormatting>
  <conditionalFormatting sqref="G3">
    <cfRule type="top10" dxfId="54" priority="2" rank="1"/>
  </conditionalFormatting>
  <conditionalFormatting sqref="H3">
    <cfRule type="top10" dxfId="53" priority="3" rank="1"/>
  </conditionalFormatting>
  <conditionalFormatting sqref="I3">
    <cfRule type="top10" dxfId="52" priority="4" rank="1"/>
  </conditionalFormatting>
  <conditionalFormatting sqref="J3">
    <cfRule type="top10" dxfId="51" priority="5" rank="1"/>
  </conditionalFormatting>
  <conditionalFormatting sqref="E3">
    <cfRule type="top10" dxfId="50" priority="6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E4760D9-5D84-46B6-BCE2-6DC11D16EFC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CC1F7-4DCE-4691-AC0D-156FBB9AF89F}">
  <dimension ref="A1:Q6"/>
  <sheetViews>
    <sheetView workbookViewId="0">
      <selection activeCell="F30" sqref="F30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21</v>
      </c>
    </row>
    <row r="2" spans="1:17" x14ac:dyDescent="0.25">
      <c r="A2" s="17" t="s">
        <v>35</v>
      </c>
      <c r="B2" s="26" t="s">
        <v>44</v>
      </c>
      <c r="C2" s="18">
        <v>44953</v>
      </c>
      <c r="D2" s="25" t="s">
        <v>41</v>
      </c>
      <c r="E2" s="19">
        <v>193</v>
      </c>
      <c r="F2" s="19">
        <v>196</v>
      </c>
      <c r="G2" s="19">
        <v>192</v>
      </c>
      <c r="H2" s="19"/>
      <c r="I2" s="19"/>
      <c r="J2" s="19"/>
      <c r="K2" s="20">
        <v>3</v>
      </c>
      <c r="L2" s="20">
        <v>581</v>
      </c>
      <c r="M2" s="21">
        <v>193.66666666666666</v>
      </c>
      <c r="N2" s="22">
        <v>11</v>
      </c>
      <c r="O2" s="23">
        <v>204.66666666666666</v>
      </c>
    </row>
    <row r="3" spans="1:17" x14ac:dyDescent="0.25">
      <c r="A3" s="17" t="s">
        <v>35</v>
      </c>
      <c r="B3" s="26" t="s">
        <v>44</v>
      </c>
      <c r="C3" s="18">
        <v>44954</v>
      </c>
      <c r="D3" s="25" t="s">
        <v>46</v>
      </c>
      <c r="E3" s="19">
        <v>190</v>
      </c>
      <c r="F3" s="19">
        <v>186</v>
      </c>
      <c r="G3" s="19">
        <v>195</v>
      </c>
      <c r="H3" s="19">
        <v>194</v>
      </c>
      <c r="I3" s="19">
        <v>197</v>
      </c>
      <c r="J3" s="19">
        <v>191</v>
      </c>
      <c r="K3" s="20">
        <v>6</v>
      </c>
      <c r="L3" s="20">
        <v>1153</v>
      </c>
      <c r="M3" s="21">
        <v>192.16666666666666</v>
      </c>
      <c r="N3" s="22">
        <v>26</v>
      </c>
      <c r="O3" s="23">
        <v>218.16666666666666</v>
      </c>
    </row>
    <row r="6" spans="1:17" x14ac:dyDescent="0.25">
      <c r="K6" s="7">
        <f>SUM(K2:K5)</f>
        <v>9</v>
      </c>
      <c r="L6" s="7">
        <f>SUM(L2:L5)</f>
        <v>1734</v>
      </c>
      <c r="M6" s="13">
        <f>SUM(L6/K6)</f>
        <v>192.66666666666666</v>
      </c>
      <c r="N6" s="7">
        <f>SUM(N2:N5)</f>
        <v>37</v>
      </c>
      <c r="O6" s="13">
        <f>SUM(M6+N6)</f>
        <v>229.66666666666666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_1_1"/>
    <protectedRange algorithmName="SHA-512" hashValue="ON39YdpmFHfN9f47KpiRvqrKx0V9+erV1CNkpWzYhW/Qyc6aT8rEyCrvauWSYGZK2ia3o7vd3akF07acHAFpOA==" saltValue="yVW9XmDwTqEnmpSGai0KYg==" spinCount="100000" sqref="D2" name="Range1_1_4_1_1"/>
    <protectedRange sqref="E3:J3 B3:C3" name="Range1_2_1"/>
    <protectedRange sqref="D3" name="Range1_1_1"/>
  </protectedRanges>
  <conditionalFormatting sqref="I2">
    <cfRule type="top10" dxfId="49" priority="9" rank="1"/>
  </conditionalFormatting>
  <conditionalFormatting sqref="H2">
    <cfRule type="top10" dxfId="48" priority="10" rank="1"/>
  </conditionalFormatting>
  <conditionalFormatting sqref="G2">
    <cfRule type="top10" dxfId="47" priority="11" rank="1"/>
  </conditionalFormatting>
  <conditionalFormatting sqref="E2">
    <cfRule type="top10" dxfId="46" priority="12" rank="1"/>
  </conditionalFormatting>
  <conditionalFormatting sqref="J2">
    <cfRule type="top10" dxfId="45" priority="13" rank="1"/>
  </conditionalFormatting>
  <conditionalFormatting sqref="E2:J2">
    <cfRule type="cellIs" dxfId="44" priority="8" operator="greaterThanOrEqual">
      <formula>200</formula>
    </cfRule>
  </conditionalFormatting>
  <conditionalFormatting sqref="F2">
    <cfRule type="top10" dxfId="43" priority="7" rank="1"/>
  </conditionalFormatting>
  <conditionalFormatting sqref="J3">
    <cfRule type="top10" dxfId="42" priority="1" rank="1"/>
  </conditionalFormatting>
  <conditionalFormatting sqref="I3">
    <cfRule type="top10" dxfId="41" priority="2" rank="1"/>
  </conditionalFormatting>
  <conditionalFormatting sqref="H3">
    <cfRule type="top10" dxfId="40" priority="3" rank="1"/>
  </conditionalFormatting>
  <conditionalFormatting sqref="G3">
    <cfRule type="top10" dxfId="39" priority="4" rank="1"/>
  </conditionalFormatting>
  <conditionalFormatting sqref="F3">
    <cfRule type="top10" dxfId="38" priority="5" rank="1"/>
  </conditionalFormatting>
  <conditionalFormatting sqref="E3">
    <cfRule type="top10" dxfId="37" priority="6" rank="1"/>
  </conditionalFormatting>
  <hyperlinks>
    <hyperlink ref="Q1" location="'Mississippi Adult Rankings 2023'!A1" display="Back to Ranking" xr:uid="{7398F7CD-1495-4F5C-9551-9777AFC2A86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BE71D40-A9DB-453F-8B7F-1FFC53EB462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98C22-6F2D-4265-B4ED-28DCAC44897C}">
  <dimension ref="A1:Q6"/>
  <sheetViews>
    <sheetView workbookViewId="0">
      <selection activeCell="C36" sqref="C36:C37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21</v>
      </c>
    </row>
    <row r="2" spans="1:17" x14ac:dyDescent="0.25">
      <c r="A2" s="17" t="s">
        <v>40</v>
      </c>
      <c r="B2" s="26" t="s">
        <v>26</v>
      </c>
      <c r="C2" s="18">
        <v>44953</v>
      </c>
      <c r="D2" s="25" t="s">
        <v>41</v>
      </c>
      <c r="E2" s="19">
        <v>195</v>
      </c>
      <c r="F2" s="19">
        <v>196</v>
      </c>
      <c r="G2" s="19">
        <v>198</v>
      </c>
      <c r="H2" s="19"/>
      <c r="I2" s="19"/>
      <c r="J2" s="19"/>
      <c r="K2" s="20">
        <v>3</v>
      </c>
      <c r="L2" s="20">
        <v>589</v>
      </c>
      <c r="M2" s="21">
        <v>196.33333333333334</v>
      </c>
      <c r="N2" s="22">
        <v>2</v>
      </c>
      <c r="O2" s="23">
        <v>198.33333333333334</v>
      </c>
    </row>
    <row r="3" spans="1:17" x14ac:dyDescent="0.25">
      <c r="A3" s="17" t="s">
        <v>23</v>
      </c>
      <c r="B3" s="26" t="s">
        <v>26</v>
      </c>
      <c r="C3" s="18">
        <v>44954</v>
      </c>
      <c r="D3" s="25" t="s">
        <v>46</v>
      </c>
      <c r="E3" s="19">
        <v>199</v>
      </c>
      <c r="F3" s="19">
        <v>198</v>
      </c>
      <c r="G3" s="19">
        <v>199</v>
      </c>
      <c r="H3" s="47">
        <v>200</v>
      </c>
      <c r="I3" s="47">
        <v>200</v>
      </c>
      <c r="J3" s="47">
        <v>200</v>
      </c>
      <c r="K3" s="20">
        <v>6</v>
      </c>
      <c r="L3" s="20">
        <v>1196</v>
      </c>
      <c r="M3" s="21">
        <v>199.33333333333334</v>
      </c>
      <c r="N3" s="22">
        <v>18</v>
      </c>
      <c r="O3" s="23">
        <v>217.33333333333334</v>
      </c>
    </row>
    <row r="6" spans="1:17" x14ac:dyDescent="0.25">
      <c r="K6" s="7">
        <f>SUM(K2:K5)</f>
        <v>9</v>
      </c>
      <c r="L6" s="7">
        <f>SUM(L2:L5)</f>
        <v>1785</v>
      </c>
      <c r="M6" s="13">
        <f>SUM(L6/K6)</f>
        <v>198.33333333333334</v>
      </c>
      <c r="N6" s="7">
        <f>SUM(N2:N5)</f>
        <v>20</v>
      </c>
      <c r="O6" s="13">
        <f>SUM(M6+N6)</f>
        <v>218.33333333333334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5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2:J2" name="Range1_3_2_1"/>
    <protectedRange sqref="I3:J3 B3:C3" name="Range1"/>
    <protectedRange sqref="D3" name="Range1_1"/>
    <protectedRange sqref="E3:H3" name="Range1_3"/>
  </protectedRanges>
  <conditionalFormatting sqref="E2">
    <cfRule type="top10" dxfId="36" priority="13" rank="1"/>
  </conditionalFormatting>
  <conditionalFormatting sqref="G2">
    <cfRule type="top10" dxfId="35" priority="12" rank="1"/>
  </conditionalFormatting>
  <conditionalFormatting sqref="H2">
    <cfRule type="top10" dxfId="34" priority="11" rank="1"/>
  </conditionalFormatting>
  <conditionalFormatting sqref="J2">
    <cfRule type="top10" dxfId="33" priority="9" rank="1"/>
  </conditionalFormatting>
  <conditionalFormatting sqref="E2:J2">
    <cfRule type="cellIs" dxfId="32" priority="8" operator="greaterThanOrEqual">
      <formula>200</formula>
    </cfRule>
  </conditionalFormatting>
  <conditionalFormatting sqref="F2">
    <cfRule type="top10" dxfId="31" priority="7" rank="1"/>
  </conditionalFormatting>
  <conditionalFormatting sqref="I2">
    <cfRule type="top10" dxfId="30" priority="10" rank="1"/>
  </conditionalFormatting>
  <conditionalFormatting sqref="F3">
    <cfRule type="top10" dxfId="29" priority="1" rank="1"/>
  </conditionalFormatting>
  <conditionalFormatting sqref="G3">
    <cfRule type="top10" dxfId="28" priority="2" rank="1"/>
  </conditionalFormatting>
  <conditionalFormatting sqref="H3">
    <cfRule type="top10" dxfId="27" priority="3" rank="1"/>
  </conditionalFormatting>
  <conditionalFormatting sqref="I3">
    <cfRule type="top10" dxfId="26" priority="4" rank="1"/>
  </conditionalFormatting>
  <conditionalFormatting sqref="J3">
    <cfRule type="top10" dxfId="25" priority="5" rank="1"/>
  </conditionalFormatting>
  <conditionalFormatting sqref="E3">
    <cfRule type="top10" dxfId="24" priority="6" rank="1"/>
  </conditionalFormatting>
  <hyperlinks>
    <hyperlink ref="Q1" location="'Mississippi Adult Rankings 2023'!A1" display="Back to Ranking" xr:uid="{F2F70EBE-06F8-4370-BDEA-A1FB4117AF4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9B8D540-6DA3-4D1F-8337-67912146551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96BAD-E701-439A-BF1B-CFEFFE2CA4CF}">
  <dimension ref="A1:Q5"/>
  <sheetViews>
    <sheetView workbookViewId="0">
      <selection activeCell="A2" sqref="A2:O2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21</v>
      </c>
    </row>
    <row r="2" spans="1:17" x14ac:dyDescent="0.25">
      <c r="A2" s="17" t="s">
        <v>23</v>
      </c>
      <c r="B2" s="26" t="s">
        <v>28</v>
      </c>
      <c r="C2" s="18">
        <v>44954</v>
      </c>
      <c r="D2" s="25" t="s">
        <v>46</v>
      </c>
      <c r="E2" s="19">
        <v>194</v>
      </c>
      <c r="F2" s="19">
        <v>199</v>
      </c>
      <c r="G2" s="19">
        <v>198</v>
      </c>
      <c r="H2" s="19">
        <v>196</v>
      </c>
      <c r="I2" s="19">
        <v>198</v>
      </c>
      <c r="J2" s="47">
        <v>200.01</v>
      </c>
      <c r="K2" s="20">
        <v>6</v>
      </c>
      <c r="L2" s="20">
        <v>1185.01</v>
      </c>
      <c r="M2" s="21">
        <v>197.50166666666667</v>
      </c>
      <c r="N2" s="22">
        <v>8</v>
      </c>
      <c r="O2" s="23">
        <v>205.50166666666667</v>
      </c>
    </row>
    <row r="5" spans="1:17" x14ac:dyDescent="0.25">
      <c r="K5" s="7">
        <f>SUM(K2:K4)</f>
        <v>6</v>
      </c>
      <c r="L5" s="7">
        <f>SUM(L2:L4)</f>
        <v>1185.01</v>
      </c>
      <c r="M5" s="13">
        <f>SUM(L5/K5)</f>
        <v>197.50166666666667</v>
      </c>
      <c r="N5" s="7">
        <f>SUM(N2:N4)</f>
        <v>8</v>
      </c>
      <c r="O5" s="13">
        <f>SUM(M5+N5)</f>
        <v>205.50166666666667</v>
      </c>
    </row>
  </sheetData>
  <protectedRanges>
    <protectedRange sqref="I2:J2 B2:C2" name="Range1_2"/>
    <protectedRange sqref="D2" name="Range1_1_1"/>
    <protectedRange sqref="E2:H2" name="Range1_3_1"/>
  </protectedRanges>
  <conditionalFormatting sqref="F2">
    <cfRule type="top10" dxfId="152" priority="1" rank="1"/>
  </conditionalFormatting>
  <conditionalFormatting sqref="G2">
    <cfRule type="top10" dxfId="151" priority="2" rank="1"/>
  </conditionalFormatting>
  <conditionalFormatting sqref="H2">
    <cfRule type="top10" dxfId="150" priority="3" rank="1"/>
  </conditionalFormatting>
  <conditionalFormatting sqref="I2">
    <cfRule type="top10" dxfId="149" priority="4" rank="1"/>
  </conditionalFormatting>
  <conditionalFormatting sqref="J2">
    <cfRule type="top10" dxfId="148" priority="5" rank="1"/>
  </conditionalFormatting>
  <conditionalFormatting sqref="E2">
    <cfRule type="top10" dxfId="147" priority="6" rank="1"/>
  </conditionalFormatting>
  <hyperlinks>
    <hyperlink ref="Q1" location="'Mississippi Adult Rankings 2023'!A1" display="Back to Ranking" xr:uid="{F52D3EC9-887F-4AC7-9390-61122527B6C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8B1F40-F012-4F49-8059-23A5729B0C9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1DA27-48CC-4B35-8134-94CBBCC085BE}">
  <dimension ref="A1:Q6"/>
  <sheetViews>
    <sheetView workbookViewId="0">
      <selection activeCell="A3" sqref="A3:O3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21</v>
      </c>
    </row>
    <row r="2" spans="1:17" x14ac:dyDescent="0.25">
      <c r="A2" s="17" t="s">
        <v>40</v>
      </c>
      <c r="B2" s="26" t="s">
        <v>24</v>
      </c>
      <c r="C2" s="18">
        <v>44953</v>
      </c>
      <c r="D2" s="25" t="s">
        <v>41</v>
      </c>
      <c r="E2" s="19">
        <v>189</v>
      </c>
      <c r="F2" s="19">
        <v>195</v>
      </c>
      <c r="G2" s="19">
        <v>195</v>
      </c>
      <c r="H2" s="19"/>
      <c r="I2" s="19"/>
      <c r="J2" s="19"/>
      <c r="K2" s="20">
        <v>3</v>
      </c>
      <c r="L2" s="20">
        <v>579</v>
      </c>
      <c r="M2" s="21">
        <v>193</v>
      </c>
      <c r="N2" s="22">
        <v>2</v>
      </c>
      <c r="O2" s="23">
        <v>195</v>
      </c>
    </row>
    <row r="3" spans="1:17" x14ac:dyDescent="0.25">
      <c r="A3" s="17" t="s">
        <v>23</v>
      </c>
      <c r="B3" s="26" t="s">
        <v>24</v>
      </c>
      <c r="C3" s="18">
        <v>44954</v>
      </c>
      <c r="D3" s="25" t="s">
        <v>46</v>
      </c>
      <c r="E3" s="19">
        <v>195</v>
      </c>
      <c r="F3" s="19">
        <v>192</v>
      </c>
      <c r="G3" s="19">
        <v>192</v>
      </c>
      <c r="H3" s="19">
        <v>198</v>
      </c>
      <c r="I3" s="19">
        <v>196</v>
      </c>
      <c r="J3" s="19">
        <v>194</v>
      </c>
      <c r="K3" s="20">
        <v>6</v>
      </c>
      <c r="L3" s="20">
        <v>1167</v>
      </c>
      <c r="M3" s="21">
        <v>194.5</v>
      </c>
      <c r="N3" s="22">
        <v>4</v>
      </c>
      <c r="O3" s="23">
        <v>198.5</v>
      </c>
    </row>
    <row r="6" spans="1:17" x14ac:dyDescent="0.25">
      <c r="K6" s="7">
        <f>SUM(K2:K5)</f>
        <v>9</v>
      </c>
      <c r="L6" s="7">
        <f>SUM(L2:L5)</f>
        <v>1746</v>
      </c>
      <c r="M6" s="13">
        <f>SUM(L6/K6)</f>
        <v>194</v>
      </c>
      <c r="N6" s="7">
        <f>SUM(N2:N5)</f>
        <v>6</v>
      </c>
      <c r="O6" s="13">
        <f>SUM(M6+N6)</f>
        <v>200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5_1_1"/>
    <protectedRange algorithmName="SHA-512" hashValue="ON39YdpmFHfN9f47KpiRvqrKx0V9+erV1CNkpWzYhW/Qyc6aT8rEyCrvauWSYGZK2ia3o7vd3akF07acHAFpOA==" saltValue="yVW9XmDwTqEnmpSGai0KYg==" spinCount="100000" sqref="D2" name="Range1_1_3_1_2"/>
    <protectedRange algorithmName="SHA-512" hashValue="ON39YdpmFHfN9f47KpiRvqrKx0V9+erV1CNkpWzYhW/Qyc6aT8rEyCrvauWSYGZK2ia3o7vd3akF07acHAFpOA==" saltValue="yVW9XmDwTqEnmpSGai0KYg==" spinCount="100000" sqref="E2:J2" name="Range1_3_2_1_1"/>
    <protectedRange sqref="B3:C3" name="Range1"/>
    <protectedRange sqref="D3" name="Range1_1"/>
    <protectedRange sqref="E3:J3" name="Range1_3"/>
  </protectedRanges>
  <conditionalFormatting sqref="E2">
    <cfRule type="top10" dxfId="146" priority="13" rank="1"/>
  </conditionalFormatting>
  <conditionalFormatting sqref="G2">
    <cfRule type="top10" dxfId="145" priority="12" rank="1"/>
  </conditionalFormatting>
  <conditionalFormatting sqref="H2">
    <cfRule type="top10" dxfId="144" priority="11" rank="1"/>
  </conditionalFormatting>
  <conditionalFormatting sqref="J2">
    <cfRule type="top10" dxfId="143" priority="9" rank="1"/>
  </conditionalFormatting>
  <conditionalFormatting sqref="E2:J2">
    <cfRule type="cellIs" dxfId="142" priority="8" operator="greaterThanOrEqual">
      <formula>200</formula>
    </cfRule>
  </conditionalFormatting>
  <conditionalFormatting sqref="F2">
    <cfRule type="top10" dxfId="141" priority="7" rank="1"/>
  </conditionalFormatting>
  <conditionalFormatting sqref="I2">
    <cfRule type="top10" dxfId="140" priority="10" rank="1"/>
  </conditionalFormatting>
  <conditionalFormatting sqref="F3">
    <cfRule type="top10" dxfId="139" priority="1" rank="1"/>
  </conditionalFormatting>
  <conditionalFormatting sqref="G3">
    <cfRule type="top10" dxfId="138" priority="2" rank="1"/>
  </conditionalFormatting>
  <conditionalFormatting sqref="H3">
    <cfRule type="top10" dxfId="137" priority="3" rank="1"/>
  </conditionalFormatting>
  <conditionalFormatting sqref="I3">
    <cfRule type="top10" dxfId="136" priority="4" rank="1"/>
  </conditionalFormatting>
  <conditionalFormatting sqref="J3">
    <cfRule type="top10" dxfId="135" priority="5" rank="1"/>
  </conditionalFormatting>
  <conditionalFormatting sqref="E3">
    <cfRule type="top10" dxfId="134" priority="6" rank="1"/>
  </conditionalFormatting>
  <hyperlinks>
    <hyperlink ref="Q1" location="'Mississippi Adult Rankings 2023'!A1" display="Back to Ranking" xr:uid="{304CCA63-BEB7-4B68-8873-A4628B3CD1D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CF93622-6749-428C-908F-1AAE9DB2AB5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1BFF6-2790-45C0-8368-B447DCF36A9A}">
  <dimension ref="A1:Q5"/>
  <sheetViews>
    <sheetView workbookViewId="0">
      <selection activeCell="D13" sqref="D13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21</v>
      </c>
    </row>
    <row r="2" spans="1:17" x14ac:dyDescent="0.25">
      <c r="A2" s="17" t="s">
        <v>23</v>
      </c>
      <c r="B2" s="26" t="s">
        <v>29</v>
      </c>
      <c r="C2" s="18">
        <v>44954</v>
      </c>
      <c r="D2" s="25" t="s">
        <v>46</v>
      </c>
      <c r="E2" s="19">
        <v>198.01</v>
      </c>
      <c r="F2" s="19">
        <v>197</v>
      </c>
      <c r="G2" s="19">
        <v>197</v>
      </c>
      <c r="H2" s="47">
        <v>200.01</v>
      </c>
      <c r="I2" s="19">
        <v>198</v>
      </c>
      <c r="J2" s="19">
        <v>197</v>
      </c>
      <c r="K2" s="20">
        <v>6</v>
      </c>
      <c r="L2" s="20">
        <v>1187.02</v>
      </c>
      <c r="M2" s="21">
        <v>197.83666666666667</v>
      </c>
      <c r="N2" s="22">
        <v>12</v>
      </c>
      <c r="O2" s="23">
        <v>209.83666666666667</v>
      </c>
    </row>
    <row r="5" spans="1:17" x14ac:dyDescent="0.25">
      <c r="K5" s="7">
        <f>SUM(K2:K4)</f>
        <v>6</v>
      </c>
      <c r="L5" s="7">
        <f>SUM(L2:L4)</f>
        <v>1187.02</v>
      </c>
      <c r="M5" s="13">
        <f>SUM(L5/K5)</f>
        <v>197.83666666666667</v>
      </c>
      <c r="N5" s="7">
        <f>SUM(N2:N4)</f>
        <v>12</v>
      </c>
      <c r="O5" s="13">
        <f>SUM(M5+N5)</f>
        <v>209.83666666666667</v>
      </c>
    </row>
  </sheetData>
  <protectedRanges>
    <protectedRange sqref="I2:J2 B2:C2" name="Range1"/>
    <protectedRange sqref="D2" name="Range1_1"/>
    <protectedRange sqref="E2:H2" name="Range1_3"/>
  </protectedRanges>
  <conditionalFormatting sqref="F2">
    <cfRule type="top10" dxfId="133" priority="1" rank="1"/>
  </conditionalFormatting>
  <conditionalFormatting sqref="G2">
    <cfRule type="top10" dxfId="132" priority="2" rank="1"/>
  </conditionalFormatting>
  <conditionalFormatting sqref="H2">
    <cfRule type="top10" dxfId="131" priority="3" rank="1"/>
  </conditionalFormatting>
  <conditionalFormatting sqref="I2">
    <cfRule type="top10" dxfId="130" priority="4" rank="1"/>
  </conditionalFormatting>
  <conditionalFormatting sqref="J2">
    <cfRule type="top10" dxfId="129" priority="5" rank="1"/>
  </conditionalFormatting>
  <conditionalFormatting sqref="E2">
    <cfRule type="top10" dxfId="128" priority="6" rank="1"/>
  </conditionalFormatting>
  <hyperlinks>
    <hyperlink ref="Q1" location="'Mississippi Adult Rankings 2023'!A1" display="Back to Ranking" xr:uid="{C868D193-500F-4AF1-9C2C-1CE1323BC1B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870709-E0D5-431E-9808-469FB30A623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20172-A0F9-438C-B152-9B5106C3CC54}">
  <dimension ref="A1:Q6"/>
  <sheetViews>
    <sheetView workbookViewId="0">
      <selection activeCell="A3" sqref="A3:O3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21</v>
      </c>
    </row>
    <row r="2" spans="1:17" x14ac:dyDescent="0.25">
      <c r="A2" s="17" t="s">
        <v>35</v>
      </c>
      <c r="B2" s="26" t="s">
        <v>45</v>
      </c>
      <c r="C2" s="18">
        <v>44953</v>
      </c>
      <c r="D2" s="25" t="s">
        <v>41</v>
      </c>
      <c r="E2" s="19">
        <v>184</v>
      </c>
      <c r="F2" s="19">
        <v>180</v>
      </c>
      <c r="G2" s="19">
        <v>175</v>
      </c>
      <c r="H2" s="19"/>
      <c r="I2" s="19"/>
      <c r="J2" s="19"/>
      <c r="K2" s="20">
        <v>3</v>
      </c>
      <c r="L2" s="20">
        <v>539</v>
      </c>
      <c r="M2" s="21">
        <v>179.66666666666666</v>
      </c>
      <c r="N2" s="22">
        <v>3</v>
      </c>
      <c r="O2" s="23">
        <v>182.66666666666666</v>
      </c>
    </row>
    <row r="3" spans="1:17" x14ac:dyDescent="0.25">
      <c r="A3" s="17" t="s">
        <v>35</v>
      </c>
      <c r="B3" s="26" t="s">
        <v>45</v>
      </c>
      <c r="C3" s="18">
        <v>44954</v>
      </c>
      <c r="D3" s="25" t="s">
        <v>46</v>
      </c>
      <c r="E3" s="40">
        <v>175</v>
      </c>
      <c r="F3" s="40">
        <v>183</v>
      </c>
      <c r="G3" s="40">
        <v>173</v>
      </c>
      <c r="H3" s="40">
        <v>177</v>
      </c>
      <c r="I3" s="40">
        <v>175</v>
      </c>
      <c r="J3" s="40">
        <v>177</v>
      </c>
      <c r="K3" s="20">
        <v>6</v>
      </c>
      <c r="L3" s="20">
        <v>1060</v>
      </c>
      <c r="M3" s="21">
        <v>176.66666666666666</v>
      </c>
      <c r="N3" s="22">
        <v>6</v>
      </c>
      <c r="O3" s="23">
        <v>182.66666666666666</v>
      </c>
    </row>
    <row r="6" spans="1:17" x14ac:dyDescent="0.25">
      <c r="K6" s="7">
        <f>SUM(K2:K5)</f>
        <v>9</v>
      </c>
      <c r="L6" s="7">
        <f>SUM(L2:L5)</f>
        <v>1599</v>
      </c>
      <c r="M6" s="13">
        <f>SUM(L6/K6)</f>
        <v>177.66666666666666</v>
      </c>
      <c r="N6" s="7">
        <f>SUM(N2:N5)</f>
        <v>9</v>
      </c>
      <c r="O6" s="13">
        <f>SUM(M6+N6)</f>
        <v>186.66666666666666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_1"/>
    <protectedRange algorithmName="SHA-512" hashValue="ON39YdpmFHfN9f47KpiRvqrKx0V9+erV1CNkpWzYhW/Qyc6aT8rEyCrvauWSYGZK2ia3o7vd3akF07acHAFpOA==" saltValue="yVW9XmDwTqEnmpSGai0KYg==" spinCount="100000" sqref="D2" name="Range1_1_4_1"/>
    <protectedRange sqref="E3:J3 B3:C3" name="Range1_2_1"/>
    <protectedRange sqref="D3" name="Range1_1_1"/>
  </protectedRanges>
  <conditionalFormatting sqref="I2">
    <cfRule type="top10" dxfId="127" priority="9" rank="1"/>
  </conditionalFormatting>
  <conditionalFormatting sqref="H2">
    <cfRule type="top10" dxfId="126" priority="10" rank="1"/>
  </conditionalFormatting>
  <conditionalFormatting sqref="G2">
    <cfRule type="top10" dxfId="125" priority="11" rank="1"/>
  </conditionalFormatting>
  <conditionalFormatting sqref="E2">
    <cfRule type="top10" dxfId="124" priority="12" rank="1"/>
  </conditionalFormatting>
  <conditionalFormatting sqref="J2">
    <cfRule type="top10" dxfId="123" priority="13" rank="1"/>
  </conditionalFormatting>
  <conditionalFormatting sqref="E2:J2">
    <cfRule type="cellIs" dxfId="122" priority="8" operator="greaterThanOrEqual">
      <formula>200</formula>
    </cfRule>
  </conditionalFormatting>
  <conditionalFormatting sqref="F2">
    <cfRule type="top10" dxfId="121" priority="7" rank="1"/>
  </conditionalFormatting>
  <conditionalFormatting sqref="J3">
    <cfRule type="top10" dxfId="120" priority="1" rank="1"/>
  </conditionalFormatting>
  <conditionalFormatting sqref="I3">
    <cfRule type="top10" dxfId="119" priority="2" rank="1"/>
  </conditionalFormatting>
  <conditionalFormatting sqref="H3">
    <cfRule type="top10" dxfId="118" priority="3" rank="1"/>
  </conditionalFormatting>
  <conditionalFormatting sqref="G3">
    <cfRule type="top10" dxfId="117" priority="4" rank="1"/>
  </conditionalFormatting>
  <conditionalFormatting sqref="F3">
    <cfRule type="top10" dxfId="116" priority="5" rank="1"/>
  </conditionalFormatting>
  <conditionalFormatting sqref="E3">
    <cfRule type="top10" dxfId="115" priority="6" rank="1"/>
  </conditionalFormatting>
  <hyperlinks>
    <hyperlink ref="Q1" location="'Mississippi Adult Rankings 2023'!A1" display="Back to Ranking" xr:uid="{1272D9F4-9D50-4E61-A328-14158142F6A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42FAFA4-3A44-4DA7-A333-486D6C74DB8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6D4C1-8ADF-42DB-B5FF-9E88EDAF1F89}">
  <dimension ref="A1:Q16"/>
  <sheetViews>
    <sheetView workbookViewId="0">
      <selection activeCell="D23" sqref="D23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21</v>
      </c>
    </row>
    <row r="2" spans="1:17" x14ac:dyDescent="0.25">
      <c r="A2" s="17" t="s">
        <v>35</v>
      </c>
      <c r="B2" s="26" t="s">
        <v>30</v>
      </c>
      <c r="C2" s="18">
        <v>44953</v>
      </c>
      <c r="D2" s="25" t="s">
        <v>41</v>
      </c>
      <c r="E2" s="19">
        <v>184</v>
      </c>
      <c r="F2" s="19">
        <v>191</v>
      </c>
      <c r="G2" s="19">
        <v>181</v>
      </c>
      <c r="H2" s="19"/>
      <c r="I2" s="19"/>
      <c r="J2" s="19"/>
      <c r="K2" s="20">
        <v>3</v>
      </c>
      <c r="L2" s="20">
        <v>556</v>
      </c>
      <c r="M2" s="21">
        <v>185.33333333333334</v>
      </c>
      <c r="N2" s="22">
        <v>4</v>
      </c>
      <c r="O2" s="23">
        <v>189.33333333333334</v>
      </c>
    </row>
    <row r="5" spans="1:17" x14ac:dyDescent="0.25">
      <c r="K5" s="7">
        <f>SUM(K2:K4)</f>
        <v>3</v>
      </c>
      <c r="L5" s="7">
        <f>SUM(L2:L4)</f>
        <v>556</v>
      </c>
      <c r="M5" s="13">
        <f>SUM(L5/K5)</f>
        <v>185.33333333333334</v>
      </c>
      <c r="N5" s="7">
        <f>SUM(N2:N4)</f>
        <v>4</v>
      </c>
      <c r="O5" s="13">
        <f>SUM(M5+N5)</f>
        <v>189.33333333333334</v>
      </c>
    </row>
    <row r="12" spans="1:17" ht="30" x14ac:dyDescent="0.25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25">
      <c r="A13" s="17" t="s">
        <v>23</v>
      </c>
      <c r="B13" s="26" t="s">
        <v>30</v>
      </c>
      <c r="C13" s="18">
        <v>44954</v>
      </c>
      <c r="D13" s="25" t="s">
        <v>46</v>
      </c>
      <c r="E13" s="19">
        <v>197</v>
      </c>
      <c r="F13" s="47">
        <v>200</v>
      </c>
      <c r="G13" s="19">
        <v>198</v>
      </c>
      <c r="H13" s="19">
        <v>198</v>
      </c>
      <c r="I13" s="19">
        <v>196</v>
      </c>
      <c r="J13" s="19">
        <v>195</v>
      </c>
      <c r="K13" s="20">
        <v>6</v>
      </c>
      <c r="L13" s="20">
        <v>1184</v>
      </c>
      <c r="M13" s="21">
        <v>197.33333333333334</v>
      </c>
      <c r="N13" s="22">
        <v>8</v>
      </c>
      <c r="O13" s="23">
        <v>205.33333333333334</v>
      </c>
    </row>
    <row r="16" spans="1:17" x14ac:dyDescent="0.25">
      <c r="K16" s="7">
        <f>SUM(K13:K15)</f>
        <v>6</v>
      </c>
      <c r="L16" s="7">
        <f>SUM(L13:L15)</f>
        <v>1184</v>
      </c>
      <c r="M16" s="13">
        <f>SUM(L16/K16)</f>
        <v>197.33333333333334</v>
      </c>
      <c r="N16" s="7">
        <f>SUM(N13:N15)</f>
        <v>8</v>
      </c>
      <c r="O16" s="13">
        <f>SUM(M16+N16)</f>
        <v>205.33333333333334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 B12" name="Range1_2"/>
    <protectedRange algorithmName="SHA-512" hashValue="ON39YdpmFHfN9f47KpiRvqrKx0V9+erV1CNkpWzYhW/Qyc6aT8rEyCrvauWSYGZK2ia3o7vd3akF07acHAFpOA==" saltValue="yVW9XmDwTqEnmpSGai0KYg==" spinCount="100000" sqref="B2:C2 E2:J2" name="Range1_6_1"/>
    <protectedRange algorithmName="SHA-512" hashValue="ON39YdpmFHfN9f47KpiRvqrKx0V9+erV1CNkpWzYhW/Qyc6aT8rEyCrvauWSYGZK2ia3o7vd3akF07acHAFpOA==" saltValue="yVW9XmDwTqEnmpSGai0KYg==" spinCount="100000" sqref="D2" name="Range1_1_4_1"/>
    <protectedRange sqref="I13:J13 B13:C13" name="Range1"/>
    <protectedRange sqref="D13" name="Range1_1"/>
    <protectedRange sqref="E13:H13" name="Range1_3"/>
  </protectedRanges>
  <conditionalFormatting sqref="I2">
    <cfRule type="top10" dxfId="114" priority="16" rank="1"/>
  </conditionalFormatting>
  <conditionalFormatting sqref="H2">
    <cfRule type="top10" dxfId="113" priority="17" rank="1"/>
  </conditionalFormatting>
  <conditionalFormatting sqref="G2">
    <cfRule type="top10" dxfId="112" priority="18" rank="1"/>
  </conditionalFormatting>
  <conditionalFormatting sqref="E2">
    <cfRule type="top10" dxfId="111" priority="19" rank="1"/>
  </conditionalFormatting>
  <conditionalFormatting sqref="J2">
    <cfRule type="top10" dxfId="110" priority="20" rank="1"/>
  </conditionalFormatting>
  <conditionalFormatting sqref="E2:J2">
    <cfRule type="cellIs" dxfId="109" priority="15" operator="greaterThanOrEqual">
      <formula>200</formula>
    </cfRule>
  </conditionalFormatting>
  <conditionalFormatting sqref="F2">
    <cfRule type="top10" dxfId="108" priority="14" rank="1"/>
  </conditionalFormatting>
  <conditionalFormatting sqref="F13">
    <cfRule type="top10" dxfId="107" priority="1" rank="1"/>
  </conditionalFormatting>
  <conditionalFormatting sqref="G13">
    <cfRule type="top10" dxfId="106" priority="2" rank="1"/>
  </conditionalFormatting>
  <conditionalFormatting sqref="H13">
    <cfRule type="top10" dxfId="105" priority="3" rank="1"/>
  </conditionalFormatting>
  <conditionalFormatting sqref="I13">
    <cfRule type="top10" dxfId="104" priority="4" rank="1"/>
  </conditionalFormatting>
  <conditionalFormatting sqref="J13">
    <cfRule type="top10" dxfId="103" priority="5" rank="1"/>
  </conditionalFormatting>
  <conditionalFormatting sqref="E13">
    <cfRule type="top10" dxfId="102" priority="6" rank="1"/>
  </conditionalFormatting>
  <hyperlinks>
    <hyperlink ref="Q1" location="'Mississippi Adult Rankings 2023'!A1" display="Back to Ranking" xr:uid="{E1455098-1B22-40CB-ADE3-DC2BE75522F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4653287-28DF-4E7A-B4CA-59904923E453}">
          <x14:formula1>
            <xm:f>'C:\Users\abra2\Desktop\ABRA Files and More\AUTO BENCH REST ASSOCIATION FILE\ABRA 2019\Georgia\[Georgia Results 01 19 20.xlsm]DATA SHEET'!#REF!</xm:f>
          </x14:formula1>
          <xm:sqref>B1 B12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46D3D-D907-457E-A667-59C0000C9E0F}">
  <dimension ref="A1:Q5"/>
  <sheetViews>
    <sheetView workbookViewId="0">
      <selection activeCell="A2" sqref="A2:O2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21</v>
      </c>
    </row>
    <row r="2" spans="1:17" x14ac:dyDescent="0.25">
      <c r="A2" s="17" t="s">
        <v>35</v>
      </c>
      <c r="B2" s="26" t="s">
        <v>49</v>
      </c>
      <c r="C2" s="18">
        <v>44954</v>
      </c>
      <c r="D2" s="25" t="s">
        <v>46</v>
      </c>
      <c r="E2" s="19">
        <v>147</v>
      </c>
      <c r="F2" s="19">
        <v>152</v>
      </c>
      <c r="G2" s="19">
        <v>164</v>
      </c>
      <c r="H2" s="19">
        <v>132</v>
      </c>
      <c r="I2" s="19">
        <v>121</v>
      </c>
      <c r="J2" s="19">
        <v>133</v>
      </c>
      <c r="K2" s="20">
        <v>6</v>
      </c>
      <c r="L2" s="20">
        <v>849</v>
      </c>
      <c r="M2" s="21">
        <v>141.5</v>
      </c>
      <c r="N2" s="22">
        <v>4</v>
      </c>
      <c r="O2" s="23">
        <v>145.5</v>
      </c>
    </row>
    <row r="5" spans="1:17" x14ac:dyDescent="0.25">
      <c r="K5" s="7">
        <f>SUM(K2:K4)</f>
        <v>6</v>
      </c>
      <c r="L5" s="7">
        <f>SUM(L2:L4)</f>
        <v>849</v>
      </c>
      <c r="M5" s="13">
        <f>SUM(L5/K5)</f>
        <v>141.5</v>
      </c>
      <c r="N5" s="7">
        <f>SUM(N2:N4)</f>
        <v>4</v>
      </c>
      <c r="O5" s="13">
        <f>SUM(M5+N5)</f>
        <v>145.5</v>
      </c>
    </row>
  </sheetData>
  <protectedRanges>
    <protectedRange sqref="E2:J2 B2:C2" name="Range1_2_2"/>
    <protectedRange sqref="D2" name="Range1_1_1_2"/>
  </protectedRanges>
  <conditionalFormatting sqref="J2">
    <cfRule type="top10" dxfId="5" priority="1" rank="1"/>
  </conditionalFormatting>
  <conditionalFormatting sqref="I2">
    <cfRule type="top10" dxfId="4" priority="2" rank="1"/>
  </conditionalFormatting>
  <conditionalFormatting sqref="H2">
    <cfRule type="top10" dxfId="3" priority="3" rank="1"/>
  </conditionalFormatting>
  <conditionalFormatting sqref="G2">
    <cfRule type="top10" dxfId="2" priority="4" rank="1"/>
  </conditionalFormatting>
  <conditionalFormatting sqref="F2">
    <cfRule type="top10" dxfId="1" priority="5" rank="1"/>
  </conditionalFormatting>
  <conditionalFormatting sqref="E2">
    <cfRule type="top10" dxfId="0" priority="6" rank="1"/>
  </conditionalFormatting>
  <hyperlinks>
    <hyperlink ref="Q1" location="'Mississippi Adult Rankings 2023'!A1" display="Back to Ranking" xr:uid="{D3468977-4CB1-48FF-907E-BCC8E541546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ECF2893-B6B3-4A04-A7A7-FECE83A1B64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2BD9A-6C30-4EF2-A411-0531327CC4C5}">
  <dimension ref="A1:Q5"/>
  <sheetViews>
    <sheetView workbookViewId="0">
      <selection activeCell="D12" sqref="D12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21</v>
      </c>
    </row>
    <row r="2" spans="1:17" x14ac:dyDescent="0.25">
      <c r="A2" s="17" t="s">
        <v>23</v>
      </c>
      <c r="B2" s="26" t="s">
        <v>34</v>
      </c>
      <c r="C2" s="18">
        <v>44954</v>
      </c>
      <c r="D2" s="25" t="s">
        <v>46</v>
      </c>
      <c r="E2" s="19">
        <v>197</v>
      </c>
      <c r="F2" s="19">
        <v>198</v>
      </c>
      <c r="G2" s="19">
        <v>197</v>
      </c>
      <c r="H2" s="19">
        <v>198</v>
      </c>
      <c r="I2" s="19">
        <v>197</v>
      </c>
      <c r="J2" s="19">
        <v>197</v>
      </c>
      <c r="K2" s="20">
        <v>6</v>
      </c>
      <c r="L2" s="20">
        <v>1184</v>
      </c>
      <c r="M2" s="21">
        <v>197.33333333333334</v>
      </c>
      <c r="N2" s="22">
        <v>4</v>
      </c>
      <c r="O2" s="23">
        <v>201.33333333333334</v>
      </c>
    </row>
    <row r="5" spans="1:17" x14ac:dyDescent="0.25">
      <c r="K5" s="7">
        <f>SUM(K2:K4)</f>
        <v>6</v>
      </c>
      <c r="L5" s="7">
        <f>SUM(L2:L4)</f>
        <v>1184</v>
      </c>
      <c r="M5" s="13">
        <f>SUM(L5/K5)</f>
        <v>197.33333333333334</v>
      </c>
      <c r="N5" s="7">
        <f>SUM(N2:N4)</f>
        <v>4</v>
      </c>
      <c r="O5" s="13">
        <f>SUM(M5+N5)</f>
        <v>201.33333333333334</v>
      </c>
    </row>
  </sheetData>
  <protectedRanges>
    <protectedRange sqref="I2:J2 B2:C2" name="Range1"/>
    <protectedRange sqref="D2" name="Range1_1"/>
    <protectedRange sqref="E2:H2" name="Range1_3"/>
  </protectedRanges>
  <conditionalFormatting sqref="F2">
    <cfRule type="top10" dxfId="158" priority="1" rank="1"/>
  </conditionalFormatting>
  <conditionalFormatting sqref="G2">
    <cfRule type="top10" dxfId="157" priority="2" rank="1"/>
  </conditionalFormatting>
  <conditionalFormatting sqref="H2">
    <cfRule type="top10" dxfId="156" priority="3" rank="1"/>
  </conditionalFormatting>
  <conditionalFormatting sqref="I2">
    <cfRule type="top10" dxfId="155" priority="4" rank="1"/>
  </conditionalFormatting>
  <conditionalFormatting sqref="J2">
    <cfRule type="top10" dxfId="154" priority="5" rank="1"/>
  </conditionalFormatting>
  <conditionalFormatting sqref="E2">
    <cfRule type="top10" dxfId="153" priority="6" rank="1"/>
  </conditionalFormatting>
  <hyperlinks>
    <hyperlink ref="Q1" location="'Mississippi Adult Rankings 2023'!A1" display="Back to Ranking" xr:uid="{90D99CEA-19E8-4D73-8648-0273C9AFD27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E5A821B-9FBB-4D01-B957-AD3FB705F8C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B13BD-0DF0-4F13-84C1-54853961ADDD}">
  <dimension ref="A1:Q14"/>
  <sheetViews>
    <sheetView workbookViewId="0">
      <selection activeCell="A11" sqref="A11:O1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4" t="s">
        <v>21</v>
      </c>
    </row>
    <row r="2" spans="1:17" x14ac:dyDescent="0.25">
      <c r="A2" s="17" t="s">
        <v>40</v>
      </c>
      <c r="B2" s="26" t="s">
        <v>22</v>
      </c>
      <c r="C2" s="18">
        <v>44953</v>
      </c>
      <c r="D2" s="25" t="s">
        <v>41</v>
      </c>
      <c r="E2" s="19">
        <v>194</v>
      </c>
      <c r="F2" s="19">
        <v>199</v>
      </c>
      <c r="G2" s="19">
        <v>196</v>
      </c>
      <c r="H2" s="19"/>
      <c r="I2" s="19"/>
      <c r="J2" s="19"/>
      <c r="K2" s="20">
        <v>3</v>
      </c>
      <c r="L2" s="20">
        <v>589</v>
      </c>
      <c r="M2" s="21">
        <v>196.33333333333334</v>
      </c>
      <c r="N2" s="22">
        <v>4</v>
      </c>
      <c r="O2" s="23">
        <v>200.33333333333334</v>
      </c>
    </row>
    <row r="5" spans="1:17" x14ac:dyDescent="0.25">
      <c r="K5" s="7">
        <f>SUM(K2:K4)</f>
        <v>3</v>
      </c>
      <c r="L5" s="7">
        <f>SUM(L2:L4)</f>
        <v>589</v>
      </c>
      <c r="M5" s="13">
        <f>SUM(L5/K5)</f>
        <v>196.33333333333334</v>
      </c>
      <c r="N5" s="7">
        <f>SUM(N2:N4)</f>
        <v>4</v>
      </c>
      <c r="O5" s="13">
        <f>SUM(M5+N5)</f>
        <v>200.33333333333334</v>
      </c>
    </row>
    <row r="10" spans="1:17" ht="30" x14ac:dyDescent="0.25">
      <c r="A10" s="1" t="s">
        <v>1</v>
      </c>
      <c r="B10" s="2" t="s">
        <v>2</v>
      </c>
      <c r="C10" s="2" t="s">
        <v>3</v>
      </c>
      <c r="D10" s="3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K10" s="4" t="s">
        <v>11</v>
      </c>
      <c r="L10" s="3" t="s">
        <v>12</v>
      </c>
      <c r="M10" s="5" t="s">
        <v>13</v>
      </c>
      <c r="N10" s="2" t="s">
        <v>14</v>
      </c>
      <c r="O10" s="6" t="s">
        <v>15</v>
      </c>
    </row>
    <row r="11" spans="1:17" x14ac:dyDescent="0.25">
      <c r="A11" s="17" t="s">
        <v>31</v>
      </c>
      <c r="B11" s="26" t="s">
        <v>22</v>
      </c>
      <c r="C11" s="18">
        <v>44954</v>
      </c>
      <c r="D11" s="25" t="s">
        <v>46</v>
      </c>
      <c r="E11" s="19">
        <v>191</v>
      </c>
      <c r="F11" s="19">
        <v>194</v>
      </c>
      <c r="G11" s="19">
        <v>195</v>
      </c>
      <c r="H11" s="19">
        <v>194</v>
      </c>
      <c r="I11" s="19">
        <v>196</v>
      </c>
      <c r="J11" s="19">
        <v>193</v>
      </c>
      <c r="K11" s="20">
        <v>6</v>
      </c>
      <c r="L11" s="20">
        <v>1163</v>
      </c>
      <c r="M11" s="21">
        <v>193.83333333333334</v>
      </c>
      <c r="N11" s="22">
        <v>10</v>
      </c>
      <c r="O11" s="23">
        <v>203.83333333333334</v>
      </c>
    </row>
    <row r="14" spans="1:17" x14ac:dyDescent="0.25">
      <c r="K14" s="7">
        <f>SUM(K11:K13)</f>
        <v>6</v>
      </c>
      <c r="L14" s="7">
        <f>SUM(L11:L13)</f>
        <v>1163</v>
      </c>
      <c r="M14" s="13">
        <f>SUM(L14/K14)</f>
        <v>193.83333333333334</v>
      </c>
      <c r="N14" s="7">
        <f>SUM(N11:N13)</f>
        <v>10</v>
      </c>
      <c r="O14" s="13">
        <f>SUM(M14+N14)</f>
        <v>203.83333333333334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5_1_1"/>
    <protectedRange algorithmName="SHA-512" hashValue="ON39YdpmFHfN9f47KpiRvqrKx0V9+erV1CNkpWzYhW/Qyc6aT8rEyCrvauWSYGZK2ia3o7vd3akF07acHAFpOA==" saltValue="yVW9XmDwTqEnmpSGai0KYg==" spinCount="100000" sqref="D2" name="Range1_1_3_1_2"/>
    <protectedRange algorithmName="SHA-512" hashValue="ON39YdpmFHfN9f47KpiRvqrKx0V9+erV1CNkpWzYhW/Qyc6aT8rEyCrvauWSYGZK2ia3o7vd3akF07acHAFpOA==" saltValue="yVW9XmDwTqEnmpSGai0KYg==" spinCount="100000" sqref="E2:J2" name="Range1_3_2_1_1"/>
    <protectedRange sqref="E11:J11 B11:C11" name="Range1_4_1"/>
    <protectedRange sqref="D11" name="Range1_1_2_1"/>
  </protectedRanges>
  <conditionalFormatting sqref="E2">
    <cfRule type="top10" dxfId="101" priority="20" rank="1"/>
  </conditionalFormatting>
  <conditionalFormatting sqref="G2">
    <cfRule type="top10" dxfId="100" priority="19" rank="1"/>
  </conditionalFormatting>
  <conditionalFormatting sqref="H2">
    <cfRule type="top10" dxfId="99" priority="18" rank="1"/>
  </conditionalFormatting>
  <conditionalFormatting sqref="J2">
    <cfRule type="top10" dxfId="98" priority="16" rank="1"/>
  </conditionalFormatting>
  <conditionalFormatting sqref="E2:J2">
    <cfRule type="cellIs" dxfId="97" priority="15" operator="greaterThanOrEqual">
      <formula>200</formula>
    </cfRule>
  </conditionalFormatting>
  <conditionalFormatting sqref="F2">
    <cfRule type="top10" dxfId="96" priority="14" rank="1"/>
  </conditionalFormatting>
  <conditionalFormatting sqref="I2">
    <cfRule type="top10" dxfId="95" priority="17" rank="1"/>
  </conditionalFormatting>
  <conditionalFormatting sqref="E11">
    <cfRule type="top10" dxfId="94" priority="6" rank="1"/>
  </conditionalFormatting>
  <conditionalFormatting sqref="F11">
    <cfRule type="top10" dxfId="93" priority="5" rank="1"/>
  </conditionalFormatting>
  <conditionalFormatting sqref="G11">
    <cfRule type="top10" dxfId="92" priority="4" rank="1"/>
  </conditionalFormatting>
  <conditionalFormatting sqref="H11">
    <cfRule type="top10" dxfId="91" priority="3" rank="1"/>
  </conditionalFormatting>
  <conditionalFormatting sqref="I11">
    <cfRule type="top10" dxfId="90" priority="2" rank="1"/>
  </conditionalFormatting>
  <conditionalFormatting sqref="J11">
    <cfRule type="top10" dxfId="89" priority="1" rank="1"/>
  </conditionalFormatting>
  <hyperlinks>
    <hyperlink ref="Q1" location="'Mississippi Adult Rankings 2023'!A1" display="Back to Ranking" xr:uid="{C06210EB-6A56-40DA-A120-B1CB44922F2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C90DE20-E711-4468-9476-5C063B1A6237}">
          <x14:formula1>
            <xm:f>'C:\Users\abra2\Desktop\ABRA Files and More\AUTO BENCH REST ASSOCIATION FILE\ABRA 2019\Georgia\[Georgia Results 01 19 20.xlsm]DATA SHEET'!#REF!</xm:f>
          </x14:formula1>
          <xm:sqref>B1 B10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Mississippi Adult Rankings 2023</vt:lpstr>
      <vt:lpstr>Bobby Young</vt:lpstr>
      <vt:lpstr>Bud Stell</vt:lpstr>
      <vt:lpstr>Charles Knight</vt:lpstr>
      <vt:lpstr>Danny Starks</vt:lpstr>
      <vt:lpstr>Dean Irvin</vt:lpstr>
      <vt:lpstr>Dennis Thompson</vt:lpstr>
      <vt:lpstr>Don Tucker</vt:lpstr>
      <vt:lpstr>Freddy Geiselbreth</vt:lpstr>
      <vt:lpstr>Jason Osborne</vt:lpstr>
      <vt:lpstr>John Laseter</vt:lpstr>
      <vt:lpstr>Larry McGill</vt:lpstr>
      <vt:lpstr>Randy Canter</vt:lpstr>
      <vt:lpstr>Tommy Cole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2020-01-30T01:18:37Z</dcterms:created>
  <dcterms:modified xsi:type="dcterms:W3CDTF">2023-01-28T19:12:49Z</dcterms:modified>
</cp:coreProperties>
</file>