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1\Mississippi 2021\"/>
    </mc:Choice>
  </mc:AlternateContent>
  <xr:revisionPtr revIDLastSave="0" documentId="13_ncr:1_{4DD3F6DA-9258-4B05-A8F9-384414FAD1DA}" xr6:coauthVersionLast="46" xr6:coauthVersionMax="46" xr10:uidLastSave="{00000000-0000-0000-0000-000000000000}"/>
  <bookViews>
    <workbookView xWindow="-120" yWindow="-120" windowWidth="29040" windowHeight="15840" xr2:uid="{A35FAFAA-3A44-445C-BAAA-3002DD1ECE94}"/>
  </bookViews>
  <sheets>
    <sheet name="Mississippi Adult Rankings 2021" sheetId="1" r:id="rId1"/>
    <sheet name="Bill Glausier" sheetId="22" r:id="rId2"/>
    <sheet name="Bob Bass" sheetId="10" r:id="rId3"/>
    <sheet name="Bobby Young" sheetId="24" r:id="rId4"/>
    <sheet name="Carl Hill" sheetId="21" r:id="rId5"/>
    <sheet name="Clay Mayfield" sheetId="26" r:id="rId6"/>
    <sheet name="Daniel Vance" sheetId="25" r:id="rId7"/>
    <sheet name="Don Tucker" sheetId="23" r:id="rId8"/>
    <sheet name="Charles Knight" sheetId="5" r:id="rId9"/>
    <sheet name="Doug Lingle" sheetId="17" r:id="rId10"/>
    <sheet name="John Laseter" sheetId="18" r:id="rId11"/>
    <sheet name="Freddy Geiselbreth" sheetId="2" r:id="rId12"/>
    <sheet name="Kim Mayfield" sheetId="27" r:id="rId13"/>
    <sheet name="Larry McGill" sheetId="6" r:id="rId14"/>
    <sheet name="Tommy Cole" sheetId="7" r:id="rId15"/>
    <sheet name="Van Presson" sheetId="20" r:id="rId16"/>
  </sheets>
  <externalReferences>
    <externalReference r:id="rId17"/>
    <externalReference r:id="rId18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E26" i="1"/>
  <c r="D26" i="1"/>
  <c r="H18" i="1"/>
  <c r="G18" i="1"/>
  <c r="F18" i="1"/>
  <c r="E18" i="1"/>
  <c r="D18" i="1"/>
  <c r="N5" i="27"/>
  <c r="L5" i="27"/>
  <c r="M5" i="27" s="1"/>
  <c r="K5" i="27"/>
  <c r="H17" i="1"/>
  <c r="G17" i="1"/>
  <c r="F17" i="1"/>
  <c r="E17" i="1"/>
  <c r="D17" i="1"/>
  <c r="N5" i="26"/>
  <c r="L5" i="26"/>
  <c r="M5" i="26" s="1"/>
  <c r="O5" i="26" s="1"/>
  <c r="K5" i="26"/>
  <c r="H16" i="1"/>
  <c r="G16" i="1"/>
  <c r="F16" i="1"/>
  <c r="E16" i="1"/>
  <c r="D16" i="1"/>
  <c r="N5" i="25"/>
  <c r="L5" i="25"/>
  <c r="K5" i="25"/>
  <c r="E11" i="1"/>
  <c r="N6" i="24"/>
  <c r="G11" i="1" s="1"/>
  <c r="L6" i="24"/>
  <c r="K6" i="24"/>
  <c r="D11" i="1" s="1"/>
  <c r="E15" i="1"/>
  <c r="N6" i="23"/>
  <c r="G15" i="1" s="1"/>
  <c r="L6" i="23"/>
  <c r="K6" i="23"/>
  <c r="D15" i="1" s="1"/>
  <c r="H13" i="1"/>
  <c r="G13" i="1"/>
  <c r="F13" i="1"/>
  <c r="E13" i="1"/>
  <c r="D13" i="1"/>
  <c r="N5" i="22"/>
  <c r="L5" i="22"/>
  <c r="M5" i="22" s="1"/>
  <c r="O5" i="22" s="1"/>
  <c r="K5" i="22"/>
  <c r="H12" i="1"/>
  <c r="G12" i="1"/>
  <c r="F12" i="1"/>
  <c r="E12" i="1"/>
  <c r="D12" i="1"/>
  <c r="N5" i="21"/>
  <c r="L5" i="21"/>
  <c r="M5" i="21" s="1"/>
  <c r="O5" i="21" s="1"/>
  <c r="K5" i="21"/>
  <c r="N5" i="20"/>
  <c r="K5" i="20"/>
  <c r="M6" i="24" l="1"/>
  <c r="O5" i="27"/>
  <c r="M5" i="25"/>
  <c r="O5" i="25" s="1"/>
  <c r="M6" i="23"/>
  <c r="L5" i="20"/>
  <c r="M5" i="20" s="1"/>
  <c r="O5" i="20" s="1"/>
  <c r="K5" i="17"/>
  <c r="D14" i="1" s="1"/>
  <c r="L7" i="18"/>
  <c r="E9" i="1" s="1"/>
  <c r="K7" i="18"/>
  <c r="N7" i="18"/>
  <c r="G9" i="1" s="1"/>
  <c r="N5" i="17"/>
  <c r="G14" i="1" s="1"/>
  <c r="L5" i="17"/>
  <c r="N6" i="10"/>
  <c r="G10" i="1" s="1"/>
  <c r="L6" i="10"/>
  <c r="E10" i="1" s="1"/>
  <c r="K6" i="10"/>
  <c r="D10" i="1" s="1"/>
  <c r="N5" i="7"/>
  <c r="G7" i="1" s="1"/>
  <c r="L5" i="7"/>
  <c r="K5" i="7"/>
  <c r="D7" i="1"/>
  <c r="N6" i="6"/>
  <c r="G8" i="1"/>
  <c r="L6" i="6"/>
  <c r="E8" i="1" s="1"/>
  <c r="K6" i="6"/>
  <c r="N6" i="5"/>
  <c r="G6" i="1" s="1"/>
  <c r="L6" i="5"/>
  <c r="E6" i="1" s="1"/>
  <c r="K6" i="5"/>
  <c r="D6" i="1" s="1"/>
  <c r="N6" i="2"/>
  <c r="G27" i="1" s="1"/>
  <c r="L6" i="2"/>
  <c r="E27" i="1" s="1"/>
  <c r="K6" i="2"/>
  <c r="D27" i="1" s="1"/>
  <c r="E7" i="1"/>
  <c r="M6" i="2" l="1"/>
  <c r="O6" i="23"/>
  <c r="H15" i="1" s="1"/>
  <c r="F15" i="1"/>
  <c r="O6" i="24"/>
  <c r="H11" i="1" s="1"/>
  <c r="F11" i="1"/>
  <c r="M6" i="6"/>
  <c r="M6" i="10"/>
  <c r="F10" i="1" s="1"/>
  <c r="M7" i="18"/>
  <c r="O7" i="18" s="1"/>
  <c r="H9" i="1" s="1"/>
  <c r="D9" i="1"/>
  <c r="M5" i="7"/>
  <c r="F7" i="1"/>
  <c r="O5" i="7"/>
  <c r="H7" i="1" s="1"/>
  <c r="M6" i="5"/>
  <c r="F6" i="1" s="1"/>
  <c r="O6" i="5"/>
  <c r="H6" i="1" s="1"/>
  <c r="O6" i="10"/>
  <c r="H10" i="1" s="1"/>
  <c r="F9" i="1"/>
  <c r="M5" i="17"/>
  <c r="E14" i="1"/>
  <c r="O6" i="6"/>
  <c r="H8" i="1" s="1"/>
  <c r="F8" i="1"/>
  <c r="D8" i="1"/>
  <c r="O6" i="2" l="1"/>
  <c r="H27" i="1" s="1"/>
  <c r="F27" i="1"/>
  <c r="F14" i="1"/>
  <c r="O5" i="17"/>
  <c r="H14" i="1" s="1"/>
</calcChain>
</file>

<file path=xl/sharedStrings.xml><?xml version="1.0" encoding="utf-8"?>
<sst xmlns="http://schemas.openxmlformats.org/spreadsheetml/2006/main" count="356" uniqueCount="45">
  <si>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</si>
  <si>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</si>
  <si>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</si>
  <si>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</si>
  <si>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</si>
  <si>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</si>
  <si>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</si>
  <si>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</si>
  <si>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</si>
  <si>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</si>
  <si>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</si>
  <si>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</si>
  <si>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</si>
  <si>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</si>
  <si>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</si>
  <si>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</si>
  <si>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</si>
  <si>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</si>
  <si>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</si>
  <si>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Outlaw Heavy</t>
  </si>
  <si>
    <t>Unlimited</t>
  </si>
  <si>
    <t># 0f Targets</t>
  </si>
  <si>
    <t>Back to Ranking</t>
  </si>
  <si>
    <t>Charles Knight</t>
  </si>
  <si>
    <t>Larry McGill</t>
  </si>
  <si>
    <t>Tommy Cole</t>
  </si>
  <si>
    <t>Doug Lingle</t>
  </si>
  <si>
    <t>John Laseter</t>
  </si>
  <si>
    <t>Bob Bass</t>
  </si>
  <si>
    <t>Laurel Mississippi</t>
  </si>
  <si>
    <t>Laurel, MS</t>
  </si>
  <si>
    <t>Van Presson</t>
  </si>
  <si>
    <t>ABRA OUTLAW HEAVY RANKING 2021</t>
  </si>
  <si>
    <t>ABRA UNLIMITED RANKING 2021</t>
  </si>
  <si>
    <t xml:space="preserve">Outlaw Hvy </t>
  </si>
  <si>
    <t>Larry Mcgill</t>
  </si>
  <si>
    <t>Carl Hill</t>
  </si>
  <si>
    <t>Bill Glausier</t>
  </si>
  <si>
    <t>Don Tucker</t>
  </si>
  <si>
    <t>Bobby Young</t>
  </si>
  <si>
    <t>Daniel Vance</t>
  </si>
  <si>
    <t>Clay Mayfield</t>
  </si>
  <si>
    <t>Kim Mayfield</t>
  </si>
  <si>
    <t xml:space="preserve">Unlimited </t>
  </si>
  <si>
    <t>Freddy Geiselbreth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</si>
</sst>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 wrapText="1" shrinkToFit="1"/>
    </xf>
    <xf numFmtId="1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4" fontId="2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 wrapText="1" shrinkToFit="1"/>
    </xf>
  </cellXfs>
  <cellStyles count="2">
    <cellStyle name="Hyperlink" xfId="1" builtinId="8"/>
    <cellStyle name="Normal" xfId="0" builtinId="0"/>
  </cellStyles>
  <dxfs count="13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XFD27"/>
  <sheetViews>
    <sheetView tabSelected="1" workbookViewId="0">
      <selection activeCell="G30" sqref="G30"/>
    </sheetView>
  </sheetViews>
  <sheetFormatPr defaultRowHeight="15" x14ac:dyDescent="0.25"/>
  <cols>
    <col min="1" max="1" width="9.140625" style="8"/>
    <col min="2" max="2" width="13.42578125" style="8" bestFit="1" customWidth="1"/>
    <col min="3" max="3" width="18.42578125" style="8" bestFit="1" customWidth="1"/>
    <col min="4" max="4" width="15.7109375" style="8" bestFit="1" customWidth="1"/>
    <col min="5" max="5" width="16.140625" style="8" bestFit="1" customWidth="1"/>
    <col min="6" max="6" width="9.140625" style="19"/>
    <col min="7" max="7" width="9.140625" style="8"/>
    <col min="8" max="8" width="16.28515625" style="19" bestFit="1" customWidth="1"/>
  </cols>
  <sheetData>
    <row r="1" spans="1:8 16384:16384" x14ac:dyDescent="0.25">
      <c r="A1" s="10"/>
      <c r="B1" s="10"/>
      <c r="C1" s="10"/>
      <c r="D1" s="10"/>
      <c r="E1" s="10"/>
      <c r="F1" s="17"/>
      <c r="G1" s="10"/>
      <c r="H1" s="17"/>
    </row>
    <row r="2" spans="1:8 16384:16384" ht="28.5" x14ac:dyDescent="0.45">
      <c r="A2" s="10"/>
      <c r="B2" s="10"/>
      <c r="C2" s="34" t="s">
        <v>32</v>
      </c>
      <c r="D2" s="10"/>
      <c r="E2" s="10"/>
      <c r="F2" s="17"/>
      <c r="G2" s="10"/>
      <c r="H2" s="17"/>
    </row>
    <row r="3" spans="1:8 16384:16384" ht="18.75" x14ac:dyDescent="0.3">
      <c r="A3" s="10"/>
      <c r="B3" s="10"/>
      <c r="C3" s="10"/>
      <c r="D3" s="16" t="s">
        <v>29</v>
      </c>
      <c r="E3" s="10"/>
      <c r="F3" s="17"/>
      <c r="G3" s="10"/>
      <c r="H3" s="17"/>
    </row>
    <row r="4" spans="1:8 16384:16384" x14ac:dyDescent="0.25">
      <c r="A4" s="10"/>
      <c r="B4" s="10"/>
      <c r="C4" s="10"/>
      <c r="D4" s="10"/>
      <c r="E4" s="10"/>
      <c r="F4" s="17"/>
      <c r="G4" s="10"/>
      <c r="H4" s="17"/>
    </row>
    <row r="5" spans="1:8 16384:16384" ht="18.75" x14ac:dyDescent="0.4">
      <c r="A5" s="11" t="s">
        <v>0</v>
      </c>
      <c r="B5" s="11" t="s">
        <v>1</v>
      </c>
      <c r="C5" s="11" t="s">
        <v>2</v>
      </c>
      <c r="D5" s="11" t="s">
        <v>21</v>
      </c>
      <c r="E5" s="11" t="s">
        <v>16</v>
      </c>
      <c r="F5" s="18" t="s">
        <v>17</v>
      </c>
      <c r="G5" s="11" t="s">
        <v>14</v>
      </c>
      <c r="H5" s="18" t="s">
        <v>18</v>
      </c>
    </row>
    <row r="6" spans="1:8 16384:16384" x14ac:dyDescent="0.25">
      <c r="A6" s="8">
        <v>1</v>
      </c>
      <c r="B6" s="8" t="s">
        <v>19</v>
      </c>
      <c r="C6" s="14" t="s">
        <v>23</v>
      </c>
      <c r="D6" s="9">
        <f>SUM('Charles Knight'!K6)</f>
        <v>8</v>
      </c>
      <c r="E6" s="9">
        <f>SUM('Charles Knight'!L6)</f>
        <v>1553</v>
      </c>
      <c r="F6" s="19">
        <f>SUM('Charles Knight'!M6)</f>
        <v>194.125</v>
      </c>
      <c r="G6" s="9">
        <f>SUM('Charles Knight'!N6)</f>
        <v>24</v>
      </c>
      <c r="H6" s="19">
        <f>SUM('Charles Knight'!O6)</f>
        <v>218.125</v>
      </c>
    </row>
    <row r="7" spans="1:8 16384:16384" x14ac:dyDescent="0.25">
      <c r="A7" s="8">
        <v>2</v>
      </c>
      <c r="B7" s="8" t="s">
        <v>19</v>
      </c>
      <c r="C7" s="14" t="s">
        <v>25</v>
      </c>
      <c r="D7" s="9">
        <f>SUM('Tommy Cole'!K5)</f>
        <v>4</v>
      </c>
      <c r="E7" s="9">
        <f>SUM('Tommy Cole'!L5)</f>
        <v>773</v>
      </c>
      <c r="F7" s="19">
        <f>SUM('Tommy Cole'!M5)</f>
        <v>193.25</v>
      </c>
      <c r="G7" s="9">
        <f>SUM('Tommy Cole'!N5)</f>
        <v>10</v>
      </c>
      <c r="H7" s="19">
        <f>SUM('Tommy Cole'!O5)</f>
        <v>203.25</v>
      </c>
    </row>
    <row r="8" spans="1:8 16384:16384" x14ac:dyDescent="0.25">
      <c r="A8" s="8">
        <v>3</v>
      </c>
      <c r="B8" s="8" t="s">
        <v>19</v>
      </c>
      <c r="C8" s="14" t="s">
        <v>24</v>
      </c>
      <c r="D8" s="9">
        <f>SUM('Larry McGill'!K6)</f>
        <v>8</v>
      </c>
      <c r="E8" s="9">
        <f>SUM('Larry McGill'!L6)</f>
        <v>1525</v>
      </c>
      <c r="F8" s="19">
        <f>SUM('Larry McGill'!M6)</f>
        <v>190.625</v>
      </c>
      <c r="G8" s="9">
        <f>SUM('Larry McGill'!N6)</f>
        <v>7</v>
      </c>
      <c r="H8" s="19">
        <f>SUM('Larry McGill'!O6)</f>
        <v>197.625</v>
      </c>
    </row>
    <row r="9" spans="1:8 16384:16384" x14ac:dyDescent="0.25">
      <c r="A9" s="8">
        <v>4</v>
      </c>
      <c r="B9" s="8" t="s">
        <v>19</v>
      </c>
      <c r="C9" s="14" t="s">
        <v>27</v>
      </c>
      <c r="D9" s="9">
        <f>SUM('John Laseter'!K7)</f>
        <v>8</v>
      </c>
      <c r="E9" s="9">
        <f>SUM('John Laseter'!L7)</f>
        <v>1520</v>
      </c>
      <c r="F9" s="19">
        <f>SUM('John Laseter'!M7)</f>
        <v>190</v>
      </c>
      <c r="G9" s="9">
        <f>SUM('John Laseter'!N7)</f>
        <v>7</v>
      </c>
      <c r="H9" s="19">
        <f>SUM('John Laseter'!O7)</f>
        <v>197</v>
      </c>
    </row>
    <row r="10" spans="1:8 16384:16384" x14ac:dyDescent="0.25">
      <c r="A10" s="8">
        <v>5</v>
      </c>
      <c r="B10" s="8" t="s">
        <v>19</v>
      </c>
      <c r="C10" s="14" t="s">
        <v>28</v>
      </c>
      <c r="D10" s="9">
        <f>SUM('Bob Bass'!K6)</f>
        <v>8</v>
      </c>
      <c r="E10" s="9">
        <f>SUM('Bob Bass'!L6)</f>
        <v>1502</v>
      </c>
      <c r="F10" s="19">
        <f>SUM('Bob Bass'!M6)</f>
        <v>187.75</v>
      </c>
      <c r="G10" s="9">
        <f>SUM('Bob Bass'!N6)</f>
        <v>4</v>
      </c>
      <c r="H10" s="19">
        <f>SUM('Bob Bass'!O6)</f>
        <v>191.75</v>
      </c>
    </row>
    <row r="11" spans="1:8 16384:16384" x14ac:dyDescent="0.25">
      <c r="A11" s="8">
        <v>6</v>
      </c>
      <c r="B11" s="8" t="s">
        <v>19</v>
      </c>
      <c r="C11" s="14" t="s">
        <v>39</v>
      </c>
      <c r="D11" s="9">
        <f>SUM('Bobby Young'!K6)</f>
        <v>8</v>
      </c>
      <c r="E11" s="9">
        <f>SUM('Bobby Young'!L6)</f>
        <v>1485</v>
      </c>
      <c r="F11" s="19">
        <f>SUM('Bobby Young'!M6)</f>
        <v>185.625</v>
      </c>
      <c r="G11" s="9">
        <f>SUM('Bobby Young'!N6)</f>
        <v>4</v>
      </c>
      <c r="H11" s="19">
        <f>SUM('Bobby Young'!O6)</f>
        <v>189.625</v>
      </c>
    </row>
    <row r="12" spans="1:8 16384:16384" x14ac:dyDescent="0.25">
      <c r="A12" s="8">
        <v>7</v>
      </c>
      <c r="B12" s="8" t="s">
        <v>19</v>
      </c>
      <c r="C12" s="14" t="s">
        <v>36</v>
      </c>
      <c r="D12" s="9">
        <f>SUM('Carl Hill'!K5)</f>
        <v>4</v>
      </c>
      <c r="E12" s="9">
        <f>SUM('Carl Hill'!L5)</f>
        <v>743</v>
      </c>
      <c r="F12" s="19">
        <f>SUM('Carl Hill'!M5)</f>
        <v>185.75</v>
      </c>
      <c r="G12" s="9">
        <f>SUM('Carl Hill'!N5)</f>
        <v>2</v>
      </c>
      <c r="H12" s="19">
        <f>SUM('Carl Hill'!O5)</f>
        <v>187.75</v>
      </c>
      <c r="XFD12" s="9"/>
    </row>
    <row r="13" spans="1:8 16384:16384" x14ac:dyDescent="0.25">
      <c r="A13" s="8">
        <v>8</v>
      </c>
      <c r="B13" s="8" t="s">
        <v>19</v>
      </c>
      <c r="C13" s="14" t="s">
        <v>37</v>
      </c>
      <c r="D13" s="9">
        <f>SUM('Bill Glausier'!K5)</f>
        <v>4</v>
      </c>
      <c r="E13" s="9">
        <f>SUM('Bill Glausier'!L5)</f>
        <v>741</v>
      </c>
      <c r="F13" s="19">
        <f>SUM('Bill Glausier'!M5)</f>
        <v>185.25</v>
      </c>
      <c r="G13" s="9">
        <f>SUM('Bill Glausier'!N5)</f>
        <v>2</v>
      </c>
      <c r="H13" s="19">
        <f>SUM('Bill Glausier'!O5)</f>
        <v>187.25</v>
      </c>
      <c r="XFD13" s="9"/>
    </row>
    <row r="14" spans="1:8 16384:16384" x14ac:dyDescent="0.25">
      <c r="A14" s="8">
        <v>9</v>
      </c>
      <c r="B14" s="8" t="s">
        <v>19</v>
      </c>
      <c r="C14" s="14" t="s">
        <v>26</v>
      </c>
      <c r="D14" s="9">
        <f>SUM('Doug Lingle'!K5)</f>
        <v>4</v>
      </c>
      <c r="E14" s="9">
        <f>SUM('Doug Lingle'!L5)</f>
        <v>739</v>
      </c>
      <c r="F14" s="19">
        <f>SUM('Doug Lingle'!M5)</f>
        <v>184.75</v>
      </c>
      <c r="G14" s="9">
        <f>SUM('Doug Lingle'!N5)</f>
        <v>2</v>
      </c>
      <c r="H14" s="19">
        <f>SUM('Doug Lingle'!O5)</f>
        <v>186.75</v>
      </c>
      <c r="XFD14" s="9"/>
    </row>
    <row r="15" spans="1:8 16384:16384" x14ac:dyDescent="0.25">
      <c r="A15" s="8">
        <v>10</v>
      </c>
      <c r="B15" s="8" t="s">
        <v>19</v>
      </c>
      <c r="C15" s="14" t="s">
        <v>38</v>
      </c>
      <c r="D15" s="9">
        <f>SUM('Don Tucker'!K6)</f>
        <v>8</v>
      </c>
      <c r="E15" s="9">
        <f>SUM('Don Tucker'!L6)</f>
        <v>1451</v>
      </c>
      <c r="F15" s="19">
        <f>SUM('Don Tucker'!M6)</f>
        <v>181.375</v>
      </c>
      <c r="G15" s="9">
        <f>SUM('Don Tucker'!N6)</f>
        <v>4</v>
      </c>
      <c r="H15" s="19">
        <f>SUM('Don Tucker'!O6)</f>
        <v>185.375</v>
      </c>
      <c r="XFD15" s="9"/>
    </row>
    <row r="16" spans="1:8 16384:16384" x14ac:dyDescent="0.25">
      <c r="A16" s="8">
        <v>11</v>
      </c>
      <c r="B16" s="8" t="s">
        <v>19</v>
      </c>
      <c r="C16" s="14" t="s">
        <v>40</v>
      </c>
      <c r="D16" s="9">
        <f>SUM('Daniel Vance'!K5)</f>
        <v>4</v>
      </c>
      <c r="E16" s="9">
        <f>SUM('Daniel Vance'!L5)</f>
        <v>709</v>
      </c>
      <c r="F16" s="19">
        <f>SUM('Daniel Vance'!M5)</f>
        <v>177.25</v>
      </c>
      <c r="G16" s="9">
        <f>SUM('Daniel Vance'!N5)</f>
        <v>2</v>
      </c>
      <c r="H16" s="19">
        <f>SUM('Daniel Vance'!O5)</f>
        <v>179.25</v>
      </c>
      <c r="XFD16" s="9"/>
    </row>
    <row r="17" spans="1:8 16384:16384" x14ac:dyDescent="0.25">
      <c r="A17" s="8">
        <v>13</v>
      </c>
      <c r="B17" s="8" t="s">
        <v>19</v>
      </c>
      <c r="C17" s="14" t="s">
        <v>41</v>
      </c>
      <c r="D17" s="9">
        <f>SUM('Clay Mayfield'!K5)</f>
        <v>4</v>
      </c>
      <c r="E17" s="9">
        <f>SUM('Clay Mayfield'!L5)</f>
        <v>695</v>
      </c>
      <c r="F17" s="19">
        <f>SUM('Clay Mayfield'!M5)</f>
        <v>173.75</v>
      </c>
      <c r="G17" s="9">
        <f>SUM('Clay Mayfield'!N5)</f>
        <v>2</v>
      </c>
      <c r="H17" s="19">
        <f>SUM('Clay Mayfield'!O5)</f>
        <v>175.75</v>
      </c>
      <c r="XFD17" s="9"/>
    </row>
    <row r="18" spans="1:8 16384:16384" x14ac:dyDescent="0.25">
      <c r="A18" s="8">
        <v>13</v>
      </c>
      <c r="B18" s="8" t="s">
        <v>19</v>
      </c>
      <c r="C18" s="14" t="s">
        <v>42</v>
      </c>
      <c r="D18" s="9">
        <f>SUM('Kim Mayfield'!K5)</f>
        <v>4</v>
      </c>
      <c r="E18" s="9">
        <f>SUM('Kim Mayfield'!L5)</f>
        <v>652</v>
      </c>
      <c r="F18" s="19">
        <f>SUM('Kim Mayfield'!M5)</f>
        <v>163</v>
      </c>
      <c r="G18" s="9">
        <f>SUM('Kim Mayfield'!N5)</f>
        <v>2</v>
      </c>
      <c r="H18" s="19">
        <f>SUM('Kim Mayfield'!O5)</f>
        <v>165</v>
      </c>
      <c r="XFD18" s="9"/>
    </row>
    <row r="19" spans="1:8 16384:16384" x14ac:dyDescent="0.25">
      <c r="C19" s="14"/>
      <c r="D19" s="9"/>
      <c r="E19" s="9"/>
      <c r="G19" s="9"/>
    </row>
    <row r="20" spans="1:8 16384:16384" x14ac:dyDescent="0.25">
      <c r="A20" s="10"/>
      <c r="B20" s="10"/>
      <c r="C20" s="10"/>
      <c r="D20" s="10"/>
      <c r="E20" s="10"/>
      <c r="F20" s="17"/>
      <c r="G20" s="10"/>
      <c r="H20" s="17"/>
    </row>
    <row r="21" spans="1:8 16384:16384" ht="28.5" x14ac:dyDescent="0.45">
      <c r="A21" s="10"/>
      <c r="B21" s="10"/>
      <c r="C21" s="34" t="s">
        <v>33</v>
      </c>
      <c r="D21" s="10"/>
      <c r="E21" s="10"/>
      <c r="F21" s="17"/>
      <c r="G21" s="10"/>
      <c r="H21" s="17"/>
    </row>
    <row r="22" spans="1:8 16384:16384" ht="18.75" x14ac:dyDescent="0.3">
      <c r="A22" s="10"/>
      <c r="B22" s="10"/>
      <c r="C22" s="10"/>
      <c r="D22" s="16" t="s">
        <v>29</v>
      </c>
      <c r="E22" s="10"/>
      <c r="F22" s="17"/>
      <c r="G22" s="10"/>
      <c r="H22" s="17"/>
    </row>
    <row r="23" spans="1:8 16384:16384" x14ac:dyDescent="0.25">
      <c r="A23" s="10"/>
      <c r="B23" s="10"/>
      <c r="C23" s="10"/>
      <c r="D23" s="10"/>
      <c r="E23" s="10"/>
      <c r="F23" s="17"/>
      <c r="G23" s="10"/>
      <c r="H23" s="17"/>
    </row>
    <row r="24" spans="1:8 16384:16384" x14ac:dyDescent="0.25">
      <c r="A24" s="10"/>
      <c r="B24" s="10"/>
      <c r="C24" s="10"/>
      <c r="D24" s="10"/>
      <c r="E24" s="10"/>
      <c r="F24" s="17"/>
      <c r="G24" s="10"/>
      <c r="H24" s="17"/>
    </row>
    <row r="25" spans="1:8 16384:16384" ht="18.75" x14ac:dyDescent="0.4">
      <c r="A25" s="11" t="s">
        <v>0</v>
      </c>
      <c r="B25" s="11" t="s">
        <v>1</v>
      </c>
      <c r="C25" s="11" t="s">
        <v>2</v>
      </c>
      <c r="D25" s="11" t="s">
        <v>21</v>
      </c>
      <c r="E25" s="11" t="s">
        <v>16</v>
      </c>
      <c r="F25" s="18" t="s">
        <v>17</v>
      </c>
      <c r="G25" s="11" t="s">
        <v>14</v>
      </c>
      <c r="H25" s="18" t="s">
        <v>18</v>
      </c>
    </row>
    <row r="26" spans="1:8 16384:16384" x14ac:dyDescent="0.25">
      <c r="A26" s="8">
        <v>1</v>
      </c>
      <c r="B26" s="8" t="s">
        <v>20</v>
      </c>
      <c r="C26" s="14" t="s">
        <v>31</v>
      </c>
      <c r="D26" s="9">
        <f>SUM('Van Presson'!K5:K5)</f>
        <v>4</v>
      </c>
      <c r="E26" s="9">
        <f>SUM('Van Presson'!L5:L5)</f>
        <v>712</v>
      </c>
      <c r="F26" s="19">
        <f>SUM('Van Presson'!M5:M5)</f>
        <v>178</v>
      </c>
      <c r="G26" s="9">
        <f>SUM('Van Presson'!N5:N5)</f>
        <v>11</v>
      </c>
      <c r="H26" s="19">
        <f>SUM('Van Presson'!O5:O5)</f>
        <v>189</v>
      </c>
    </row>
    <row r="27" spans="1:8 16384:16384" x14ac:dyDescent="0.25">
      <c r="A27" s="8">
        <v>2</v>
      </c>
      <c r="B27" s="8" t="s">
        <v>20</v>
      </c>
      <c r="C27" s="15" t="s">
        <v>44</v>
      </c>
      <c r="D27" s="9">
        <f>SUM('Freddy Geiselbreth'!K6)</f>
        <v>8</v>
      </c>
      <c r="E27" s="9">
        <f>SUM('Freddy Geiselbreth'!L6)</f>
        <v>1416</v>
      </c>
      <c r="F27" s="19">
        <f>SUM('Freddy Geiselbreth'!M6)</f>
        <v>177</v>
      </c>
      <c r="G27" s="9">
        <f>SUM('Freddy Geiselbreth'!N6)</f>
        <v>11</v>
      </c>
      <c r="H27" s="19">
        <f>SUM('Freddy Geiselbreth'!O6)</f>
        <v>188</v>
      </c>
    </row>
  </sheetData>
  <sortState xmlns:xlrd2="http://schemas.microsoft.com/office/spreadsheetml/2017/richdata2" ref="C6:H18">
    <sortCondition descending="1" ref="H6:H18"/>
  </sortState>
  <hyperlinks>
    <hyperlink ref="C6" location="'Charles Knight'!A1" display="Charles Knight" xr:uid="{3F063EB8-E5F3-4FC2-B799-DE6FB7B9A6F7}"/>
    <hyperlink ref="C8" location="'Larry McGill'!A1" display="Larry McGill" xr:uid="{BF5A1FB2-2990-4A49-81B3-5DE9C5D13B2F}"/>
    <hyperlink ref="C7" location="'Tommy Cole'!A1" display="Tommy Cole" xr:uid="{F8CEF0AD-4AEA-4DD2-A27A-077C1A55EC02}"/>
    <hyperlink ref="C14" location="'Doug Lingle'!A1" display="Doug Lingle" xr:uid="{CA503E2B-7439-4A5F-ABDC-4AED759BD68C}"/>
    <hyperlink ref="C9" location="'John Laseter'!A1" display="John Laseter" xr:uid="{BD0160FD-42FF-42A5-A28D-5E2D46AE1301}"/>
    <hyperlink ref="C11" location="'Bobby Young'!A1" display="Bobby Young" xr:uid="{239BBA89-FC41-45AA-928F-309E09322A56}"/>
    <hyperlink ref="C15" location="'Don Tucker'!A1" display="Don Tucker" xr:uid="{A25AA55F-BC3C-429E-A2AE-15B9C8489943}"/>
    <hyperlink ref="C13" location="'Bill Glausier'!A1" display="Bill Glausier" xr:uid="{E63FF6B0-017F-49E1-A306-C9EA823379ED}"/>
    <hyperlink ref="C12" location="'Carl Hill'!A1" display="Carl Hill" xr:uid="{B335EBB9-4538-4E4F-8F0A-30B8BD40260C}"/>
    <hyperlink ref="C17" location="'Clay Mayfield'!A1" display="Clay Mayfield" xr:uid="{0EFDB5E9-A514-468C-88FE-23ED585CF9E4}"/>
    <hyperlink ref="C27" location="'Freddy Geiselbreth'!A1" display="Freddy Geiselbreth" xr:uid="{E9C10C7F-F2B3-4370-BABC-EE242167DDBC}"/>
    <hyperlink ref="C26" location="'Van Presson'!A1" display="Van Presson" xr:uid="{72129666-D744-4BBE-97DB-D6B1F64FC08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34</v>
      </c>
      <c r="B2" s="33" t="s">
        <v>26</v>
      </c>
      <c r="C2" s="24">
        <v>44261</v>
      </c>
      <c r="D2" s="32" t="s">
        <v>30</v>
      </c>
      <c r="E2" s="25">
        <v>183</v>
      </c>
      <c r="F2" s="25">
        <v>180</v>
      </c>
      <c r="G2" s="25">
        <v>187</v>
      </c>
      <c r="H2" s="25">
        <v>189</v>
      </c>
      <c r="I2" s="25"/>
      <c r="J2" s="25"/>
      <c r="K2" s="26">
        <v>4</v>
      </c>
      <c r="L2" s="26">
        <v>739</v>
      </c>
      <c r="M2" s="27">
        <v>184.75</v>
      </c>
      <c r="N2" s="28">
        <v>2</v>
      </c>
      <c r="O2" s="29">
        <v>186.75</v>
      </c>
    </row>
    <row r="5" spans="1:17" x14ac:dyDescent="0.25">
      <c r="K5" s="7">
        <f>SUM(K2:K4)</f>
        <v>4</v>
      </c>
      <c r="L5" s="7">
        <f>SUM(L2:L4)</f>
        <v>739</v>
      </c>
      <c r="M5" s="13">
        <f>SUM(L5/K5)</f>
        <v>184.75</v>
      </c>
      <c r="N5" s="7">
        <f>SUM(N2:N4)</f>
        <v>2</v>
      </c>
      <c r="O5" s="13">
        <f>SUM(M5+N5)</f>
        <v>186.75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</protectedRanges>
  <conditionalFormatting sqref="I2">
    <cfRule type="top10" dxfId="59" priority="6" rank="1"/>
  </conditionalFormatting>
  <conditionalFormatting sqref="E2">
    <cfRule type="top10" dxfId="58" priority="5" rank="1"/>
  </conditionalFormatting>
  <conditionalFormatting sqref="F2">
    <cfRule type="top10" dxfId="57" priority="4" rank="1"/>
  </conditionalFormatting>
  <conditionalFormatting sqref="G2">
    <cfRule type="top10" dxfId="56" priority="3" rank="1"/>
  </conditionalFormatting>
  <conditionalFormatting sqref="H2">
    <cfRule type="top10" dxfId="55" priority="2" rank="1"/>
  </conditionalFormatting>
  <conditionalFormatting sqref="J2">
    <cfRule type="top10" dxfId="54" priority="1" rank="1"/>
  </conditionalFormatting>
  <dataValidations count="1">
    <dataValidation type="list" allowBlank="1" showInputMessage="1" showErrorMessage="1" sqref="B2" xr:uid="{75A201C0-EF45-4A17-BD19-4EA10BE0A336}">
      <formula1>$H$3:$H$92</formula1>
    </dataValidation>
  </dataValidations>
  <hyperlinks>
    <hyperlink ref="Q1" location="'Mississippi Adult Rankings 2021'!A1" display="Back to Ranking" xr:uid="{5A2F0924-37CB-4812-A2A6-00239D3AEC5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2:Q7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2" spans="1:17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  <c r="Q2" s="30" t="s">
        <v>22</v>
      </c>
    </row>
    <row r="3" spans="1:17" x14ac:dyDescent="0.25">
      <c r="A3" s="23" t="s">
        <v>34</v>
      </c>
      <c r="B3" s="33" t="s">
        <v>27</v>
      </c>
      <c r="C3" s="24">
        <v>44261</v>
      </c>
      <c r="D3" s="32" t="s">
        <v>30</v>
      </c>
      <c r="E3" s="25">
        <v>189</v>
      </c>
      <c r="F3" s="25">
        <v>188</v>
      </c>
      <c r="G3" s="25">
        <v>193</v>
      </c>
      <c r="H3" s="25">
        <v>189</v>
      </c>
      <c r="I3" s="25"/>
      <c r="J3" s="25"/>
      <c r="K3" s="26">
        <v>4</v>
      </c>
      <c r="L3" s="26">
        <v>759</v>
      </c>
      <c r="M3" s="27">
        <v>189.75</v>
      </c>
      <c r="N3" s="28">
        <v>2</v>
      </c>
      <c r="O3" s="29">
        <v>191.75</v>
      </c>
    </row>
    <row r="4" spans="1:17" x14ac:dyDescent="0.25">
      <c r="A4" s="23" t="s">
        <v>34</v>
      </c>
      <c r="B4" s="33" t="s">
        <v>27</v>
      </c>
      <c r="C4" s="24">
        <v>44289</v>
      </c>
      <c r="D4" s="32" t="s">
        <v>30</v>
      </c>
      <c r="E4" s="25">
        <v>194</v>
      </c>
      <c r="F4" s="25">
        <v>191</v>
      </c>
      <c r="G4" s="25">
        <v>191</v>
      </c>
      <c r="H4" s="25">
        <v>185</v>
      </c>
      <c r="I4" s="25"/>
      <c r="J4" s="25"/>
      <c r="K4" s="26">
        <v>4</v>
      </c>
      <c r="L4" s="26">
        <v>761</v>
      </c>
      <c r="M4" s="27">
        <v>190.25</v>
      </c>
      <c r="N4" s="28">
        <v>5</v>
      </c>
      <c r="O4" s="29">
        <v>195.25</v>
      </c>
    </row>
    <row r="7" spans="1:17" x14ac:dyDescent="0.25">
      <c r="K7" s="7">
        <f>SUM(K3:K6)</f>
        <v>8</v>
      </c>
      <c r="L7" s="7">
        <f>SUM(L3:L6)</f>
        <v>1520</v>
      </c>
      <c r="M7" s="13">
        <f>SUM(L7/K7)</f>
        <v>190</v>
      </c>
      <c r="N7" s="7">
        <f>SUM(N3:N6)</f>
        <v>7</v>
      </c>
      <c r="O7" s="13">
        <f>SUM(M7+N7)</f>
        <v>197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"/>
    <protectedRange sqref="I3:J3 B3:C3" name="Range1_9_1"/>
    <protectedRange sqref="D3" name="Range1_1_9_1"/>
    <protectedRange sqref="E3:H3" name="Range1_3_5_1"/>
    <protectedRange sqref="I4:J4 B4:C4" name="Range1_17"/>
    <protectedRange sqref="D4" name="Range1_1_11"/>
    <protectedRange sqref="E4:H4" name="Range1_3_6"/>
  </protectedRanges>
  <conditionalFormatting sqref="I3">
    <cfRule type="top10" dxfId="53" priority="12" rank="1"/>
  </conditionalFormatting>
  <conditionalFormatting sqref="E3">
    <cfRule type="top10" dxfId="52" priority="11" rank="1"/>
  </conditionalFormatting>
  <conditionalFormatting sqref="F3">
    <cfRule type="top10" dxfId="51" priority="10" rank="1"/>
  </conditionalFormatting>
  <conditionalFormatting sqref="G3">
    <cfRule type="top10" dxfId="50" priority="9" rank="1"/>
  </conditionalFormatting>
  <conditionalFormatting sqref="H3">
    <cfRule type="top10" dxfId="49" priority="8" rank="1"/>
  </conditionalFormatting>
  <conditionalFormatting sqref="J3">
    <cfRule type="top10" dxfId="48" priority="7" rank="1"/>
  </conditionalFormatting>
  <conditionalFormatting sqref="I4">
    <cfRule type="top10" dxfId="47" priority="6" rank="1"/>
  </conditionalFormatting>
  <conditionalFormatting sqref="E4">
    <cfRule type="top10" dxfId="46" priority="5" rank="1"/>
  </conditionalFormatting>
  <conditionalFormatting sqref="F4">
    <cfRule type="top10" dxfId="45" priority="4" rank="1"/>
  </conditionalFormatting>
  <conditionalFormatting sqref="G4">
    <cfRule type="top10" dxfId="44" priority="3" rank="1"/>
  </conditionalFormatting>
  <conditionalFormatting sqref="H4">
    <cfRule type="top10" dxfId="43" priority="2" rank="1"/>
  </conditionalFormatting>
  <conditionalFormatting sqref="J4">
    <cfRule type="top10" dxfId="42" priority="1" rank="1"/>
  </conditionalFormatting>
  <dataValidations count="2">
    <dataValidation type="list" allowBlank="1" showInputMessage="1" showErrorMessage="1" sqref="B3" xr:uid="{908BCA6A-CFEC-4015-AFBC-11FF4839DB0B}">
      <formula1>$H$1:$H$81</formula1>
    </dataValidation>
    <dataValidation type="list" allowBlank="1" showInputMessage="1" showErrorMessage="1" sqref="B4" xr:uid="{C716A2A7-6056-48EA-986F-DA191CBB0E4E}">
      <formula1>$H$3:$H$99</formula1>
    </dataValidation>
  </dataValidations>
  <hyperlinks>
    <hyperlink ref="Q2" location="'Mississippi Adult Rankings 2021'!A1" display="Back to Ranking" xr:uid="{21C6AF4D-C722-489C-8245-9C8D62840D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6"/>
  <sheetViews>
    <sheetView workbookViewId="0">
      <selection activeCell="C26" sqref="C26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43</v>
      </c>
      <c r="B2" s="33" t="s">
        <v>44</v>
      </c>
      <c r="C2" s="24">
        <v>44261</v>
      </c>
      <c r="D2" s="32" t="s">
        <v>30</v>
      </c>
      <c r="E2" s="25">
        <v>180</v>
      </c>
      <c r="F2" s="25">
        <v>178</v>
      </c>
      <c r="G2" s="25">
        <v>179</v>
      </c>
      <c r="H2" s="25">
        <v>167</v>
      </c>
      <c r="I2" s="25"/>
      <c r="J2" s="25"/>
      <c r="K2" s="26">
        <v>4</v>
      </c>
      <c r="L2" s="26">
        <v>704</v>
      </c>
      <c r="M2" s="27">
        <v>176</v>
      </c>
      <c r="N2" s="28">
        <v>6</v>
      </c>
      <c r="O2" s="29">
        <v>182</v>
      </c>
    </row>
    <row r="3" spans="1:17" x14ac:dyDescent="0.25">
      <c r="A3" s="23" t="s">
        <v>43</v>
      </c>
      <c r="B3" s="33" t="s">
        <v>44</v>
      </c>
      <c r="C3" s="24">
        <v>44289</v>
      </c>
      <c r="D3" s="32" t="s">
        <v>30</v>
      </c>
      <c r="E3" s="25">
        <v>176</v>
      </c>
      <c r="F3" s="25">
        <v>182</v>
      </c>
      <c r="G3" s="25">
        <v>185</v>
      </c>
      <c r="H3" s="25">
        <v>169</v>
      </c>
      <c r="I3" s="25"/>
      <c r="J3" s="25"/>
      <c r="K3" s="26">
        <v>4</v>
      </c>
      <c r="L3" s="26">
        <v>712</v>
      </c>
      <c r="M3" s="27">
        <v>178</v>
      </c>
      <c r="N3" s="28">
        <v>5</v>
      </c>
      <c r="O3" s="29">
        <v>183</v>
      </c>
    </row>
    <row r="6" spans="1:17" x14ac:dyDescent="0.25">
      <c r="K6" s="7">
        <f>SUM(K2:K5)</f>
        <v>8</v>
      </c>
      <c r="L6" s="7">
        <f>SUM(L2:L5)</f>
        <v>1416</v>
      </c>
      <c r="M6" s="13">
        <f>SUM(L6/K6)</f>
        <v>177</v>
      </c>
      <c r="N6" s="7">
        <f>SUM(N2:N5)</f>
        <v>11</v>
      </c>
      <c r="O6" s="13">
        <f>SUM(M6+N6)</f>
        <v>188</v>
      </c>
    </row>
  </sheetData>
  <protectedRanges>
    <protectedRange sqref="E2:J2 B2:C2" name="Range1_11"/>
    <protectedRange sqref="D2" name="Range1_1_10"/>
    <protectedRange sqref="E3:J3 B3:C3" name="Range1_19"/>
    <protectedRange sqref="D3" name="Range1_1_12"/>
  </protectedRanges>
  <conditionalFormatting sqref="F2">
    <cfRule type="top10" dxfId="41" priority="12" rank="1"/>
  </conditionalFormatting>
  <conditionalFormatting sqref="G2">
    <cfRule type="top10" dxfId="40" priority="11" rank="1"/>
  </conditionalFormatting>
  <conditionalFormatting sqref="H2">
    <cfRule type="top10" dxfId="39" priority="10" rank="1"/>
  </conditionalFormatting>
  <conditionalFormatting sqref="I2">
    <cfRule type="top10" dxfId="38" priority="9" rank="1"/>
  </conditionalFormatting>
  <conditionalFormatting sqref="J2">
    <cfRule type="top10" dxfId="37" priority="8" rank="1"/>
  </conditionalFormatting>
  <conditionalFormatting sqref="E2">
    <cfRule type="top10" dxfId="36" priority="7" rank="1"/>
  </conditionalFormatting>
  <conditionalFormatting sqref="F3">
    <cfRule type="top10" dxfId="5" priority="6" rank="1"/>
  </conditionalFormatting>
  <conditionalFormatting sqref="G3">
    <cfRule type="top10" dxfId="4" priority="5" rank="1"/>
  </conditionalFormatting>
  <conditionalFormatting sqref="H3">
    <cfRule type="top10" dxfId="3" priority="4" rank="1"/>
  </conditionalFormatting>
  <conditionalFormatting sqref="I3">
    <cfRule type="top10" dxfId="2" priority="3" rank="1"/>
  </conditionalFormatting>
  <conditionalFormatting sqref="J3">
    <cfRule type="top10" dxfId="1" priority="2" rank="1"/>
  </conditionalFormatting>
  <conditionalFormatting sqref="E3">
    <cfRule type="top10" dxfId="0" priority="1" rank="1"/>
  </conditionalFormatting>
  <dataValidations count="2">
    <dataValidation type="list" allowBlank="1" showInputMessage="1" showErrorMessage="1" sqref="B2" xr:uid="{4C334FDF-F741-4CAC-B622-137ADD731ED7}">
      <formula1>$H$4:$H$95</formula1>
    </dataValidation>
    <dataValidation type="list" allowBlank="1" showInputMessage="1" showErrorMessage="1" sqref="B3" xr:uid="{9FF6F778-3B01-439A-98F7-895529A707A6}">
      <formula1>$H$3:$H$99</formula1>
    </dataValidation>
  </dataValidations>
  <hyperlinks>
    <hyperlink ref="Q1" location="'Mississippi Adult Rankings 2021'!A1" display="Back to Ranking" xr:uid="{83859359-D3BF-4D6A-A8E3-FA9CC11960B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86B30-499A-4BB1-9F4C-78604E86366B}">
  <dimension ref="A1:Q5"/>
  <sheetViews>
    <sheetView workbookViewId="0">
      <selection activeCell="A2" sqref="A2:O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34</v>
      </c>
      <c r="B2" s="33" t="s">
        <v>42</v>
      </c>
      <c r="C2" s="24">
        <v>44261</v>
      </c>
      <c r="D2" s="32" t="s">
        <v>30</v>
      </c>
      <c r="E2" s="25">
        <v>164</v>
      </c>
      <c r="F2" s="25">
        <v>163</v>
      </c>
      <c r="G2" s="25">
        <v>168</v>
      </c>
      <c r="H2" s="25">
        <v>157</v>
      </c>
      <c r="I2" s="25"/>
      <c r="J2" s="25"/>
      <c r="K2" s="26">
        <v>4</v>
      </c>
      <c r="L2" s="26">
        <v>652</v>
      </c>
      <c r="M2" s="27">
        <v>163</v>
      </c>
      <c r="N2" s="28">
        <v>2</v>
      </c>
      <c r="O2" s="29">
        <v>165</v>
      </c>
    </row>
    <row r="5" spans="1:17" x14ac:dyDescent="0.25">
      <c r="K5" s="7">
        <f>SUM(K2:K4)</f>
        <v>4</v>
      </c>
      <c r="L5" s="7">
        <f>SUM(L2:L4)</f>
        <v>652</v>
      </c>
      <c r="M5" s="13">
        <f>SUM(L5/K5)</f>
        <v>163</v>
      </c>
      <c r="N5" s="7">
        <f>SUM(N2:N4)</f>
        <v>2</v>
      </c>
      <c r="O5" s="13">
        <f>SUM(M5+N5)</f>
        <v>165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</protectedRanges>
  <conditionalFormatting sqref="I2">
    <cfRule type="top10" dxfId="35" priority="6" rank="1"/>
  </conditionalFormatting>
  <conditionalFormatting sqref="E2">
    <cfRule type="top10" dxfId="34" priority="5" rank="1"/>
  </conditionalFormatting>
  <conditionalFormatting sqref="F2">
    <cfRule type="top10" dxfId="33" priority="4" rank="1"/>
  </conditionalFormatting>
  <conditionalFormatting sqref="G2">
    <cfRule type="top10" dxfId="32" priority="3" rank="1"/>
  </conditionalFormatting>
  <conditionalFormatting sqref="H2">
    <cfRule type="top10" dxfId="31" priority="2" rank="1"/>
  </conditionalFormatting>
  <conditionalFormatting sqref="J2">
    <cfRule type="top10" dxfId="30" priority="1" rank="1"/>
  </conditionalFormatting>
  <dataValidations count="1">
    <dataValidation type="list" allowBlank="1" showInputMessage="1" showErrorMessage="1" sqref="B2" xr:uid="{67D34466-8946-4237-95A8-23E36FF34B83}">
      <formula1>$H$3:$H$94</formula1>
    </dataValidation>
  </dataValidations>
  <hyperlinks>
    <hyperlink ref="Q1" location="'Mississippi Adult Rankings 2021'!A1" display="Back to Ranking" xr:uid="{47676298-2E48-48F7-AAA5-CC44E8FF68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E0E8F3C-35A3-4AE7-BEC3-9E41E6BCD52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6"/>
  <sheetViews>
    <sheetView workbookViewId="0">
      <selection activeCell="A3" sqref="A3:O3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22"/>
    <col min="15" max="15" width="9.140625" style="2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31" t="s">
        <v>13</v>
      </c>
      <c r="N1" s="2" t="s">
        <v>14</v>
      </c>
      <c r="O1" s="20" t="s">
        <v>15</v>
      </c>
      <c r="Q1" s="30" t="s">
        <v>22</v>
      </c>
    </row>
    <row r="2" spans="1:17" x14ac:dyDescent="0.25">
      <c r="A2" s="23" t="s">
        <v>34</v>
      </c>
      <c r="B2" s="33" t="s">
        <v>35</v>
      </c>
      <c r="C2" s="24">
        <v>44261</v>
      </c>
      <c r="D2" s="32" t="s">
        <v>30</v>
      </c>
      <c r="E2" s="25">
        <v>187</v>
      </c>
      <c r="F2" s="25">
        <v>194</v>
      </c>
      <c r="G2" s="25">
        <v>193</v>
      </c>
      <c r="H2" s="25">
        <v>187</v>
      </c>
      <c r="I2" s="25"/>
      <c r="J2" s="25"/>
      <c r="K2" s="26">
        <v>4</v>
      </c>
      <c r="L2" s="26">
        <v>761</v>
      </c>
      <c r="M2" s="27">
        <v>190.25</v>
      </c>
      <c r="N2" s="28">
        <v>3</v>
      </c>
      <c r="O2" s="29">
        <v>193.25</v>
      </c>
    </row>
    <row r="3" spans="1:17" x14ac:dyDescent="0.25">
      <c r="A3" s="23" t="s">
        <v>34</v>
      </c>
      <c r="B3" s="33" t="s">
        <v>35</v>
      </c>
      <c r="C3" s="24">
        <v>44289</v>
      </c>
      <c r="D3" s="32" t="s">
        <v>30</v>
      </c>
      <c r="E3" s="25">
        <v>192</v>
      </c>
      <c r="F3" s="25">
        <v>189</v>
      </c>
      <c r="G3" s="25">
        <v>189</v>
      </c>
      <c r="H3" s="25">
        <v>194</v>
      </c>
      <c r="I3" s="25"/>
      <c r="J3" s="25"/>
      <c r="K3" s="26">
        <v>4</v>
      </c>
      <c r="L3" s="26">
        <v>764</v>
      </c>
      <c r="M3" s="27">
        <v>191</v>
      </c>
      <c r="N3" s="28">
        <v>4</v>
      </c>
      <c r="O3" s="29">
        <v>195</v>
      </c>
    </row>
    <row r="6" spans="1:17" x14ac:dyDescent="0.25">
      <c r="K6" s="7">
        <f>SUM(K2:K5)</f>
        <v>8</v>
      </c>
      <c r="L6" s="7">
        <f>SUM(L2:L5)</f>
        <v>1525</v>
      </c>
      <c r="M6" s="21">
        <f>SUM(L6/K6)</f>
        <v>190.625</v>
      </c>
      <c r="N6" s="7">
        <f>SUM(N2:N5)</f>
        <v>7</v>
      </c>
      <c r="O6" s="21">
        <f>SUM(M6+N6)</f>
        <v>197.625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  <protectedRange sqref="I3:J3 B3:C3" name="Range1_17"/>
    <protectedRange sqref="D3" name="Range1_1_11"/>
    <protectedRange sqref="E3:H3" name="Range1_3_6"/>
  </protectedRanges>
  <conditionalFormatting sqref="I2">
    <cfRule type="top10" dxfId="29" priority="12" rank="1"/>
  </conditionalFormatting>
  <conditionalFormatting sqref="E2">
    <cfRule type="top10" dxfId="28" priority="11" rank="1"/>
  </conditionalFormatting>
  <conditionalFormatting sqref="F2">
    <cfRule type="top10" dxfId="27" priority="10" rank="1"/>
  </conditionalFormatting>
  <conditionalFormatting sqref="G2">
    <cfRule type="top10" dxfId="26" priority="9" rank="1"/>
  </conditionalFormatting>
  <conditionalFormatting sqref="H2">
    <cfRule type="top10" dxfId="25" priority="8" rank="1"/>
  </conditionalFormatting>
  <conditionalFormatting sqref="J2">
    <cfRule type="top10" dxfId="24" priority="7" rank="1"/>
  </conditionalFormatting>
  <conditionalFormatting sqref="I3">
    <cfRule type="top10" dxfId="23" priority="6" rank="1"/>
  </conditionalFormatting>
  <conditionalFormatting sqref="E3">
    <cfRule type="top10" dxfId="22" priority="5" rank="1"/>
  </conditionalFormatting>
  <conditionalFormatting sqref="F3">
    <cfRule type="top10" dxfId="21" priority="4" rank="1"/>
  </conditionalFormatting>
  <conditionalFormatting sqref="G3">
    <cfRule type="top10" dxfId="20" priority="3" rank="1"/>
  </conditionalFormatting>
  <conditionalFormatting sqref="H3">
    <cfRule type="top10" dxfId="19" priority="2" rank="1"/>
  </conditionalFormatting>
  <conditionalFormatting sqref="J3">
    <cfRule type="top10" dxfId="18" priority="1" rank="1"/>
  </conditionalFormatting>
  <dataValidations count="2">
    <dataValidation type="list" allowBlank="1" showInputMessage="1" showErrorMessage="1" sqref="B2" xr:uid="{3592AB4E-39C8-402D-8270-44C0856E829D}">
      <formula1>$H$4:$H$95</formula1>
    </dataValidation>
    <dataValidation type="list" allowBlank="1" showInputMessage="1" showErrorMessage="1" sqref="B3" xr:uid="{1F81ED82-E0E2-4862-9D79-B9636E7D7D48}">
      <formula1>$H$3:$H$99</formula1>
    </dataValidation>
  </dataValidations>
  <hyperlinks>
    <hyperlink ref="Q1" location="'Mississippi Adult Rankings 2021'!A1" display="Back to Ranking" xr:uid="{0EB81CDB-04DC-4130-AEC8-673A3B363D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34</v>
      </c>
      <c r="B2" s="33" t="s">
        <v>25</v>
      </c>
      <c r="C2" s="24">
        <v>44261</v>
      </c>
      <c r="D2" s="32" t="s">
        <v>30</v>
      </c>
      <c r="E2" s="25">
        <v>193</v>
      </c>
      <c r="F2" s="25">
        <v>196</v>
      </c>
      <c r="G2" s="25">
        <v>195</v>
      </c>
      <c r="H2" s="25">
        <v>189</v>
      </c>
      <c r="I2" s="25"/>
      <c r="J2" s="25"/>
      <c r="K2" s="26">
        <v>4</v>
      </c>
      <c r="L2" s="26">
        <v>773</v>
      </c>
      <c r="M2" s="27">
        <v>193.25</v>
      </c>
      <c r="N2" s="28">
        <v>10</v>
      </c>
      <c r="O2" s="29">
        <v>203.25</v>
      </c>
    </row>
    <row r="5" spans="1:17" x14ac:dyDescent="0.25">
      <c r="K5" s="7">
        <f>SUM(K2:K4)</f>
        <v>4</v>
      </c>
      <c r="L5" s="7">
        <f>SUM(L2:L4)</f>
        <v>773</v>
      </c>
      <c r="M5" s="13">
        <f>SUM(L5/K5)</f>
        <v>193.25</v>
      </c>
      <c r="N5" s="7">
        <f>SUM(N2:N4)</f>
        <v>10</v>
      </c>
      <c r="O5" s="13">
        <f>SUM(M5+N5)</f>
        <v>203.25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</protectedRanges>
  <conditionalFormatting sqref="I2">
    <cfRule type="top10" dxfId="17" priority="6" rank="1"/>
  </conditionalFormatting>
  <conditionalFormatting sqref="E2">
    <cfRule type="top10" dxfId="16" priority="5" rank="1"/>
  </conditionalFormatting>
  <conditionalFormatting sqref="F2">
    <cfRule type="top10" dxfId="15" priority="4" rank="1"/>
  </conditionalFormatting>
  <conditionalFormatting sqref="G2">
    <cfRule type="top10" dxfId="14" priority="3" rank="1"/>
  </conditionalFormatting>
  <conditionalFormatting sqref="H2">
    <cfRule type="top10" dxfId="13" priority="2" rank="1"/>
  </conditionalFormatting>
  <conditionalFormatting sqref="J2">
    <cfRule type="top10" dxfId="12" priority="1" rank="1"/>
  </conditionalFormatting>
  <dataValidations count="1">
    <dataValidation type="list" allowBlank="1" showInputMessage="1" showErrorMessage="1" sqref="B2" xr:uid="{2C3E6E63-57F7-4ED1-B939-47A20DC43246}">
      <formula1>$H$3:$H$94</formula1>
    </dataValidation>
  </dataValidations>
  <hyperlinks>
    <hyperlink ref="Q1" location="'Mississippi Adult Rankings 2021'!A1" display="Back to Ranking" xr:uid="{64046895-AA07-40E6-A9FB-16D5E8AC62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1B119-DC5D-44CD-967E-7431C94714EC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43</v>
      </c>
      <c r="B2" s="33" t="s">
        <v>31</v>
      </c>
      <c r="C2" s="24">
        <v>44261</v>
      </c>
      <c r="D2" s="32" t="s">
        <v>30</v>
      </c>
      <c r="E2" s="25">
        <v>184</v>
      </c>
      <c r="F2" s="25">
        <v>180</v>
      </c>
      <c r="G2" s="25">
        <v>172</v>
      </c>
      <c r="H2" s="25">
        <v>176</v>
      </c>
      <c r="I2" s="25"/>
      <c r="J2" s="25"/>
      <c r="K2" s="26">
        <v>4</v>
      </c>
      <c r="L2" s="26">
        <v>712</v>
      </c>
      <c r="M2" s="27">
        <v>178</v>
      </c>
      <c r="N2" s="28">
        <v>11</v>
      </c>
      <c r="O2" s="29">
        <v>189</v>
      </c>
    </row>
    <row r="5" spans="1:17" x14ac:dyDescent="0.25">
      <c r="K5" s="7">
        <f>SUM(K2:K4)</f>
        <v>4</v>
      </c>
      <c r="L5" s="7">
        <f>SUM(L2:L4)</f>
        <v>712</v>
      </c>
      <c r="M5" s="13">
        <f>SUM(L5/K5)</f>
        <v>178</v>
      </c>
      <c r="N5" s="7">
        <f>SUM(N2:N4)</f>
        <v>11</v>
      </c>
      <c r="O5" s="13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E2:J2 B2:C2" name="Range1_11"/>
    <protectedRange sqref="D2" name="Range1_1_10"/>
  </protectedRanges>
  <conditionalFormatting sqref="F2">
    <cfRule type="top10" dxfId="11" priority="6" rank="1"/>
  </conditionalFormatting>
  <conditionalFormatting sqref="G2">
    <cfRule type="top10" dxfId="10" priority="5" rank="1"/>
  </conditionalFormatting>
  <conditionalFormatting sqref="H2">
    <cfRule type="top10" dxfId="9" priority="4" rank="1"/>
  </conditionalFormatting>
  <conditionalFormatting sqref="I2">
    <cfRule type="top10" dxfId="8" priority="3" rank="1"/>
  </conditionalFormatting>
  <conditionalFormatting sqref="J2">
    <cfRule type="top10" dxfId="7" priority="2" rank="1"/>
  </conditionalFormatting>
  <conditionalFormatting sqref="E2">
    <cfRule type="top10" dxfId="6" priority="1" rank="1"/>
  </conditionalFormatting>
  <dataValidations count="1">
    <dataValidation type="list" allowBlank="1" showInputMessage="1" showErrorMessage="1" sqref="B2" xr:uid="{67973D18-9BD4-421D-910B-5E8337DF787B}">
      <formula1>$H$3:$H$94</formula1>
    </dataValidation>
  </dataValidations>
  <hyperlinks>
    <hyperlink ref="Q1" location="'Mississippi Adult Rankings 2021'!A1" display="Back to Ranking" xr:uid="{891A5BBB-CAD1-4F2D-AA75-9C4A153D6D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AD633FF-93B0-4D58-8990-6A72EBCE3B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B3A7D-4560-47F7-8097-FF1A66F990C1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34</v>
      </c>
      <c r="B2" s="33" t="s">
        <v>37</v>
      </c>
      <c r="C2" s="24">
        <v>44261</v>
      </c>
      <c r="D2" s="32" t="s">
        <v>30</v>
      </c>
      <c r="E2" s="25">
        <v>186</v>
      </c>
      <c r="F2" s="25">
        <v>188</v>
      </c>
      <c r="G2" s="25">
        <v>183</v>
      </c>
      <c r="H2" s="25">
        <v>184</v>
      </c>
      <c r="I2" s="25"/>
      <c r="J2" s="25"/>
      <c r="K2" s="26">
        <v>4</v>
      </c>
      <c r="L2" s="26">
        <v>741</v>
      </c>
      <c r="M2" s="27">
        <v>185.25</v>
      </c>
      <c r="N2" s="28">
        <v>2</v>
      </c>
      <c r="O2" s="29">
        <v>187.25</v>
      </c>
    </row>
    <row r="5" spans="1:17" x14ac:dyDescent="0.25">
      <c r="K5" s="7">
        <f>SUM(K2:K4)</f>
        <v>4</v>
      </c>
      <c r="L5" s="7">
        <f>SUM(L2:L4)</f>
        <v>741</v>
      </c>
      <c r="M5" s="13">
        <f>SUM(L5/K5)</f>
        <v>185.25</v>
      </c>
      <c r="N5" s="7">
        <f>SUM(N2:N4)</f>
        <v>2</v>
      </c>
      <c r="O5" s="13">
        <f>SUM(M5+N5)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</protectedRanges>
  <conditionalFormatting sqref="I2">
    <cfRule type="top10" dxfId="131" priority="6" rank="1"/>
  </conditionalFormatting>
  <conditionalFormatting sqref="E2">
    <cfRule type="top10" dxfId="130" priority="5" rank="1"/>
  </conditionalFormatting>
  <conditionalFormatting sqref="F2">
    <cfRule type="top10" dxfId="129" priority="4" rank="1"/>
  </conditionalFormatting>
  <conditionalFormatting sqref="G2">
    <cfRule type="top10" dxfId="128" priority="3" rank="1"/>
  </conditionalFormatting>
  <conditionalFormatting sqref="H2">
    <cfRule type="top10" dxfId="127" priority="2" rank="1"/>
  </conditionalFormatting>
  <conditionalFormatting sqref="J2">
    <cfRule type="top10" dxfId="126" priority="1" rank="1"/>
  </conditionalFormatting>
  <dataValidations count="1">
    <dataValidation type="list" allowBlank="1" showInputMessage="1" showErrorMessage="1" sqref="B2" xr:uid="{21C0338B-CD54-4FCD-AA16-0CCA928FABF7}">
      <formula1>$H$3:$H$94</formula1>
    </dataValidation>
  </dataValidations>
  <hyperlinks>
    <hyperlink ref="Q1" location="'Mississippi Adult Rankings 2021'!A1" display="Back to Ranking" xr:uid="{6A05737C-9CF5-4C49-9362-AE4D56C474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7B9E1C-ACF3-4E43-8DAF-DB3559A07E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6"/>
  <sheetViews>
    <sheetView workbookViewId="0">
      <selection activeCell="A3" sqref="A3:O3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34</v>
      </c>
      <c r="B2" s="33" t="s">
        <v>28</v>
      </c>
      <c r="C2" s="24">
        <v>44261</v>
      </c>
      <c r="D2" s="32" t="s">
        <v>30</v>
      </c>
      <c r="E2" s="25">
        <v>184</v>
      </c>
      <c r="F2" s="25">
        <v>187</v>
      </c>
      <c r="G2" s="25">
        <v>187</v>
      </c>
      <c r="H2" s="25">
        <v>190</v>
      </c>
      <c r="I2" s="25"/>
      <c r="J2" s="25"/>
      <c r="K2" s="26">
        <v>4</v>
      </c>
      <c r="L2" s="26">
        <v>748</v>
      </c>
      <c r="M2" s="27">
        <v>187</v>
      </c>
      <c r="N2" s="28">
        <v>2</v>
      </c>
      <c r="O2" s="29">
        <v>189</v>
      </c>
    </row>
    <row r="3" spans="1:17" x14ac:dyDescent="0.25">
      <c r="A3" s="23" t="s">
        <v>34</v>
      </c>
      <c r="B3" s="33" t="s">
        <v>28</v>
      </c>
      <c r="C3" s="24">
        <v>44289</v>
      </c>
      <c r="D3" s="32" t="s">
        <v>30</v>
      </c>
      <c r="E3" s="25">
        <v>185</v>
      </c>
      <c r="F3" s="25">
        <v>187</v>
      </c>
      <c r="G3" s="25">
        <v>190</v>
      </c>
      <c r="H3" s="25">
        <v>192</v>
      </c>
      <c r="I3" s="25"/>
      <c r="J3" s="25"/>
      <c r="K3" s="26">
        <v>4</v>
      </c>
      <c r="L3" s="26">
        <v>754</v>
      </c>
      <c r="M3" s="27">
        <v>188.5</v>
      </c>
      <c r="N3" s="28">
        <v>2</v>
      </c>
      <c r="O3" s="29">
        <v>190.5</v>
      </c>
    </row>
    <row r="6" spans="1:17" x14ac:dyDescent="0.25">
      <c r="K6" s="7">
        <f>SUM(K2:K5)</f>
        <v>8</v>
      </c>
      <c r="L6" s="7">
        <f>SUM(L2:L5)</f>
        <v>1502</v>
      </c>
      <c r="M6" s="13">
        <f>SUM(L6/K6)</f>
        <v>187.75</v>
      </c>
      <c r="N6" s="7">
        <f>SUM(N2:N5)</f>
        <v>4</v>
      </c>
      <c r="O6" s="13">
        <f>SUM(M6+N6)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</protectedRanges>
  <conditionalFormatting sqref="I2">
    <cfRule type="top10" dxfId="125" priority="12" rank="1"/>
  </conditionalFormatting>
  <conditionalFormatting sqref="E2">
    <cfRule type="top10" dxfId="124" priority="11" rank="1"/>
  </conditionalFormatting>
  <conditionalFormatting sqref="F2">
    <cfRule type="top10" dxfId="123" priority="10" rank="1"/>
  </conditionalFormatting>
  <conditionalFormatting sqref="G2">
    <cfRule type="top10" dxfId="122" priority="9" rank="1"/>
  </conditionalFormatting>
  <conditionalFormatting sqref="H2">
    <cfRule type="top10" dxfId="121" priority="8" rank="1"/>
  </conditionalFormatting>
  <conditionalFormatting sqref="J2">
    <cfRule type="top10" dxfId="120" priority="7" rank="1"/>
  </conditionalFormatting>
  <conditionalFormatting sqref="I3">
    <cfRule type="top10" dxfId="119" priority="6" rank="1"/>
  </conditionalFormatting>
  <conditionalFormatting sqref="E3">
    <cfRule type="top10" dxfId="118" priority="5" rank="1"/>
  </conditionalFormatting>
  <conditionalFormatting sqref="F3">
    <cfRule type="top10" dxfId="117" priority="4" rank="1"/>
  </conditionalFormatting>
  <conditionalFormatting sqref="G3">
    <cfRule type="top10" dxfId="116" priority="3" rank="1"/>
  </conditionalFormatting>
  <conditionalFormatting sqref="H3">
    <cfRule type="top10" dxfId="115" priority="2" rank="1"/>
  </conditionalFormatting>
  <conditionalFormatting sqref="J3">
    <cfRule type="top10" dxfId="114" priority="1" rank="1"/>
  </conditionalFormatting>
  <dataValidations count="2">
    <dataValidation type="list" allowBlank="1" showInputMessage="1" showErrorMessage="1" sqref="B2" xr:uid="{60516C97-5EE5-49E1-A0B1-958484AD3BAE}">
      <formula1>$H$4:$H$89</formula1>
    </dataValidation>
    <dataValidation type="list" allowBlank="1" showInputMessage="1" showErrorMessage="1" sqref="B3" xr:uid="{6301C57C-50FA-4A7D-A9C0-5233C75B0121}">
      <formula1>$H$3:$H$99</formula1>
    </dataValidation>
  </dataValidations>
  <hyperlinks>
    <hyperlink ref="Q1" location="'Mississippi Adult Rankings 2021'!A1" display="Back to Ranking" xr:uid="{F0EB1934-E253-4D27-8D77-0CD46A0B45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A18CD-AD26-4CB4-A393-F8EF29BF91FE}">
  <dimension ref="A1:Q6"/>
  <sheetViews>
    <sheetView workbookViewId="0">
      <selection activeCell="A3" sqref="A3:O3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34</v>
      </c>
      <c r="B2" s="33" t="s">
        <v>39</v>
      </c>
      <c r="C2" s="24">
        <v>44261</v>
      </c>
      <c r="D2" s="32" t="s">
        <v>30</v>
      </c>
      <c r="E2" s="25">
        <v>188</v>
      </c>
      <c r="F2" s="25">
        <v>194</v>
      </c>
      <c r="G2" s="25">
        <v>152</v>
      </c>
      <c r="H2" s="25">
        <v>193</v>
      </c>
      <c r="I2" s="25"/>
      <c r="J2" s="25"/>
      <c r="K2" s="26">
        <v>4</v>
      </c>
      <c r="L2" s="26">
        <v>727</v>
      </c>
      <c r="M2" s="27">
        <v>181.75</v>
      </c>
      <c r="N2" s="28">
        <v>2</v>
      </c>
      <c r="O2" s="29">
        <v>183.75</v>
      </c>
    </row>
    <row r="3" spans="1:17" x14ac:dyDescent="0.25">
      <c r="A3" s="23" t="s">
        <v>34</v>
      </c>
      <c r="B3" s="33" t="s">
        <v>39</v>
      </c>
      <c r="C3" s="24">
        <v>44289</v>
      </c>
      <c r="D3" s="32" t="s">
        <v>30</v>
      </c>
      <c r="E3" s="25">
        <v>192</v>
      </c>
      <c r="F3" s="25">
        <v>189</v>
      </c>
      <c r="G3" s="25">
        <v>190</v>
      </c>
      <c r="H3" s="25">
        <v>187</v>
      </c>
      <c r="I3" s="25"/>
      <c r="J3" s="25"/>
      <c r="K3" s="26">
        <v>4</v>
      </c>
      <c r="L3" s="26">
        <v>758</v>
      </c>
      <c r="M3" s="27">
        <v>189.5</v>
      </c>
      <c r="N3" s="28">
        <v>2</v>
      </c>
      <c r="O3" s="29">
        <v>191.5</v>
      </c>
    </row>
    <row r="6" spans="1:17" x14ac:dyDescent="0.25">
      <c r="K6" s="7">
        <f>SUM(K2:K5)</f>
        <v>8</v>
      </c>
      <c r="L6" s="7">
        <f>SUM(L2:L5)</f>
        <v>1485</v>
      </c>
      <c r="M6" s="13">
        <f>SUM(L6/K6)</f>
        <v>185.625</v>
      </c>
      <c r="N6" s="7">
        <f>SUM(N2:N5)</f>
        <v>4</v>
      </c>
      <c r="O6" s="13">
        <f>SUM(M6+N6)</f>
        <v>189.625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2"/>
    <protectedRange sqref="D2" name="Range1_1_9_2"/>
    <protectedRange sqref="E2:H2" name="Range1_3_5_2"/>
    <protectedRange sqref="I3:J3 B3:C3" name="Range1_17"/>
    <protectedRange sqref="D3" name="Range1_1_11"/>
    <protectedRange sqref="E3:H3" name="Range1_3_6"/>
  </protectedRanges>
  <conditionalFormatting sqref="I2">
    <cfRule type="top10" dxfId="113" priority="12" rank="1"/>
  </conditionalFormatting>
  <conditionalFormatting sqref="E2">
    <cfRule type="top10" dxfId="112" priority="11" rank="1"/>
  </conditionalFormatting>
  <conditionalFormatting sqref="F2">
    <cfRule type="top10" dxfId="111" priority="10" rank="1"/>
  </conditionalFormatting>
  <conditionalFormatting sqref="G2">
    <cfRule type="top10" dxfId="110" priority="9" rank="1"/>
  </conditionalFormatting>
  <conditionalFormatting sqref="H2">
    <cfRule type="top10" dxfId="109" priority="8" rank="1"/>
  </conditionalFormatting>
  <conditionalFormatting sqref="J2">
    <cfRule type="top10" dxfId="108" priority="7" rank="1"/>
  </conditionalFormatting>
  <conditionalFormatting sqref="I3">
    <cfRule type="top10" dxfId="107" priority="6" rank="1"/>
  </conditionalFormatting>
  <conditionalFormatting sqref="E3">
    <cfRule type="top10" dxfId="106" priority="5" rank="1"/>
  </conditionalFormatting>
  <conditionalFormatting sqref="F3">
    <cfRule type="top10" dxfId="105" priority="4" rank="1"/>
  </conditionalFormatting>
  <conditionalFormatting sqref="G3">
    <cfRule type="top10" dxfId="104" priority="3" rank="1"/>
  </conditionalFormatting>
  <conditionalFormatting sqref="H3">
    <cfRule type="top10" dxfId="103" priority="2" rank="1"/>
  </conditionalFormatting>
  <conditionalFormatting sqref="J3">
    <cfRule type="top10" dxfId="102" priority="1" rank="1"/>
  </conditionalFormatting>
  <dataValidations count="2">
    <dataValidation type="list" allowBlank="1" showInputMessage="1" showErrorMessage="1" sqref="B2" xr:uid="{E775E497-EAF7-46D3-8E86-CDFB3C8732F2}">
      <formula1>$H$4:$H$95</formula1>
    </dataValidation>
    <dataValidation type="list" allowBlank="1" showInputMessage="1" showErrorMessage="1" sqref="B3" xr:uid="{5C43212C-E35D-43EE-93B5-38BAF1AE8FA1}">
      <formula1>$H$3:$H$99</formula1>
    </dataValidation>
  </dataValidations>
  <hyperlinks>
    <hyperlink ref="Q1" location="'Mississippi Adult Rankings 2021'!A1" display="Back to Ranking" xr:uid="{62370EC5-68E0-4467-906C-8BF6FA326C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D2174-E92D-468C-8DEE-0808CE277E9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B65A5-B572-4783-8DC5-C94EF90CAD1E}">
  <dimension ref="A1:Q5"/>
  <sheetViews>
    <sheetView workbookViewId="0">
      <selection activeCell="Q1" sqref="Q1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34</v>
      </c>
      <c r="B2" s="33" t="s">
        <v>36</v>
      </c>
      <c r="C2" s="24">
        <v>44261</v>
      </c>
      <c r="D2" s="32" t="s">
        <v>30</v>
      </c>
      <c r="E2" s="25">
        <v>182</v>
      </c>
      <c r="F2" s="25">
        <v>189</v>
      </c>
      <c r="G2" s="25">
        <v>192</v>
      </c>
      <c r="H2" s="25">
        <v>180</v>
      </c>
      <c r="I2" s="25"/>
      <c r="J2" s="25"/>
      <c r="K2" s="26">
        <v>4</v>
      </c>
      <c r="L2" s="26">
        <v>743</v>
      </c>
      <c r="M2" s="27">
        <v>185.75</v>
      </c>
      <c r="N2" s="28">
        <v>2</v>
      </c>
      <c r="O2" s="29">
        <v>187.75</v>
      </c>
    </row>
    <row r="5" spans="1:17" x14ac:dyDescent="0.25">
      <c r="K5" s="7">
        <f>SUM(K2:K4)</f>
        <v>4</v>
      </c>
      <c r="L5" s="7">
        <f>SUM(L2:L4)</f>
        <v>743</v>
      </c>
      <c r="M5" s="13">
        <f>SUM(L5/K5)</f>
        <v>185.75</v>
      </c>
      <c r="N5" s="7">
        <f>SUM(N2:N4)</f>
        <v>2</v>
      </c>
      <c r="O5" s="13">
        <f>SUM(M5+N5)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</protectedRanges>
  <conditionalFormatting sqref="I2">
    <cfRule type="top10" dxfId="101" priority="6" rank="1"/>
  </conditionalFormatting>
  <conditionalFormatting sqref="E2">
    <cfRule type="top10" dxfId="100" priority="5" rank="1"/>
  </conditionalFormatting>
  <conditionalFormatting sqref="F2">
    <cfRule type="top10" dxfId="99" priority="4" rank="1"/>
  </conditionalFormatting>
  <conditionalFormatting sqref="G2">
    <cfRule type="top10" dxfId="98" priority="3" rank="1"/>
  </conditionalFormatting>
  <conditionalFormatting sqref="H2">
    <cfRule type="top10" dxfId="97" priority="2" rank="1"/>
  </conditionalFormatting>
  <conditionalFormatting sqref="J2">
    <cfRule type="top10" dxfId="96" priority="1" rank="1"/>
  </conditionalFormatting>
  <dataValidations count="1">
    <dataValidation type="list" allowBlank="1" showInputMessage="1" showErrorMessage="1" sqref="B2" xr:uid="{E6725CF2-225F-4D5F-9E4E-A39873E813CD}">
      <formula1>$H$3:$H$94</formula1>
    </dataValidation>
  </dataValidations>
  <hyperlinks>
    <hyperlink ref="Q1" location="'Mississippi Adult Rankings 2021'!A1" display="Back to Ranking" xr:uid="{3EBA6410-2EB7-4E3E-9ADE-51987D30CC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9C5B8C-ABF3-4E48-97B2-8DE151555E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C62B-A3C7-459F-B6FB-B4EF4FBD6492}">
  <dimension ref="A1:Q5"/>
  <sheetViews>
    <sheetView workbookViewId="0">
      <selection activeCell="A2" sqref="A2:O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34</v>
      </c>
      <c r="B2" s="33" t="s">
        <v>41</v>
      </c>
      <c r="C2" s="24">
        <v>44261</v>
      </c>
      <c r="D2" s="32" t="s">
        <v>30</v>
      </c>
      <c r="E2" s="25">
        <v>176</v>
      </c>
      <c r="F2" s="25">
        <v>174</v>
      </c>
      <c r="G2" s="25">
        <v>175</v>
      </c>
      <c r="H2" s="25">
        <v>170</v>
      </c>
      <c r="I2" s="25"/>
      <c r="J2" s="25"/>
      <c r="K2" s="26">
        <v>4</v>
      </c>
      <c r="L2" s="26">
        <v>695</v>
      </c>
      <c r="M2" s="27">
        <v>173.75</v>
      </c>
      <c r="N2" s="28">
        <v>2</v>
      </c>
      <c r="O2" s="29">
        <v>175.75</v>
      </c>
    </row>
    <row r="5" spans="1:17" x14ac:dyDescent="0.25">
      <c r="K5" s="7">
        <f>SUM(K2:K4)</f>
        <v>4</v>
      </c>
      <c r="L5" s="7">
        <f>SUM(L2:L4)</f>
        <v>695</v>
      </c>
      <c r="M5" s="13">
        <f>SUM(L5/K5)</f>
        <v>173.75</v>
      </c>
      <c r="N5" s="7">
        <f>SUM(N2:N4)</f>
        <v>2</v>
      </c>
      <c r="O5" s="13">
        <f>SUM(M5+N5)</f>
        <v>175.75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</protectedRanges>
  <conditionalFormatting sqref="I2">
    <cfRule type="top10" dxfId="95" priority="6" rank="1"/>
  </conditionalFormatting>
  <conditionalFormatting sqref="E2">
    <cfRule type="top10" dxfId="94" priority="5" rank="1"/>
  </conditionalFormatting>
  <conditionalFormatting sqref="F2">
    <cfRule type="top10" dxfId="93" priority="4" rank="1"/>
  </conditionalFormatting>
  <conditionalFormatting sqref="G2">
    <cfRule type="top10" dxfId="92" priority="3" rank="1"/>
  </conditionalFormatting>
  <conditionalFormatting sqref="H2">
    <cfRule type="top10" dxfId="91" priority="2" rank="1"/>
  </conditionalFormatting>
  <conditionalFormatting sqref="J2">
    <cfRule type="top10" dxfId="90" priority="1" rank="1"/>
  </conditionalFormatting>
  <dataValidations count="1">
    <dataValidation type="list" allowBlank="1" showInputMessage="1" showErrorMessage="1" sqref="B2" xr:uid="{899AB1ED-2788-45BB-BDB7-D1A712741B76}">
      <formula1>$H$3:$H$94</formula1>
    </dataValidation>
  </dataValidations>
  <hyperlinks>
    <hyperlink ref="Q1" location="'Mississippi Adult Rankings 2021'!A1" display="Back to Ranking" xr:uid="{FC4E9516-288B-4278-819B-DA6554E803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55BB69-01E8-4176-A6A4-BA9964B21D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2B709-50F1-4F26-9A35-D25A9B98D4E4}">
  <dimension ref="A1:Q5"/>
  <sheetViews>
    <sheetView workbookViewId="0">
      <selection activeCell="A2" sqref="A2:O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34</v>
      </c>
      <c r="B2" s="33" t="s">
        <v>40</v>
      </c>
      <c r="C2" s="24">
        <v>44261</v>
      </c>
      <c r="D2" s="32" t="s">
        <v>30</v>
      </c>
      <c r="E2" s="25">
        <v>179</v>
      </c>
      <c r="F2" s="25">
        <v>175</v>
      </c>
      <c r="G2" s="25">
        <v>179</v>
      </c>
      <c r="H2" s="25">
        <v>176</v>
      </c>
      <c r="I2" s="25"/>
      <c r="J2" s="25"/>
      <c r="K2" s="26">
        <v>4</v>
      </c>
      <c r="L2" s="26">
        <v>709</v>
      </c>
      <c r="M2" s="27">
        <v>177.25</v>
      </c>
      <c r="N2" s="28">
        <v>2</v>
      </c>
      <c r="O2" s="29">
        <v>179.25</v>
      </c>
    </row>
    <row r="5" spans="1:17" x14ac:dyDescent="0.25">
      <c r="K5" s="7">
        <f>SUM(K2:K4)</f>
        <v>4</v>
      </c>
      <c r="L5" s="7">
        <f>SUM(L2:L4)</f>
        <v>709</v>
      </c>
      <c r="M5" s="13">
        <f>SUM(L5/K5)</f>
        <v>177.25</v>
      </c>
      <c r="N5" s="7">
        <f>SUM(N2:N4)</f>
        <v>2</v>
      </c>
      <c r="O5" s="13">
        <f>SUM(M5+N5)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_1"/>
    <protectedRange sqref="D2" name="Range1_1_9_1"/>
    <protectedRange sqref="E2:H2" name="Range1_3_5_1"/>
  </protectedRanges>
  <conditionalFormatting sqref="I2">
    <cfRule type="top10" dxfId="89" priority="6" rank="1"/>
  </conditionalFormatting>
  <conditionalFormatting sqref="E2">
    <cfRule type="top10" dxfId="88" priority="5" rank="1"/>
  </conditionalFormatting>
  <conditionalFormatting sqref="F2">
    <cfRule type="top10" dxfId="87" priority="4" rank="1"/>
  </conditionalFormatting>
  <conditionalFormatting sqref="G2">
    <cfRule type="top10" dxfId="86" priority="3" rank="1"/>
  </conditionalFormatting>
  <conditionalFormatting sqref="H2">
    <cfRule type="top10" dxfId="85" priority="2" rank="1"/>
  </conditionalFormatting>
  <conditionalFormatting sqref="J2">
    <cfRule type="top10" dxfId="84" priority="1" rank="1"/>
  </conditionalFormatting>
  <dataValidations count="1">
    <dataValidation type="list" allowBlank="1" showInputMessage="1" showErrorMessage="1" sqref="B2" xr:uid="{91AE7E41-78CD-484C-9B36-8DAD0356A4D0}">
      <formula1>$H$3:$H$94</formula1>
    </dataValidation>
  </dataValidations>
  <hyperlinks>
    <hyperlink ref="Q1" location="'Mississippi Adult Rankings 2021'!A1" display="Back to Ranking" xr:uid="{32A09AAB-2FC7-4600-B9D6-45BA43BC9A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DFFDE8-599A-414B-BF1B-6FB681F6229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7844-61D0-4824-AE77-828857D1ACE0}">
  <dimension ref="A1:Q6"/>
  <sheetViews>
    <sheetView workbookViewId="0">
      <selection activeCell="A3" sqref="A3:O3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34</v>
      </c>
      <c r="B2" s="33" t="s">
        <v>38</v>
      </c>
      <c r="C2" s="24">
        <v>44261</v>
      </c>
      <c r="D2" s="32" t="s">
        <v>30</v>
      </c>
      <c r="E2" s="25">
        <v>183</v>
      </c>
      <c r="F2" s="25">
        <v>180</v>
      </c>
      <c r="G2" s="25">
        <v>184</v>
      </c>
      <c r="H2" s="25">
        <v>185</v>
      </c>
      <c r="I2" s="25"/>
      <c r="J2" s="25"/>
      <c r="K2" s="26">
        <v>4</v>
      </c>
      <c r="L2" s="26">
        <v>732</v>
      </c>
      <c r="M2" s="27">
        <v>183</v>
      </c>
      <c r="N2" s="28">
        <v>2</v>
      </c>
      <c r="O2" s="29">
        <v>185</v>
      </c>
    </row>
    <row r="3" spans="1:17" x14ac:dyDescent="0.25">
      <c r="A3" s="23" t="s">
        <v>34</v>
      </c>
      <c r="B3" s="33" t="s">
        <v>38</v>
      </c>
      <c r="C3" s="24">
        <v>44289</v>
      </c>
      <c r="D3" s="32" t="s">
        <v>30</v>
      </c>
      <c r="E3" s="25">
        <v>177</v>
      </c>
      <c r="F3" s="25">
        <v>185</v>
      </c>
      <c r="G3" s="25">
        <v>187</v>
      </c>
      <c r="H3" s="25">
        <v>170</v>
      </c>
      <c r="I3" s="25"/>
      <c r="J3" s="25"/>
      <c r="K3" s="26">
        <v>4</v>
      </c>
      <c r="L3" s="26">
        <v>719</v>
      </c>
      <c r="M3" s="27">
        <v>179.75</v>
      </c>
      <c r="N3" s="28">
        <v>2</v>
      </c>
      <c r="O3" s="29">
        <v>181.75</v>
      </c>
    </row>
    <row r="6" spans="1:17" x14ac:dyDescent="0.25">
      <c r="K6" s="7">
        <f>SUM(K2:K5)</f>
        <v>8</v>
      </c>
      <c r="L6" s="7">
        <f>SUM(L2:L5)</f>
        <v>1451</v>
      </c>
      <c r="M6" s="13">
        <f>SUM(L6/K6)</f>
        <v>181.375</v>
      </c>
      <c r="N6" s="7">
        <f>SUM(N2:N5)</f>
        <v>4</v>
      </c>
      <c r="O6" s="13">
        <f>SUM(M6+N6)</f>
        <v>185.375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</protectedRanges>
  <conditionalFormatting sqref="I2">
    <cfRule type="top10" dxfId="83" priority="12" rank="1"/>
  </conditionalFormatting>
  <conditionalFormatting sqref="E2">
    <cfRule type="top10" dxfId="82" priority="11" rank="1"/>
  </conditionalFormatting>
  <conditionalFormatting sqref="F2">
    <cfRule type="top10" dxfId="81" priority="10" rank="1"/>
  </conditionalFormatting>
  <conditionalFormatting sqref="G2">
    <cfRule type="top10" dxfId="80" priority="9" rank="1"/>
  </conditionalFormatting>
  <conditionalFormatting sqref="H2">
    <cfRule type="top10" dxfId="79" priority="8" rank="1"/>
  </conditionalFormatting>
  <conditionalFormatting sqref="J2">
    <cfRule type="top10" dxfId="78" priority="7" rank="1"/>
  </conditionalFormatting>
  <conditionalFormatting sqref="I3">
    <cfRule type="top10" dxfId="77" priority="6" rank="1"/>
  </conditionalFormatting>
  <conditionalFormatting sqref="E3">
    <cfRule type="top10" dxfId="76" priority="5" rank="1"/>
  </conditionalFormatting>
  <conditionalFormatting sqref="F3">
    <cfRule type="top10" dxfId="75" priority="4" rank="1"/>
  </conditionalFormatting>
  <conditionalFormatting sqref="G3">
    <cfRule type="top10" dxfId="74" priority="3" rank="1"/>
  </conditionalFormatting>
  <conditionalFormatting sqref="H3">
    <cfRule type="top10" dxfId="73" priority="2" rank="1"/>
  </conditionalFormatting>
  <conditionalFormatting sqref="J3">
    <cfRule type="top10" dxfId="72" priority="1" rank="1"/>
  </conditionalFormatting>
  <dataValidations count="2">
    <dataValidation type="list" allowBlank="1" showInputMessage="1" showErrorMessage="1" sqref="B2" xr:uid="{B72C850B-5186-42E8-A364-FBB0F01D2BFE}">
      <formula1>$H$4:$H$95</formula1>
    </dataValidation>
    <dataValidation type="list" allowBlank="1" showInputMessage="1" showErrorMessage="1" sqref="B3" xr:uid="{14A142BE-4E0F-4CF7-B982-4FCE8AC94CC8}">
      <formula1>$H$3:$H$99</formula1>
    </dataValidation>
  </dataValidations>
  <hyperlinks>
    <hyperlink ref="Q1" location="'Mississippi Adult Rankings 2021'!A1" display="Back to Ranking" xr:uid="{80AEE464-3ECF-4F11-85AC-FEDAA86B38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B7E35B-8B15-4BAB-8684-2AC8FACF1F7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6"/>
  <sheetViews>
    <sheetView workbookViewId="0">
      <selection activeCell="B13" sqref="B13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3" max="13" width="9.140625" style="12"/>
    <col min="15" max="15" width="9.140625" style="12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0" t="s">
        <v>22</v>
      </c>
    </row>
    <row r="2" spans="1:17" x14ac:dyDescent="0.25">
      <c r="A2" s="23" t="s">
        <v>34</v>
      </c>
      <c r="B2" s="33" t="s">
        <v>23</v>
      </c>
      <c r="C2" s="24">
        <v>44261</v>
      </c>
      <c r="D2" s="32" t="s">
        <v>30</v>
      </c>
      <c r="E2" s="25">
        <v>193</v>
      </c>
      <c r="F2" s="25">
        <v>194</v>
      </c>
      <c r="G2" s="25">
        <v>195</v>
      </c>
      <c r="H2" s="25">
        <v>195</v>
      </c>
      <c r="I2" s="25"/>
      <c r="J2" s="25"/>
      <c r="K2" s="26">
        <v>4</v>
      </c>
      <c r="L2" s="26">
        <v>777</v>
      </c>
      <c r="M2" s="27">
        <v>194.25</v>
      </c>
      <c r="N2" s="28">
        <v>11</v>
      </c>
      <c r="O2" s="29">
        <v>205.25</v>
      </c>
    </row>
    <row r="3" spans="1:17" x14ac:dyDescent="0.25">
      <c r="A3" s="23" t="s">
        <v>34</v>
      </c>
      <c r="B3" s="33" t="s">
        <v>23</v>
      </c>
      <c r="C3" s="24">
        <v>44289</v>
      </c>
      <c r="D3" s="32" t="s">
        <v>30</v>
      </c>
      <c r="E3" s="25">
        <v>197</v>
      </c>
      <c r="F3" s="25">
        <v>192</v>
      </c>
      <c r="G3" s="25">
        <v>191</v>
      </c>
      <c r="H3" s="25">
        <v>196</v>
      </c>
      <c r="I3" s="25"/>
      <c r="J3" s="25"/>
      <c r="K3" s="26">
        <v>4</v>
      </c>
      <c r="L3" s="26">
        <v>776</v>
      </c>
      <c r="M3" s="27">
        <v>194</v>
      </c>
      <c r="N3" s="28">
        <v>13</v>
      </c>
      <c r="O3" s="29">
        <v>207</v>
      </c>
    </row>
    <row r="4" spans="1:17" x14ac:dyDescent="0.25">
      <c r="A4" s="35"/>
    </row>
    <row r="6" spans="1:17" x14ac:dyDescent="0.25">
      <c r="K6" s="7">
        <f>SUM(K2:K5)</f>
        <v>8</v>
      </c>
      <c r="L6" s="7">
        <f>SUM(L2:L5)</f>
        <v>1553</v>
      </c>
      <c r="M6" s="13">
        <f>SUM(L6/K6)</f>
        <v>194.125</v>
      </c>
      <c r="N6" s="7">
        <f>SUM(N2:N5)</f>
        <v>24</v>
      </c>
      <c r="O6" s="13">
        <f>SUM(M6+N6)</f>
        <v>218.125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I2:J2 B2:C2" name="Range1_9"/>
    <protectedRange sqref="D2" name="Range1_1_9"/>
    <protectedRange sqref="E2:H2" name="Range1_3_5"/>
    <protectedRange sqref="I3:J3 B3:C3" name="Range1_17"/>
    <protectedRange sqref="D3" name="Range1_1_11"/>
    <protectedRange sqref="E3:H3" name="Range1_3_6"/>
  </protectedRanges>
  <conditionalFormatting sqref="I2">
    <cfRule type="top10" dxfId="71" priority="12" rank="1"/>
  </conditionalFormatting>
  <conditionalFormatting sqref="E2">
    <cfRule type="top10" dxfId="70" priority="11" rank="1"/>
  </conditionalFormatting>
  <conditionalFormatting sqref="F2">
    <cfRule type="top10" dxfId="69" priority="10" rank="1"/>
  </conditionalFormatting>
  <conditionalFormatting sqref="G2">
    <cfRule type="top10" dxfId="68" priority="9" rank="1"/>
  </conditionalFormatting>
  <conditionalFormatting sqref="H2">
    <cfRule type="top10" dxfId="67" priority="8" rank="1"/>
  </conditionalFormatting>
  <conditionalFormatting sqref="J2">
    <cfRule type="top10" dxfId="66" priority="7" rank="1"/>
  </conditionalFormatting>
  <conditionalFormatting sqref="I3">
    <cfRule type="top10" dxfId="65" priority="6" rank="1"/>
  </conditionalFormatting>
  <conditionalFormatting sqref="E3">
    <cfRule type="top10" dxfId="64" priority="5" rank="1"/>
  </conditionalFormatting>
  <conditionalFormatting sqref="F3">
    <cfRule type="top10" dxfId="63" priority="4" rank="1"/>
  </conditionalFormatting>
  <conditionalFormatting sqref="G3">
    <cfRule type="top10" dxfId="62" priority="3" rank="1"/>
  </conditionalFormatting>
  <conditionalFormatting sqref="H3">
    <cfRule type="top10" dxfId="61" priority="2" rank="1"/>
  </conditionalFormatting>
  <conditionalFormatting sqref="J3">
    <cfRule type="top10" dxfId="60" priority="1" rank="1"/>
  </conditionalFormatting>
  <dataValidations count="2">
    <dataValidation type="list" allowBlank="1" showInputMessage="1" showErrorMessage="1" sqref="B2" xr:uid="{BF65C62C-A4CD-4D5F-81C0-4273B6A3BB61}">
      <formula1>$H$4:$H$94</formula1>
    </dataValidation>
    <dataValidation type="list" allowBlank="1" showInputMessage="1" showErrorMessage="1" sqref="B3" xr:uid="{28D39667-B7BD-47ED-97C4-5A10591A3A8E}">
      <formula1>$H$3:$H$99</formula1>
    </dataValidation>
  </dataValidations>
  <hyperlinks>
    <hyperlink ref="Q1" location="'Mississippi Adult Rankings 2021'!A1" display="Back to Ranking" xr:uid="{1C7634FF-1CB8-4375-ABC8-42327C8E36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Mississippi Adult Rankings 2021</vt:lpstr>
      <vt:lpstr>Bill Glausier</vt:lpstr>
      <vt:lpstr>Bob Bass</vt:lpstr>
      <vt:lpstr>Bobby Young</vt:lpstr>
      <vt:lpstr>Carl Hill</vt:lpstr>
      <vt:lpstr>Clay Mayfield</vt:lpstr>
      <vt:lpstr>Daniel Vance</vt:lpstr>
      <vt:lpstr>Don Tucker</vt:lpstr>
      <vt:lpstr>Charles Knight</vt:lpstr>
      <vt:lpstr>Doug Lingle</vt:lpstr>
      <vt:lpstr>John Laseter</vt:lpstr>
      <vt:lpstr>Freddy Geiselbreth</vt:lpstr>
      <vt:lpstr>Kim Mayfield</vt:lpstr>
      <vt:lpstr>Larry McGill</vt:lpstr>
      <vt:lpstr>Tommy Cole</vt:lpstr>
      <vt:lpstr>Van Presson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2021-04-04T17:20:03Z</dcterms:modified>
</cp:coreProperties>
</file>