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South Carolina 2022\"/>
    </mc:Choice>
  </mc:AlternateContent>
  <xr:revisionPtr revIDLastSave="0" documentId="13_ncr:1_{B64FF761-4B0F-427C-B363-45BB2C8BB816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South Carolina 22" sheetId="1" r:id="rId1"/>
    <sheet name="Bill Debany" sheetId="159" r:id="rId2"/>
    <sheet name="Billy Hudson" sheetId="131" r:id="rId3"/>
    <sheet name="Bobby Splawn" sheetId="140" r:id="rId4"/>
    <sheet name="Bruce Badding" sheetId="164" r:id="rId5"/>
    <sheet name="Charles Dohring" sheetId="158" r:id="rId6"/>
    <sheet name="Dave Eisenschmied" sheetId="148" r:id="rId7"/>
    <sheet name="David Barbey" sheetId="160" r:id="rId8"/>
    <sheet name="Ernest Converse" sheetId="151" r:id="rId9"/>
    <sheet name="Jud Denniston" sheetId="161" r:id="rId10"/>
    <sheet name="Justin Fortson" sheetId="162" r:id="rId11"/>
    <sheet name="John Hovan" sheetId="138" r:id="rId12"/>
    <sheet name="Kevin Sullivan" sheetId="153" r:id="rId13"/>
    <sheet name="Mark Steadman" sheetId="155" r:id="rId14"/>
    <sheet name="Melvin Ferguson" sheetId="139" r:id="rId15"/>
    <sheet name="Ray Lydon" sheetId="147" r:id="rId16"/>
    <sheet name="Steve Kiemele" sheetId="152" r:id="rId17"/>
    <sheet name="Tim Thomas" sheetId="156" r:id="rId18"/>
    <sheet name="Tony Greenway" sheetId="157" r:id="rId19"/>
    <sheet name="Walter Smith" sheetId="154" r:id="rId20"/>
  </sheets>
  <externalReferences>
    <externalReference r:id="rId21"/>
  </externalReferences>
  <definedNames>
    <definedName name="_xlnm._FilterDatabase" localSheetId="0" hidden="1">'South Carolina 22'!$C$19:$H$19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N10" i="164"/>
  <c r="L10" i="164"/>
  <c r="M10" i="164" s="1"/>
  <c r="O10" i="164" s="1"/>
  <c r="K10" i="164"/>
  <c r="N4" i="164"/>
  <c r="G49" i="1" s="1"/>
  <c r="L4" i="164"/>
  <c r="E49" i="1" s="1"/>
  <c r="K4" i="164"/>
  <c r="D49" i="1" s="1"/>
  <c r="E25" i="1"/>
  <c r="N4" i="162"/>
  <c r="G25" i="1" s="1"/>
  <c r="L4" i="162"/>
  <c r="K4" i="162"/>
  <c r="D25" i="1" s="1"/>
  <c r="E11" i="1"/>
  <c r="N4" i="161"/>
  <c r="G11" i="1" s="1"/>
  <c r="L4" i="161"/>
  <c r="K4" i="161"/>
  <c r="D11" i="1" s="1"/>
  <c r="N13" i="159"/>
  <c r="G50" i="1" s="1"/>
  <c r="L13" i="159"/>
  <c r="E50" i="1" s="1"/>
  <c r="K13" i="159"/>
  <c r="D50" i="1" s="1"/>
  <c r="E28" i="1"/>
  <c r="N6" i="160"/>
  <c r="G27" i="1" s="1"/>
  <c r="L6" i="160"/>
  <c r="K6" i="160"/>
  <c r="D27" i="1" s="1"/>
  <c r="N4" i="159"/>
  <c r="G28" i="1" s="1"/>
  <c r="L4" i="159"/>
  <c r="K4" i="159"/>
  <c r="D28" i="1" s="1"/>
  <c r="E51" i="1"/>
  <c r="N4" i="158"/>
  <c r="G51" i="1" s="1"/>
  <c r="L4" i="158"/>
  <c r="K4" i="158"/>
  <c r="D51" i="1" s="1"/>
  <c r="N8" i="157"/>
  <c r="G35" i="1" s="1"/>
  <c r="L8" i="157"/>
  <c r="E35" i="1" s="1"/>
  <c r="K8" i="157"/>
  <c r="D35" i="1" s="1"/>
  <c r="N5" i="156"/>
  <c r="G12" i="1" s="1"/>
  <c r="L5" i="156"/>
  <c r="E12" i="1" s="1"/>
  <c r="K5" i="156"/>
  <c r="D12" i="1" s="1"/>
  <c r="N4" i="155"/>
  <c r="G13" i="1" s="1"/>
  <c r="L4" i="155"/>
  <c r="E13" i="1" s="1"/>
  <c r="K4" i="155"/>
  <c r="D13" i="1" s="1"/>
  <c r="N11" i="154"/>
  <c r="G21" i="1" s="1"/>
  <c r="L11" i="154"/>
  <c r="E21" i="1" s="1"/>
  <c r="K11" i="154"/>
  <c r="D21" i="1" s="1"/>
  <c r="N11" i="153"/>
  <c r="G8" i="1" s="1"/>
  <c r="L11" i="153"/>
  <c r="K11" i="153"/>
  <c r="D8" i="1" s="1"/>
  <c r="N6" i="152"/>
  <c r="G10" i="1" s="1"/>
  <c r="L6" i="152"/>
  <c r="E10" i="1" s="1"/>
  <c r="K6" i="152"/>
  <c r="D10" i="1" s="1"/>
  <c r="N27" i="138"/>
  <c r="G36" i="1" s="1"/>
  <c r="L27" i="138"/>
  <c r="E36" i="1" s="1"/>
  <c r="K27" i="138"/>
  <c r="D36" i="1" s="1"/>
  <c r="N29" i="148"/>
  <c r="G46" i="1" s="1"/>
  <c r="L29" i="148"/>
  <c r="E46" i="1" s="1"/>
  <c r="K29" i="148"/>
  <c r="D46" i="1" s="1"/>
  <c r="N9" i="151"/>
  <c r="G47" i="1" s="1"/>
  <c r="L9" i="151"/>
  <c r="E47" i="1" s="1"/>
  <c r="K9" i="151"/>
  <c r="D47" i="1" s="1"/>
  <c r="N11" i="148"/>
  <c r="G20" i="1" s="1"/>
  <c r="L11" i="148"/>
  <c r="E20" i="1" s="1"/>
  <c r="K11" i="148"/>
  <c r="D20" i="1" s="1"/>
  <c r="N10" i="147"/>
  <c r="G22" i="1" s="1"/>
  <c r="L10" i="147"/>
  <c r="E22" i="1" s="1"/>
  <c r="K10" i="147"/>
  <c r="D22" i="1" s="1"/>
  <c r="N6" i="140"/>
  <c r="G38" i="1" s="1"/>
  <c r="L6" i="140"/>
  <c r="E38" i="1" s="1"/>
  <c r="K6" i="140"/>
  <c r="D38" i="1" s="1"/>
  <c r="N12" i="139"/>
  <c r="G7" i="1" s="1"/>
  <c r="L12" i="139"/>
  <c r="E7" i="1" s="1"/>
  <c r="K12" i="139"/>
  <c r="D7" i="1" s="1"/>
  <c r="N10" i="138"/>
  <c r="G23" i="1" s="1"/>
  <c r="L10" i="138"/>
  <c r="E23" i="1" s="1"/>
  <c r="K10" i="138"/>
  <c r="D23" i="1" s="1"/>
  <c r="M4" i="164" l="1"/>
  <c r="M4" i="162"/>
  <c r="M4" i="161"/>
  <c r="M6" i="160"/>
  <c r="O5" i="160" s="1"/>
  <c r="H27" i="1" s="1"/>
  <c r="M4" i="159"/>
  <c r="E27" i="1"/>
  <c r="M13" i="159"/>
  <c r="M4" i="158"/>
  <c r="M8" i="157"/>
  <c r="M5" i="156"/>
  <c r="M11" i="153"/>
  <c r="O11" i="153" s="1"/>
  <c r="H8" i="1" s="1"/>
  <c r="M6" i="152"/>
  <c r="F10" i="1" s="1"/>
  <c r="M4" i="155"/>
  <c r="E8" i="1"/>
  <c r="M27" i="138"/>
  <c r="M11" i="154"/>
  <c r="M10" i="147"/>
  <c r="M11" i="148"/>
  <c r="M29" i="148"/>
  <c r="M9" i="151"/>
  <c r="M6" i="140"/>
  <c r="M12" i="139"/>
  <c r="M10" i="138"/>
  <c r="F23" i="1" s="1"/>
  <c r="N12" i="131"/>
  <c r="L12" i="131"/>
  <c r="K12" i="131"/>
  <c r="O4" i="161" l="1"/>
  <c r="H11" i="1" s="1"/>
  <c r="F11" i="1"/>
  <c r="O4" i="162"/>
  <c r="H25" i="1" s="1"/>
  <c r="F25" i="1"/>
  <c r="O4" i="164"/>
  <c r="H49" i="1" s="1"/>
  <c r="F49" i="1"/>
  <c r="O6" i="152"/>
  <c r="H10" i="1" s="1"/>
  <c r="F27" i="1"/>
  <c r="O4" i="155"/>
  <c r="H13" i="1" s="1"/>
  <c r="F13" i="1"/>
  <c r="O4" i="159"/>
  <c r="H28" i="1" s="1"/>
  <c r="F28" i="1"/>
  <c r="O13" i="159"/>
  <c r="H50" i="1" s="1"/>
  <c r="F50" i="1"/>
  <c r="O5" i="156"/>
  <c r="H12" i="1" s="1"/>
  <c r="F12" i="1"/>
  <c r="O4" i="158"/>
  <c r="H51" i="1" s="1"/>
  <c r="F51" i="1"/>
  <c r="O8" i="157"/>
  <c r="H35" i="1" s="1"/>
  <c r="F35" i="1"/>
  <c r="F8" i="1"/>
  <c r="O11" i="154"/>
  <c r="H21" i="1" s="1"/>
  <c r="F21" i="1"/>
  <c r="O9" i="151"/>
  <c r="H47" i="1" s="1"/>
  <c r="F47" i="1"/>
  <c r="O6" i="140"/>
  <c r="H38" i="1" s="1"/>
  <c r="F38" i="1"/>
  <c r="O27" i="138"/>
  <c r="H36" i="1" s="1"/>
  <c r="F36" i="1"/>
  <c r="O10" i="147"/>
  <c r="H22" i="1" s="1"/>
  <c r="F22" i="1"/>
  <c r="O29" i="148"/>
  <c r="H46" i="1" s="1"/>
  <c r="F46" i="1"/>
  <c r="O11" i="148"/>
  <c r="H20" i="1" s="1"/>
  <c r="F20" i="1"/>
  <c r="O10" i="138"/>
  <c r="H23" i="1" s="1"/>
  <c r="E6" i="1"/>
  <c r="G6" i="1"/>
  <c r="D6" i="1"/>
  <c r="O12" i="139"/>
  <c r="H7" i="1" s="1"/>
  <c r="F7" i="1"/>
  <c r="M12" i="131"/>
  <c r="F6" i="1" l="1"/>
  <c r="O12" i="131"/>
  <c r="H6" i="1" l="1"/>
</calcChain>
</file>

<file path=xl/sharedStrings.xml><?xml version="1.0" encoding="utf-8"?>
<sst xmlns="http://schemas.openxmlformats.org/spreadsheetml/2006/main" count="739" uniqueCount="66">
  <si>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</si>
  <si>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</si>
  <si>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</si>
  <si>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</si>
  <si>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</si>
  <si>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</si>
  <si>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</si>
  <si>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</si>
  <si>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</si>
  <si>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</si>
  <si>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</si>
  <si>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</si>
  <si>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</si>
  <si>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</si>
  <si>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</si>
  <si>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</si>
  <si>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</si>
  <si>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</si>
  <si>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</si>
  <si>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</si>
  <si>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</si>
  <si>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</si>
  <si>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>Outlaw Lite</t>
  </si>
  <si>
    <t xml:space="preserve"> </t>
  </si>
  <si>
    <t>ABRA OUTLAW HEAVY RANKING 2022</t>
  </si>
  <si>
    <t>ABRA OUTLAW LITE RANKING 2022</t>
  </si>
  <si>
    <t>ABRA UNLIMITED 2022</t>
  </si>
  <si>
    <t>ABRA FACTORY 2022</t>
  </si>
  <si>
    <t xml:space="preserve"> Outlaw Heavy</t>
  </si>
  <si>
    <t>Billy Hudson</t>
  </si>
  <si>
    <t>Dave Eisenschmied</t>
  </si>
  <si>
    <t xml:space="preserve"> Outlaw Lite</t>
  </si>
  <si>
    <t xml:space="preserve"> Unlimited</t>
  </si>
  <si>
    <t>Factory</t>
  </si>
  <si>
    <t>Melvin Ferguson</t>
  </si>
  <si>
    <t>Belton, SC</t>
  </si>
  <si>
    <t>Ray Lydon</t>
  </si>
  <si>
    <t>John Hovan</t>
  </si>
  <si>
    <t>Bobby Splawn</t>
  </si>
  <si>
    <t>Ernie Converse</t>
  </si>
  <si>
    <t>Ernest Converse</t>
  </si>
  <si>
    <t>South Carolina</t>
  </si>
  <si>
    <t>Adult Outlaw Heavy</t>
  </si>
  <si>
    <t>Steve Kiemele</t>
  </si>
  <si>
    <t>Kevin Sullivan</t>
  </si>
  <si>
    <t>Adult Outlaw Lite</t>
  </si>
  <si>
    <t>Walter Smith</t>
  </si>
  <si>
    <t>Adult Unlimited</t>
  </si>
  <si>
    <t>Adult Factory</t>
  </si>
  <si>
    <t>Outlaw Hvy</t>
  </si>
  <si>
    <t>Mark Steadman</t>
  </si>
  <si>
    <t>Outlaw Lt</t>
  </si>
  <si>
    <t>Tim Thomas</t>
  </si>
  <si>
    <t>Tony Greenway</t>
  </si>
  <si>
    <t>Charles Dohring</t>
  </si>
  <si>
    <t xml:space="preserve">Outlaw Hvy </t>
  </si>
  <si>
    <t>Belton SC</t>
  </si>
  <si>
    <t>David Barbey</t>
  </si>
  <si>
    <t>Bill Debany</t>
  </si>
  <si>
    <t xml:space="preserve">Unlimited </t>
  </si>
  <si>
    <t xml:space="preserve">Factory </t>
  </si>
  <si>
    <t>David Barney</t>
  </si>
  <si>
    <t>Jud Denniston</t>
  </si>
  <si>
    <t>Outlaw Heavy</t>
  </si>
  <si>
    <t>Justin Fortson</t>
  </si>
  <si>
    <t>Bruce Badding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</si>
</sst>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u/>
      <sz val="11"/>
      <name val="Arial Narrow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8" fillId="2" borderId="0" xfId="0" applyFont="1" applyFill="1"/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1" applyFont="1" applyBorder="1" applyAlignment="1" applyProtection="1">
      <alignment horizontal="center"/>
      <protection locked="0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2" fillId="0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11" fillId="0" borderId="0" xfId="1" applyFont="1" applyFill="1" applyAlignment="1">
      <alignment horizontal="center"/>
    </xf>
    <xf numFmtId="0" fontId="12" fillId="0" borderId="0" xfId="1" applyFont="1" applyBorder="1" applyAlignment="1" applyProtection="1">
      <alignment horizontal="center"/>
      <protection locked="0"/>
    </xf>
    <xf numFmtId="0" fontId="11" fillId="0" borderId="0" xfId="1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 shrinkToFit="1"/>
    </xf>
    <xf numFmtId="0" fontId="11" fillId="3" borderId="0" xfId="1" applyFont="1" applyFill="1" applyBorder="1" applyAlignment="1" applyProtection="1">
      <alignment horizontal="center"/>
      <protection locked="0"/>
    </xf>
    <xf numFmtId="1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4" fillId="0" borderId="0" xfId="0" applyFont="1"/>
  </cellXfs>
  <cellStyles count="2">
    <cellStyle name="Hyperlink" xfId="1" builtinId="8"/>
    <cellStyle name="Normal" xfId="0" builtinId="0"/>
  </cellStyles>
  <dxfs count="660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60"/>
  <sheetViews>
    <sheetView tabSelected="1" topLeftCell="A13" zoomScale="87" workbookViewId="0">
      <selection activeCell="K30" sqref="K30"/>
    </sheetView>
  </sheetViews>
  <sheetFormatPr defaultRowHeight="14.4" x14ac:dyDescent="0.3"/>
  <cols>
    <col min="1" max="1" width="9.109375" style="9"/>
    <col min="2" max="2" width="16.5546875" style="9" customWidth="1"/>
    <col min="3" max="3" width="22.6640625" style="9" customWidth="1"/>
    <col min="4" max="4" width="15.6640625" style="9" bestFit="1" customWidth="1"/>
    <col min="5" max="5" width="16.109375" style="9" bestFit="1" customWidth="1"/>
    <col min="6" max="6" width="9.109375" style="22"/>
    <col min="7" max="7" width="9.109375" style="9"/>
    <col min="8" max="8" width="16.33203125" style="22" bestFit="1" customWidth="1"/>
  </cols>
  <sheetData>
    <row r="1" spans="1:8" x14ac:dyDescent="0.3">
      <c r="A1" s="11" t="s">
        <v>23</v>
      </c>
      <c r="B1" s="11"/>
      <c r="C1" s="11"/>
      <c r="D1" s="11"/>
      <c r="E1" s="11"/>
      <c r="F1" s="20"/>
      <c r="G1" s="11"/>
      <c r="H1" s="20"/>
    </row>
    <row r="2" spans="1:8" ht="28.8" x14ac:dyDescent="0.55000000000000004">
      <c r="A2" s="11"/>
      <c r="B2" s="11"/>
      <c r="C2" s="31" t="s">
        <v>24</v>
      </c>
      <c r="D2" s="11"/>
      <c r="E2" s="11"/>
      <c r="F2" s="20"/>
      <c r="G2" s="11"/>
      <c r="H2" s="20"/>
    </row>
    <row r="3" spans="1:8" ht="18" x14ac:dyDescent="0.35">
      <c r="A3" s="11"/>
      <c r="B3" s="11"/>
      <c r="C3" s="11"/>
      <c r="D3" s="14" t="s">
        <v>41</v>
      </c>
      <c r="E3" s="11"/>
      <c r="F3" s="20"/>
      <c r="G3" s="11"/>
      <c r="H3" s="20"/>
    </row>
    <row r="4" spans="1:8" x14ac:dyDescent="0.3">
      <c r="A4" s="11"/>
      <c r="B4" s="11"/>
      <c r="C4" s="11"/>
      <c r="D4" s="11"/>
      <c r="E4" s="11"/>
      <c r="F4" s="20"/>
      <c r="G4" s="11"/>
      <c r="H4" s="20"/>
    </row>
    <row r="5" spans="1:8" x14ac:dyDescent="0.3">
      <c r="A5" s="34" t="s">
        <v>0</v>
      </c>
      <c r="B5" s="34" t="s">
        <v>1</v>
      </c>
      <c r="C5" s="34" t="s">
        <v>2</v>
      </c>
      <c r="D5" s="34" t="s">
        <v>19</v>
      </c>
      <c r="E5" s="34" t="s">
        <v>16</v>
      </c>
      <c r="F5" s="35" t="s">
        <v>17</v>
      </c>
      <c r="G5" s="34" t="s">
        <v>14</v>
      </c>
      <c r="H5" s="35" t="s">
        <v>18</v>
      </c>
    </row>
    <row r="6" spans="1:8" x14ac:dyDescent="0.3">
      <c r="A6" s="34">
        <v>1</v>
      </c>
      <c r="B6" s="38" t="s">
        <v>28</v>
      </c>
      <c r="C6" s="36" t="s">
        <v>29</v>
      </c>
      <c r="D6" s="37">
        <f>SUM('Billy Hudson'!K12)</f>
        <v>40</v>
      </c>
      <c r="E6" s="37">
        <f>SUM('Billy Hudson'!L12)</f>
        <v>7788.0060000000003</v>
      </c>
      <c r="F6" s="35">
        <f>SUM('Billy Hudson'!M12)</f>
        <v>194.70015000000001</v>
      </c>
      <c r="G6" s="37">
        <f>SUM('Billy Hudson'!N12)</f>
        <v>87</v>
      </c>
      <c r="H6" s="35">
        <f>SUM('Billy Hudson'!O12)</f>
        <v>281.70015000000001</v>
      </c>
    </row>
    <row r="7" spans="1:8" x14ac:dyDescent="0.3">
      <c r="A7" s="34">
        <v>2</v>
      </c>
      <c r="B7" s="38" t="s">
        <v>28</v>
      </c>
      <c r="C7" s="39" t="s">
        <v>34</v>
      </c>
      <c r="D7" s="37">
        <f>SUM('Melvin Ferguson'!K12)</f>
        <v>40</v>
      </c>
      <c r="E7" s="37">
        <f>SUM('Melvin Ferguson'!L12)</f>
        <v>7797.0030000000006</v>
      </c>
      <c r="F7" s="35">
        <f>SUM('Melvin Ferguson'!M12)</f>
        <v>194.92507500000002</v>
      </c>
      <c r="G7" s="37">
        <f>SUM('Melvin Ferguson'!N12)</f>
        <v>79</v>
      </c>
      <c r="H7" s="35">
        <f>SUM('Melvin Ferguson'!O12)</f>
        <v>273.92507499999999</v>
      </c>
    </row>
    <row r="8" spans="1:8" x14ac:dyDescent="0.3">
      <c r="A8" s="34">
        <v>3</v>
      </c>
      <c r="B8" s="38" t="s">
        <v>28</v>
      </c>
      <c r="C8" s="36" t="s">
        <v>44</v>
      </c>
      <c r="D8" s="37">
        <f>SUM('Kevin Sullivan'!K11)</f>
        <v>36</v>
      </c>
      <c r="E8" s="37">
        <f>SUM('Kevin Sullivan'!L11)</f>
        <v>6918</v>
      </c>
      <c r="F8" s="35">
        <f>SUM('Kevin Sullivan'!M11)</f>
        <v>192.16666666666666</v>
      </c>
      <c r="G8" s="37">
        <f>SUM('Kevin Sullivan'!N11)</f>
        <v>36</v>
      </c>
      <c r="H8" s="35">
        <f>SUM('Kevin Sullivan'!O11)</f>
        <v>228.16666666666666</v>
      </c>
    </row>
    <row r="9" spans="1:8" x14ac:dyDescent="0.3">
      <c r="A9" s="44"/>
      <c r="B9" s="45"/>
      <c r="C9" s="46"/>
      <c r="D9" s="47"/>
      <c r="E9" s="47"/>
      <c r="F9" s="48"/>
      <c r="G9" s="47"/>
      <c r="H9" s="48"/>
    </row>
    <row r="10" spans="1:8" x14ac:dyDescent="0.3">
      <c r="A10" s="34">
        <v>4</v>
      </c>
      <c r="B10" s="38" t="s">
        <v>28</v>
      </c>
      <c r="C10" s="36" t="s">
        <v>43</v>
      </c>
      <c r="D10" s="37">
        <f>SUM('Steve Kiemele'!K6)</f>
        <v>16</v>
      </c>
      <c r="E10" s="37">
        <f>SUM('Steve Kiemele'!L6)</f>
        <v>3111.0010000000002</v>
      </c>
      <c r="F10" s="35">
        <f>SUM('Steve Kiemele'!M6)</f>
        <v>194.43756250000001</v>
      </c>
      <c r="G10" s="37">
        <f>SUM('Steve Kiemele'!N6)</f>
        <v>25</v>
      </c>
      <c r="H10" s="35">
        <f>SUM('Steve Kiemele'!O6)</f>
        <v>219.43756250000001</v>
      </c>
    </row>
    <row r="11" spans="1:8" x14ac:dyDescent="0.3">
      <c r="A11" s="34">
        <v>5</v>
      </c>
      <c r="B11" s="38" t="s">
        <v>28</v>
      </c>
      <c r="C11" s="42" t="s">
        <v>62</v>
      </c>
      <c r="D11" s="37">
        <f>SUM('Jud Denniston'!K4)</f>
        <v>6</v>
      </c>
      <c r="E11" s="37">
        <f>SUM('Jud Denniston'!L4)</f>
        <v>1181</v>
      </c>
      <c r="F11" s="35">
        <f>SUM('Jud Denniston'!M4)</f>
        <v>196.83333333333334</v>
      </c>
      <c r="G11" s="37">
        <f>SUM('Jud Denniston'!N4)</f>
        <v>18</v>
      </c>
      <c r="H11" s="35">
        <f>SUM('Jud Denniston'!O4)</f>
        <v>214.83333333333334</v>
      </c>
    </row>
    <row r="12" spans="1:8" x14ac:dyDescent="0.3">
      <c r="A12" s="34">
        <v>6</v>
      </c>
      <c r="B12" s="38" t="s">
        <v>28</v>
      </c>
      <c r="C12" s="36" t="s">
        <v>52</v>
      </c>
      <c r="D12" s="37">
        <f>SUM('Tim Thomas'!K5)</f>
        <v>12</v>
      </c>
      <c r="E12" s="37">
        <f>SUM('Tim Thomas'!L5)</f>
        <v>2310</v>
      </c>
      <c r="F12" s="35">
        <f>SUM('Tim Thomas'!M5)</f>
        <v>192.5</v>
      </c>
      <c r="G12" s="37">
        <f>SUM('Tim Thomas'!N5)</f>
        <v>8</v>
      </c>
      <c r="H12" s="35">
        <f>SUM('Tim Thomas'!O5)</f>
        <v>200.5</v>
      </c>
    </row>
    <row r="13" spans="1:8" x14ac:dyDescent="0.3">
      <c r="A13" s="34">
        <v>7</v>
      </c>
      <c r="B13" s="38" t="s">
        <v>63</v>
      </c>
      <c r="C13" s="42" t="s">
        <v>50</v>
      </c>
      <c r="D13" s="37">
        <f>SUM('Mark Steadman'!K4)</f>
        <v>4</v>
      </c>
      <c r="E13" s="37">
        <f>SUM('Mark Steadman'!L4)</f>
        <v>742</v>
      </c>
      <c r="F13" s="35">
        <f>SUM('Mark Steadman'!M4)</f>
        <v>185.5</v>
      </c>
      <c r="G13" s="37">
        <f>SUM('Mark Steadman'!N4)</f>
        <v>2</v>
      </c>
      <c r="H13" s="35">
        <f>SUM('Mark Steadman'!O4)</f>
        <v>187.5</v>
      </c>
    </row>
    <row r="14" spans="1:8" ht="17.399999999999999" x14ac:dyDescent="0.45">
      <c r="A14" s="12"/>
      <c r="B14" s="12"/>
      <c r="C14" s="12"/>
      <c r="D14" s="12"/>
      <c r="E14" s="12"/>
      <c r="F14" s="21"/>
      <c r="G14" s="12"/>
      <c r="H14" s="21"/>
    </row>
    <row r="15" spans="1:8" x14ac:dyDescent="0.3">
      <c r="A15" s="11"/>
      <c r="B15" s="11"/>
      <c r="C15" s="11"/>
      <c r="D15" s="11"/>
      <c r="E15" s="11"/>
      <c r="F15" s="20"/>
      <c r="G15" s="11"/>
      <c r="H15" s="20"/>
    </row>
    <row r="16" spans="1:8" ht="28.8" x14ac:dyDescent="0.55000000000000004">
      <c r="A16" s="11"/>
      <c r="B16" s="11"/>
      <c r="C16" s="31" t="s">
        <v>25</v>
      </c>
      <c r="D16" s="11"/>
      <c r="E16" s="11"/>
      <c r="F16" s="20"/>
      <c r="G16" s="11"/>
      <c r="H16" s="20"/>
    </row>
    <row r="17" spans="1:8" ht="18" x14ac:dyDescent="0.35">
      <c r="A17" s="11"/>
      <c r="B17" s="11"/>
      <c r="C17" s="11"/>
      <c r="D17" s="14" t="s">
        <v>41</v>
      </c>
      <c r="E17" s="11"/>
      <c r="F17" s="20"/>
      <c r="G17" s="11"/>
      <c r="H17" s="20"/>
    </row>
    <row r="18" spans="1:8" x14ac:dyDescent="0.3">
      <c r="A18" s="11"/>
      <c r="B18" s="11"/>
      <c r="C18" s="11"/>
      <c r="D18" s="11"/>
      <c r="E18" s="11"/>
      <c r="F18" s="20"/>
      <c r="G18" s="11"/>
      <c r="H18" s="20"/>
    </row>
    <row r="19" spans="1:8" x14ac:dyDescent="0.3">
      <c r="A19" s="34" t="s">
        <v>0</v>
      </c>
      <c r="B19" s="34" t="s">
        <v>1</v>
      </c>
      <c r="C19" s="34" t="s">
        <v>2</v>
      </c>
      <c r="D19" s="34" t="s">
        <v>19</v>
      </c>
      <c r="E19" s="34" t="s">
        <v>16</v>
      </c>
      <c r="F19" s="35" t="s">
        <v>17</v>
      </c>
      <c r="G19" s="34" t="s">
        <v>14</v>
      </c>
      <c r="H19" s="35" t="s">
        <v>18</v>
      </c>
    </row>
    <row r="20" spans="1:8" x14ac:dyDescent="0.3">
      <c r="A20" s="34">
        <v>1</v>
      </c>
      <c r="B20" s="34" t="s">
        <v>22</v>
      </c>
      <c r="C20" s="36" t="s">
        <v>30</v>
      </c>
      <c r="D20" s="37">
        <f>SUM('Dave Eisenschmied'!K11)</f>
        <v>36</v>
      </c>
      <c r="E20" s="37">
        <f>SUM('Dave Eisenschmied'!L11)</f>
        <v>6882</v>
      </c>
      <c r="F20" s="35">
        <f>SUM('Dave Eisenschmied'!M11)</f>
        <v>191.16666666666666</v>
      </c>
      <c r="G20" s="37">
        <f>SUM('Dave Eisenschmied'!N11)</f>
        <v>120</v>
      </c>
      <c r="H20" s="35">
        <f>SUM('Dave Eisenschmied'!O11)</f>
        <v>311.16666666666663</v>
      </c>
    </row>
    <row r="21" spans="1:8" x14ac:dyDescent="0.3">
      <c r="A21" s="34">
        <v>2</v>
      </c>
      <c r="B21" s="34" t="s">
        <v>22</v>
      </c>
      <c r="C21" s="41" t="s">
        <v>46</v>
      </c>
      <c r="D21" s="37">
        <f>SUM('Walter Smith'!K11)</f>
        <v>36</v>
      </c>
      <c r="E21" s="37">
        <f>SUM('Walter Smith'!L11)</f>
        <v>6561</v>
      </c>
      <c r="F21" s="35">
        <f>SUM('Walter Smith'!M11)</f>
        <v>182.25</v>
      </c>
      <c r="G21" s="37">
        <f>SUM('Walter Smith'!N11)</f>
        <v>40</v>
      </c>
      <c r="H21" s="35">
        <f>SUM('Walter Smith'!O11)</f>
        <v>222.25</v>
      </c>
    </row>
    <row r="22" spans="1:8" x14ac:dyDescent="0.3">
      <c r="A22" s="34">
        <v>3</v>
      </c>
      <c r="B22" s="34" t="s">
        <v>22</v>
      </c>
      <c r="C22" s="39" t="s">
        <v>36</v>
      </c>
      <c r="D22" s="37">
        <f>SUM('Ray Lydon'!K10)</f>
        <v>32</v>
      </c>
      <c r="E22" s="37">
        <f>SUM('Ray Lydon'!L10)</f>
        <v>5773.0010000000002</v>
      </c>
      <c r="F22" s="35">
        <f>SUM('Ray Lydon'!M10)</f>
        <v>180.40628125000001</v>
      </c>
      <c r="G22" s="37">
        <f>SUM('Ray Lydon'!N10)</f>
        <v>32</v>
      </c>
      <c r="H22" s="35">
        <f>SUM('Ray Lydon'!O10)</f>
        <v>212.40628125000001</v>
      </c>
    </row>
    <row r="23" spans="1:8" x14ac:dyDescent="0.3">
      <c r="A23" s="34">
        <v>4</v>
      </c>
      <c r="B23" s="34" t="s">
        <v>22</v>
      </c>
      <c r="C23" s="39" t="s">
        <v>37</v>
      </c>
      <c r="D23" s="37">
        <f>SUM('John Hovan'!K10)</f>
        <v>32</v>
      </c>
      <c r="E23" s="37">
        <f>SUM('John Hovan'!L10)</f>
        <v>5183</v>
      </c>
      <c r="F23" s="35">
        <f>SUM('John Hovan'!M10)</f>
        <v>161.96875</v>
      </c>
      <c r="G23" s="37">
        <f>SUM('John Hovan'!N10)</f>
        <v>21</v>
      </c>
      <c r="H23" s="35">
        <f>SUM('John Hovan'!O10)</f>
        <v>182.96875</v>
      </c>
    </row>
    <row r="24" spans="1:8" x14ac:dyDescent="0.3">
      <c r="A24" s="44"/>
      <c r="B24" s="44"/>
      <c r="C24" s="49"/>
      <c r="D24" s="47"/>
      <c r="E24" s="47"/>
      <c r="F24" s="48"/>
      <c r="G24" s="47"/>
      <c r="H24" s="48"/>
    </row>
    <row r="25" spans="1:8" x14ac:dyDescent="0.3">
      <c r="A25" s="34">
        <v>5</v>
      </c>
      <c r="B25" s="34" t="s">
        <v>22</v>
      </c>
      <c r="C25" s="39" t="s">
        <v>64</v>
      </c>
      <c r="D25" s="37">
        <f>SUM('Justin Fortson'!K4)</f>
        <v>6</v>
      </c>
      <c r="E25" s="37">
        <f>SUM('Justin Fortson'!L4)</f>
        <v>1169</v>
      </c>
      <c r="F25" s="35">
        <f>SUM('Justin Fortson'!M4)</f>
        <v>194.83333333333334</v>
      </c>
      <c r="G25" s="37">
        <f>SUM('Justin Fortson'!N4)</f>
        <v>26</v>
      </c>
      <c r="H25" s="35">
        <f>SUM('Justin Fortson'!O4)</f>
        <v>220.83333333333334</v>
      </c>
    </row>
    <row r="26" spans="1:8" x14ac:dyDescent="0.3">
      <c r="A26" s="34">
        <v>6</v>
      </c>
      <c r="B26" s="34" t="s">
        <v>22</v>
      </c>
      <c r="C26" s="42" t="s">
        <v>65</v>
      </c>
      <c r="D26" s="37">
        <f>SUM('Bruce Badding'!K10)</f>
        <v>4</v>
      </c>
      <c r="E26" s="37">
        <f>SUM('Bruce Badding'!L10)</f>
        <v>767</v>
      </c>
      <c r="F26" s="35">
        <f>SUM('Bruce Badding'!M10)</f>
        <v>191.75</v>
      </c>
      <c r="G26" s="37">
        <f>SUM('Bruce Badding'!N10)</f>
        <v>11</v>
      </c>
      <c r="H26" s="35">
        <f>SUM('Bruce Badding'!O10)</f>
        <v>202.75</v>
      </c>
    </row>
    <row r="27" spans="1:8" x14ac:dyDescent="0.3">
      <c r="A27" s="34">
        <v>8</v>
      </c>
      <c r="B27" s="34" t="s">
        <v>22</v>
      </c>
      <c r="C27" s="41" t="s">
        <v>57</v>
      </c>
      <c r="D27" s="37">
        <f>SUM('David Barbey'!K6)</f>
        <v>14</v>
      </c>
      <c r="E27" s="37">
        <f>SUM('David Barbey'!L6)</f>
        <v>2522</v>
      </c>
      <c r="F27" s="35">
        <f>SUM('David Barbey'!M6)</f>
        <v>180.14285714285714</v>
      </c>
      <c r="G27" s="37">
        <f>SUM('David Barbey'!N6)</f>
        <v>10</v>
      </c>
      <c r="H27" s="35">
        <f>SUM('David Barbey'!O5)</f>
        <v>190.14285714285714</v>
      </c>
    </row>
    <row r="28" spans="1:8" x14ac:dyDescent="0.3">
      <c r="A28" s="34">
        <v>9</v>
      </c>
      <c r="B28" s="34" t="s">
        <v>22</v>
      </c>
      <c r="C28" s="41" t="s">
        <v>58</v>
      </c>
      <c r="D28" s="37">
        <f>SUM('Bill Debany'!K4)</f>
        <v>4</v>
      </c>
      <c r="E28" s="37">
        <f>SUM('Bill Debany'!L4)</f>
        <v>639</v>
      </c>
      <c r="F28" s="35">
        <f>SUM('Bill Debany'!M4)</f>
        <v>159.75</v>
      </c>
      <c r="G28" s="37">
        <f>SUM('Bill Debany'!N4)</f>
        <v>2</v>
      </c>
      <c r="H28" s="35">
        <f>SUM('Bill Debany'!O4)</f>
        <v>161.75</v>
      </c>
    </row>
    <row r="29" spans="1:8" ht="17.399999999999999" x14ac:dyDescent="0.45">
      <c r="A29" s="12"/>
      <c r="B29" s="12"/>
      <c r="C29" s="12"/>
      <c r="D29" s="12"/>
      <c r="E29" s="12"/>
      <c r="F29" s="21"/>
      <c r="G29" s="12"/>
      <c r="H29" s="21"/>
    </row>
    <row r="30" spans="1:8" ht="24" customHeight="1" x14ac:dyDescent="0.3">
      <c r="A30" s="11"/>
      <c r="B30" s="11"/>
      <c r="C30" s="11"/>
      <c r="D30" s="11"/>
      <c r="E30" s="11"/>
      <c r="F30" s="20"/>
      <c r="G30" s="11"/>
      <c r="H30" s="20"/>
    </row>
    <row r="31" spans="1:8" ht="28.8" x14ac:dyDescent="0.55000000000000004">
      <c r="A31" s="11"/>
      <c r="B31" s="11"/>
      <c r="C31" s="31" t="s">
        <v>26</v>
      </c>
      <c r="D31" s="11"/>
      <c r="E31" s="11"/>
      <c r="F31" s="20"/>
      <c r="G31" s="11"/>
      <c r="H31" s="20"/>
    </row>
    <row r="32" spans="1:8" ht="18" x14ac:dyDescent="0.35">
      <c r="A32" s="11"/>
      <c r="B32" s="11"/>
      <c r="C32" s="11"/>
      <c r="D32" s="14" t="s">
        <v>41</v>
      </c>
      <c r="E32" s="11"/>
      <c r="F32" s="20"/>
      <c r="G32" s="11"/>
      <c r="H32" s="20"/>
    </row>
    <row r="33" spans="1:8" x14ac:dyDescent="0.3">
      <c r="A33" s="11"/>
      <c r="B33" s="11"/>
      <c r="C33" s="11"/>
      <c r="D33" s="11"/>
      <c r="E33" s="11"/>
      <c r="F33" s="20"/>
      <c r="G33" s="11"/>
      <c r="H33" s="20"/>
    </row>
    <row r="34" spans="1:8" x14ac:dyDescent="0.3">
      <c r="A34" s="34" t="s">
        <v>0</v>
      </c>
      <c r="B34" s="34" t="s">
        <v>1</v>
      </c>
      <c r="C34" s="34" t="s">
        <v>2</v>
      </c>
      <c r="D34" s="34" t="s">
        <v>19</v>
      </c>
      <c r="E34" s="34" t="s">
        <v>16</v>
      </c>
      <c r="F34" s="35" t="s">
        <v>17</v>
      </c>
      <c r="G34" s="34" t="s">
        <v>14</v>
      </c>
      <c r="H34" s="35" t="s">
        <v>18</v>
      </c>
    </row>
    <row r="35" spans="1:8" x14ac:dyDescent="0.3">
      <c r="A35" s="34">
        <v>1</v>
      </c>
      <c r="B35" s="34" t="s">
        <v>20</v>
      </c>
      <c r="C35" s="43" t="s">
        <v>53</v>
      </c>
      <c r="D35" s="37">
        <f>SUM('Tony Greenway'!K8)</f>
        <v>24</v>
      </c>
      <c r="E35" s="37">
        <f>SUM('Tony Greenway'!L8)</f>
        <v>4539</v>
      </c>
      <c r="F35" s="35">
        <f>SUM('Tony Greenway'!M8)</f>
        <v>189.125</v>
      </c>
      <c r="G35" s="37">
        <f>SUM('Tony Greenway'!N8)</f>
        <v>79</v>
      </c>
      <c r="H35" s="35">
        <f>SUM('Tony Greenway'!O8)</f>
        <v>268.125</v>
      </c>
    </row>
    <row r="36" spans="1:8" x14ac:dyDescent="0.3">
      <c r="A36" s="34">
        <v>2</v>
      </c>
      <c r="B36" s="34" t="s">
        <v>20</v>
      </c>
      <c r="C36" s="39" t="s">
        <v>37</v>
      </c>
      <c r="D36" s="37">
        <f>SUM('John Hovan'!K27)</f>
        <v>30</v>
      </c>
      <c r="E36" s="37">
        <f>SUM('John Hovan'!L27)</f>
        <v>5489</v>
      </c>
      <c r="F36" s="35">
        <f>SUM('John Hovan'!M27)</f>
        <v>182.96666666666667</v>
      </c>
      <c r="G36" s="37">
        <f>SUM('John Hovan'!N27)</f>
        <v>53</v>
      </c>
      <c r="H36" s="35">
        <f>SUM('John Hovan'!O27)</f>
        <v>235.96666666666667</v>
      </c>
    </row>
    <row r="37" spans="1:8" x14ac:dyDescent="0.3">
      <c r="A37" s="44"/>
      <c r="B37" s="44"/>
      <c r="C37" s="50"/>
      <c r="D37" s="47"/>
      <c r="E37" s="47"/>
      <c r="F37" s="48"/>
      <c r="G37" s="47"/>
      <c r="H37" s="48"/>
    </row>
    <row r="38" spans="1:8" x14ac:dyDescent="0.3">
      <c r="A38" s="34">
        <v>3</v>
      </c>
      <c r="B38" s="34" t="s">
        <v>20</v>
      </c>
      <c r="C38" s="40" t="s">
        <v>38</v>
      </c>
      <c r="D38" s="37">
        <f>SUM('Bobby Splawn'!K6)</f>
        <v>12</v>
      </c>
      <c r="E38" s="37">
        <f>SUM('Bobby Splawn'!L6)</f>
        <v>2045</v>
      </c>
      <c r="F38" s="35">
        <f>SUM('Bobby Splawn'!M6)</f>
        <v>170.41666666666666</v>
      </c>
      <c r="G38" s="37">
        <f>SUM('Bobby Splawn'!N6)</f>
        <v>15</v>
      </c>
      <c r="H38" s="35">
        <f>SUM('Bobby Splawn'!O6)</f>
        <v>185.41666666666666</v>
      </c>
    </row>
    <row r="39" spans="1:8" x14ac:dyDescent="0.3">
      <c r="A39" s="34"/>
      <c r="B39" s="34"/>
      <c r="C39" s="39"/>
      <c r="D39" s="37"/>
      <c r="E39" s="37"/>
      <c r="F39" s="35"/>
      <c r="G39" s="37"/>
      <c r="H39" s="35"/>
    </row>
    <row r="40" spans="1:8" ht="17.399999999999999" x14ac:dyDescent="0.45">
      <c r="A40" s="12"/>
      <c r="B40" s="12"/>
      <c r="C40" s="12"/>
      <c r="D40" s="12"/>
      <c r="E40" s="12"/>
      <c r="F40" s="21"/>
      <c r="G40" s="12"/>
      <c r="H40" s="21"/>
    </row>
    <row r="41" spans="1:8" x14ac:dyDescent="0.3">
      <c r="A41" s="11"/>
      <c r="B41" s="11"/>
      <c r="C41" s="11"/>
      <c r="D41" s="11"/>
      <c r="E41" s="11"/>
      <c r="F41" s="20"/>
      <c r="G41" s="11"/>
      <c r="H41" s="20"/>
    </row>
    <row r="42" spans="1:8" ht="28.8" x14ac:dyDescent="0.55000000000000004">
      <c r="A42" s="11"/>
      <c r="B42" s="11"/>
      <c r="C42" s="31" t="s">
        <v>27</v>
      </c>
      <c r="D42" s="11"/>
      <c r="E42" s="11"/>
      <c r="F42" s="20"/>
      <c r="G42" s="11"/>
      <c r="H42" s="20"/>
    </row>
    <row r="43" spans="1:8" ht="18" x14ac:dyDescent="0.35">
      <c r="A43" s="11"/>
      <c r="B43" s="11"/>
      <c r="C43" s="11"/>
      <c r="D43" s="14" t="s">
        <v>41</v>
      </c>
      <c r="E43" s="11"/>
      <c r="F43" s="20"/>
      <c r="G43" s="11"/>
      <c r="H43" s="20"/>
    </row>
    <row r="44" spans="1:8" ht="24.6" customHeight="1" x14ac:dyDescent="0.3">
      <c r="A44" s="11"/>
      <c r="B44" s="11"/>
      <c r="C44" s="11"/>
      <c r="D44" s="11"/>
      <c r="E44" s="11"/>
      <c r="F44" s="20"/>
      <c r="G44" s="11"/>
      <c r="H44" s="20"/>
    </row>
    <row r="45" spans="1:8" x14ac:dyDescent="0.3">
      <c r="A45" s="34" t="s">
        <v>0</v>
      </c>
      <c r="B45" s="34" t="s">
        <v>1</v>
      </c>
      <c r="C45" s="34" t="s">
        <v>2</v>
      </c>
      <c r="D45" s="34" t="s">
        <v>19</v>
      </c>
      <c r="E45" s="34" t="s">
        <v>16</v>
      </c>
      <c r="F45" s="35" t="s">
        <v>17</v>
      </c>
      <c r="G45" s="34" t="s">
        <v>14</v>
      </c>
      <c r="H45" s="35" t="s">
        <v>18</v>
      </c>
    </row>
    <row r="46" spans="1:8" x14ac:dyDescent="0.3">
      <c r="A46" s="34">
        <v>1</v>
      </c>
      <c r="B46" s="34" t="s">
        <v>33</v>
      </c>
      <c r="C46" s="36" t="s">
        <v>30</v>
      </c>
      <c r="D46" s="37">
        <f>SUM('Dave Eisenschmied'!K29)</f>
        <v>36</v>
      </c>
      <c r="E46" s="37">
        <f>SUM('Dave Eisenschmied'!L29)</f>
        <v>6472</v>
      </c>
      <c r="F46" s="35">
        <f>SUM('Dave Eisenschmied'!M29)</f>
        <v>179.77777777777777</v>
      </c>
      <c r="G46" s="37">
        <f>SUM('Dave Eisenschmied'!N29)</f>
        <v>109</v>
      </c>
      <c r="H46" s="35">
        <f>SUM('Dave Eisenschmied'!O29)</f>
        <v>288.77777777777777</v>
      </c>
    </row>
    <row r="47" spans="1:8" x14ac:dyDescent="0.3">
      <c r="A47" s="34">
        <v>2</v>
      </c>
      <c r="B47" s="34" t="s">
        <v>33</v>
      </c>
      <c r="C47" s="39" t="s">
        <v>40</v>
      </c>
      <c r="D47" s="37">
        <f>SUM('Ernest Converse'!K9)</f>
        <v>26</v>
      </c>
      <c r="E47" s="37">
        <f>SUM('Ernest Converse'!L9)</f>
        <v>4654</v>
      </c>
      <c r="F47" s="35">
        <f>SUM('Ernest Converse'!M9)</f>
        <v>179</v>
      </c>
      <c r="G47" s="37">
        <f>SUM('Ernest Converse'!N9)</f>
        <v>57</v>
      </c>
      <c r="H47" s="35">
        <f>SUM('Ernest Converse'!O9)</f>
        <v>236</v>
      </c>
    </row>
    <row r="48" spans="1:8" x14ac:dyDescent="0.3">
      <c r="A48" s="44"/>
      <c r="B48" s="44"/>
      <c r="C48" s="49"/>
      <c r="D48" s="47"/>
      <c r="E48" s="47"/>
      <c r="F48" s="48"/>
      <c r="G48" s="47"/>
      <c r="H48" s="48"/>
    </row>
    <row r="49" spans="1:8 16384:16384" x14ac:dyDescent="0.3">
      <c r="A49" s="34">
        <v>3</v>
      </c>
      <c r="B49" s="34" t="s">
        <v>33</v>
      </c>
      <c r="C49" s="42" t="s">
        <v>65</v>
      </c>
      <c r="D49" s="37">
        <f>SUM('Bruce Badding'!K4)</f>
        <v>6</v>
      </c>
      <c r="E49" s="37">
        <f>SUM('Bruce Badding'!L4)</f>
        <v>937</v>
      </c>
      <c r="F49" s="35">
        <f>SUM('Bruce Badding'!M4)</f>
        <v>156.16666666666666</v>
      </c>
      <c r="G49" s="37">
        <f>SUM('Bruce Badding'!N4)</f>
        <v>8</v>
      </c>
      <c r="H49" s="35">
        <f>SUM('Bruce Badding'!O4)</f>
        <v>164.16666666666666</v>
      </c>
    </row>
    <row r="50" spans="1:8 16384:16384" x14ac:dyDescent="0.3">
      <c r="A50" s="34">
        <v>4</v>
      </c>
      <c r="B50" s="34" t="s">
        <v>33</v>
      </c>
      <c r="C50" s="41" t="s">
        <v>58</v>
      </c>
      <c r="D50" s="37">
        <f>SUM('Bill Debany'!K13)</f>
        <v>4</v>
      </c>
      <c r="E50" s="37">
        <f>SUM('Bill Debany'!L13)</f>
        <v>537</v>
      </c>
      <c r="F50" s="35">
        <f>SUM('Bill Debany'!M13)</f>
        <v>134.25</v>
      </c>
      <c r="G50" s="37">
        <f>SUM('Bill Debany'!N13)</f>
        <v>3</v>
      </c>
      <c r="H50" s="35">
        <f>SUM('Bill Debany'!O13)</f>
        <v>137.25</v>
      </c>
    </row>
    <row r="51" spans="1:8 16384:16384" s="51" customFormat="1" ht="13.8" x14ac:dyDescent="0.25">
      <c r="A51" s="34">
        <v>5</v>
      </c>
      <c r="B51" s="34" t="s">
        <v>33</v>
      </c>
      <c r="C51" s="43" t="s">
        <v>54</v>
      </c>
      <c r="D51" s="37">
        <f>SUM('Charles Dohring'!K4)</f>
        <v>6</v>
      </c>
      <c r="E51" s="37">
        <f>SUM('Charles Dohring'!L4)</f>
        <v>439</v>
      </c>
      <c r="F51" s="35">
        <f>SUM('Charles Dohring'!M4)</f>
        <v>73.166666666666671</v>
      </c>
      <c r="G51" s="37">
        <f>SUM('Charles Dohring'!N4)</f>
        <v>6</v>
      </c>
      <c r="H51" s="35">
        <f>SUM('Charles Dohring'!O4)</f>
        <v>79.166666666666671</v>
      </c>
    </row>
    <row r="52" spans="1:8 16384:16384" x14ac:dyDescent="0.3">
      <c r="C52" s="30"/>
      <c r="D52" s="10"/>
      <c r="E52" s="10"/>
      <c r="G52" s="10"/>
    </row>
    <row r="53" spans="1:8 16384:16384" x14ac:dyDescent="0.3">
      <c r="C53" s="29"/>
      <c r="D53" s="10"/>
      <c r="E53" s="10"/>
      <c r="G53" s="10"/>
    </row>
    <row r="54" spans="1:8 16384:16384" x14ac:dyDescent="0.3">
      <c r="C54" s="30"/>
      <c r="D54" s="10"/>
      <c r="E54" s="10"/>
      <c r="G54" s="10"/>
      <c r="XFD54" s="10"/>
    </row>
    <row r="55" spans="1:8 16384:16384" x14ac:dyDescent="0.3">
      <c r="C55" s="29"/>
      <c r="D55" s="10"/>
      <c r="E55" s="10"/>
      <c r="G55" s="10"/>
    </row>
    <row r="56" spans="1:8 16384:16384" x14ac:dyDescent="0.3">
      <c r="C56" s="29"/>
      <c r="D56" s="10"/>
      <c r="E56" s="10"/>
      <c r="G56" s="10"/>
    </row>
    <row r="57" spans="1:8 16384:16384" x14ac:dyDescent="0.3">
      <c r="C57" s="28"/>
      <c r="D57" s="10"/>
      <c r="E57" s="10"/>
      <c r="G57" s="10"/>
    </row>
    <row r="58" spans="1:8 16384:16384" x14ac:dyDescent="0.3">
      <c r="C58" s="32"/>
      <c r="D58" s="10"/>
      <c r="E58" s="10"/>
      <c r="G58" s="10"/>
    </row>
    <row r="59" spans="1:8 16384:16384" x14ac:dyDescent="0.3">
      <c r="C59" s="29"/>
      <c r="D59" s="10"/>
      <c r="E59" s="10"/>
      <c r="G59" s="10"/>
    </row>
    <row r="60" spans="1:8 16384:16384" x14ac:dyDescent="0.3">
      <c r="C60" s="33"/>
      <c r="D60" s="10"/>
      <c r="E60" s="10"/>
      <c r="G60" s="10"/>
    </row>
  </sheetData>
  <protectedRanges>
    <protectedRange algorithmName="SHA-512" hashValue="ON39YdpmFHfN9f47KpiRvqrKx0V9+erV1CNkpWzYhW/Qyc6aT8rEyCrvauWSYGZK2ia3o7vd3akF07acHAFpOA==" saltValue="yVW9XmDwTqEnmpSGai0KYg==" spinCount="100000" sqref="C55 C57" name="Range1_6_2"/>
    <protectedRange algorithmName="SHA-512" hashValue="ON39YdpmFHfN9f47KpiRvqrKx0V9+erV1CNkpWzYhW/Qyc6aT8rEyCrvauWSYGZK2ia3o7vd3akF07acHAFpOA==" saltValue="yVW9XmDwTqEnmpSGai0KYg==" spinCount="100000" sqref="C51" name="Range1_9_1"/>
    <protectedRange algorithmName="SHA-512" hashValue="ON39YdpmFHfN9f47KpiRvqrKx0V9+erV1CNkpWzYhW/Qyc6aT8rEyCrvauWSYGZK2ia3o7vd3akF07acHAFpOA==" saltValue="yVW9XmDwTqEnmpSGai0KYg==" spinCount="100000" sqref="C46 C50 C35 C22:C27" name="Range1_6_1_1"/>
  </protectedRanges>
  <sortState xmlns:xlrd2="http://schemas.microsoft.com/office/spreadsheetml/2017/richdata2" ref="C25:H28">
    <sortCondition descending="1" ref="H20:H28"/>
  </sortState>
  <hyperlinks>
    <hyperlink ref="C6" location="'Billy Hudson'!A1" display="Billy Hudson" xr:uid="{36B6DFB6-41B3-4C98-A41E-B3CB32D0399D}"/>
    <hyperlink ref="C20" location="'Dave Eisenschmied'!A1" display="Dave Eisenschmied" xr:uid="{99C07B79-6F73-4F82-8D56-559A4C01BE4A}"/>
    <hyperlink ref="C46" location="'Dave Eisenschmied'!A1" display="Dave Eisenschmied" xr:uid="{172D1C36-A45F-4D22-BE46-773B88E5F6C1}"/>
    <hyperlink ref="C7" location="'Melvin Ferguson'!A1" display="Melvin Ferguson" xr:uid="{5B7507CA-AF9E-43B8-9BA9-0C5643C890C1}"/>
    <hyperlink ref="C22" location="'Ray Lydon'!A1" display="Ray Lydon" xr:uid="{2956E112-BDD6-4639-8630-46F89116A62E}"/>
    <hyperlink ref="C23" location="'John Hovan'!A1" display="John Hovan" xr:uid="{CE4B90B6-3BD5-4BBB-8837-2F88685E57C0}"/>
    <hyperlink ref="C36" location="'John Hovan'!A1" display="John Hovan" xr:uid="{016A78DA-80E5-4E42-89CF-011313DE0FD6}"/>
    <hyperlink ref="C38" location="'Bobby Splawn'!A1" display="Bobby Splawn" xr:uid="{A4ECCD52-DE6B-4F2D-A20F-BC7B9859C362}"/>
    <hyperlink ref="C47" location="'Ernest Converse'!A1" display="Ernest Converse" xr:uid="{1BFA9040-3B64-470A-86B7-4C0F851AB122}"/>
    <hyperlink ref="C10" location="'Steve Kiemele'!A1" display="Steve Kiemele" xr:uid="{EE5F0F18-A02D-457E-A03A-F37F48E517CE}"/>
    <hyperlink ref="C8" location="'Kevin Sullivan'!A1" display="Kevin Sullivan" xr:uid="{9C347DD4-76A0-4143-9292-4AA441FD799F}"/>
    <hyperlink ref="C21" location="'Walter Smith'!A1" display="Walter Smith" xr:uid="{B781ABE5-778B-4739-A47B-479C9CF2F9E4}"/>
    <hyperlink ref="C13" location="'Mark Steadman'!A1" display="Mark Steadman" xr:uid="{553021BA-4A05-42E7-B362-EF7CD27BA639}"/>
    <hyperlink ref="C12" location="'Tim Thomas'!A1" display="Tim Thomas" xr:uid="{26B24770-5E99-4C9D-92F0-8DDEAF3FA6D4}"/>
    <hyperlink ref="C35" location="'Tony Greenway'!A1" display="Tony Greenway" xr:uid="{F072F3AE-54F4-44F1-B77A-F54E32F3E996}"/>
    <hyperlink ref="C51" location="'Charles Dohring'!A1" display="Charles Dohring" xr:uid="{A0E351CE-4343-474D-AF33-404AA6BDDE36}"/>
    <hyperlink ref="C27" location="'David Barbey'!A1" display="David Barbey" xr:uid="{6472C764-CDBC-4848-8693-9D8215818DA3}"/>
    <hyperlink ref="C28" location="'Bill Debany'!A1" display="Bill Debany" xr:uid="{752D0E37-D0CD-4124-9AEA-D55AA8976CFF}"/>
    <hyperlink ref="C50" location="'Bill Debany'!A1" display="Bill Debany" xr:uid="{DDE30C3A-31A6-4591-A4DB-8C93A40CC673}"/>
    <hyperlink ref="C11" location="'Jud Denniston'!A1" display="Jud Denniston" xr:uid="{4B8DA777-EFAA-4CC4-B928-0825D916B1FA}"/>
    <hyperlink ref="C25" location="'Justin Fortson'!A1" display="Justin Fortson" xr:uid="{05821F61-5182-428A-B6AE-C11DAD36CAA9}"/>
    <hyperlink ref="C49" location="'Bruce Badding'!A1" display="Bruce Badding" xr:uid="{F7425E68-F031-4C2C-B592-29CCC6A4D35B}"/>
    <hyperlink ref="C26" location="'Bruce Badding'!A1" display="Bruce Badding" xr:uid="{D6554A87-D25F-4B67-B5C4-8F059DF483B2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D561-0560-4291-80D9-7ABAC65DA2EB}">
  <dimension ref="A1:Q4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42</v>
      </c>
      <c r="B2" s="16" t="s">
        <v>62</v>
      </c>
      <c r="C2" s="17">
        <v>44870</v>
      </c>
      <c r="D2" s="18" t="s">
        <v>35</v>
      </c>
      <c r="E2" s="19">
        <v>199</v>
      </c>
      <c r="F2" s="19">
        <v>193</v>
      </c>
      <c r="G2" s="19">
        <v>196</v>
      </c>
      <c r="H2" s="19">
        <v>198</v>
      </c>
      <c r="I2" s="19">
        <v>196</v>
      </c>
      <c r="J2" s="19">
        <v>199</v>
      </c>
      <c r="K2" s="23">
        <v>6</v>
      </c>
      <c r="L2" s="23">
        <v>1181</v>
      </c>
      <c r="M2" s="24">
        <v>196.83333333333334</v>
      </c>
      <c r="N2" s="25">
        <v>18</v>
      </c>
      <c r="O2" s="26">
        <v>214.83333333333334</v>
      </c>
    </row>
    <row r="4" spans="1:17" x14ac:dyDescent="0.3">
      <c r="K4" s="8">
        <f>SUM(K2:K3)</f>
        <v>6</v>
      </c>
      <c r="L4" s="8">
        <f>SUM(L2:L3)</f>
        <v>1181</v>
      </c>
      <c r="M4" s="7">
        <f>SUM(L4/K4)</f>
        <v>196.83333333333334</v>
      </c>
      <c r="N4" s="8">
        <f>SUM(N2:N3)</f>
        <v>18</v>
      </c>
      <c r="O4" s="13">
        <f>SUM(M4+N4)</f>
        <v>214.83333333333334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I2">
    <cfRule type="top10" dxfId="386" priority="9" rank="1"/>
  </conditionalFormatting>
  <conditionalFormatting sqref="H2">
    <cfRule type="top10" dxfId="385" priority="10" rank="1"/>
  </conditionalFormatting>
  <conditionalFormatting sqref="G2">
    <cfRule type="top10" dxfId="384" priority="11" rank="1"/>
  </conditionalFormatting>
  <conditionalFormatting sqref="F2">
    <cfRule type="top10" dxfId="383" priority="12" rank="1"/>
  </conditionalFormatting>
  <conditionalFormatting sqref="E2">
    <cfRule type="top10" dxfId="382" priority="13" rank="1"/>
  </conditionalFormatting>
  <conditionalFormatting sqref="J2">
    <cfRule type="top10" dxfId="381" priority="14" rank="1"/>
  </conditionalFormatting>
  <conditionalFormatting sqref="E2:J2">
    <cfRule type="cellIs" dxfId="380" priority="8" operator="equal">
      <formula>200</formula>
    </cfRule>
  </conditionalFormatting>
  <hyperlinks>
    <hyperlink ref="Q1" location="'South Carolina 22'!A1" display="Back to Ranking" xr:uid="{2F0DF471-705A-489D-80DF-AD6129FF12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477AE1-A93D-41D9-8C3D-58F50B0AD0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9AC5-D654-41D8-9365-B2DAF52BFAF3}">
  <dimension ref="A1:Q4"/>
  <sheetViews>
    <sheetView workbookViewId="0">
      <selection activeCell="A9" sqref="A9:XFD1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45</v>
      </c>
      <c r="B2" s="16" t="s">
        <v>64</v>
      </c>
      <c r="C2" s="17">
        <v>44870</v>
      </c>
      <c r="D2" s="18" t="s">
        <v>35</v>
      </c>
      <c r="E2" s="19">
        <v>197</v>
      </c>
      <c r="F2" s="19">
        <v>196</v>
      </c>
      <c r="G2" s="19">
        <v>196</v>
      </c>
      <c r="H2" s="19">
        <v>195</v>
      </c>
      <c r="I2" s="19">
        <v>191</v>
      </c>
      <c r="J2" s="19">
        <v>194</v>
      </c>
      <c r="K2" s="23">
        <v>6</v>
      </c>
      <c r="L2" s="23">
        <v>1169</v>
      </c>
      <c r="M2" s="24">
        <v>194.83333333333334</v>
      </c>
      <c r="N2" s="25">
        <v>26</v>
      </c>
      <c r="O2" s="26">
        <v>220.83333333333334</v>
      </c>
    </row>
    <row r="4" spans="1:17" x14ac:dyDescent="0.3">
      <c r="K4" s="8">
        <f>SUM(K2:K3)</f>
        <v>6</v>
      </c>
      <c r="L4" s="8">
        <f>SUM(L2:L3)</f>
        <v>1169</v>
      </c>
      <c r="M4" s="7">
        <f>SUM(L4/K4)</f>
        <v>194.83333333333334</v>
      </c>
      <c r="N4" s="8">
        <f>SUM(N2:N3)</f>
        <v>26</v>
      </c>
      <c r="O4" s="13">
        <f>SUM(M4+N4)</f>
        <v>220.83333333333334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_3_1"/>
    <protectedRange algorithmName="SHA-512" hashValue="ON39YdpmFHfN9f47KpiRvqrKx0V9+erV1CNkpWzYhW/Qyc6aT8rEyCrvauWSYGZK2ia3o7vd3akF07acHAFpOA==" saltValue="yVW9XmDwTqEnmpSGai0KYg==" spinCount="100000" sqref="D2" name="Range1_1_3_1_1_1_2_1"/>
  </protectedRanges>
  <conditionalFormatting sqref="E2">
    <cfRule type="top10" dxfId="379" priority="6" rank="1"/>
  </conditionalFormatting>
  <conditionalFormatting sqref="F2">
    <cfRule type="top10" dxfId="378" priority="5" rank="1"/>
  </conditionalFormatting>
  <conditionalFormatting sqref="G2">
    <cfRule type="top10" dxfId="377" priority="4" rank="1"/>
  </conditionalFormatting>
  <conditionalFormatting sqref="H2">
    <cfRule type="top10" dxfId="376" priority="3" rank="1"/>
  </conditionalFormatting>
  <conditionalFormatting sqref="I2">
    <cfRule type="top10" dxfId="375" priority="2" rank="1"/>
  </conditionalFormatting>
  <conditionalFormatting sqref="J2">
    <cfRule type="top10" dxfId="374" priority="1" rank="1"/>
  </conditionalFormatting>
  <hyperlinks>
    <hyperlink ref="Q1" location="'South Carolina 22'!A1" display="Back to Ranking" xr:uid="{4D9F56AF-7046-4CC2-94C7-BC6EE508EA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6C1BA7-10D2-49D7-BEB5-72965BECB0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7B2F9-5015-4642-8A86-C3D78373A35B}">
  <dimension ref="A1:Q27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31</v>
      </c>
      <c r="B2" s="16" t="s">
        <v>37</v>
      </c>
      <c r="C2" s="17">
        <v>44625</v>
      </c>
      <c r="D2" s="18" t="s">
        <v>35</v>
      </c>
      <c r="E2" s="19">
        <v>148</v>
      </c>
      <c r="F2" s="19">
        <v>147</v>
      </c>
      <c r="G2" s="19">
        <v>168</v>
      </c>
      <c r="H2" s="19">
        <v>159</v>
      </c>
      <c r="I2" s="19"/>
      <c r="J2" s="19"/>
      <c r="K2" s="23">
        <v>4</v>
      </c>
      <c r="L2" s="23">
        <v>622</v>
      </c>
      <c r="M2" s="24">
        <v>155.5</v>
      </c>
      <c r="N2" s="25">
        <v>3</v>
      </c>
      <c r="O2" s="26">
        <v>158.5</v>
      </c>
    </row>
    <row r="3" spans="1:17" x14ac:dyDescent="0.3">
      <c r="A3" s="15" t="s">
        <v>45</v>
      </c>
      <c r="B3" s="16" t="s">
        <v>37</v>
      </c>
      <c r="C3" s="17">
        <v>44653</v>
      </c>
      <c r="D3" s="18" t="s">
        <v>35</v>
      </c>
      <c r="E3" s="19">
        <v>160</v>
      </c>
      <c r="F3" s="19">
        <v>160</v>
      </c>
      <c r="G3" s="19">
        <v>165</v>
      </c>
      <c r="H3" s="19">
        <v>160</v>
      </c>
      <c r="I3" s="19"/>
      <c r="J3" s="19"/>
      <c r="K3" s="23">
        <v>4</v>
      </c>
      <c r="L3" s="23">
        <v>645</v>
      </c>
      <c r="M3" s="24">
        <v>161.25</v>
      </c>
      <c r="N3" s="25">
        <v>2</v>
      </c>
      <c r="O3" s="26">
        <v>163.25</v>
      </c>
    </row>
    <row r="4" spans="1:17" x14ac:dyDescent="0.3">
      <c r="A4" s="15" t="s">
        <v>51</v>
      </c>
      <c r="B4" s="16" t="s">
        <v>37</v>
      </c>
      <c r="C4" s="17">
        <v>44695</v>
      </c>
      <c r="D4" s="18" t="s">
        <v>35</v>
      </c>
      <c r="E4" s="19">
        <v>170</v>
      </c>
      <c r="F4" s="19">
        <v>163</v>
      </c>
      <c r="G4" s="19">
        <v>171</v>
      </c>
      <c r="H4" s="19">
        <v>163</v>
      </c>
      <c r="I4" s="19"/>
      <c r="J4" s="19"/>
      <c r="K4" s="23">
        <v>4</v>
      </c>
      <c r="L4" s="23">
        <v>667</v>
      </c>
      <c r="M4" s="24">
        <v>166.75</v>
      </c>
      <c r="N4" s="25">
        <v>3</v>
      </c>
      <c r="O4" s="26">
        <v>169.75</v>
      </c>
    </row>
    <row r="5" spans="1:17" x14ac:dyDescent="0.3">
      <c r="A5" s="15" t="s">
        <v>51</v>
      </c>
      <c r="B5" s="16" t="s">
        <v>37</v>
      </c>
      <c r="C5" s="17">
        <v>44716</v>
      </c>
      <c r="D5" s="18" t="s">
        <v>35</v>
      </c>
      <c r="E5" s="19">
        <v>150</v>
      </c>
      <c r="F5" s="19">
        <v>145</v>
      </c>
      <c r="G5" s="19">
        <v>149</v>
      </c>
      <c r="H5" s="19">
        <v>151</v>
      </c>
      <c r="I5" s="19">
        <v>143</v>
      </c>
      <c r="J5" s="19">
        <v>175</v>
      </c>
      <c r="K5" s="23">
        <v>6</v>
      </c>
      <c r="L5" s="23">
        <v>913</v>
      </c>
      <c r="M5" s="24">
        <v>152.16666666666666</v>
      </c>
      <c r="N5" s="25">
        <v>4</v>
      </c>
      <c r="O5" s="26">
        <v>156.16666666666666</v>
      </c>
    </row>
    <row r="6" spans="1:17" x14ac:dyDescent="0.3">
      <c r="A6" s="15" t="s">
        <v>51</v>
      </c>
      <c r="B6" s="16" t="s">
        <v>37</v>
      </c>
      <c r="C6" s="17">
        <v>44779</v>
      </c>
      <c r="D6" s="18" t="s">
        <v>56</v>
      </c>
      <c r="E6" s="19">
        <v>165</v>
      </c>
      <c r="F6" s="19">
        <v>142</v>
      </c>
      <c r="G6" s="19">
        <v>164</v>
      </c>
      <c r="H6" s="19">
        <v>165</v>
      </c>
      <c r="I6" s="19"/>
      <c r="J6" s="19"/>
      <c r="K6" s="23">
        <v>4</v>
      </c>
      <c r="L6" s="23">
        <v>636</v>
      </c>
      <c r="M6" s="24">
        <v>159</v>
      </c>
      <c r="N6" s="25">
        <v>2</v>
      </c>
      <c r="O6" s="26">
        <v>161</v>
      </c>
    </row>
    <row r="7" spans="1:17" x14ac:dyDescent="0.3">
      <c r="A7" s="15" t="s">
        <v>45</v>
      </c>
      <c r="B7" s="16" t="s">
        <v>37</v>
      </c>
      <c r="C7" s="17">
        <v>44870</v>
      </c>
      <c r="D7" s="18" t="s">
        <v>35</v>
      </c>
      <c r="E7" s="19">
        <v>172</v>
      </c>
      <c r="F7" s="19">
        <v>174</v>
      </c>
      <c r="G7" s="19">
        <v>168</v>
      </c>
      <c r="H7" s="19">
        <v>165</v>
      </c>
      <c r="I7" s="19">
        <v>174</v>
      </c>
      <c r="J7" s="19">
        <v>178</v>
      </c>
      <c r="K7" s="23">
        <v>6</v>
      </c>
      <c r="L7" s="23">
        <v>1031</v>
      </c>
      <c r="M7" s="24">
        <v>171.83333333333334</v>
      </c>
      <c r="N7" s="25">
        <v>4</v>
      </c>
      <c r="O7" s="26">
        <v>175.83333333333334</v>
      </c>
    </row>
    <row r="8" spans="1:17" x14ac:dyDescent="0.3">
      <c r="A8" s="15" t="s">
        <v>51</v>
      </c>
      <c r="B8" s="16" t="s">
        <v>37</v>
      </c>
      <c r="C8" s="17">
        <v>44878</v>
      </c>
      <c r="D8" s="18" t="s">
        <v>56</v>
      </c>
      <c r="E8" s="19">
        <v>175</v>
      </c>
      <c r="F8" s="19">
        <v>172</v>
      </c>
      <c r="G8" s="19">
        <v>160</v>
      </c>
      <c r="H8" s="19">
        <v>162</v>
      </c>
      <c r="I8" s="19"/>
      <c r="J8" s="19"/>
      <c r="K8" s="23">
        <v>4</v>
      </c>
      <c r="L8" s="23">
        <v>669</v>
      </c>
      <c r="M8" s="24">
        <v>167.25</v>
      </c>
      <c r="N8" s="25">
        <v>3</v>
      </c>
      <c r="O8" s="26">
        <v>170.25</v>
      </c>
    </row>
    <row r="10" spans="1:17" x14ac:dyDescent="0.3">
      <c r="K10" s="8">
        <f>SUM(K2:K9)</f>
        <v>32</v>
      </c>
      <c r="L10" s="8">
        <f>SUM(L2:L9)</f>
        <v>5183</v>
      </c>
      <c r="M10" s="7">
        <f>SUM(L10/K10)</f>
        <v>161.96875</v>
      </c>
      <c r="N10" s="8">
        <f>SUM(N2:N9)</f>
        <v>21</v>
      </c>
      <c r="O10" s="13">
        <f>SUM(M10+N10)</f>
        <v>182.96875</v>
      </c>
    </row>
    <row r="18" spans="1:15" ht="28.8" x14ac:dyDescent="0.3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3">
      <c r="A19" s="15" t="s">
        <v>32</v>
      </c>
      <c r="B19" s="16" t="s">
        <v>37</v>
      </c>
      <c r="C19" s="17">
        <v>44625</v>
      </c>
      <c r="D19" s="18" t="s">
        <v>35</v>
      </c>
      <c r="E19" s="19">
        <v>183</v>
      </c>
      <c r="F19" s="19">
        <v>185</v>
      </c>
      <c r="G19" s="19">
        <v>186</v>
      </c>
      <c r="H19" s="19">
        <v>180</v>
      </c>
      <c r="I19" s="19"/>
      <c r="J19" s="19"/>
      <c r="K19" s="23">
        <v>4</v>
      </c>
      <c r="L19" s="23">
        <v>734</v>
      </c>
      <c r="M19" s="24">
        <v>183.5</v>
      </c>
      <c r="N19" s="25">
        <v>11</v>
      </c>
      <c r="O19" s="26">
        <v>194.5</v>
      </c>
    </row>
    <row r="20" spans="1:15" x14ac:dyDescent="0.3">
      <c r="A20" s="15" t="s">
        <v>20</v>
      </c>
      <c r="B20" s="16" t="s">
        <v>37</v>
      </c>
      <c r="C20" s="17">
        <v>44695</v>
      </c>
      <c r="D20" s="18" t="s">
        <v>35</v>
      </c>
      <c r="E20" s="19">
        <v>187</v>
      </c>
      <c r="F20" s="19">
        <v>182</v>
      </c>
      <c r="G20" s="19">
        <v>185</v>
      </c>
      <c r="H20" s="19">
        <v>187</v>
      </c>
      <c r="I20" s="19"/>
      <c r="J20" s="19"/>
      <c r="K20" s="23">
        <v>4</v>
      </c>
      <c r="L20" s="23">
        <v>741</v>
      </c>
      <c r="M20" s="24">
        <v>185.25</v>
      </c>
      <c r="N20" s="25">
        <v>13</v>
      </c>
      <c r="O20" s="26">
        <v>198.25</v>
      </c>
    </row>
    <row r="21" spans="1:15" x14ac:dyDescent="0.3">
      <c r="A21" s="15" t="s">
        <v>20</v>
      </c>
      <c r="B21" s="16" t="s">
        <v>37</v>
      </c>
      <c r="C21" s="17">
        <v>44716</v>
      </c>
      <c r="D21" s="18" t="s">
        <v>35</v>
      </c>
      <c r="E21" s="19">
        <v>182</v>
      </c>
      <c r="F21" s="19">
        <v>183</v>
      </c>
      <c r="G21" s="19">
        <v>181</v>
      </c>
      <c r="H21" s="19">
        <v>185</v>
      </c>
      <c r="I21" s="19">
        <v>178</v>
      </c>
      <c r="J21" s="19">
        <v>175</v>
      </c>
      <c r="K21" s="23">
        <v>6</v>
      </c>
      <c r="L21" s="23">
        <v>1084</v>
      </c>
      <c r="M21" s="24">
        <v>180.66666666666666</v>
      </c>
      <c r="N21" s="25">
        <v>12</v>
      </c>
      <c r="O21" s="26">
        <v>192.66666666666666</v>
      </c>
    </row>
    <row r="22" spans="1:15" x14ac:dyDescent="0.3">
      <c r="A22" s="15" t="s">
        <v>59</v>
      </c>
      <c r="B22" s="16" t="s">
        <v>37</v>
      </c>
      <c r="C22" s="17">
        <v>44744</v>
      </c>
      <c r="D22" s="18" t="s">
        <v>56</v>
      </c>
      <c r="E22" s="19">
        <v>180</v>
      </c>
      <c r="F22" s="19">
        <v>181</v>
      </c>
      <c r="G22" s="19">
        <v>191</v>
      </c>
      <c r="H22" s="19">
        <v>187</v>
      </c>
      <c r="I22" s="19"/>
      <c r="J22" s="19"/>
      <c r="K22" s="23">
        <v>4</v>
      </c>
      <c r="L22" s="23">
        <v>739</v>
      </c>
      <c r="M22" s="24">
        <v>184.75</v>
      </c>
      <c r="N22" s="25">
        <v>4</v>
      </c>
      <c r="O22" s="26">
        <v>188.75</v>
      </c>
    </row>
    <row r="23" spans="1:15" x14ac:dyDescent="0.3">
      <c r="A23" s="15" t="s">
        <v>59</v>
      </c>
      <c r="B23" s="16" t="s">
        <v>37</v>
      </c>
      <c r="C23" s="17">
        <v>44779</v>
      </c>
      <c r="D23" s="18" t="s">
        <v>56</v>
      </c>
      <c r="E23" s="19">
        <v>178</v>
      </c>
      <c r="F23" s="19">
        <v>190</v>
      </c>
      <c r="G23" s="19">
        <v>192</v>
      </c>
      <c r="H23" s="19">
        <v>187</v>
      </c>
      <c r="I23" s="19"/>
      <c r="J23" s="19"/>
      <c r="K23" s="23">
        <v>4</v>
      </c>
      <c r="L23" s="23">
        <v>747</v>
      </c>
      <c r="M23" s="24">
        <v>186.75</v>
      </c>
      <c r="N23" s="25">
        <v>4</v>
      </c>
      <c r="O23" s="26">
        <v>190.75</v>
      </c>
    </row>
    <row r="24" spans="1:15" x14ac:dyDescent="0.3">
      <c r="A24" s="15" t="s">
        <v>59</v>
      </c>
      <c r="B24" s="16" t="s">
        <v>37</v>
      </c>
      <c r="C24" s="17">
        <v>44815</v>
      </c>
      <c r="D24" s="18" t="s">
        <v>56</v>
      </c>
      <c r="E24" s="19">
        <v>186</v>
      </c>
      <c r="F24" s="19">
        <v>189</v>
      </c>
      <c r="G24" s="19">
        <v>189</v>
      </c>
      <c r="H24" s="19">
        <v>188</v>
      </c>
      <c r="I24" s="19"/>
      <c r="J24" s="19"/>
      <c r="K24" s="23">
        <v>4</v>
      </c>
      <c r="L24" s="23">
        <v>752</v>
      </c>
      <c r="M24" s="24">
        <v>188</v>
      </c>
      <c r="N24" s="25">
        <v>4</v>
      </c>
      <c r="O24" s="26">
        <v>192</v>
      </c>
    </row>
    <row r="25" spans="1:15" x14ac:dyDescent="0.3">
      <c r="A25" s="15" t="s">
        <v>59</v>
      </c>
      <c r="B25" s="16" t="s">
        <v>37</v>
      </c>
      <c r="C25" s="17">
        <v>44878</v>
      </c>
      <c r="D25" s="18" t="s">
        <v>56</v>
      </c>
      <c r="E25" s="19">
        <v>160</v>
      </c>
      <c r="F25" s="19">
        <v>179</v>
      </c>
      <c r="G25" s="19">
        <v>176</v>
      </c>
      <c r="H25" s="19">
        <v>177</v>
      </c>
      <c r="I25" s="19"/>
      <c r="J25" s="19"/>
      <c r="K25" s="23">
        <v>4</v>
      </c>
      <c r="L25" s="23">
        <v>692</v>
      </c>
      <c r="M25" s="24">
        <v>173</v>
      </c>
      <c r="N25" s="25">
        <v>5</v>
      </c>
      <c r="O25" s="26">
        <v>178</v>
      </c>
    </row>
    <row r="27" spans="1:15" x14ac:dyDescent="0.3">
      <c r="K27" s="8">
        <f>SUM(K19:K26)</f>
        <v>30</v>
      </c>
      <c r="L27" s="8">
        <f>SUM(L19:L26)</f>
        <v>5489</v>
      </c>
      <c r="M27" s="7">
        <f>SUM(L27/K27)</f>
        <v>182.96666666666667</v>
      </c>
      <c r="N27" s="8">
        <f>SUM(N19:N26)</f>
        <v>53</v>
      </c>
      <c r="O27" s="13">
        <f>SUM(M27+N27)</f>
        <v>235.96666666666667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19:C19 E19:J19" name="Range1_4_1_1_1_2"/>
    <protectedRange algorithmName="SHA-512" hashValue="ON39YdpmFHfN9f47KpiRvqrKx0V9+erV1CNkpWzYhW/Qyc6aT8rEyCrvauWSYGZK2ia3o7vd3akF07acHAFpOA==" saltValue="yVW9XmDwTqEnmpSGai0KYg==" spinCount="100000" sqref="D19" name="Range1_1_4_1_1_1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B3:C3 E3:J3" name="Range1_2_1_1_1_2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E4:J4 B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C20" name="Range1_1"/>
    <protectedRange algorithmName="SHA-512" hashValue="ON39YdpmFHfN9f47KpiRvqrKx0V9+erV1CNkpWzYhW/Qyc6aT8rEyCrvauWSYGZK2ia3o7vd3akF07acHAFpOA==" saltValue="yVW9XmDwTqEnmpSGai0KYg==" spinCount="100000" sqref="E20:J20 B20" name="Range1_4"/>
    <protectedRange algorithmName="SHA-512" hashValue="ON39YdpmFHfN9f47KpiRvqrKx0V9+erV1CNkpWzYhW/Qyc6aT8rEyCrvauWSYGZK2ia3o7vd3akF07acHAFpOA==" saltValue="yVW9XmDwTqEnmpSGai0KYg==" spinCount="100000" sqref="D20" name="Range1_1_2"/>
    <protectedRange algorithmName="SHA-512" hashValue="ON39YdpmFHfN9f47KpiRvqrKx0V9+erV1CNkpWzYhW/Qyc6aT8rEyCrvauWSYGZK2ia3o7vd3akF07acHAFpOA==" saltValue="yVW9XmDwTqEnmpSGai0KYg==" spinCount="100000" sqref="E5:J5 B5:C5" name="Range1_43"/>
    <protectedRange algorithmName="SHA-512" hashValue="ON39YdpmFHfN9f47KpiRvqrKx0V9+erV1CNkpWzYhW/Qyc6aT8rEyCrvauWSYGZK2ia3o7vd3akF07acHAFpOA==" saltValue="yVW9XmDwTqEnmpSGai0KYg==" spinCount="100000" sqref="D5" name="Range1_1_43"/>
    <protectedRange algorithmName="SHA-512" hashValue="ON39YdpmFHfN9f47KpiRvqrKx0V9+erV1CNkpWzYhW/Qyc6aT8rEyCrvauWSYGZK2ia3o7vd3akF07acHAFpOA==" saltValue="yVW9XmDwTqEnmpSGai0KYg==" spinCount="100000" sqref="E21:J21 B21:C21" name="Range1_47"/>
    <protectedRange algorithmName="SHA-512" hashValue="ON39YdpmFHfN9f47KpiRvqrKx0V9+erV1CNkpWzYhW/Qyc6aT8rEyCrvauWSYGZK2ia3o7vd3akF07acHAFpOA==" saltValue="yVW9XmDwTqEnmpSGai0KYg==" spinCount="100000" sqref="D21" name="Range1_1_57"/>
    <protectedRange algorithmName="SHA-512" hashValue="ON39YdpmFHfN9f47KpiRvqrKx0V9+erV1CNkpWzYhW/Qyc6aT8rEyCrvauWSYGZK2ia3o7vd3akF07acHAFpOA==" saltValue="yVW9XmDwTqEnmpSGai0KYg==" spinCount="100000" sqref="B22:C22 E22:J22" name="Range1_4_2"/>
    <protectedRange algorithmName="SHA-512" hashValue="ON39YdpmFHfN9f47KpiRvqrKx0V9+erV1CNkpWzYhW/Qyc6aT8rEyCrvauWSYGZK2ia3o7vd3akF07acHAFpOA==" saltValue="yVW9XmDwTqEnmpSGai0KYg==" spinCount="100000" sqref="D22" name="Range1_1_2_2"/>
    <protectedRange algorithmName="SHA-512" hashValue="ON39YdpmFHfN9f47KpiRvqrKx0V9+erV1CNkpWzYhW/Qyc6aT8rEyCrvauWSYGZK2ia3o7vd3akF07acHAFpOA==" saltValue="yVW9XmDwTqEnmpSGai0KYg==" spinCount="100000" sqref="B6:C6 E6:J6" name="Range1_9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B23:C23 E23:J23" name="Range1_10"/>
    <protectedRange algorithmName="SHA-512" hashValue="ON39YdpmFHfN9f47KpiRvqrKx0V9+erV1CNkpWzYhW/Qyc6aT8rEyCrvauWSYGZK2ia3o7vd3akF07acHAFpOA==" saltValue="yVW9XmDwTqEnmpSGai0KYg==" spinCount="100000" sqref="D23" name="Range1_1_7"/>
    <protectedRange algorithmName="SHA-512" hashValue="ON39YdpmFHfN9f47KpiRvqrKx0V9+erV1CNkpWzYhW/Qyc6aT8rEyCrvauWSYGZK2ia3o7vd3akF07acHAFpOA==" saltValue="yVW9XmDwTqEnmpSGai0KYg==" spinCount="100000" sqref="E24:J24 B24:C24" name="Range1_15_1"/>
    <protectedRange algorithmName="SHA-512" hashValue="ON39YdpmFHfN9f47KpiRvqrKx0V9+erV1CNkpWzYhW/Qyc6aT8rEyCrvauWSYGZK2ia3o7vd3akF07acHAFpOA==" saltValue="yVW9XmDwTqEnmpSGai0KYg==" spinCount="100000" sqref="D24" name="Range1_1_11_1"/>
    <protectedRange algorithmName="SHA-512" hashValue="ON39YdpmFHfN9f47KpiRvqrKx0V9+erV1CNkpWzYhW/Qyc6aT8rEyCrvauWSYGZK2ia3o7vd3akF07acHAFpOA==" saltValue="yVW9XmDwTqEnmpSGai0KYg==" spinCount="100000" sqref="B7:C7 E7:J7" name="Range1_2_1_1_1_3"/>
    <protectedRange algorithmName="SHA-512" hashValue="ON39YdpmFHfN9f47KpiRvqrKx0V9+erV1CNkpWzYhW/Qyc6aT8rEyCrvauWSYGZK2ia3o7vd3akF07acHAFpOA==" saltValue="yVW9XmDwTqEnmpSGai0KYg==" spinCount="100000" sqref="D7" name="Range1_1_3_1_1_1_2"/>
    <protectedRange algorithmName="SHA-512" hashValue="ON39YdpmFHfN9f47KpiRvqrKx0V9+erV1CNkpWzYhW/Qyc6aT8rEyCrvauWSYGZK2ia3o7vd3akF07acHAFpOA==" saltValue="yVW9XmDwTqEnmpSGai0KYg==" spinCount="100000" sqref="E25:J25 B25:C25" name="Range1_20"/>
    <protectedRange algorithmName="SHA-512" hashValue="ON39YdpmFHfN9f47KpiRvqrKx0V9+erV1CNkpWzYhW/Qyc6aT8rEyCrvauWSYGZK2ia3o7vd3akF07acHAFpOA==" saltValue="yVW9XmDwTqEnmpSGai0KYg==" spinCount="100000" sqref="D25" name="Range1_1_15"/>
    <protectedRange algorithmName="SHA-512" hashValue="ON39YdpmFHfN9f47KpiRvqrKx0V9+erV1CNkpWzYhW/Qyc6aT8rEyCrvauWSYGZK2ia3o7vd3akF07acHAFpOA==" saltValue="yVW9XmDwTqEnmpSGai0KYg==" spinCount="100000" sqref="E8:J8 B8:C8" name="Range1_19"/>
    <protectedRange algorithmName="SHA-512" hashValue="ON39YdpmFHfN9f47KpiRvqrKx0V9+erV1CNkpWzYhW/Qyc6aT8rEyCrvauWSYGZK2ia3o7vd3akF07acHAFpOA==" saltValue="yVW9XmDwTqEnmpSGai0KYg==" spinCount="100000" sqref="D8" name="Range1_1_14"/>
  </protectedRanges>
  <conditionalFormatting sqref="E2">
    <cfRule type="top10" dxfId="373" priority="96" rank="1"/>
  </conditionalFormatting>
  <conditionalFormatting sqref="F2">
    <cfRule type="top10" dxfId="372" priority="95" rank="1"/>
  </conditionalFormatting>
  <conditionalFormatting sqref="G2">
    <cfRule type="top10" dxfId="371" priority="94" rank="1"/>
  </conditionalFormatting>
  <conditionalFormatting sqref="H2">
    <cfRule type="top10" dxfId="370" priority="93" rank="1"/>
  </conditionalFormatting>
  <conditionalFormatting sqref="I2">
    <cfRule type="top10" dxfId="369" priority="92" rank="1"/>
  </conditionalFormatting>
  <conditionalFormatting sqref="J2">
    <cfRule type="top10" dxfId="368" priority="91" rank="1"/>
  </conditionalFormatting>
  <conditionalFormatting sqref="E19">
    <cfRule type="top10" dxfId="367" priority="84" rank="1"/>
  </conditionalFormatting>
  <conditionalFormatting sqref="F19">
    <cfRule type="top10" dxfId="366" priority="83" rank="1"/>
  </conditionalFormatting>
  <conditionalFormatting sqref="G19">
    <cfRule type="top10" dxfId="365" priority="82" rank="1"/>
  </conditionalFormatting>
  <conditionalFormatting sqref="H19">
    <cfRule type="top10" dxfId="364" priority="81" rank="1"/>
  </conditionalFormatting>
  <conditionalFormatting sqref="I19">
    <cfRule type="top10" dxfId="363" priority="80" rank="1"/>
  </conditionalFormatting>
  <conditionalFormatting sqref="J19">
    <cfRule type="top10" dxfId="362" priority="79" rank="1"/>
  </conditionalFormatting>
  <conditionalFormatting sqref="E3">
    <cfRule type="top10" dxfId="361" priority="78" rank="1"/>
  </conditionalFormatting>
  <conditionalFormatting sqref="F3">
    <cfRule type="top10" dxfId="360" priority="77" rank="1"/>
  </conditionalFormatting>
  <conditionalFormatting sqref="G3">
    <cfRule type="top10" dxfId="359" priority="76" rank="1"/>
  </conditionalFormatting>
  <conditionalFormatting sqref="H3">
    <cfRule type="top10" dxfId="358" priority="75" rank="1"/>
  </conditionalFormatting>
  <conditionalFormatting sqref="I3">
    <cfRule type="top10" dxfId="357" priority="74" rank="1"/>
  </conditionalFormatting>
  <conditionalFormatting sqref="J3">
    <cfRule type="top10" dxfId="356" priority="73" rank="1"/>
  </conditionalFormatting>
  <conditionalFormatting sqref="J4">
    <cfRule type="top10" dxfId="355" priority="67" rank="1"/>
  </conditionalFormatting>
  <conditionalFormatting sqref="I4">
    <cfRule type="top10" dxfId="354" priority="68" rank="1"/>
  </conditionalFormatting>
  <conditionalFormatting sqref="H4">
    <cfRule type="top10" dxfId="353" priority="69" rank="1"/>
  </conditionalFormatting>
  <conditionalFormatting sqref="G4">
    <cfRule type="top10" dxfId="352" priority="70" rank="1"/>
  </conditionalFormatting>
  <conditionalFormatting sqref="F4">
    <cfRule type="top10" dxfId="351" priority="71" rank="1"/>
  </conditionalFormatting>
  <conditionalFormatting sqref="E4">
    <cfRule type="top10" dxfId="350" priority="72" rank="1"/>
  </conditionalFormatting>
  <conditionalFormatting sqref="E20">
    <cfRule type="top10" dxfId="349" priority="66" rank="1"/>
  </conditionalFormatting>
  <conditionalFormatting sqref="F20">
    <cfRule type="top10" dxfId="348" priority="65" rank="1"/>
  </conditionalFormatting>
  <conditionalFormatting sqref="G20">
    <cfRule type="top10" dxfId="347" priority="64" rank="1"/>
  </conditionalFormatting>
  <conditionalFormatting sqref="H20">
    <cfRule type="top10" dxfId="346" priority="63" rank="1"/>
  </conditionalFormatting>
  <conditionalFormatting sqref="I20">
    <cfRule type="top10" dxfId="345" priority="62" rank="1"/>
  </conditionalFormatting>
  <conditionalFormatting sqref="J20">
    <cfRule type="top10" dxfId="344" priority="61" rank="1"/>
  </conditionalFormatting>
  <conditionalFormatting sqref="J5">
    <cfRule type="top10" dxfId="343" priority="55" rank="1"/>
  </conditionalFormatting>
  <conditionalFormatting sqref="I5">
    <cfRule type="top10" dxfId="342" priority="56" rank="1"/>
  </conditionalFormatting>
  <conditionalFormatting sqref="H5">
    <cfRule type="top10" dxfId="341" priority="57" rank="1"/>
  </conditionalFormatting>
  <conditionalFormatting sqref="G5">
    <cfRule type="top10" dxfId="340" priority="58" rank="1"/>
  </conditionalFormatting>
  <conditionalFormatting sqref="F5">
    <cfRule type="top10" dxfId="339" priority="59" rank="1"/>
  </conditionalFormatting>
  <conditionalFormatting sqref="E5">
    <cfRule type="top10" dxfId="338" priority="60" rank="1"/>
  </conditionalFormatting>
  <conditionalFormatting sqref="E21">
    <cfRule type="top10" dxfId="337" priority="54" rank="1"/>
  </conditionalFormatting>
  <conditionalFormatting sqref="F21">
    <cfRule type="top10" dxfId="336" priority="53" rank="1"/>
  </conditionalFormatting>
  <conditionalFormatting sqref="G21">
    <cfRule type="top10" dxfId="335" priority="52" rank="1"/>
  </conditionalFormatting>
  <conditionalFormatting sqref="H21">
    <cfRule type="top10" dxfId="334" priority="51" rank="1"/>
  </conditionalFormatting>
  <conditionalFormatting sqref="I21">
    <cfRule type="top10" dxfId="333" priority="50" rank="1"/>
  </conditionalFormatting>
  <conditionalFormatting sqref="J21">
    <cfRule type="top10" dxfId="332" priority="49" rank="1"/>
  </conditionalFormatting>
  <conditionalFormatting sqref="E22:J22">
    <cfRule type="cellIs" dxfId="331" priority="48" operator="equal">
      <formula>200</formula>
    </cfRule>
  </conditionalFormatting>
  <conditionalFormatting sqref="F22">
    <cfRule type="top10" dxfId="330" priority="42" rank="1"/>
  </conditionalFormatting>
  <conditionalFormatting sqref="G22">
    <cfRule type="top10" dxfId="329" priority="43" rank="1"/>
  </conditionalFormatting>
  <conditionalFormatting sqref="H22">
    <cfRule type="top10" dxfId="328" priority="44" rank="1"/>
  </conditionalFormatting>
  <conditionalFormatting sqref="I22">
    <cfRule type="top10" dxfId="327" priority="45" rank="1"/>
  </conditionalFormatting>
  <conditionalFormatting sqref="J22">
    <cfRule type="top10" dxfId="326" priority="46" rank="1"/>
  </conditionalFormatting>
  <conditionalFormatting sqref="E22">
    <cfRule type="top10" dxfId="325" priority="47" rank="1"/>
  </conditionalFormatting>
  <conditionalFormatting sqref="I6">
    <cfRule type="top10" dxfId="324" priority="36" rank="1"/>
  </conditionalFormatting>
  <conditionalFormatting sqref="H6">
    <cfRule type="top10" dxfId="323" priority="37" rank="1"/>
  </conditionalFormatting>
  <conditionalFormatting sqref="G6">
    <cfRule type="top10" dxfId="322" priority="38" rank="1"/>
  </conditionalFormatting>
  <conditionalFormatting sqref="F6">
    <cfRule type="top10" dxfId="321" priority="39" rank="1"/>
  </conditionalFormatting>
  <conditionalFormatting sqref="E6">
    <cfRule type="top10" dxfId="320" priority="40" rank="1"/>
  </conditionalFormatting>
  <conditionalFormatting sqref="J6">
    <cfRule type="top10" dxfId="319" priority="41" rank="1"/>
  </conditionalFormatting>
  <conditionalFormatting sqref="E6:J6">
    <cfRule type="cellIs" dxfId="318" priority="35" operator="equal">
      <formula>200</formula>
    </cfRule>
  </conditionalFormatting>
  <conditionalFormatting sqref="E23:J23">
    <cfRule type="cellIs" dxfId="317" priority="34" operator="equal">
      <formula>200</formula>
    </cfRule>
  </conditionalFormatting>
  <conditionalFormatting sqref="F23">
    <cfRule type="top10" dxfId="316" priority="28" rank="1"/>
  </conditionalFormatting>
  <conditionalFormatting sqref="G23">
    <cfRule type="top10" dxfId="315" priority="29" rank="1"/>
  </conditionalFormatting>
  <conditionalFormatting sqref="H23">
    <cfRule type="top10" dxfId="314" priority="30" rank="1"/>
  </conditionalFormatting>
  <conditionalFormatting sqref="I23">
    <cfRule type="top10" dxfId="313" priority="31" rank="1"/>
  </conditionalFormatting>
  <conditionalFormatting sqref="J23">
    <cfRule type="top10" dxfId="312" priority="32" rank="1"/>
  </conditionalFormatting>
  <conditionalFormatting sqref="E23">
    <cfRule type="top10" dxfId="311" priority="33" rank="1"/>
  </conditionalFormatting>
  <conditionalFormatting sqref="E24:J24">
    <cfRule type="cellIs" dxfId="310" priority="27" operator="equal">
      <formula>200</formula>
    </cfRule>
  </conditionalFormatting>
  <conditionalFormatting sqref="F24">
    <cfRule type="top10" dxfId="309" priority="21" rank="1"/>
  </conditionalFormatting>
  <conditionalFormatting sqref="G24">
    <cfRule type="top10" dxfId="308" priority="22" rank="1"/>
  </conditionalFormatting>
  <conditionalFormatting sqref="H24">
    <cfRule type="top10" dxfId="307" priority="23" rank="1"/>
  </conditionalFormatting>
  <conditionalFormatting sqref="I24">
    <cfRule type="top10" dxfId="306" priority="24" rank="1"/>
  </conditionalFormatting>
  <conditionalFormatting sqref="J24">
    <cfRule type="top10" dxfId="305" priority="25" rank="1"/>
  </conditionalFormatting>
  <conditionalFormatting sqref="E24">
    <cfRule type="top10" dxfId="304" priority="26" rank="1"/>
  </conditionalFormatting>
  <conditionalFormatting sqref="E7">
    <cfRule type="top10" dxfId="303" priority="20" rank="1"/>
  </conditionalFormatting>
  <conditionalFormatting sqref="F7">
    <cfRule type="top10" dxfId="302" priority="19" rank="1"/>
  </conditionalFormatting>
  <conditionalFormatting sqref="G7">
    <cfRule type="top10" dxfId="301" priority="18" rank="1"/>
  </conditionalFormatting>
  <conditionalFormatting sqref="H7">
    <cfRule type="top10" dxfId="300" priority="17" rank="1"/>
  </conditionalFormatting>
  <conditionalFormatting sqref="I7">
    <cfRule type="top10" dxfId="299" priority="16" rank="1"/>
  </conditionalFormatting>
  <conditionalFormatting sqref="J7">
    <cfRule type="top10" dxfId="298" priority="15" rank="1"/>
  </conditionalFormatting>
  <conditionalFormatting sqref="E25:J25">
    <cfRule type="cellIs" dxfId="297" priority="14" operator="equal">
      <formula>200</formula>
    </cfRule>
  </conditionalFormatting>
  <conditionalFormatting sqref="F25">
    <cfRule type="top10" dxfId="296" priority="8" rank="1"/>
  </conditionalFormatting>
  <conditionalFormatting sqref="G25">
    <cfRule type="top10" dxfId="295" priority="9" rank="1"/>
  </conditionalFormatting>
  <conditionalFormatting sqref="H25">
    <cfRule type="top10" dxfId="294" priority="10" rank="1"/>
  </conditionalFormatting>
  <conditionalFormatting sqref="I25">
    <cfRule type="top10" dxfId="293" priority="11" rank="1"/>
  </conditionalFormatting>
  <conditionalFormatting sqref="J25">
    <cfRule type="top10" dxfId="292" priority="12" rank="1"/>
  </conditionalFormatting>
  <conditionalFormatting sqref="E25">
    <cfRule type="top10" dxfId="291" priority="13" rank="1"/>
  </conditionalFormatting>
  <conditionalFormatting sqref="I8">
    <cfRule type="top10" dxfId="290" priority="2" rank="1"/>
  </conditionalFormatting>
  <conditionalFormatting sqref="H8">
    <cfRule type="top10" dxfId="289" priority="3" rank="1"/>
  </conditionalFormatting>
  <conditionalFormatting sqref="G8">
    <cfRule type="top10" dxfId="288" priority="4" rank="1"/>
  </conditionalFormatting>
  <conditionalFormatting sqref="F8">
    <cfRule type="top10" dxfId="287" priority="5" rank="1"/>
  </conditionalFormatting>
  <conditionalFormatting sqref="E8">
    <cfRule type="top10" dxfId="286" priority="6" rank="1"/>
  </conditionalFormatting>
  <conditionalFormatting sqref="J8">
    <cfRule type="top10" dxfId="285" priority="7" rank="1"/>
  </conditionalFormatting>
  <conditionalFormatting sqref="E8:J8">
    <cfRule type="cellIs" dxfId="284" priority="1" operator="equal">
      <formula>200</formula>
    </cfRule>
  </conditionalFormatting>
  <hyperlinks>
    <hyperlink ref="Q1" location="'South Carolina 22'!A1" display="Back to Ranking" xr:uid="{FF9DDE31-B1ED-4D44-82FB-C26FB1221D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28E9EB-67C7-48CA-BCA0-CFD678DD83CF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6C3E-8A9D-45F2-B7AB-BFAA19A6F239}">
  <dimension ref="A1:Q11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42</v>
      </c>
      <c r="B2" s="16" t="s">
        <v>44</v>
      </c>
      <c r="C2" s="17">
        <v>44653</v>
      </c>
      <c r="D2" s="18" t="s">
        <v>35</v>
      </c>
      <c r="E2" s="19">
        <v>193</v>
      </c>
      <c r="F2" s="19">
        <v>190</v>
      </c>
      <c r="G2" s="19">
        <v>192</v>
      </c>
      <c r="H2" s="19">
        <v>191</v>
      </c>
      <c r="I2" s="19"/>
      <c r="J2" s="19"/>
      <c r="K2" s="23">
        <v>4</v>
      </c>
      <c r="L2" s="23">
        <v>766</v>
      </c>
      <c r="M2" s="24">
        <v>191.5</v>
      </c>
      <c r="N2" s="25">
        <v>2</v>
      </c>
      <c r="O2" s="26">
        <v>193.5</v>
      </c>
    </row>
    <row r="3" spans="1:17" x14ac:dyDescent="0.3">
      <c r="A3" s="15" t="s">
        <v>49</v>
      </c>
      <c r="B3" s="16" t="s">
        <v>44</v>
      </c>
      <c r="C3" s="17">
        <v>44695</v>
      </c>
      <c r="D3" s="18" t="s">
        <v>35</v>
      </c>
      <c r="E3" s="19">
        <v>189</v>
      </c>
      <c r="F3" s="19">
        <v>193</v>
      </c>
      <c r="G3" s="19">
        <v>191</v>
      </c>
      <c r="H3" s="19">
        <v>197</v>
      </c>
      <c r="I3" s="19"/>
      <c r="J3" s="19"/>
      <c r="K3" s="23">
        <v>4</v>
      </c>
      <c r="L3" s="23">
        <v>770</v>
      </c>
      <c r="M3" s="24">
        <v>192.5</v>
      </c>
      <c r="N3" s="25">
        <v>5</v>
      </c>
      <c r="O3" s="26">
        <v>197.5</v>
      </c>
    </row>
    <row r="4" spans="1:17" x14ac:dyDescent="0.3">
      <c r="A4" s="15" t="s">
        <v>49</v>
      </c>
      <c r="B4" s="16" t="s">
        <v>44</v>
      </c>
      <c r="C4" s="17">
        <v>44716</v>
      </c>
      <c r="D4" s="18" t="s">
        <v>35</v>
      </c>
      <c r="E4" s="19">
        <v>189</v>
      </c>
      <c r="F4" s="19">
        <v>195</v>
      </c>
      <c r="G4" s="19">
        <v>188</v>
      </c>
      <c r="H4" s="19">
        <v>188</v>
      </c>
      <c r="I4" s="19">
        <v>192</v>
      </c>
      <c r="J4" s="19">
        <v>193</v>
      </c>
      <c r="K4" s="23">
        <v>6</v>
      </c>
      <c r="L4" s="23">
        <v>1145</v>
      </c>
      <c r="M4" s="24">
        <v>190.83333333333334</v>
      </c>
      <c r="N4" s="25">
        <v>6</v>
      </c>
      <c r="O4" s="26">
        <v>196.83333333333334</v>
      </c>
    </row>
    <row r="5" spans="1:17" x14ac:dyDescent="0.3">
      <c r="A5" s="15" t="s">
        <v>55</v>
      </c>
      <c r="B5" s="16" t="s">
        <v>44</v>
      </c>
      <c r="C5" s="17">
        <v>44744</v>
      </c>
      <c r="D5" s="18" t="s">
        <v>56</v>
      </c>
      <c r="E5" s="19">
        <v>191</v>
      </c>
      <c r="F5" s="19">
        <v>195</v>
      </c>
      <c r="G5" s="19">
        <v>194</v>
      </c>
      <c r="H5" s="19">
        <v>188</v>
      </c>
      <c r="I5" s="19"/>
      <c r="J5" s="19"/>
      <c r="K5" s="23">
        <v>4</v>
      </c>
      <c r="L5" s="23">
        <v>768</v>
      </c>
      <c r="M5" s="24">
        <v>192</v>
      </c>
      <c r="N5" s="25">
        <v>3</v>
      </c>
      <c r="O5" s="26">
        <v>195</v>
      </c>
    </row>
    <row r="6" spans="1:17" x14ac:dyDescent="0.3">
      <c r="A6" s="15" t="s">
        <v>55</v>
      </c>
      <c r="B6" s="16" t="s">
        <v>44</v>
      </c>
      <c r="C6" s="17">
        <v>44779</v>
      </c>
      <c r="D6" s="18" t="s">
        <v>56</v>
      </c>
      <c r="E6" s="19">
        <v>195</v>
      </c>
      <c r="F6" s="19">
        <v>193</v>
      </c>
      <c r="G6" s="19">
        <v>188</v>
      </c>
      <c r="H6" s="19">
        <v>190</v>
      </c>
      <c r="I6" s="19"/>
      <c r="J6" s="19"/>
      <c r="K6" s="23">
        <v>4</v>
      </c>
      <c r="L6" s="23">
        <v>766</v>
      </c>
      <c r="M6" s="24">
        <v>191.5</v>
      </c>
      <c r="N6" s="25">
        <v>6</v>
      </c>
      <c r="O6" s="26">
        <v>197.5</v>
      </c>
    </row>
    <row r="7" spans="1:17" x14ac:dyDescent="0.3">
      <c r="A7" s="15" t="s">
        <v>55</v>
      </c>
      <c r="B7" s="16" t="s">
        <v>44</v>
      </c>
      <c r="C7" s="17">
        <v>44815</v>
      </c>
      <c r="D7" s="18" t="s">
        <v>56</v>
      </c>
      <c r="E7" s="19">
        <v>190</v>
      </c>
      <c r="F7" s="19">
        <v>194</v>
      </c>
      <c r="G7" s="19">
        <v>195</v>
      </c>
      <c r="H7" s="19">
        <v>194</v>
      </c>
      <c r="I7" s="19"/>
      <c r="J7" s="19"/>
      <c r="K7" s="23">
        <v>4</v>
      </c>
      <c r="L7" s="23">
        <v>773</v>
      </c>
      <c r="M7" s="24">
        <v>193.25</v>
      </c>
      <c r="N7" s="25">
        <v>3</v>
      </c>
      <c r="O7" s="26">
        <v>196.25</v>
      </c>
    </row>
    <row r="8" spans="1:17" x14ac:dyDescent="0.3">
      <c r="A8" s="15" t="s">
        <v>42</v>
      </c>
      <c r="B8" s="16" t="s">
        <v>44</v>
      </c>
      <c r="C8" s="17">
        <v>44870</v>
      </c>
      <c r="D8" s="18" t="s">
        <v>35</v>
      </c>
      <c r="E8" s="19">
        <v>194</v>
      </c>
      <c r="F8" s="19">
        <v>196</v>
      </c>
      <c r="G8" s="19">
        <v>192</v>
      </c>
      <c r="H8" s="19">
        <v>191</v>
      </c>
      <c r="I8" s="19">
        <v>198</v>
      </c>
      <c r="J8" s="19">
        <v>194</v>
      </c>
      <c r="K8" s="23">
        <v>6</v>
      </c>
      <c r="L8" s="23">
        <v>1165</v>
      </c>
      <c r="M8" s="24">
        <v>194.16666666666666</v>
      </c>
      <c r="N8" s="25">
        <v>8</v>
      </c>
      <c r="O8" s="26">
        <v>202.16666666666666</v>
      </c>
    </row>
    <row r="9" spans="1:17" x14ac:dyDescent="0.3">
      <c r="A9" s="15" t="s">
        <v>55</v>
      </c>
      <c r="B9" s="16" t="s">
        <v>44</v>
      </c>
      <c r="C9" s="17">
        <v>44878</v>
      </c>
      <c r="D9" s="18" t="s">
        <v>56</v>
      </c>
      <c r="E9" s="19">
        <v>190</v>
      </c>
      <c r="F9" s="19">
        <v>195</v>
      </c>
      <c r="G9" s="19">
        <v>194</v>
      </c>
      <c r="H9" s="19">
        <v>186</v>
      </c>
      <c r="I9" s="19"/>
      <c r="J9" s="19"/>
      <c r="K9" s="23">
        <v>4</v>
      </c>
      <c r="L9" s="23">
        <v>765</v>
      </c>
      <c r="M9" s="24">
        <v>191.25</v>
      </c>
      <c r="N9" s="25">
        <v>3</v>
      </c>
      <c r="O9" s="26">
        <v>194.25</v>
      </c>
    </row>
    <row r="11" spans="1:17" x14ac:dyDescent="0.3">
      <c r="K11" s="8">
        <f>SUM(K2:K10)</f>
        <v>36</v>
      </c>
      <c r="L11" s="8">
        <f>SUM(L2:L10)</f>
        <v>6918</v>
      </c>
      <c r="M11" s="7">
        <f>SUM(L11/K11)</f>
        <v>192.16666666666666</v>
      </c>
      <c r="N11" s="8">
        <f>SUM(N2:N10)</f>
        <v>36</v>
      </c>
      <c r="O11" s="13">
        <f>SUM(M11+N11)</f>
        <v>228.16666666666666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_2_1_1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2"/>
    <protectedRange algorithmName="SHA-512" hashValue="ON39YdpmFHfN9f47KpiRvqrKx0V9+erV1CNkpWzYhW/Qyc6aT8rEyCrvauWSYGZK2ia3o7vd3akF07acHAFpOA==" saltValue="yVW9XmDwTqEnmpSGai0KYg==" spinCount="100000" sqref="D4" name="Range1_1_42"/>
    <protectedRange algorithmName="SHA-512" hashValue="ON39YdpmFHfN9f47KpiRvqrKx0V9+erV1CNkpWzYhW/Qyc6aT8rEyCrvauWSYGZK2ia3o7vd3akF07acHAFpOA==" saltValue="yVW9XmDwTqEnmpSGai0KYg==" spinCount="100000" sqref="E4:H4" name="Range1_3_17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13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9:J9 B9:C9" name="Range1_18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9:H9" name="Range1_3_4"/>
  </protectedRanges>
  <conditionalFormatting sqref="E2">
    <cfRule type="top10" dxfId="283" priority="56" rank="1"/>
  </conditionalFormatting>
  <conditionalFormatting sqref="F2">
    <cfRule type="top10" dxfId="282" priority="55" rank="1"/>
  </conditionalFormatting>
  <conditionalFormatting sqref="G2">
    <cfRule type="top10" dxfId="281" priority="54" rank="1"/>
  </conditionalFormatting>
  <conditionalFormatting sqref="H2">
    <cfRule type="top10" dxfId="280" priority="53" rank="1"/>
  </conditionalFormatting>
  <conditionalFormatting sqref="I2">
    <cfRule type="top10" dxfId="279" priority="52" rank="1"/>
  </conditionalFormatting>
  <conditionalFormatting sqref="J2">
    <cfRule type="top10" dxfId="278" priority="51" rank="1"/>
  </conditionalFormatting>
  <conditionalFormatting sqref="F3">
    <cfRule type="top10" dxfId="277" priority="45" rank="1"/>
  </conditionalFormatting>
  <conditionalFormatting sqref="G3">
    <cfRule type="top10" dxfId="276" priority="46" rank="1"/>
  </conditionalFormatting>
  <conditionalFormatting sqref="H3">
    <cfRule type="top10" dxfId="275" priority="47" rank="1"/>
  </conditionalFormatting>
  <conditionalFormatting sqref="I3">
    <cfRule type="top10" dxfId="274" priority="48" rank="1"/>
  </conditionalFormatting>
  <conditionalFormatting sqref="J3">
    <cfRule type="top10" dxfId="273" priority="49" rank="1"/>
  </conditionalFormatting>
  <conditionalFormatting sqref="E3">
    <cfRule type="top10" dxfId="272" priority="50" rank="1"/>
  </conditionalFormatting>
  <conditionalFormatting sqref="F4">
    <cfRule type="top10" dxfId="271" priority="39" rank="1"/>
  </conditionalFormatting>
  <conditionalFormatting sqref="G4">
    <cfRule type="top10" dxfId="270" priority="40" rank="1"/>
  </conditionalFormatting>
  <conditionalFormatting sqref="H4">
    <cfRule type="top10" dxfId="269" priority="41" rank="1"/>
  </conditionalFormatting>
  <conditionalFormatting sqref="I4">
    <cfRule type="top10" dxfId="268" priority="42" rank="1"/>
  </conditionalFormatting>
  <conditionalFormatting sqref="J4">
    <cfRule type="top10" dxfId="267" priority="43" rank="1"/>
  </conditionalFormatting>
  <conditionalFormatting sqref="E4">
    <cfRule type="top10" dxfId="266" priority="44" rank="1"/>
  </conditionalFormatting>
  <conditionalFormatting sqref="F5">
    <cfRule type="top10" dxfId="265" priority="36" rank="1"/>
  </conditionalFormatting>
  <conditionalFormatting sqref="I5">
    <cfRule type="top10" dxfId="264" priority="33" rank="1"/>
    <cfRule type="top10" dxfId="263" priority="38" rank="1"/>
  </conditionalFormatting>
  <conditionalFormatting sqref="E5">
    <cfRule type="top10" dxfId="262" priority="37" rank="1"/>
  </conditionalFormatting>
  <conditionalFormatting sqref="G5">
    <cfRule type="top10" dxfId="261" priority="35" rank="1"/>
  </conditionalFormatting>
  <conditionalFormatting sqref="H5">
    <cfRule type="top10" dxfId="260" priority="34" rank="1"/>
  </conditionalFormatting>
  <conditionalFormatting sqref="J5">
    <cfRule type="top10" dxfId="259" priority="32" rank="1"/>
  </conditionalFormatting>
  <conditionalFormatting sqref="E5:J5">
    <cfRule type="cellIs" dxfId="258" priority="31" operator="greaterThanOrEqual">
      <formula>200</formula>
    </cfRule>
  </conditionalFormatting>
  <conditionalFormatting sqref="F6">
    <cfRule type="top10" dxfId="257" priority="28" rank="1"/>
  </conditionalFormatting>
  <conditionalFormatting sqref="I6">
    <cfRule type="top10" dxfId="256" priority="25" rank="1"/>
    <cfRule type="top10" dxfId="255" priority="30" rank="1"/>
  </conditionalFormatting>
  <conditionalFormatting sqref="E6">
    <cfRule type="top10" dxfId="254" priority="29" rank="1"/>
  </conditionalFormatting>
  <conditionalFormatting sqref="G6">
    <cfRule type="top10" dxfId="253" priority="27" rank="1"/>
  </conditionalFormatting>
  <conditionalFormatting sqref="H6">
    <cfRule type="top10" dxfId="252" priority="26" rank="1"/>
  </conditionalFormatting>
  <conditionalFormatting sqref="J6">
    <cfRule type="top10" dxfId="251" priority="24" rank="1"/>
  </conditionalFormatting>
  <conditionalFormatting sqref="E6:J6">
    <cfRule type="cellIs" dxfId="250" priority="23" operator="greaterThanOrEqual">
      <formula>200</formula>
    </cfRule>
  </conditionalFormatting>
  <conditionalFormatting sqref="F7">
    <cfRule type="top10" dxfId="249" priority="20" rank="1"/>
  </conditionalFormatting>
  <conditionalFormatting sqref="I7">
    <cfRule type="top10" dxfId="248" priority="17" rank="1"/>
    <cfRule type="top10" dxfId="247" priority="22" rank="1"/>
  </conditionalFormatting>
  <conditionalFormatting sqref="E7">
    <cfRule type="top10" dxfId="246" priority="21" rank="1"/>
  </conditionalFormatting>
  <conditionalFormatting sqref="G7">
    <cfRule type="top10" dxfId="245" priority="19" rank="1"/>
  </conditionalFormatting>
  <conditionalFormatting sqref="H7">
    <cfRule type="top10" dxfId="244" priority="18" rank="1"/>
  </conditionalFormatting>
  <conditionalFormatting sqref="J7">
    <cfRule type="top10" dxfId="243" priority="16" rank="1"/>
  </conditionalFormatting>
  <conditionalFormatting sqref="E7:J7">
    <cfRule type="cellIs" dxfId="242" priority="15" operator="greaterThanOrEqual">
      <formula>200</formula>
    </cfRule>
  </conditionalFormatting>
  <conditionalFormatting sqref="E8">
    <cfRule type="top10" dxfId="241" priority="14" rank="1"/>
  </conditionalFormatting>
  <conditionalFormatting sqref="F8">
    <cfRule type="top10" dxfId="240" priority="13" rank="1"/>
  </conditionalFormatting>
  <conditionalFormatting sqref="G8">
    <cfRule type="top10" dxfId="239" priority="12" rank="1"/>
  </conditionalFormatting>
  <conditionalFormatting sqref="H8">
    <cfRule type="top10" dxfId="238" priority="11" rank="1"/>
  </conditionalFormatting>
  <conditionalFormatting sqref="I8">
    <cfRule type="top10" dxfId="237" priority="10" rank="1"/>
  </conditionalFormatting>
  <conditionalFormatting sqref="J8">
    <cfRule type="top10" dxfId="236" priority="9" rank="1"/>
  </conditionalFormatting>
  <conditionalFormatting sqref="F9">
    <cfRule type="top10" dxfId="235" priority="6" rank="1"/>
  </conditionalFormatting>
  <conditionalFormatting sqref="I9">
    <cfRule type="top10" dxfId="234" priority="3" rank="1"/>
    <cfRule type="top10" dxfId="233" priority="8" rank="1"/>
  </conditionalFormatting>
  <conditionalFormatting sqref="E9">
    <cfRule type="top10" dxfId="232" priority="7" rank="1"/>
  </conditionalFormatting>
  <conditionalFormatting sqref="G9">
    <cfRule type="top10" dxfId="231" priority="5" rank="1"/>
  </conditionalFormatting>
  <conditionalFormatting sqref="H9">
    <cfRule type="top10" dxfId="230" priority="4" rank="1"/>
  </conditionalFormatting>
  <conditionalFormatting sqref="J9">
    <cfRule type="top10" dxfId="229" priority="2" rank="1"/>
  </conditionalFormatting>
  <conditionalFormatting sqref="E9:J9">
    <cfRule type="cellIs" dxfId="228" priority="1" operator="greaterThanOrEqual">
      <formula>200</formula>
    </cfRule>
  </conditionalFormatting>
  <hyperlinks>
    <hyperlink ref="Q1" location="'South Carolina 22'!A1" display="Back to Ranking" xr:uid="{FDAE9D6B-CC53-4381-A9A6-1A7BCC5325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690D2F-E5AA-4F66-91E2-5DE7258598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AFF4-6334-40CC-8A53-369D3B919AB6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49</v>
      </c>
      <c r="B2" s="16" t="s">
        <v>50</v>
      </c>
      <c r="C2" s="17">
        <v>44695</v>
      </c>
      <c r="D2" s="18" t="s">
        <v>35</v>
      </c>
      <c r="E2" s="19">
        <v>186</v>
      </c>
      <c r="F2" s="19">
        <v>186</v>
      </c>
      <c r="G2" s="19">
        <v>185</v>
      </c>
      <c r="H2" s="19">
        <v>185</v>
      </c>
      <c r="I2" s="19"/>
      <c r="J2" s="19"/>
      <c r="K2" s="23">
        <v>4</v>
      </c>
      <c r="L2" s="23">
        <v>742</v>
      </c>
      <c r="M2" s="24">
        <v>185.5</v>
      </c>
      <c r="N2" s="25">
        <v>2</v>
      </c>
      <c r="O2" s="26">
        <v>187.5</v>
      </c>
    </row>
    <row r="4" spans="1:17" x14ac:dyDescent="0.3">
      <c r="K4" s="8">
        <f>SUM(K2:K3)</f>
        <v>4</v>
      </c>
      <c r="L4" s="8">
        <f>SUM(L2:L3)</f>
        <v>742</v>
      </c>
      <c r="M4" s="7">
        <f>SUM(L4/K4)</f>
        <v>185.5</v>
      </c>
      <c r="N4" s="8">
        <f>SUM(N2:N3)</f>
        <v>2</v>
      </c>
      <c r="O4" s="13">
        <f>SUM(M4+N4)</f>
        <v>187.5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227" priority="1" rank="1"/>
  </conditionalFormatting>
  <conditionalFormatting sqref="G2">
    <cfRule type="top10" dxfId="226" priority="2" rank="1"/>
  </conditionalFormatting>
  <conditionalFormatting sqref="H2">
    <cfRule type="top10" dxfId="225" priority="3" rank="1"/>
  </conditionalFormatting>
  <conditionalFormatting sqref="I2">
    <cfRule type="top10" dxfId="224" priority="4" rank="1"/>
  </conditionalFormatting>
  <conditionalFormatting sqref="J2">
    <cfRule type="top10" dxfId="223" priority="5" rank="1"/>
  </conditionalFormatting>
  <conditionalFormatting sqref="E2">
    <cfRule type="top10" dxfId="222" priority="6" rank="1"/>
  </conditionalFormatting>
  <hyperlinks>
    <hyperlink ref="Q1" location="'South Carolina 22'!A1" display="Back to Ranking" xr:uid="{9ACE222C-ED8F-4062-8147-BD9FCCF225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3F2FD1-9AE3-4460-9878-073FB52C90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001-BD1A-44A4-8FCE-4308A0B7DE2E}">
  <dimension ref="A1:Q12"/>
  <sheetViews>
    <sheetView workbookViewId="0">
      <selection activeCell="A10" sqref="A10:O1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28</v>
      </c>
      <c r="B2" s="16" t="s">
        <v>34</v>
      </c>
      <c r="C2" s="17">
        <v>44625</v>
      </c>
      <c r="D2" s="18" t="s">
        <v>35</v>
      </c>
      <c r="E2" s="19">
        <v>196</v>
      </c>
      <c r="F2" s="19">
        <v>191</v>
      </c>
      <c r="G2" s="19">
        <v>196</v>
      </c>
      <c r="H2" s="19">
        <v>193</v>
      </c>
      <c r="I2" s="19"/>
      <c r="J2" s="19"/>
      <c r="K2" s="23">
        <v>4</v>
      </c>
      <c r="L2" s="23">
        <v>776</v>
      </c>
      <c r="M2" s="24">
        <v>194</v>
      </c>
      <c r="N2" s="25">
        <v>6</v>
      </c>
      <c r="O2" s="26">
        <v>200</v>
      </c>
    </row>
    <row r="3" spans="1:17" x14ac:dyDescent="0.3">
      <c r="A3" s="15" t="s">
        <v>42</v>
      </c>
      <c r="B3" s="16" t="s">
        <v>34</v>
      </c>
      <c r="C3" s="17">
        <v>44653</v>
      </c>
      <c r="D3" s="18" t="s">
        <v>35</v>
      </c>
      <c r="E3" s="19">
        <v>197</v>
      </c>
      <c r="F3" s="19">
        <v>196</v>
      </c>
      <c r="G3" s="19">
        <v>196.001</v>
      </c>
      <c r="H3" s="19">
        <v>196.001</v>
      </c>
      <c r="I3" s="19"/>
      <c r="J3" s="19"/>
      <c r="K3" s="23">
        <v>4</v>
      </c>
      <c r="L3" s="23">
        <v>785.00199999999995</v>
      </c>
      <c r="M3" s="24">
        <v>196.25049999999999</v>
      </c>
      <c r="N3" s="25">
        <v>11</v>
      </c>
      <c r="O3" s="26">
        <v>207.25049999999999</v>
      </c>
    </row>
    <row r="4" spans="1:17" x14ac:dyDescent="0.3">
      <c r="A4" s="15" t="s">
        <v>49</v>
      </c>
      <c r="B4" s="16" t="s">
        <v>34</v>
      </c>
      <c r="C4" s="17">
        <v>44695</v>
      </c>
      <c r="D4" s="18" t="s">
        <v>35</v>
      </c>
      <c r="E4" s="19">
        <v>196</v>
      </c>
      <c r="F4" s="19">
        <v>196</v>
      </c>
      <c r="G4" s="19">
        <v>190</v>
      </c>
      <c r="H4" s="19">
        <v>196</v>
      </c>
      <c r="I4" s="19"/>
      <c r="J4" s="19"/>
      <c r="K4" s="23">
        <v>4</v>
      </c>
      <c r="L4" s="23">
        <v>778</v>
      </c>
      <c r="M4" s="24">
        <v>194.5</v>
      </c>
      <c r="N4" s="25">
        <v>4</v>
      </c>
      <c r="O4" s="26">
        <v>198.5</v>
      </c>
    </row>
    <row r="5" spans="1:17" x14ac:dyDescent="0.3">
      <c r="A5" s="15" t="s">
        <v>49</v>
      </c>
      <c r="B5" s="16" t="s">
        <v>34</v>
      </c>
      <c r="C5" s="17">
        <v>44716</v>
      </c>
      <c r="D5" s="18" t="s">
        <v>35</v>
      </c>
      <c r="E5" s="19">
        <v>191</v>
      </c>
      <c r="F5" s="19">
        <v>197</v>
      </c>
      <c r="G5" s="19">
        <v>190</v>
      </c>
      <c r="H5" s="19">
        <v>195</v>
      </c>
      <c r="I5" s="19">
        <v>198</v>
      </c>
      <c r="J5" s="19">
        <v>197</v>
      </c>
      <c r="K5" s="23">
        <v>6</v>
      </c>
      <c r="L5" s="23">
        <v>1168</v>
      </c>
      <c r="M5" s="24">
        <v>194.666</v>
      </c>
      <c r="N5" s="25">
        <v>26</v>
      </c>
      <c r="O5" s="26">
        <v>220.67</v>
      </c>
    </row>
    <row r="6" spans="1:17" x14ac:dyDescent="0.3">
      <c r="A6" s="15" t="s">
        <v>55</v>
      </c>
      <c r="B6" s="16" t="s">
        <v>34</v>
      </c>
      <c r="C6" s="17">
        <v>44744</v>
      </c>
      <c r="D6" s="18" t="s">
        <v>56</v>
      </c>
      <c r="E6" s="19">
        <v>192</v>
      </c>
      <c r="F6" s="19">
        <v>198</v>
      </c>
      <c r="G6" s="19">
        <v>198</v>
      </c>
      <c r="H6" s="19">
        <v>192</v>
      </c>
      <c r="I6" s="19"/>
      <c r="J6" s="19"/>
      <c r="K6" s="23">
        <v>4</v>
      </c>
      <c r="L6" s="23">
        <v>780</v>
      </c>
      <c r="M6" s="24">
        <v>195</v>
      </c>
      <c r="N6" s="25">
        <v>6</v>
      </c>
      <c r="O6" s="26">
        <v>201</v>
      </c>
    </row>
    <row r="7" spans="1:17" x14ac:dyDescent="0.3">
      <c r="A7" s="15" t="s">
        <v>55</v>
      </c>
      <c r="B7" s="16" t="s">
        <v>34</v>
      </c>
      <c r="C7" s="17">
        <v>44779</v>
      </c>
      <c r="D7" s="18" t="s">
        <v>56</v>
      </c>
      <c r="E7" s="19">
        <v>190</v>
      </c>
      <c r="F7" s="19">
        <v>189</v>
      </c>
      <c r="G7" s="19">
        <v>194</v>
      </c>
      <c r="H7" s="19">
        <v>188</v>
      </c>
      <c r="I7" s="19"/>
      <c r="J7" s="19"/>
      <c r="K7" s="23">
        <v>4</v>
      </c>
      <c r="L7" s="23">
        <v>761</v>
      </c>
      <c r="M7" s="24">
        <v>190.25</v>
      </c>
      <c r="N7" s="25">
        <v>3</v>
      </c>
      <c r="O7" s="26">
        <v>193.25</v>
      </c>
    </row>
    <row r="8" spans="1:17" x14ac:dyDescent="0.3">
      <c r="A8" s="15" t="s">
        <v>55</v>
      </c>
      <c r="B8" s="16" t="s">
        <v>34</v>
      </c>
      <c r="C8" s="17">
        <v>44815</v>
      </c>
      <c r="D8" s="18" t="s">
        <v>56</v>
      </c>
      <c r="E8" s="19">
        <v>200</v>
      </c>
      <c r="F8" s="19">
        <v>195</v>
      </c>
      <c r="G8" s="19">
        <v>195</v>
      </c>
      <c r="H8" s="19">
        <v>198</v>
      </c>
      <c r="I8" s="19"/>
      <c r="J8" s="19"/>
      <c r="K8" s="23">
        <v>4</v>
      </c>
      <c r="L8" s="23">
        <v>788</v>
      </c>
      <c r="M8" s="24">
        <v>197</v>
      </c>
      <c r="N8" s="25">
        <v>7</v>
      </c>
      <c r="O8" s="26">
        <v>204</v>
      </c>
    </row>
    <row r="9" spans="1:17" x14ac:dyDescent="0.3">
      <c r="A9" s="15" t="s">
        <v>42</v>
      </c>
      <c r="B9" s="16" t="s">
        <v>34</v>
      </c>
      <c r="C9" s="17">
        <v>44870</v>
      </c>
      <c r="D9" s="18" t="s">
        <v>35</v>
      </c>
      <c r="E9" s="19">
        <v>196</v>
      </c>
      <c r="F9" s="19">
        <v>199</v>
      </c>
      <c r="G9" s="19">
        <v>196</v>
      </c>
      <c r="H9" s="19">
        <v>197</v>
      </c>
      <c r="I9" s="19">
        <v>195</v>
      </c>
      <c r="J9" s="19">
        <v>197</v>
      </c>
      <c r="K9" s="23">
        <v>6</v>
      </c>
      <c r="L9" s="23">
        <v>1180</v>
      </c>
      <c r="M9" s="24">
        <v>196.66666666666666</v>
      </c>
      <c r="N9" s="25">
        <v>12</v>
      </c>
      <c r="O9" s="26">
        <v>208.66666666666666</v>
      </c>
    </row>
    <row r="10" spans="1:17" x14ac:dyDescent="0.3">
      <c r="A10" s="15" t="s">
        <v>55</v>
      </c>
      <c r="B10" s="16" t="s">
        <v>34</v>
      </c>
      <c r="C10" s="17">
        <v>44878</v>
      </c>
      <c r="D10" s="18" t="s">
        <v>56</v>
      </c>
      <c r="E10" s="19">
        <v>197.001</v>
      </c>
      <c r="F10" s="19">
        <v>195</v>
      </c>
      <c r="G10" s="19">
        <v>194</v>
      </c>
      <c r="H10" s="19">
        <v>195</v>
      </c>
      <c r="I10" s="19"/>
      <c r="J10" s="19"/>
      <c r="K10" s="23">
        <v>4</v>
      </c>
      <c r="L10" s="23">
        <v>781.00099999999998</v>
      </c>
      <c r="M10" s="24">
        <v>195.25024999999999</v>
      </c>
      <c r="N10" s="25">
        <v>4</v>
      </c>
      <c r="O10" s="26">
        <v>199.25024999999999</v>
      </c>
    </row>
    <row r="12" spans="1:17" x14ac:dyDescent="0.3">
      <c r="K12" s="8">
        <f>SUM(K2:K11)</f>
        <v>40</v>
      </c>
      <c r="L12" s="8">
        <f>SUM(L2:L11)</f>
        <v>7797.0030000000006</v>
      </c>
      <c r="M12" s="7">
        <f>SUM(L12/K12)</f>
        <v>194.92507500000002</v>
      </c>
      <c r="N12" s="8">
        <f>SUM(N2:N11)</f>
        <v>79</v>
      </c>
      <c r="O12" s="13">
        <f>SUM(M12+N12)</f>
        <v>273.92507499999999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" name="Range1_1_1_2_1_1_1_1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42_1"/>
    <protectedRange algorithmName="SHA-512" hashValue="ON39YdpmFHfN9f47KpiRvqrKx0V9+erV1CNkpWzYhW/Qyc6aT8rEyCrvauWSYGZK2ia3o7vd3akF07acHAFpOA==" saltValue="yVW9XmDwTqEnmpSGai0KYg==" spinCount="100000" sqref="D5" name="Range1_1_42_1"/>
    <protectedRange algorithmName="SHA-512" hashValue="ON39YdpmFHfN9f47KpiRvqrKx0V9+erV1CNkpWzYhW/Qyc6aT8rEyCrvauWSYGZK2ia3o7vd3akF07acHAFpOA==" saltValue="yVW9XmDwTqEnmpSGai0KYg==" spinCount="100000" sqref="E5:H5" name="Range1_3_17_1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8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I8:J8 B8:C8" name="Range1_13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E8:H8" name="Range1_3_3"/>
    <protectedRange algorithmName="SHA-512" hashValue="ON39YdpmFHfN9f47KpiRvqrKx0V9+erV1CNkpWzYhW/Qyc6aT8rEyCrvauWSYGZK2ia3o7vd3akF07acHAFpOA==" saltValue="yVW9XmDwTqEnmpSGai0KYg==" spinCount="100000" sqref="I10:J10 B10:C10" name="Range1_18"/>
    <protectedRange algorithmName="SHA-512" hashValue="ON39YdpmFHfN9f47KpiRvqrKx0V9+erV1CNkpWzYhW/Qyc6aT8rEyCrvauWSYGZK2ia3o7vd3akF07acHAFpOA==" saltValue="yVW9XmDwTqEnmpSGai0KYg==" spinCount="100000" sqref="D10" name="Range1_1_13"/>
    <protectedRange algorithmName="SHA-512" hashValue="ON39YdpmFHfN9f47KpiRvqrKx0V9+erV1CNkpWzYhW/Qyc6aT8rEyCrvauWSYGZK2ia3o7vd3akF07acHAFpOA==" saltValue="yVW9XmDwTqEnmpSGai0KYg==" spinCount="100000" sqref="E10:H10" name="Range1_3_4"/>
  </protectedRanges>
  <conditionalFormatting sqref="E2">
    <cfRule type="top10" dxfId="221" priority="68" rank="1"/>
  </conditionalFormatting>
  <conditionalFormatting sqref="F2">
    <cfRule type="top10" dxfId="220" priority="67" rank="1"/>
  </conditionalFormatting>
  <conditionalFormatting sqref="G2">
    <cfRule type="top10" dxfId="219" priority="66" rank="1"/>
  </conditionalFormatting>
  <conditionalFormatting sqref="H2">
    <cfRule type="top10" dxfId="218" priority="65" rank="1"/>
  </conditionalFormatting>
  <conditionalFormatting sqref="I2">
    <cfRule type="top10" dxfId="217" priority="64" rank="1"/>
  </conditionalFormatting>
  <conditionalFormatting sqref="J2">
    <cfRule type="top10" dxfId="216" priority="63" rank="1"/>
  </conditionalFormatting>
  <conditionalFormatting sqref="E3">
    <cfRule type="top10" dxfId="215" priority="62" rank="1"/>
  </conditionalFormatting>
  <conditionalFormatting sqref="F3">
    <cfRule type="top10" dxfId="214" priority="61" rank="1"/>
  </conditionalFormatting>
  <conditionalFormatting sqref="G3">
    <cfRule type="top10" dxfId="213" priority="60" rank="1"/>
  </conditionalFormatting>
  <conditionalFormatting sqref="H3">
    <cfRule type="top10" dxfId="212" priority="59" rank="1"/>
  </conditionalFormatting>
  <conditionalFormatting sqref="I3">
    <cfRule type="top10" dxfId="211" priority="58" rank="1"/>
  </conditionalFormatting>
  <conditionalFormatting sqref="J3">
    <cfRule type="top10" dxfId="210" priority="57" rank="1"/>
  </conditionalFormatting>
  <conditionalFormatting sqref="F4">
    <cfRule type="top10" dxfId="209" priority="51" rank="1"/>
  </conditionalFormatting>
  <conditionalFormatting sqref="G4">
    <cfRule type="top10" dxfId="208" priority="52" rank="1"/>
  </conditionalFormatting>
  <conditionalFormatting sqref="H4">
    <cfRule type="top10" dxfId="207" priority="53" rank="1"/>
  </conditionalFormatting>
  <conditionalFormatting sqref="I4">
    <cfRule type="top10" dxfId="206" priority="54" rank="1"/>
  </conditionalFormatting>
  <conditionalFormatting sqref="J4">
    <cfRule type="top10" dxfId="205" priority="55" rank="1"/>
  </conditionalFormatting>
  <conditionalFormatting sqref="E4">
    <cfRule type="top10" dxfId="204" priority="56" rank="1"/>
  </conditionalFormatting>
  <conditionalFormatting sqref="F5">
    <cfRule type="top10" dxfId="203" priority="39" rank="1"/>
  </conditionalFormatting>
  <conditionalFormatting sqref="G5">
    <cfRule type="top10" dxfId="202" priority="40" rank="1"/>
  </conditionalFormatting>
  <conditionalFormatting sqref="H5">
    <cfRule type="top10" dxfId="201" priority="41" rank="1"/>
  </conditionalFormatting>
  <conditionalFormatting sqref="I5">
    <cfRule type="top10" dxfId="200" priority="42" rank="1"/>
  </conditionalFormatting>
  <conditionalFormatting sqref="J5">
    <cfRule type="top10" dxfId="199" priority="43" rank="1"/>
  </conditionalFormatting>
  <conditionalFormatting sqref="E5">
    <cfRule type="top10" dxfId="198" priority="44" rank="1"/>
  </conditionalFormatting>
  <conditionalFormatting sqref="F6">
    <cfRule type="top10" dxfId="197" priority="36" rank="1"/>
  </conditionalFormatting>
  <conditionalFormatting sqref="I6">
    <cfRule type="top10" dxfId="196" priority="33" rank="1"/>
    <cfRule type="top10" dxfId="195" priority="38" rank="1"/>
  </conditionalFormatting>
  <conditionalFormatting sqref="E6">
    <cfRule type="top10" dxfId="194" priority="37" rank="1"/>
  </conditionalFormatting>
  <conditionalFormatting sqref="G6">
    <cfRule type="top10" dxfId="193" priority="35" rank="1"/>
  </conditionalFormatting>
  <conditionalFormatting sqref="H6">
    <cfRule type="top10" dxfId="192" priority="34" rank="1"/>
  </conditionalFormatting>
  <conditionalFormatting sqref="J6">
    <cfRule type="top10" dxfId="191" priority="32" rank="1"/>
  </conditionalFormatting>
  <conditionalFormatting sqref="E6:J6">
    <cfRule type="cellIs" dxfId="190" priority="31" operator="greaterThanOrEqual">
      <formula>200</formula>
    </cfRule>
  </conditionalFormatting>
  <conditionalFormatting sqref="F7">
    <cfRule type="top10" dxfId="189" priority="28" rank="1"/>
  </conditionalFormatting>
  <conditionalFormatting sqref="I7">
    <cfRule type="top10" dxfId="188" priority="25" rank="1"/>
    <cfRule type="top10" dxfId="187" priority="30" rank="1"/>
  </conditionalFormatting>
  <conditionalFormatting sqref="E7">
    <cfRule type="top10" dxfId="186" priority="29" rank="1"/>
  </conditionalFormatting>
  <conditionalFormatting sqref="G7">
    <cfRule type="top10" dxfId="185" priority="27" rank="1"/>
  </conditionalFormatting>
  <conditionalFormatting sqref="H7">
    <cfRule type="top10" dxfId="184" priority="26" rank="1"/>
  </conditionalFormatting>
  <conditionalFormatting sqref="J7">
    <cfRule type="top10" dxfId="183" priority="24" rank="1"/>
  </conditionalFormatting>
  <conditionalFormatting sqref="E7:J7">
    <cfRule type="cellIs" dxfId="182" priority="23" operator="greaterThanOrEqual">
      <formula>200</formula>
    </cfRule>
  </conditionalFormatting>
  <conditionalFormatting sqref="F8">
    <cfRule type="top10" dxfId="181" priority="20" rank="1"/>
  </conditionalFormatting>
  <conditionalFormatting sqref="I8">
    <cfRule type="top10" dxfId="180" priority="17" rank="1"/>
    <cfRule type="top10" dxfId="179" priority="22" rank="1"/>
  </conditionalFormatting>
  <conditionalFormatting sqref="E8">
    <cfRule type="top10" dxfId="178" priority="21" rank="1"/>
  </conditionalFormatting>
  <conditionalFormatting sqref="G8">
    <cfRule type="top10" dxfId="177" priority="19" rank="1"/>
  </conditionalFormatting>
  <conditionalFormatting sqref="H8">
    <cfRule type="top10" dxfId="176" priority="18" rank="1"/>
  </conditionalFormatting>
  <conditionalFormatting sqref="J8">
    <cfRule type="top10" dxfId="175" priority="16" rank="1"/>
  </conditionalFormatting>
  <conditionalFormatting sqref="E8:J8">
    <cfRule type="cellIs" dxfId="174" priority="15" operator="greaterThanOrEqual">
      <formula>200</formula>
    </cfRule>
  </conditionalFormatting>
  <conditionalFormatting sqref="E9">
    <cfRule type="top10" dxfId="173" priority="14" rank="1"/>
  </conditionalFormatting>
  <conditionalFormatting sqref="F9">
    <cfRule type="top10" dxfId="172" priority="13" rank="1"/>
  </conditionalFormatting>
  <conditionalFormatting sqref="G9">
    <cfRule type="top10" dxfId="171" priority="12" rank="1"/>
  </conditionalFormatting>
  <conditionalFormatting sqref="H9">
    <cfRule type="top10" dxfId="170" priority="11" rank="1"/>
  </conditionalFormatting>
  <conditionalFormatting sqref="I9">
    <cfRule type="top10" dxfId="169" priority="10" rank="1"/>
  </conditionalFormatting>
  <conditionalFormatting sqref="J9">
    <cfRule type="top10" dxfId="168" priority="9" rank="1"/>
  </conditionalFormatting>
  <conditionalFormatting sqref="F10">
    <cfRule type="top10" dxfId="167" priority="6" rank="1"/>
  </conditionalFormatting>
  <conditionalFormatting sqref="I10">
    <cfRule type="top10" dxfId="166" priority="3" rank="1"/>
    <cfRule type="top10" dxfId="165" priority="8" rank="1"/>
  </conditionalFormatting>
  <conditionalFormatting sqref="E10">
    <cfRule type="top10" dxfId="164" priority="7" rank="1"/>
  </conditionalFormatting>
  <conditionalFormatting sqref="G10">
    <cfRule type="top10" dxfId="163" priority="5" rank="1"/>
  </conditionalFormatting>
  <conditionalFormatting sqref="H10">
    <cfRule type="top10" dxfId="162" priority="4" rank="1"/>
  </conditionalFormatting>
  <conditionalFormatting sqref="J10">
    <cfRule type="top10" dxfId="161" priority="2" rank="1"/>
  </conditionalFormatting>
  <conditionalFormatting sqref="E10:J10">
    <cfRule type="cellIs" dxfId="160" priority="1" operator="greaterThanOrEqual">
      <formula>200</formula>
    </cfRule>
  </conditionalFormatting>
  <hyperlinks>
    <hyperlink ref="Q1" location="'South Carolina 22'!A1" display="Back to Ranking" xr:uid="{7F0849C9-89FF-4BF7-A690-4DB7BE42DC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E6ABF-C0D1-4F01-96EC-35D80D518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C5BB-2A21-4DB5-89F4-5BCD03B9CD0E}"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31</v>
      </c>
      <c r="B2" s="16" t="s">
        <v>36</v>
      </c>
      <c r="C2" s="17">
        <v>44625</v>
      </c>
      <c r="D2" s="18" t="s">
        <v>35</v>
      </c>
      <c r="E2" s="19">
        <v>186</v>
      </c>
      <c r="F2" s="19">
        <v>178</v>
      </c>
      <c r="G2" s="19">
        <v>168</v>
      </c>
      <c r="H2" s="19">
        <v>179</v>
      </c>
      <c r="I2" s="19"/>
      <c r="J2" s="19"/>
      <c r="K2" s="23">
        <v>4</v>
      </c>
      <c r="L2" s="23">
        <v>711</v>
      </c>
      <c r="M2" s="24">
        <v>177.75</v>
      </c>
      <c r="N2" s="25">
        <v>4</v>
      </c>
      <c r="O2" s="26">
        <v>181.75</v>
      </c>
    </row>
    <row r="3" spans="1:17" x14ac:dyDescent="0.3">
      <c r="A3" s="15" t="s">
        <v>45</v>
      </c>
      <c r="B3" s="16" t="s">
        <v>36</v>
      </c>
      <c r="C3" s="17">
        <v>44653</v>
      </c>
      <c r="D3" s="18" t="s">
        <v>35</v>
      </c>
      <c r="E3" s="19">
        <v>186</v>
      </c>
      <c r="F3" s="19">
        <v>185.001</v>
      </c>
      <c r="G3" s="19">
        <v>143</v>
      </c>
      <c r="H3" s="19">
        <v>167</v>
      </c>
      <c r="I3" s="19"/>
      <c r="J3" s="19"/>
      <c r="K3" s="23">
        <v>4</v>
      </c>
      <c r="L3" s="23">
        <v>681.00099999999998</v>
      </c>
      <c r="M3" s="24">
        <v>170.25024999999999</v>
      </c>
      <c r="N3" s="25">
        <v>5</v>
      </c>
      <c r="O3" s="26">
        <v>175.25024999999999</v>
      </c>
    </row>
    <row r="4" spans="1:17" x14ac:dyDescent="0.3">
      <c r="A4" s="15" t="s">
        <v>51</v>
      </c>
      <c r="B4" s="16" t="s">
        <v>36</v>
      </c>
      <c r="C4" s="17">
        <v>44716</v>
      </c>
      <c r="D4" s="18" t="s">
        <v>35</v>
      </c>
      <c r="E4" s="19">
        <v>178</v>
      </c>
      <c r="F4" s="19">
        <v>185</v>
      </c>
      <c r="G4" s="19">
        <v>187</v>
      </c>
      <c r="H4" s="19">
        <v>185</v>
      </c>
      <c r="I4" s="19">
        <v>181</v>
      </c>
      <c r="J4" s="19">
        <v>175</v>
      </c>
      <c r="K4" s="23">
        <v>6</v>
      </c>
      <c r="L4" s="23">
        <v>1091</v>
      </c>
      <c r="M4" s="24">
        <v>181.83333333333334</v>
      </c>
      <c r="N4" s="25">
        <v>10</v>
      </c>
      <c r="O4" s="26">
        <v>191.83333333333334</v>
      </c>
    </row>
    <row r="5" spans="1:17" x14ac:dyDescent="0.3">
      <c r="A5" s="15" t="s">
        <v>51</v>
      </c>
      <c r="B5" s="16" t="s">
        <v>36</v>
      </c>
      <c r="C5" s="17">
        <v>44744</v>
      </c>
      <c r="D5" s="18" t="s">
        <v>56</v>
      </c>
      <c r="E5" s="19">
        <v>183</v>
      </c>
      <c r="F5" s="19">
        <v>178</v>
      </c>
      <c r="G5" s="19">
        <v>176</v>
      </c>
      <c r="H5" s="19">
        <v>175</v>
      </c>
      <c r="I5" s="19"/>
      <c r="J5" s="19"/>
      <c r="K5" s="23">
        <v>4</v>
      </c>
      <c r="L5" s="23">
        <v>712</v>
      </c>
      <c r="M5" s="24">
        <v>178</v>
      </c>
      <c r="N5" s="25">
        <v>2</v>
      </c>
      <c r="O5" s="26">
        <v>180</v>
      </c>
    </row>
    <row r="6" spans="1:17" x14ac:dyDescent="0.3">
      <c r="A6" s="15" t="s">
        <v>51</v>
      </c>
      <c r="B6" s="16" t="s">
        <v>36</v>
      </c>
      <c r="C6" s="17">
        <v>44779</v>
      </c>
      <c r="D6" s="18" t="s">
        <v>56</v>
      </c>
      <c r="E6" s="19">
        <v>182</v>
      </c>
      <c r="F6" s="19">
        <v>182</v>
      </c>
      <c r="G6" s="19">
        <v>187</v>
      </c>
      <c r="H6" s="19">
        <v>180</v>
      </c>
      <c r="I6" s="19"/>
      <c r="J6" s="19"/>
      <c r="K6" s="23">
        <v>4</v>
      </c>
      <c r="L6" s="23">
        <v>731</v>
      </c>
      <c r="M6" s="24">
        <v>182.75</v>
      </c>
      <c r="N6" s="25">
        <v>4</v>
      </c>
      <c r="O6" s="26">
        <v>186.75</v>
      </c>
    </row>
    <row r="7" spans="1:17" x14ac:dyDescent="0.3">
      <c r="A7" s="15" t="s">
        <v>51</v>
      </c>
      <c r="B7" s="16" t="s">
        <v>36</v>
      </c>
      <c r="C7" s="17">
        <v>44815</v>
      </c>
      <c r="D7" s="18" t="s">
        <v>56</v>
      </c>
      <c r="E7" s="19">
        <v>186</v>
      </c>
      <c r="F7" s="19">
        <v>193</v>
      </c>
      <c r="G7" s="19">
        <v>177</v>
      </c>
      <c r="H7" s="19">
        <v>188</v>
      </c>
      <c r="I7" s="19"/>
      <c r="J7" s="19"/>
      <c r="K7" s="23">
        <v>4</v>
      </c>
      <c r="L7" s="23">
        <v>744</v>
      </c>
      <c r="M7" s="24">
        <v>186</v>
      </c>
      <c r="N7" s="25">
        <v>3</v>
      </c>
      <c r="O7" s="26">
        <v>189</v>
      </c>
    </row>
    <row r="8" spans="1:17" x14ac:dyDescent="0.3">
      <c r="A8" s="15" t="s">
        <v>45</v>
      </c>
      <c r="B8" s="16" t="s">
        <v>36</v>
      </c>
      <c r="C8" s="17">
        <v>44870</v>
      </c>
      <c r="D8" s="18" t="s">
        <v>35</v>
      </c>
      <c r="E8" s="19">
        <v>190</v>
      </c>
      <c r="F8" s="19">
        <v>183</v>
      </c>
      <c r="G8" s="19">
        <v>176</v>
      </c>
      <c r="H8" s="19">
        <v>187</v>
      </c>
      <c r="I8" s="19">
        <v>184</v>
      </c>
      <c r="J8" s="19">
        <v>183</v>
      </c>
      <c r="K8" s="23">
        <v>6</v>
      </c>
      <c r="L8" s="23">
        <v>1103</v>
      </c>
      <c r="M8" s="24">
        <v>183.83333333333334</v>
      </c>
      <c r="N8" s="25">
        <v>4</v>
      </c>
      <c r="O8" s="26">
        <v>187.83333333333334</v>
      </c>
    </row>
    <row r="10" spans="1:17" x14ac:dyDescent="0.3">
      <c r="K10" s="8">
        <f>SUM(K2:K9)</f>
        <v>32</v>
      </c>
      <c r="L10" s="8">
        <f>SUM(L2:L9)</f>
        <v>5773.0010000000002</v>
      </c>
      <c r="M10" s="7">
        <f>SUM(L10/K10)</f>
        <v>180.40628125000001</v>
      </c>
      <c r="N10" s="8">
        <f>SUM(N2:N9)</f>
        <v>32</v>
      </c>
      <c r="O10" s="13">
        <f>SUM(M10+N10)</f>
        <v>212.40628125000001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B3:C3 E3:J3" name="Range1_2_1_1_1_2"/>
    <protectedRange algorithmName="SHA-512" hashValue="ON39YdpmFHfN9f47KpiRvqrKx0V9+erV1CNkpWzYhW/Qyc6aT8rEyCrvauWSYGZK2ia3o7vd3akF07acHAFpOA==" saltValue="yVW9XmDwTqEnmpSGai0KYg==" spinCount="100000" sqref="E4:J4 B4:C4" name="Range1_43"/>
    <protectedRange algorithmName="SHA-512" hashValue="ON39YdpmFHfN9f47KpiRvqrKx0V9+erV1CNkpWzYhW/Qyc6aT8rEyCrvauWSYGZK2ia3o7vd3akF07acHAFpOA==" saltValue="yVW9XmDwTqEnmpSGai0KYg==" spinCount="100000" sqref="D4" name="Range1_1_43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B6:C6 E6:J6" name="Range1_9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7:J7 B7:C7" name="Range1_14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B8:C8 E8:J8" name="Range1_2_1_1_1_3"/>
    <protectedRange algorithmName="SHA-512" hashValue="ON39YdpmFHfN9f47KpiRvqrKx0V9+erV1CNkpWzYhW/Qyc6aT8rEyCrvauWSYGZK2ia3o7vd3akF07acHAFpOA==" saltValue="yVW9XmDwTqEnmpSGai0KYg==" spinCount="100000" sqref="D8" name="Range1_1_3_1_1_1_2"/>
  </protectedRanges>
  <conditionalFormatting sqref="E2">
    <cfRule type="top10" dxfId="159" priority="45" rank="1"/>
  </conditionalFormatting>
  <conditionalFormatting sqref="F2">
    <cfRule type="top10" dxfId="158" priority="44" rank="1"/>
  </conditionalFormatting>
  <conditionalFormatting sqref="G2">
    <cfRule type="top10" dxfId="157" priority="43" rank="1"/>
  </conditionalFormatting>
  <conditionalFormatting sqref="H2">
    <cfRule type="top10" dxfId="156" priority="42" rank="1"/>
  </conditionalFormatting>
  <conditionalFormatting sqref="I2">
    <cfRule type="top10" dxfId="155" priority="41" rank="1"/>
  </conditionalFormatting>
  <conditionalFormatting sqref="J2">
    <cfRule type="top10" dxfId="154" priority="40" rank="1"/>
  </conditionalFormatting>
  <conditionalFormatting sqref="E3">
    <cfRule type="top10" dxfId="153" priority="39" rank="1"/>
  </conditionalFormatting>
  <conditionalFormatting sqref="F3">
    <cfRule type="top10" dxfId="152" priority="38" rank="1"/>
  </conditionalFormatting>
  <conditionalFormatting sqref="G3">
    <cfRule type="top10" dxfId="151" priority="37" rank="1"/>
  </conditionalFormatting>
  <conditionalFormatting sqref="H3">
    <cfRule type="top10" dxfId="150" priority="36" rank="1"/>
  </conditionalFormatting>
  <conditionalFormatting sqref="I3">
    <cfRule type="top10" dxfId="149" priority="35" rank="1"/>
  </conditionalFormatting>
  <conditionalFormatting sqref="J3">
    <cfRule type="top10" dxfId="148" priority="34" rank="1"/>
  </conditionalFormatting>
  <conditionalFormatting sqref="J4">
    <cfRule type="top10" dxfId="147" priority="28" rank="1"/>
  </conditionalFormatting>
  <conditionalFormatting sqref="I4">
    <cfRule type="top10" dxfId="146" priority="29" rank="1"/>
  </conditionalFormatting>
  <conditionalFormatting sqref="H4">
    <cfRule type="top10" dxfId="145" priority="30" rank="1"/>
  </conditionalFormatting>
  <conditionalFormatting sqref="G4">
    <cfRule type="top10" dxfId="144" priority="31" rank="1"/>
  </conditionalFormatting>
  <conditionalFormatting sqref="F4">
    <cfRule type="top10" dxfId="143" priority="32" rank="1"/>
  </conditionalFormatting>
  <conditionalFormatting sqref="E4">
    <cfRule type="top10" dxfId="142" priority="33" rank="1"/>
  </conditionalFormatting>
  <conditionalFormatting sqref="I5">
    <cfRule type="top10" dxfId="141" priority="22" rank="1"/>
  </conditionalFormatting>
  <conditionalFormatting sqref="H5">
    <cfRule type="top10" dxfId="140" priority="23" rank="1"/>
  </conditionalFormatting>
  <conditionalFormatting sqref="G5">
    <cfRule type="top10" dxfId="139" priority="24" rank="1"/>
  </conditionalFormatting>
  <conditionalFormatting sqref="F5">
    <cfRule type="top10" dxfId="138" priority="25" rank="1"/>
  </conditionalFormatting>
  <conditionalFormatting sqref="E5">
    <cfRule type="top10" dxfId="137" priority="26" rank="1"/>
  </conditionalFormatting>
  <conditionalFormatting sqref="J5">
    <cfRule type="top10" dxfId="136" priority="27" rank="1"/>
  </conditionalFormatting>
  <conditionalFormatting sqref="E5:J5">
    <cfRule type="cellIs" dxfId="135" priority="21" operator="equal">
      <formula>200</formula>
    </cfRule>
  </conditionalFormatting>
  <conditionalFormatting sqref="I6">
    <cfRule type="top10" dxfId="134" priority="15" rank="1"/>
  </conditionalFormatting>
  <conditionalFormatting sqref="H6">
    <cfRule type="top10" dxfId="133" priority="16" rank="1"/>
  </conditionalFormatting>
  <conditionalFormatting sqref="G6">
    <cfRule type="top10" dxfId="132" priority="17" rank="1"/>
  </conditionalFormatting>
  <conditionalFormatting sqref="F6">
    <cfRule type="top10" dxfId="131" priority="18" rank="1"/>
  </conditionalFormatting>
  <conditionalFormatting sqref="E6">
    <cfRule type="top10" dxfId="130" priority="19" rank="1"/>
  </conditionalFormatting>
  <conditionalFormatting sqref="J6">
    <cfRule type="top10" dxfId="129" priority="20" rank="1"/>
  </conditionalFormatting>
  <conditionalFormatting sqref="E6:J6">
    <cfRule type="cellIs" dxfId="128" priority="14" operator="equal">
      <formula>200</formula>
    </cfRule>
  </conditionalFormatting>
  <conditionalFormatting sqref="I7">
    <cfRule type="top10" dxfId="127" priority="8" rank="1"/>
  </conditionalFormatting>
  <conditionalFormatting sqref="H7">
    <cfRule type="top10" dxfId="126" priority="9" rank="1"/>
  </conditionalFormatting>
  <conditionalFormatting sqref="G7">
    <cfRule type="top10" dxfId="125" priority="10" rank="1"/>
  </conditionalFormatting>
  <conditionalFormatting sqref="F7">
    <cfRule type="top10" dxfId="124" priority="11" rank="1"/>
  </conditionalFormatting>
  <conditionalFormatting sqref="E7">
    <cfRule type="top10" dxfId="123" priority="12" rank="1"/>
  </conditionalFormatting>
  <conditionalFormatting sqref="J7">
    <cfRule type="top10" dxfId="122" priority="13" rank="1"/>
  </conditionalFormatting>
  <conditionalFormatting sqref="E7:J7">
    <cfRule type="cellIs" dxfId="121" priority="7" operator="equal">
      <formula>200</formula>
    </cfRule>
  </conditionalFormatting>
  <conditionalFormatting sqref="E8">
    <cfRule type="top10" dxfId="120" priority="6" rank="1"/>
  </conditionalFormatting>
  <conditionalFormatting sqref="F8">
    <cfRule type="top10" dxfId="119" priority="5" rank="1"/>
  </conditionalFormatting>
  <conditionalFormatting sqref="G8">
    <cfRule type="top10" dxfId="118" priority="4" rank="1"/>
  </conditionalFormatting>
  <conditionalFormatting sqref="H8">
    <cfRule type="top10" dxfId="117" priority="3" rank="1"/>
  </conditionalFormatting>
  <conditionalFormatting sqref="I8">
    <cfRule type="top10" dxfId="116" priority="2" rank="1"/>
  </conditionalFormatting>
  <conditionalFormatting sqref="J8">
    <cfRule type="top10" dxfId="115" priority="1" rank="1"/>
  </conditionalFormatting>
  <hyperlinks>
    <hyperlink ref="Q1" location="'South Carolina 22'!A1" display="Back to Ranking" xr:uid="{7CEA7069-4398-4A78-B3FC-654D0CC7B5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F3999-552B-41F6-8B36-03F7E0FE3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953B-0215-400E-9698-E01F8B2D5FDB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42</v>
      </c>
      <c r="B2" s="16" t="s">
        <v>43</v>
      </c>
      <c r="C2" s="17">
        <v>44653</v>
      </c>
      <c r="D2" s="18" t="s">
        <v>35</v>
      </c>
      <c r="E2" s="19">
        <v>190</v>
      </c>
      <c r="F2" s="19">
        <v>193</v>
      </c>
      <c r="G2" s="19">
        <v>196</v>
      </c>
      <c r="H2" s="19">
        <v>196</v>
      </c>
      <c r="I2" s="19"/>
      <c r="J2" s="19"/>
      <c r="K2" s="23">
        <v>4</v>
      </c>
      <c r="L2" s="23">
        <v>775</v>
      </c>
      <c r="M2" s="24">
        <v>193.75</v>
      </c>
      <c r="N2" s="25">
        <v>3</v>
      </c>
      <c r="O2" s="26">
        <v>196.75</v>
      </c>
    </row>
    <row r="3" spans="1:17" x14ac:dyDescent="0.3">
      <c r="A3" s="15" t="s">
        <v>49</v>
      </c>
      <c r="B3" s="16" t="s">
        <v>43</v>
      </c>
      <c r="C3" s="17">
        <v>44716</v>
      </c>
      <c r="D3" s="18" t="s">
        <v>35</v>
      </c>
      <c r="E3" s="19">
        <v>196</v>
      </c>
      <c r="F3" s="19">
        <v>192</v>
      </c>
      <c r="G3" s="19">
        <v>188</v>
      </c>
      <c r="H3" s="19">
        <v>194</v>
      </c>
      <c r="I3" s="19">
        <v>194</v>
      </c>
      <c r="J3" s="19">
        <v>194</v>
      </c>
      <c r="K3" s="23">
        <v>6</v>
      </c>
      <c r="L3" s="23">
        <v>1158</v>
      </c>
      <c r="M3" s="24">
        <v>193</v>
      </c>
      <c r="N3" s="25">
        <v>12</v>
      </c>
      <c r="O3" s="26">
        <v>205</v>
      </c>
    </row>
    <row r="4" spans="1:17" x14ac:dyDescent="0.3">
      <c r="A4" s="15" t="s">
        <v>42</v>
      </c>
      <c r="B4" s="16" t="s">
        <v>43</v>
      </c>
      <c r="C4" s="17">
        <v>44870</v>
      </c>
      <c r="D4" s="18" t="s">
        <v>35</v>
      </c>
      <c r="E4" s="19">
        <v>197</v>
      </c>
      <c r="F4" s="19">
        <v>196</v>
      </c>
      <c r="G4" s="19">
        <v>197.001</v>
      </c>
      <c r="H4" s="19">
        <v>196</v>
      </c>
      <c r="I4" s="19">
        <v>197</v>
      </c>
      <c r="J4" s="19">
        <v>195</v>
      </c>
      <c r="K4" s="23">
        <v>6</v>
      </c>
      <c r="L4" s="23">
        <v>1178.001</v>
      </c>
      <c r="M4" s="24">
        <v>196.33349999999999</v>
      </c>
      <c r="N4" s="25">
        <v>10</v>
      </c>
      <c r="O4" s="26">
        <v>206.33349999999999</v>
      </c>
    </row>
    <row r="6" spans="1:17" x14ac:dyDescent="0.3">
      <c r="K6" s="8">
        <f>SUM(K2:K5)</f>
        <v>16</v>
      </c>
      <c r="L6" s="8">
        <f>SUM(L2:L5)</f>
        <v>3111.0010000000002</v>
      </c>
      <c r="M6" s="7">
        <f>SUM(L6/K6)</f>
        <v>194.43756250000001</v>
      </c>
      <c r="N6" s="8">
        <f>SUM(N2:N5)</f>
        <v>25</v>
      </c>
      <c r="O6" s="13">
        <f>SUM(M6+N6)</f>
        <v>219.43756250000001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_2_1_1_1_1_1"/>
    <protectedRange algorithmName="SHA-512" hashValue="ON39YdpmFHfN9f47KpiRvqrKx0V9+erV1CNkpWzYhW/Qyc6aT8rEyCrvauWSYGZK2ia3o7vd3akF07acHAFpOA==" saltValue="yVW9XmDwTqEnmpSGai0KYg==" spinCount="100000" sqref="I3:J3 B3:C3" name="Range1_42"/>
    <protectedRange algorithmName="SHA-512" hashValue="ON39YdpmFHfN9f47KpiRvqrKx0V9+erV1CNkpWzYhW/Qyc6aT8rEyCrvauWSYGZK2ia3o7vd3akF07acHAFpOA==" saltValue="yVW9XmDwTqEnmpSGai0KYg==" spinCount="100000" sqref="D3" name="Range1_1_42"/>
    <protectedRange algorithmName="SHA-512" hashValue="ON39YdpmFHfN9f47KpiRvqrKx0V9+erV1CNkpWzYhW/Qyc6aT8rEyCrvauWSYGZK2ia3o7vd3akF07acHAFpOA==" saltValue="yVW9XmDwTqEnmpSGai0KYg==" spinCount="100000" sqref="E3:H3" name="Range1_3_17"/>
  </protectedRanges>
  <conditionalFormatting sqref="E2">
    <cfRule type="top10" dxfId="114" priority="18" rank="1"/>
  </conditionalFormatting>
  <conditionalFormatting sqref="F2">
    <cfRule type="top10" dxfId="113" priority="17" rank="1"/>
  </conditionalFormatting>
  <conditionalFormatting sqref="G2">
    <cfRule type="top10" dxfId="112" priority="16" rank="1"/>
  </conditionalFormatting>
  <conditionalFormatting sqref="H2">
    <cfRule type="top10" dxfId="111" priority="15" rank="1"/>
  </conditionalFormatting>
  <conditionalFormatting sqref="I2">
    <cfRule type="top10" dxfId="110" priority="14" rank="1"/>
  </conditionalFormatting>
  <conditionalFormatting sqref="J2">
    <cfRule type="top10" dxfId="109" priority="13" rank="1"/>
  </conditionalFormatting>
  <conditionalFormatting sqref="F3">
    <cfRule type="top10" dxfId="108" priority="7" rank="1"/>
  </conditionalFormatting>
  <conditionalFormatting sqref="G3">
    <cfRule type="top10" dxfId="107" priority="8" rank="1"/>
  </conditionalFormatting>
  <conditionalFormatting sqref="H3">
    <cfRule type="top10" dxfId="106" priority="9" rank="1"/>
  </conditionalFormatting>
  <conditionalFormatting sqref="I3">
    <cfRule type="top10" dxfId="105" priority="10" rank="1"/>
  </conditionalFormatting>
  <conditionalFormatting sqref="J3">
    <cfRule type="top10" dxfId="104" priority="11" rank="1"/>
  </conditionalFormatting>
  <conditionalFormatting sqref="E3">
    <cfRule type="top10" dxfId="103" priority="12" rank="1"/>
  </conditionalFormatting>
  <conditionalFormatting sqref="E4">
    <cfRule type="top10" dxfId="102" priority="6" rank="1"/>
  </conditionalFormatting>
  <conditionalFormatting sqref="F4">
    <cfRule type="top10" dxfId="101" priority="5" rank="1"/>
  </conditionalFormatting>
  <conditionalFormatting sqref="G4">
    <cfRule type="top10" dxfId="100" priority="4" rank="1"/>
  </conditionalFormatting>
  <conditionalFormatting sqref="H4">
    <cfRule type="top10" dxfId="99" priority="3" rank="1"/>
  </conditionalFormatting>
  <conditionalFormatting sqref="I4">
    <cfRule type="top10" dxfId="98" priority="2" rank="1"/>
  </conditionalFormatting>
  <conditionalFormatting sqref="J4">
    <cfRule type="top10" dxfId="97" priority="1" rank="1"/>
  </conditionalFormatting>
  <hyperlinks>
    <hyperlink ref="Q1" location="'South Carolina 22'!A1" display="Back to Ranking" xr:uid="{CC54B9FF-E27B-495B-AC24-615F82C9E7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2F1498-0505-4FE8-92C5-9BAED7F634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22D21-8CFA-47B9-9D20-666FF98B5146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49</v>
      </c>
      <c r="B2" s="16" t="s">
        <v>52</v>
      </c>
      <c r="C2" s="17">
        <v>44716</v>
      </c>
      <c r="D2" s="18" t="s">
        <v>35</v>
      </c>
      <c r="E2" s="19">
        <v>195</v>
      </c>
      <c r="F2" s="19">
        <v>189</v>
      </c>
      <c r="G2" s="19">
        <v>189</v>
      </c>
      <c r="H2" s="19">
        <v>189</v>
      </c>
      <c r="I2" s="19">
        <v>195</v>
      </c>
      <c r="J2" s="19">
        <v>187</v>
      </c>
      <c r="K2" s="23">
        <v>6</v>
      </c>
      <c r="L2" s="23">
        <v>1144</v>
      </c>
      <c r="M2" s="24">
        <v>190.66666666666666</v>
      </c>
      <c r="N2" s="25">
        <v>4</v>
      </c>
      <c r="O2" s="26">
        <v>194.66666666666666</v>
      </c>
    </row>
    <row r="3" spans="1:17" x14ac:dyDescent="0.3">
      <c r="A3" s="15" t="s">
        <v>42</v>
      </c>
      <c r="B3" s="16" t="s">
        <v>52</v>
      </c>
      <c r="C3" s="17">
        <v>44870</v>
      </c>
      <c r="D3" s="18" t="s">
        <v>35</v>
      </c>
      <c r="E3" s="19">
        <v>193</v>
      </c>
      <c r="F3" s="19">
        <v>193</v>
      </c>
      <c r="G3" s="19">
        <v>197</v>
      </c>
      <c r="H3" s="19">
        <v>195</v>
      </c>
      <c r="I3" s="19">
        <v>191</v>
      </c>
      <c r="J3" s="19">
        <v>197</v>
      </c>
      <c r="K3" s="23">
        <v>6</v>
      </c>
      <c r="L3" s="23">
        <v>1166</v>
      </c>
      <c r="M3" s="24">
        <v>194.33333333333334</v>
      </c>
      <c r="N3" s="25">
        <v>4</v>
      </c>
      <c r="O3" s="26">
        <v>198.33333333333334</v>
      </c>
    </row>
    <row r="5" spans="1:17" x14ac:dyDescent="0.3">
      <c r="K5" s="8">
        <f>SUM(K2:K4)</f>
        <v>12</v>
      </c>
      <c r="L5" s="8">
        <f>SUM(L2:L4)</f>
        <v>2310</v>
      </c>
      <c r="M5" s="7">
        <f>SUM(L5/K5)</f>
        <v>192.5</v>
      </c>
      <c r="N5" s="8">
        <f>SUM(N2:N4)</f>
        <v>8</v>
      </c>
      <c r="O5" s="13">
        <f>SUM(M5+N5)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2_1"/>
    <protectedRange algorithmName="SHA-512" hashValue="ON39YdpmFHfN9f47KpiRvqrKx0V9+erV1CNkpWzYhW/Qyc6aT8rEyCrvauWSYGZK2ia3o7vd3akF07acHAFpOA==" saltValue="yVW9XmDwTqEnmpSGai0KYg==" spinCount="100000" sqref="D2" name="Range1_1_42_1"/>
    <protectedRange algorithmName="SHA-512" hashValue="ON39YdpmFHfN9f47KpiRvqrKx0V9+erV1CNkpWzYhW/Qyc6aT8rEyCrvauWSYGZK2ia3o7vd3akF07acHAFpOA==" saltValue="yVW9XmDwTqEnmpSGai0KYg==" spinCount="100000" sqref="E2:H2" name="Range1_3_17_1"/>
  </protectedRanges>
  <conditionalFormatting sqref="F2">
    <cfRule type="top10" dxfId="96" priority="7" rank="1"/>
  </conditionalFormatting>
  <conditionalFormatting sqref="G2">
    <cfRule type="top10" dxfId="95" priority="8" rank="1"/>
  </conditionalFormatting>
  <conditionalFormatting sqref="H2">
    <cfRule type="top10" dxfId="94" priority="9" rank="1"/>
  </conditionalFormatting>
  <conditionalFormatting sqref="I2">
    <cfRule type="top10" dxfId="93" priority="10" rank="1"/>
  </conditionalFormatting>
  <conditionalFormatting sqref="J2">
    <cfRule type="top10" dxfId="92" priority="11" rank="1"/>
  </conditionalFormatting>
  <conditionalFormatting sqref="E2">
    <cfRule type="top10" dxfId="91" priority="12" rank="1"/>
  </conditionalFormatting>
  <conditionalFormatting sqref="E3">
    <cfRule type="top10" dxfId="90" priority="6" rank="1"/>
  </conditionalFormatting>
  <conditionalFormatting sqref="F3">
    <cfRule type="top10" dxfId="89" priority="5" rank="1"/>
  </conditionalFormatting>
  <conditionalFormatting sqref="G3">
    <cfRule type="top10" dxfId="88" priority="4" rank="1"/>
  </conditionalFormatting>
  <conditionalFormatting sqref="H3">
    <cfRule type="top10" dxfId="87" priority="3" rank="1"/>
  </conditionalFormatting>
  <conditionalFormatting sqref="I3">
    <cfRule type="top10" dxfId="86" priority="2" rank="1"/>
  </conditionalFormatting>
  <conditionalFormatting sqref="J3">
    <cfRule type="top10" dxfId="85" priority="1" rank="1"/>
  </conditionalFormatting>
  <hyperlinks>
    <hyperlink ref="Q1" location="'South Carolina 22'!A1" display="Back to Ranking" xr:uid="{3FC87A3F-D782-4270-954B-1B5C0DA060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4337CB-A44C-4BAE-A7A1-42225BB434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6A6D-E9DF-4981-97F7-952D6F03A6CA}"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20</v>
      </c>
      <c r="B2" s="16" t="s">
        <v>53</v>
      </c>
      <c r="C2" s="17">
        <v>44716</v>
      </c>
      <c r="D2" s="18" t="s">
        <v>35</v>
      </c>
      <c r="E2" s="19">
        <v>187</v>
      </c>
      <c r="F2" s="19">
        <v>188</v>
      </c>
      <c r="G2" s="19">
        <v>190</v>
      </c>
      <c r="H2" s="19">
        <v>184</v>
      </c>
      <c r="I2" s="19">
        <v>191</v>
      </c>
      <c r="J2" s="19">
        <v>190</v>
      </c>
      <c r="K2" s="23">
        <v>6</v>
      </c>
      <c r="L2" s="23">
        <v>1130</v>
      </c>
      <c r="M2" s="24">
        <v>188.33333333333334</v>
      </c>
      <c r="N2" s="25">
        <v>30</v>
      </c>
      <c r="O2" s="26">
        <v>218.33333333333334</v>
      </c>
    </row>
    <row r="3" spans="1:17" x14ac:dyDescent="0.3">
      <c r="A3" s="15" t="s">
        <v>59</v>
      </c>
      <c r="B3" s="16" t="s">
        <v>53</v>
      </c>
      <c r="C3" s="17">
        <v>44744</v>
      </c>
      <c r="D3" s="18" t="s">
        <v>56</v>
      </c>
      <c r="E3" s="19">
        <v>188</v>
      </c>
      <c r="F3" s="19">
        <v>193</v>
      </c>
      <c r="G3" s="19">
        <v>192</v>
      </c>
      <c r="H3" s="19">
        <v>190</v>
      </c>
      <c r="I3" s="19"/>
      <c r="J3" s="19"/>
      <c r="K3" s="23">
        <v>4</v>
      </c>
      <c r="L3" s="23">
        <v>763</v>
      </c>
      <c r="M3" s="24">
        <v>190.75</v>
      </c>
      <c r="N3" s="25">
        <v>13</v>
      </c>
      <c r="O3" s="26">
        <v>203.75</v>
      </c>
    </row>
    <row r="4" spans="1:17" x14ac:dyDescent="0.3">
      <c r="A4" s="15" t="s">
        <v>59</v>
      </c>
      <c r="B4" s="16" t="s">
        <v>53</v>
      </c>
      <c r="C4" s="17">
        <v>44779</v>
      </c>
      <c r="D4" s="18" t="s">
        <v>56</v>
      </c>
      <c r="E4" s="19">
        <v>187</v>
      </c>
      <c r="F4" s="19">
        <v>195</v>
      </c>
      <c r="G4" s="19">
        <v>194</v>
      </c>
      <c r="H4" s="19">
        <v>194</v>
      </c>
      <c r="I4" s="19"/>
      <c r="J4" s="19"/>
      <c r="K4" s="23">
        <v>4</v>
      </c>
      <c r="L4" s="23">
        <v>770</v>
      </c>
      <c r="M4" s="24">
        <v>192.5</v>
      </c>
      <c r="N4" s="25">
        <v>13</v>
      </c>
      <c r="O4" s="26">
        <v>205.5</v>
      </c>
    </row>
    <row r="5" spans="1:17" x14ac:dyDescent="0.3">
      <c r="A5" s="15" t="s">
        <v>59</v>
      </c>
      <c r="B5" s="16" t="s">
        <v>53</v>
      </c>
      <c r="C5" s="17">
        <v>44815</v>
      </c>
      <c r="D5" s="18" t="s">
        <v>56</v>
      </c>
      <c r="E5" s="19">
        <v>188</v>
      </c>
      <c r="F5" s="19">
        <v>190</v>
      </c>
      <c r="G5" s="19">
        <v>195</v>
      </c>
      <c r="H5" s="19">
        <v>193</v>
      </c>
      <c r="I5" s="19"/>
      <c r="J5" s="19"/>
      <c r="K5" s="23">
        <v>4</v>
      </c>
      <c r="L5" s="23">
        <v>766</v>
      </c>
      <c r="M5" s="24">
        <v>191.5</v>
      </c>
      <c r="N5" s="25">
        <v>13</v>
      </c>
      <c r="O5" s="26">
        <v>204.5</v>
      </c>
    </row>
    <row r="6" spans="1:17" x14ac:dyDescent="0.3">
      <c r="A6" s="15" t="s">
        <v>47</v>
      </c>
      <c r="B6" s="16" t="s">
        <v>53</v>
      </c>
      <c r="C6" s="17">
        <v>44870</v>
      </c>
      <c r="D6" s="18" t="s">
        <v>35</v>
      </c>
      <c r="E6" s="19">
        <v>185</v>
      </c>
      <c r="F6" s="19">
        <v>182</v>
      </c>
      <c r="G6" s="19">
        <v>186</v>
      </c>
      <c r="H6" s="19">
        <v>182</v>
      </c>
      <c r="I6" s="19">
        <v>187</v>
      </c>
      <c r="J6" s="19">
        <v>188</v>
      </c>
      <c r="K6" s="23">
        <v>6</v>
      </c>
      <c r="L6" s="23">
        <v>1110</v>
      </c>
      <c r="M6" s="24">
        <v>185</v>
      </c>
      <c r="N6" s="25">
        <v>10</v>
      </c>
      <c r="O6" s="26">
        <v>195</v>
      </c>
    </row>
    <row r="8" spans="1:17" x14ac:dyDescent="0.3">
      <c r="K8" s="8">
        <f>SUM(K2:K7)</f>
        <v>24</v>
      </c>
      <c r="L8" s="8">
        <f>SUM(L2:L7)</f>
        <v>4539</v>
      </c>
      <c r="M8" s="7">
        <f>SUM(L8/K8)</f>
        <v>189.125</v>
      </c>
      <c r="N8" s="8">
        <f>SUM(N2:N7)</f>
        <v>79</v>
      </c>
      <c r="O8" s="13">
        <f>SUM(M8+N8)</f>
        <v>268.125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7"/>
    <protectedRange algorithmName="SHA-512" hashValue="ON39YdpmFHfN9f47KpiRvqrKx0V9+erV1CNkpWzYhW/Qyc6aT8rEyCrvauWSYGZK2ia3o7vd3akF07acHAFpOA==" saltValue="yVW9XmDwTqEnmpSGai0KYg==" spinCount="100000" sqref="D2" name="Range1_1_57"/>
    <protectedRange algorithmName="SHA-512" hashValue="ON39YdpmFHfN9f47KpiRvqrKx0V9+erV1CNkpWzYhW/Qyc6aT8rEyCrvauWSYGZK2ia3o7vd3akF07acHAFpOA==" saltValue="yVW9XmDwTqEnmpSGai0KYg==" spinCount="100000" sqref="B3:C3 E3:J3" name="Range1_4_2"/>
    <protectedRange algorithmName="SHA-512" hashValue="ON39YdpmFHfN9f47KpiRvqrKx0V9+erV1CNkpWzYhW/Qyc6aT8rEyCrvauWSYGZK2ia3o7vd3akF07acHAFpOA==" saltValue="yVW9XmDwTqEnmpSGai0KYg==" spinCount="100000" sqref="D3" name="Range1_1_2_2"/>
    <protectedRange algorithmName="SHA-512" hashValue="ON39YdpmFHfN9f47KpiRvqrKx0V9+erV1CNkpWzYhW/Qyc6aT8rEyCrvauWSYGZK2ia3o7vd3akF07acHAFpOA==" saltValue="yVW9XmDwTqEnmpSGai0KYg==" spinCount="100000" sqref="B4:C4 E4:J4" name="Range1_10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15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B6:C6 E6:J6" name="Range1_4_1_1_1_2_3"/>
    <protectedRange algorithmName="SHA-512" hashValue="ON39YdpmFHfN9f47KpiRvqrKx0V9+erV1CNkpWzYhW/Qyc6aT8rEyCrvauWSYGZK2ia3o7vd3akF07acHAFpOA==" saltValue="yVW9XmDwTqEnmpSGai0KYg==" spinCount="100000" sqref="D6" name="Range1_1_4_1_1_1_2"/>
  </protectedRanges>
  <conditionalFormatting sqref="E2">
    <cfRule type="top10" dxfId="84" priority="33" rank="1"/>
  </conditionalFormatting>
  <conditionalFormatting sqref="F2">
    <cfRule type="top10" dxfId="83" priority="32" rank="1"/>
  </conditionalFormatting>
  <conditionalFormatting sqref="G2">
    <cfRule type="top10" dxfId="82" priority="31" rank="1"/>
  </conditionalFormatting>
  <conditionalFormatting sqref="H2">
    <cfRule type="top10" dxfId="81" priority="30" rank="1"/>
  </conditionalFormatting>
  <conditionalFormatting sqref="I2">
    <cfRule type="top10" dxfId="80" priority="29" rank="1"/>
  </conditionalFormatting>
  <conditionalFormatting sqref="J2">
    <cfRule type="top10" dxfId="79" priority="28" rank="1"/>
  </conditionalFormatting>
  <conditionalFormatting sqref="E3:J3">
    <cfRule type="cellIs" dxfId="78" priority="27" operator="equal">
      <formula>200</formula>
    </cfRule>
  </conditionalFormatting>
  <conditionalFormatting sqref="F3">
    <cfRule type="top10" dxfId="77" priority="21" rank="1"/>
  </conditionalFormatting>
  <conditionalFormatting sqref="G3">
    <cfRule type="top10" dxfId="76" priority="22" rank="1"/>
  </conditionalFormatting>
  <conditionalFormatting sqref="H3">
    <cfRule type="top10" dxfId="75" priority="23" rank="1"/>
  </conditionalFormatting>
  <conditionalFormatting sqref="I3">
    <cfRule type="top10" dxfId="74" priority="24" rank="1"/>
  </conditionalFormatting>
  <conditionalFormatting sqref="J3">
    <cfRule type="top10" dxfId="73" priority="25" rank="1"/>
  </conditionalFormatting>
  <conditionalFormatting sqref="E3">
    <cfRule type="top10" dxfId="72" priority="26" rank="1"/>
  </conditionalFormatting>
  <conditionalFormatting sqref="E4:J4">
    <cfRule type="cellIs" dxfId="71" priority="20" operator="equal">
      <formula>200</formula>
    </cfRule>
  </conditionalFormatting>
  <conditionalFormatting sqref="F4">
    <cfRule type="top10" dxfId="70" priority="14" rank="1"/>
  </conditionalFormatting>
  <conditionalFormatting sqref="G4">
    <cfRule type="top10" dxfId="69" priority="15" rank="1"/>
  </conditionalFormatting>
  <conditionalFormatting sqref="H4">
    <cfRule type="top10" dxfId="68" priority="16" rank="1"/>
  </conditionalFormatting>
  <conditionalFormatting sqref="I4">
    <cfRule type="top10" dxfId="67" priority="17" rank="1"/>
  </conditionalFormatting>
  <conditionalFormatting sqref="J4">
    <cfRule type="top10" dxfId="66" priority="18" rank="1"/>
  </conditionalFormatting>
  <conditionalFormatting sqref="E4">
    <cfRule type="top10" dxfId="65" priority="19" rank="1"/>
  </conditionalFormatting>
  <conditionalFormatting sqref="E5:J5">
    <cfRule type="cellIs" dxfId="64" priority="13" operator="equal">
      <formula>200</formula>
    </cfRule>
  </conditionalFormatting>
  <conditionalFormatting sqref="F5">
    <cfRule type="top10" dxfId="63" priority="7" rank="1"/>
  </conditionalFormatting>
  <conditionalFormatting sqref="G5">
    <cfRule type="top10" dxfId="62" priority="8" rank="1"/>
  </conditionalFormatting>
  <conditionalFormatting sqref="H5">
    <cfRule type="top10" dxfId="61" priority="9" rank="1"/>
  </conditionalFormatting>
  <conditionalFormatting sqref="I5">
    <cfRule type="top10" dxfId="60" priority="10" rank="1"/>
  </conditionalFormatting>
  <conditionalFormatting sqref="J5">
    <cfRule type="top10" dxfId="59" priority="11" rank="1"/>
  </conditionalFormatting>
  <conditionalFormatting sqref="E5">
    <cfRule type="top10" dxfId="58" priority="12" rank="1"/>
  </conditionalFormatting>
  <conditionalFormatting sqref="E6">
    <cfRule type="top10" dxfId="57" priority="6" rank="1"/>
  </conditionalFormatting>
  <conditionalFormatting sqref="F6">
    <cfRule type="top10" dxfId="56" priority="5" rank="1"/>
  </conditionalFormatting>
  <conditionalFormatting sqref="G6">
    <cfRule type="top10" dxfId="55" priority="4" rank="1"/>
  </conditionalFormatting>
  <conditionalFormatting sqref="H6">
    <cfRule type="top10" dxfId="54" priority="3" rank="1"/>
  </conditionalFormatting>
  <conditionalFormatting sqref="I6">
    <cfRule type="top10" dxfId="53" priority="2" rank="1"/>
  </conditionalFormatting>
  <conditionalFormatting sqref="J6">
    <cfRule type="top10" dxfId="52" priority="1" rank="1"/>
  </conditionalFormatting>
  <hyperlinks>
    <hyperlink ref="Q1" location="'South Carolina 22'!A1" display="Back to Ranking" xr:uid="{F603B0AC-B550-4201-AD92-69E9316505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38AC6A-1344-4BE6-AD09-F8E4DE6A81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7C6EE-E78C-44F4-A7C7-CB43AA175727}">
  <dimension ref="A1:Q13"/>
  <sheetViews>
    <sheetView workbookViewId="0">
      <selection activeCell="B14" sqref="B1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51</v>
      </c>
      <c r="B2" s="16" t="s">
        <v>58</v>
      </c>
      <c r="C2" s="17">
        <v>44744</v>
      </c>
      <c r="D2" s="18" t="s">
        <v>56</v>
      </c>
      <c r="E2" s="19">
        <v>160</v>
      </c>
      <c r="F2" s="19">
        <v>159</v>
      </c>
      <c r="G2" s="19">
        <v>157</v>
      </c>
      <c r="H2" s="19">
        <v>163</v>
      </c>
      <c r="I2" s="19"/>
      <c r="J2" s="19"/>
      <c r="K2" s="23">
        <v>4</v>
      </c>
      <c r="L2" s="23">
        <v>639</v>
      </c>
      <c r="M2" s="24">
        <v>159.75</v>
      </c>
      <c r="N2" s="25">
        <v>2</v>
      </c>
      <c r="O2" s="26">
        <v>161.75</v>
      </c>
    </row>
    <row r="4" spans="1:17" x14ac:dyDescent="0.3">
      <c r="K4" s="8">
        <f>SUM(K2:K3)</f>
        <v>4</v>
      </c>
      <c r="L4" s="8">
        <f>SUM(L2:L3)</f>
        <v>639</v>
      </c>
      <c r="M4" s="7">
        <f>SUM(L4/K4)</f>
        <v>159.75</v>
      </c>
      <c r="N4" s="8">
        <f>SUM(N2:N3)</f>
        <v>2</v>
      </c>
      <c r="O4" s="13">
        <f>SUM(M4+N4)</f>
        <v>161.75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15" t="s">
        <v>60</v>
      </c>
      <c r="B11" s="16" t="s">
        <v>58</v>
      </c>
      <c r="C11" s="17">
        <v>44744</v>
      </c>
      <c r="D11" s="18" t="s">
        <v>56</v>
      </c>
      <c r="E11" s="19">
        <v>132</v>
      </c>
      <c r="F11" s="19">
        <v>138</v>
      </c>
      <c r="G11" s="19">
        <v>146</v>
      </c>
      <c r="H11" s="19">
        <v>121</v>
      </c>
      <c r="I11" s="19"/>
      <c r="J11" s="19"/>
      <c r="K11" s="23">
        <v>4</v>
      </c>
      <c r="L11" s="23">
        <v>537</v>
      </c>
      <c r="M11" s="24">
        <v>134.25</v>
      </c>
      <c r="N11" s="25">
        <v>3</v>
      </c>
      <c r="O11" s="26">
        <v>137.25</v>
      </c>
    </row>
    <row r="13" spans="1:17" x14ac:dyDescent="0.3">
      <c r="K13" s="8">
        <f>SUM(K11:K12)</f>
        <v>4</v>
      </c>
      <c r="L13" s="8">
        <f>SUM(L11:L12)</f>
        <v>537</v>
      </c>
      <c r="M13" s="7">
        <f>SUM(L13/K13)</f>
        <v>134.25</v>
      </c>
      <c r="N13" s="8">
        <f>SUM(N11:N12)</f>
        <v>3</v>
      </c>
      <c r="O13" s="13">
        <f>SUM(M13+N13)</f>
        <v>137.25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B11:C11 E11:J11" name="Range1_5_1"/>
    <protectedRange algorithmName="SHA-512" hashValue="ON39YdpmFHfN9f47KpiRvqrKx0V9+erV1CNkpWzYhW/Qyc6aT8rEyCrvauWSYGZK2ia3o7vd3akF07acHAFpOA==" saltValue="yVW9XmDwTqEnmpSGai0KYg==" spinCount="100000" sqref="D11" name="Range1_1_3_1"/>
  </protectedRanges>
  <conditionalFormatting sqref="I2">
    <cfRule type="top10" dxfId="659" priority="16" rank="1"/>
  </conditionalFormatting>
  <conditionalFormatting sqref="H2">
    <cfRule type="top10" dxfId="658" priority="17" rank="1"/>
  </conditionalFormatting>
  <conditionalFormatting sqref="G2">
    <cfRule type="top10" dxfId="657" priority="18" rank="1"/>
  </conditionalFormatting>
  <conditionalFormatting sqref="F2">
    <cfRule type="top10" dxfId="656" priority="19" rank="1"/>
  </conditionalFormatting>
  <conditionalFormatting sqref="E2">
    <cfRule type="top10" dxfId="655" priority="20" rank="1"/>
  </conditionalFormatting>
  <conditionalFormatting sqref="J2">
    <cfRule type="top10" dxfId="654" priority="21" rank="1"/>
  </conditionalFormatting>
  <conditionalFormatting sqref="E2:J2">
    <cfRule type="cellIs" dxfId="653" priority="15" operator="equal">
      <formula>200</formula>
    </cfRule>
  </conditionalFormatting>
  <conditionalFormatting sqref="F11">
    <cfRule type="top10" dxfId="652" priority="2" rank="1"/>
  </conditionalFormatting>
  <conditionalFormatting sqref="G11">
    <cfRule type="top10" dxfId="651" priority="3" rank="1"/>
  </conditionalFormatting>
  <conditionalFormatting sqref="H11">
    <cfRule type="top10" dxfId="650" priority="4" rank="1"/>
  </conditionalFormatting>
  <conditionalFormatting sqref="I11">
    <cfRule type="top10" dxfId="649" priority="5" rank="1"/>
  </conditionalFormatting>
  <conditionalFormatting sqref="J11">
    <cfRule type="top10" dxfId="648" priority="6" rank="1"/>
  </conditionalFormatting>
  <conditionalFormatting sqref="E11">
    <cfRule type="top10" dxfId="647" priority="7" rank="1"/>
  </conditionalFormatting>
  <conditionalFormatting sqref="E11:J11">
    <cfRule type="cellIs" dxfId="646" priority="1" operator="equal">
      <formula>200</formula>
    </cfRule>
  </conditionalFormatting>
  <hyperlinks>
    <hyperlink ref="Q1" location="'South Carolina 22'!A1" display="Back to Ranking" xr:uid="{05C722CF-D78A-4D7F-A182-CED10DBC876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202027-5789-425C-98BD-BD21CB889B9B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65EF-60B2-457A-9575-CA6BECDC26FC}"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45</v>
      </c>
      <c r="B2" s="16" t="s">
        <v>46</v>
      </c>
      <c r="C2" s="17">
        <v>44653</v>
      </c>
      <c r="D2" s="18" t="s">
        <v>35</v>
      </c>
      <c r="E2" s="19">
        <v>181</v>
      </c>
      <c r="F2" s="19">
        <v>175</v>
      </c>
      <c r="G2" s="19">
        <v>187</v>
      </c>
      <c r="H2" s="19">
        <v>185</v>
      </c>
      <c r="I2" s="19"/>
      <c r="J2" s="19"/>
      <c r="K2" s="23">
        <v>4</v>
      </c>
      <c r="L2" s="23">
        <v>728</v>
      </c>
      <c r="M2" s="24">
        <v>182</v>
      </c>
      <c r="N2" s="25">
        <v>6</v>
      </c>
      <c r="O2" s="26">
        <v>188</v>
      </c>
    </row>
    <row r="3" spans="1:17" x14ac:dyDescent="0.3">
      <c r="A3" s="15" t="s">
        <v>51</v>
      </c>
      <c r="B3" s="16" t="s">
        <v>46</v>
      </c>
      <c r="C3" s="17">
        <v>44695</v>
      </c>
      <c r="D3" s="18" t="s">
        <v>35</v>
      </c>
      <c r="E3" s="19">
        <v>176</v>
      </c>
      <c r="F3" s="19">
        <v>185</v>
      </c>
      <c r="G3" s="19">
        <v>174</v>
      </c>
      <c r="H3" s="19">
        <v>176</v>
      </c>
      <c r="I3" s="19"/>
      <c r="J3" s="19"/>
      <c r="K3" s="23">
        <v>4</v>
      </c>
      <c r="L3" s="23">
        <v>711</v>
      </c>
      <c r="M3" s="24">
        <v>177.75</v>
      </c>
      <c r="N3" s="25">
        <v>4</v>
      </c>
      <c r="O3" s="26">
        <v>181.75</v>
      </c>
    </row>
    <row r="4" spans="1:17" x14ac:dyDescent="0.3">
      <c r="A4" s="15" t="s">
        <v>51</v>
      </c>
      <c r="B4" s="16" t="s">
        <v>46</v>
      </c>
      <c r="C4" s="17">
        <v>44716</v>
      </c>
      <c r="D4" s="18" t="s">
        <v>35</v>
      </c>
      <c r="E4" s="19">
        <v>183</v>
      </c>
      <c r="F4" s="19">
        <v>183</v>
      </c>
      <c r="G4" s="19">
        <v>182</v>
      </c>
      <c r="H4" s="19">
        <v>190</v>
      </c>
      <c r="I4" s="19">
        <v>174</v>
      </c>
      <c r="J4" s="19">
        <v>188</v>
      </c>
      <c r="K4" s="23">
        <v>6</v>
      </c>
      <c r="L4" s="23">
        <v>1100</v>
      </c>
      <c r="M4" s="24">
        <v>183.33333333333334</v>
      </c>
      <c r="N4" s="25">
        <v>8</v>
      </c>
      <c r="O4" s="26">
        <v>191.33333333333334</v>
      </c>
    </row>
    <row r="5" spans="1:17" x14ac:dyDescent="0.3">
      <c r="A5" s="15" t="s">
        <v>51</v>
      </c>
      <c r="B5" s="16" t="s">
        <v>46</v>
      </c>
      <c r="C5" s="17">
        <v>44744</v>
      </c>
      <c r="D5" s="18" t="s">
        <v>56</v>
      </c>
      <c r="E5" s="19">
        <v>180</v>
      </c>
      <c r="F5" s="19">
        <v>187</v>
      </c>
      <c r="G5" s="19">
        <v>187</v>
      </c>
      <c r="H5" s="19">
        <v>182</v>
      </c>
      <c r="I5" s="19"/>
      <c r="J5" s="19"/>
      <c r="K5" s="23">
        <v>4</v>
      </c>
      <c r="L5" s="23">
        <v>736</v>
      </c>
      <c r="M5" s="24">
        <v>184</v>
      </c>
      <c r="N5" s="25">
        <v>4</v>
      </c>
      <c r="O5" s="26">
        <v>188</v>
      </c>
    </row>
    <row r="6" spans="1:17" x14ac:dyDescent="0.3">
      <c r="A6" s="15" t="s">
        <v>51</v>
      </c>
      <c r="B6" s="16" t="s">
        <v>46</v>
      </c>
      <c r="C6" s="17">
        <v>44779</v>
      </c>
      <c r="D6" s="18" t="s">
        <v>56</v>
      </c>
      <c r="E6" s="19">
        <v>174</v>
      </c>
      <c r="F6" s="19">
        <v>161</v>
      </c>
      <c r="G6" s="19">
        <v>171</v>
      </c>
      <c r="H6" s="19">
        <v>166</v>
      </c>
      <c r="I6" s="19"/>
      <c r="J6" s="19"/>
      <c r="K6" s="23">
        <v>4</v>
      </c>
      <c r="L6" s="23">
        <v>672</v>
      </c>
      <c r="M6" s="24">
        <v>168</v>
      </c>
      <c r="N6" s="25">
        <v>2</v>
      </c>
      <c r="O6" s="26">
        <v>170</v>
      </c>
    </row>
    <row r="7" spans="1:17" x14ac:dyDescent="0.3">
      <c r="A7" s="15" t="s">
        <v>51</v>
      </c>
      <c r="B7" s="16" t="s">
        <v>46</v>
      </c>
      <c r="C7" s="17">
        <v>44815</v>
      </c>
      <c r="D7" s="18" t="s">
        <v>56</v>
      </c>
      <c r="E7" s="19">
        <v>193</v>
      </c>
      <c r="F7" s="19">
        <v>181</v>
      </c>
      <c r="G7" s="19">
        <v>188</v>
      </c>
      <c r="H7" s="19">
        <v>186</v>
      </c>
      <c r="I7" s="19"/>
      <c r="J7" s="19"/>
      <c r="K7" s="23">
        <v>4</v>
      </c>
      <c r="L7" s="23">
        <v>748</v>
      </c>
      <c r="M7" s="24">
        <v>187</v>
      </c>
      <c r="N7" s="25">
        <v>4</v>
      </c>
      <c r="O7" s="26">
        <v>191</v>
      </c>
    </row>
    <row r="8" spans="1:17" x14ac:dyDescent="0.3">
      <c r="A8" s="15" t="s">
        <v>45</v>
      </c>
      <c r="B8" s="16" t="s">
        <v>46</v>
      </c>
      <c r="C8" s="17">
        <v>44870</v>
      </c>
      <c r="D8" s="18" t="s">
        <v>35</v>
      </c>
      <c r="E8" s="19">
        <v>189</v>
      </c>
      <c r="F8" s="19">
        <v>188</v>
      </c>
      <c r="G8" s="19">
        <v>186</v>
      </c>
      <c r="H8" s="19">
        <v>186</v>
      </c>
      <c r="I8" s="19">
        <v>180</v>
      </c>
      <c r="J8" s="19">
        <v>187</v>
      </c>
      <c r="K8" s="23">
        <v>6</v>
      </c>
      <c r="L8" s="23">
        <v>1116</v>
      </c>
      <c r="M8" s="24">
        <v>186</v>
      </c>
      <c r="N8" s="25">
        <v>6</v>
      </c>
      <c r="O8" s="26">
        <v>192</v>
      </c>
    </row>
    <row r="9" spans="1:17" x14ac:dyDescent="0.3">
      <c r="A9" s="15" t="s">
        <v>51</v>
      </c>
      <c r="B9" s="16" t="s">
        <v>46</v>
      </c>
      <c r="C9" s="17">
        <v>44878</v>
      </c>
      <c r="D9" s="18" t="s">
        <v>56</v>
      </c>
      <c r="E9" s="19">
        <v>184</v>
      </c>
      <c r="F9" s="19">
        <v>188</v>
      </c>
      <c r="G9" s="19">
        <v>185</v>
      </c>
      <c r="H9" s="19">
        <v>193</v>
      </c>
      <c r="I9" s="19"/>
      <c r="J9" s="19"/>
      <c r="K9" s="23">
        <v>4</v>
      </c>
      <c r="L9" s="23">
        <v>750</v>
      </c>
      <c r="M9" s="24">
        <v>187.5</v>
      </c>
      <c r="N9" s="25">
        <v>6</v>
      </c>
      <c r="O9" s="26">
        <v>193.5</v>
      </c>
    </row>
    <row r="11" spans="1:17" x14ac:dyDescent="0.3">
      <c r="K11" s="8">
        <f>SUM(K2:K10)</f>
        <v>36</v>
      </c>
      <c r="L11" s="8">
        <f>SUM(L2:L10)</f>
        <v>6561</v>
      </c>
      <c r="M11" s="7">
        <f>SUM(L11/K11)</f>
        <v>182.25</v>
      </c>
      <c r="N11" s="8">
        <f>SUM(N2:N10)</f>
        <v>40</v>
      </c>
      <c r="O11" s="13">
        <f>SUM(M11+N11)</f>
        <v>222.25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_2_1_1_1_1_2"/>
    <protectedRange algorithmName="SHA-512" hashValue="ON39YdpmFHfN9f47KpiRvqrKx0V9+erV1CNkpWzYhW/Qyc6aT8rEyCrvauWSYGZK2ia3o7vd3akF07acHAFpOA==" saltValue="yVW9XmDwTqEnmpSGai0KYg==" spinCount="100000" sqref="B2:C2 E2:J2" name="Range1_2_1_1_1_2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43"/>
    <protectedRange algorithmName="SHA-512" hashValue="ON39YdpmFHfN9f47KpiRvqrKx0V9+erV1CNkpWzYhW/Qyc6aT8rEyCrvauWSYGZK2ia3o7vd3akF07acHAFpOA==" saltValue="yVW9XmDwTqEnmpSGai0KYg==" spinCount="100000" sqref="D4" name="Range1_1_43"/>
    <protectedRange algorithmName="SHA-512" hashValue="ON39YdpmFHfN9f47KpiRvqrKx0V9+erV1CNkpWzYhW/Qyc6aT8rEyCrvauWSYGZK2ia3o7vd3akF07acHAFpOA==" saltValue="yVW9XmDwTqEnmpSGai0KYg==" spinCount="100000" sqref="B5:C5 E5:J5" name="Range1_2_1_1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B6:C6 E6:J6" name="Range1_9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7:J7 B7:C7" name="Range1_14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B8:C8 E8:J8" name="Range1_2_1_1_1_3"/>
    <protectedRange algorithmName="SHA-512" hashValue="ON39YdpmFHfN9f47KpiRvqrKx0V9+erV1CNkpWzYhW/Qyc6aT8rEyCrvauWSYGZK2ia3o7vd3akF07acHAFpOA==" saltValue="yVW9XmDwTqEnmpSGai0KYg==" spinCount="100000" sqref="D8" name="Range1_1_3_1_1_1_2"/>
    <protectedRange algorithmName="SHA-512" hashValue="ON39YdpmFHfN9f47KpiRvqrKx0V9+erV1CNkpWzYhW/Qyc6aT8rEyCrvauWSYGZK2ia3o7vd3akF07acHAFpOA==" saltValue="yVW9XmDwTqEnmpSGai0KYg==" spinCount="100000" sqref="E9:J9 B9:C9" name="Range1_19"/>
    <protectedRange algorithmName="SHA-512" hashValue="ON39YdpmFHfN9f47KpiRvqrKx0V9+erV1CNkpWzYhW/Qyc6aT8rEyCrvauWSYGZK2ia3o7vd3akF07acHAFpOA==" saltValue="yVW9XmDwTqEnmpSGai0KYg==" spinCount="100000" sqref="D9" name="Range1_1_14"/>
  </protectedRanges>
  <conditionalFormatting sqref="E2">
    <cfRule type="top10" dxfId="51" priority="52" rank="1"/>
  </conditionalFormatting>
  <conditionalFormatting sqref="F2">
    <cfRule type="top10" dxfId="50" priority="51" rank="1"/>
  </conditionalFormatting>
  <conditionalFormatting sqref="G2">
    <cfRule type="top10" dxfId="49" priority="50" rank="1"/>
  </conditionalFormatting>
  <conditionalFormatting sqref="H2">
    <cfRule type="top10" dxfId="48" priority="49" rank="1"/>
  </conditionalFormatting>
  <conditionalFormatting sqref="I2">
    <cfRule type="top10" dxfId="47" priority="48" rank="1"/>
  </conditionalFormatting>
  <conditionalFormatting sqref="J2">
    <cfRule type="top10" dxfId="46" priority="47" rank="1"/>
  </conditionalFormatting>
  <conditionalFormatting sqref="J3">
    <cfRule type="top10" dxfId="45" priority="41" rank="1"/>
  </conditionalFormatting>
  <conditionalFormatting sqref="I3">
    <cfRule type="top10" dxfId="44" priority="42" rank="1"/>
  </conditionalFormatting>
  <conditionalFormatting sqref="H3">
    <cfRule type="top10" dxfId="43" priority="43" rank="1"/>
  </conditionalFormatting>
  <conditionalFormatting sqref="G3">
    <cfRule type="top10" dxfId="42" priority="44" rank="1"/>
  </conditionalFormatting>
  <conditionalFormatting sqref="F3">
    <cfRule type="top10" dxfId="41" priority="45" rank="1"/>
  </conditionalFormatting>
  <conditionalFormatting sqref="E3">
    <cfRule type="top10" dxfId="40" priority="46" rank="1"/>
  </conditionalFormatting>
  <conditionalFormatting sqref="J4">
    <cfRule type="top10" dxfId="39" priority="35" rank="1"/>
  </conditionalFormatting>
  <conditionalFormatting sqref="I4">
    <cfRule type="top10" dxfId="38" priority="36" rank="1"/>
  </conditionalFormatting>
  <conditionalFormatting sqref="H4">
    <cfRule type="top10" dxfId="37" priority="37" rank="1"/>
  </conditionalFormatting>
  <conditionalFormatting sqref="G4">
    <cfRule type="top10" dxfId="36" priority="38" rank="1"/>
  </conditionalFormatting>
  <conditionalFormatting sqref="F4">
    <cfRule type="top10" dxfId="35" priority="39" rank="1"/>
  </conditionalFormatting>
  <conditionalFormatting sqref="E4">
    <cfRule type="top10" dxfId="34" priority="40" rank="1"/>
  </conditionalFormatting>
  <conditionalFormatting sqref="I5">
    <cfRule type="top10" dxfId="33" priority="29" rank="1"/>
  </conditionalFormatting>
  <conditionalFormatting sqref="H5">
    <cfRule type="top10" dxfId="32" priority="30" rank="1"/>
  </conditionalFormatting>
  <conditionalFormatting sqref="G5">
    <cfRule type="top10" dxfId="31" priority="31" rank="1"/>
  </conditionalFormatting>
  <conditionalFormatting sqref="F5">
    <cfRule type="top10" dxfId="30" priority="32" rank="1"/>
  </conditionalFormatting>
  <conditionalFormatting sqref="E5">
    <cfRule type="top10" dxfId="29" priority="33" rank="1"/>
  </conditionalFormatting>
  <conditionalFormatting sqref="J5">
    <cfRule type="top10" dxfId="28" priority="34" rank="1"/>
  </conditionalFormatting>
  <conditionalFormatting sqref="E5:J5">
    <cfRule type="cellIs" dxfId="27" priority="28" operator="equal">
      <formula>200</formula>
    </cfRule>
  </conditionalFormatting>
  <conditionalFormatting sqref="I6">
    <cfRule type="top10" dxfId="26" priority="22" rank="1"/>
  </conditionalFormatting>
  <conditionalFormatting sqref="H6">
    <cfRule type="top10" dxfId="25" priority="23" rank="1"/>
  </conditionalFormatting>
  <conditionalFormatting sqref="G6">
    <cfRule type="top10" dxfId="24" priority="24" rank="1"/>
  </conditionalFormatting>
  <conditionalFormatting sqref="F6">
    <cfRule type="top10" dxfId="23" priority="25" rank="1"/>
  </conditionalFormatting>
  <conditionalFormatting sqref="E6">
    <cfRule type="top10" dxfId="22" priority="26" rank="1"/>
  </conditionalFormatting>
  <conditionalFormatting sqref="J6">
    <cfRule type="top10" dxfId="21" priority="27" rank="1"/>
  </conditionalFormatting>
  <conditionalFormatting sqref="E6:J6">
    <cfRule type="cellIs" dxfId="20" priority="21" operator="equal">
      <formula>200</formula>
    </cfRule>
  </conditionalFormatting>
  <conditionalFormatting sqref="I7">
    <cfRule type="top10" dxfId="19" priority="15" rank="1"/>
  </conditionalFormatting>
  <conditionalFormatting sqref="H7">
    <cfRule type="top10" dxfId="18" priority="16" rank="1"/>
  </conditionalFormatting>
  <conditionalFormatting sqref="G7">
    <cfRule type="top10" dxfId="17" priority="17" rank="1"/>
  </conditionalFormatting>
  <conditionalFormatting sqref="F7">
    <cfRule type="top10" dxfId="16" priority="18" rank="1"/>
  </conditionalFormatting>
  <conditionalFormatting sqref="E7">
    <cfRule type="top10" dxfId="15" priority="19" rank="1"/>
  </conditionalFormatting>
  <conditionalFormatting sqref="J7">
    <cfRule type="top10" dxfId="14" priority="20" rank="1"/>
  </conditionalFormatting>
  <conditionalFormatting sqref="E7:J7">
    <cfRule type="cellIs" dxfId="13" priority="14" operator="equal">
      <formula>200</formula>
    </cfRule>
  </conditionalFormatting>
  <conditionalFormatting sqref="E8">
    <cfRule type="top10" dxfId="12" priority="13" rank="1"/>
  </conditionalFormatting>
  <conditionalFormatting sqref="F8">
    <cfRule type="top10" dxfId="11" priority="12" rank="1"/>
  </conditionalFormatting>
  <conditionalFormatting sqref="G8">
    <cfRule type="top10" dxfId="10" priority="11" rank="1"/>
  </conditionalFormatting>
  <conditionalFormatting sqref="H8">
    <cfRule type="top10" dxfId="9" priority="10" rank="1"/>
  </conditionalFormatting>
  <conditionalFormatting sqref="I8">
    <cfRule type="top10" dxfId="8" priority="9" rank="1"/>
  </conditionalFormatting>
  <conditionalFormatting sqref="J8">
    <cfRule type="top10" dxfId="7" priority="8" rank="1"/>
  </conditionalFormatting>
  <conditionalFormatting sqref="I9">
    <cfRule type="top10" dxfId="6" priority="2" rank="1"/>
  </conditionalFormatting>
  <conditionalFormatting sqref="H9">
    <cfRule type="top10" dxfId="5" priority="3" rank="1"/>
  </conditionalFormatting>
  <conditionalFormatting sqref="G9">
    <cfRule type="top10" dxfId="4" priority="4" rank="1"/>
  </conditionalFormatting>
  <conditionalFormatting sqref="F9">
    <cfRule type="top10" dxfId="3" priority="5" rank="1"/>
  </conditionalFormatting>
  <conditionalFormatting sqref="E9">
    <cfRule type="top10" dxfId="2" priority="6" rank="1"/>
  </conditionalFormatting>
  <conditionalFormatting sqref="J9">
    <cfRule type="top10" dxfId="1" priority="7" rank="1"/>
  </conditionalFormatting>
  <conditionalFormatting sqref="E9:J9">
    <cfRule type="cellIs" dxfId="0" priority="1" operator="equal">
      <formula>200</formula>
    </cfRule>
  </conditionalFormatting>
  <hyperlinks>
    <hyperlink ref="Q1" location="'South Carolina 22'!A1" display="Back to Ranking" xr:uid="{9180627C-6D75-4938-B568-91A7012DD0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55016A-604D-4D95-A13E-54BC03C8CD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dimension ref="A1:Q12"/>
  <sheetViews>
    <sheetView workbookViewId="0">
      <selection activeCell="A10" sqref="A10:O1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28</v>
      </c>
      <c r="B2" s="16" t="s">
        <v>29</v>
      </c>
      <c r="C2" s="17">
        <v>44625</v>
      </c>
      <c r="D2" s="18" t="s">
        <v>35</v>
      </c>
      <c r="E2" s="19">
        <v>195</v>
      </c>
      <c r="F2" s="19">
        <v>194</v>
      </c>
      <c r="G2" s="19">
        <v>197</v>
      </c>
      <c r="H2" s="19">
        <v>198</v>
      </c>
      <c r="I2" s="19"/>
      <c r="J2" s="19"/>
      <c r="K2" s="23">
        <v>4</v>
      </c>
      <c r="L2" s="23">
        <v>784</v>
      </c>
      <c r="M2" s="24">
        <v>196</v>
      </c>
      <c r="N2" s="25">
        <v>11</v>
      </c>
      <c r="O2" s="26">
        <v>207</v>
      </c>
    </row>
    <row r="3" spans="1:17" x14ac:dyDescent="0.3">
      <c r="A3" s="15" t="s">
        <v>42</v>
      </c>
      <c r="B3" s="16" t="s">
        <v>29</v>
      </c>
      <c r="C3" s="17">
        <v>44653</v>
      </c>
      <c r="D3" s="18" t="s">
        <v>35</v>
      </c>
      <c r="E3" s="19">
        <v>194</v>
      </c>
      <c r="F3" s="19">
        <v>196.001</v>
      </c>
      <c r="G3" s="19">
        <v>195</v>
      </c>
      <c r="H3" s="19">
        <v>196</v>
      </c>
      <c r="I3" s="19"/>
      <c r="J3" s="19"/>
      <c r="K3" s="23">
        <v>4</v>
      </c>
      <c r="L3" s="23">
        <v>781.00099999999998</v>
      </c>
      <c r="M3" s="24">
        <v>195.25024999999999</v>
      </c>
      <c r="N3" s="25">
        <v>6</v>
      </c>
      <c r="O3" s="26">
        <v>201.25024999999999</v>
      </c>
    </row>
    <row r="4" spans="1:17" x14ac:dyDescent="0.3">
      <c r="A4" s="15" t="s">
        <v>49</v>
      </c>
      <c r="B4" s="16" t="s">
        <v>29</v>
      </c>
      <c r="C4" s="17">
        <v>44695</v>
      </c>
      <c r="D4" s="18" t="s">
        <v>35</v>
      </c>
      <c r="E4" s="19">
        <v>196.001</v>
      </c>
      <c r="F4" s="19">
        <v>198</v>
      </c>
      <c r="G4" s="19">
        <v>196</v>
      </c>
      <c r="H4" s="19">
        <v>193</v>
      </c>
      <c r="I4" s="19"/>
      <c r="J4" s="19"/>
      <c r="K4" s="23">
        <v>4</v>
      </c>
      <c r="L4" s="23">
        <v>783.00099999999998</v>
      </c>
      <c r="M4" s="24">
        <v>195.75024999999999</v>
      </c>
      <c r="N4" s="25">
        <v>11</v>
      </c>
      <c r="O4" s="26">
        <v>206.75024999999999</v>
      </c>
    </row>
    <row r="5" spans="1:17" x14ac:dyDescent="0.3">
      <c r="A5" s="15" t="s">
        <v>49</v>
      </c>
      <c r="B5" s="16" t="s">
        <v>29</v>
      </c>
      <c r="C5" s="17">
        <v>44716</v>
      </c>
      <c r="D5" s="18" t="s">
        <v>35</v>
      </c>
      <c r="E5" s="19">
        <v>189</v>
      </c>
      <c r="F5" s="19">
        <v>188</v>
      </c>
      <c r="G5" s="19">
        <v>194</v>
      </c>
      <c r="H5" s="19">
        <v>187</v>
      </c>
      <c r="I5" s="19">
        <v>177</v>
      </c>
      <c r="J5" s="19">
        <v>185</v>
      </c>
      <c r="K5" s="23">
        <v>6</v>
      </c>
      <c r="L5" s="23">
        <v>1120</v>
      </c>
      <c r="M5" s="24">
        <v>186.66666666666666</v>
      </c>
      <c r="N5" s="25">
        <v>8</v>
      </c>
      <c r="O5" s="26">
        <v>194.66666666666666</v>
      </c>
    </row>
    <row r="6" spans="1:17" x14ac:dyDescent="0.3">
      <c r="A6" s="15" t="s">
        <v>55</v>
      </c>
      <c r="B6" s="16" t="s">
        <v>29</v>
      </c>
      <c r="C6" s="17">
        <v>44744</v>
      </c>
      <c r="D6" s="18" t="s">
        <v>56</v>
      </c>
      <c r="E6" s="19">
        <v>192.001</v>
      </c>
      <c r="F6" s="19">
        <v>198.001</v>
      </c>
      <c r="G6" s="19">
        <v>196</v>
      </c>
      <c r="H6" s="19">
        <v>198</v>
      </c>
      <c r="I6" s="19"/>
      <c r="J6" s="19"/>
      <c r="K6" s="23">
        <v>4</v>
      </c>
      <c r="L6" s="23">
        <v>784.00199999999995</v>
      </c>
      <c r="M6" s="24">
        <v>196.00049999999999</v>
      </c>
      <c r="N6" s="25">
        <v>11</v>
      </c>
      <c r="O6" s="26">
        <v>207</v>
      </c>
    </row>
    <row r="7" spans="1:17" x14ac:dyDescent="0.3">
      <c r="A7" s="15" t="s">
        <v>55</v>
      </c>
      <c r="B7" s="16" t="s">
        <v>29</v>
      </c>
      <c r="C7" s="17">
        <v>44779</v>
      </c>
      <c r="D7" s="18" t="s">
        <v>56</v>
      </c>
      <c r="E7" s="19">
        <v>195.001</v>
      </c>
      <c r="F7" s="19">
        <v>192</v>
      </c>
      <c r="G7" s="19">
        <v>197</v>
      </c>
      <c r="H7" s="19">
        <v>197</v>
      </c>
      <c r="I7" s="19"/>
      <c r="J7" s="19"/>
      <c r="K7" s="23">
        <v>4</v>
      </c>
      <c r="L7" s="23">
        <v>781.00099999999998</v>
      </c>
      <c r="M7" s="24">
        <v>195.25024999999999</v>
      </c>
      <c r="N7" s="25">
        <v>11</v>
      </c>
      <c r="O7" s="26">
        <v>206.25</v>
      </c>
    </row>
    <row r="8" spans="1:17" x14ac:dyDescent="0.3">
      <c r="A8" s="15" t="s">
        <v>55</v>
      </c>
      <c r="B8" s="16" t="s">
        <v>29</v>
      </c>
      <c r="C8" s="17">
        <v>44815</v>
      </c>
      <c r="D8" s="18" t="s">
        <v>56</v>
      </c>
      <c r="E8" s="19">
        <v>196</v>
      </c>
      <c r="F8" s="19">
        <v>196</v>
      </c>
      <c r="G8" s="19">
        <v>198</v>
      </c>
      <c r="H8" s="19">
        <v>198.001</v>
      </c>
      <c r="I8" s="19"/>
      <c r="J8" s="19"/>
      <c r="K8" s="23">
        <v>4</v>
      </c>
      <c r="L8" s="23">
        <v>788.00099999999998</v>
      </c>
      <c r="M8" s="24">
        <v>197.00024999999999</v>
      </c>
      <c r="N8" s="25">
        <v>10</v>
      </c>
      <c r="O8" s="26">
        <v>207</v>
      </c>
    </row>
    <row r="9" spans="1:17" x14ac:dyDescent="0.3">
      <c r="A9" s="15" t="s">
        <v>42</v>
      </c>
      <c r="B9" s="16" t="s">
        <v>29</v>
      </c>
      <c r="C9" s="17">
        <v>44870</v>
      </c>
      <c r="D9" s="18" t="s">
        <v>35</v>
      </c>
      <c r="E9" s="19">
        <v>196</v>
      </c>
      <c r="F9" s="19">
        <v>196</v>
      </c>
      <c r="G9" s="19">
        <v>194</v>
      </c>
      <c r="H9" s="19">
        <v>199</v>
      </c>
      <c r="I9" s="19">
        <v>192</v>
      </c>
      <c r="J9" s="19">
        <v>197</v>
      </c>
      <c r="K9" s="23">
        <v>6</v>
      </c>
      <c r="L9" s="23">
        <v>1174</v>
      </c>
      <c r="M9" s="24">
        <v>195.66666666666666</v>
      </c>
      <c r="N9" s="25">
        <v>8</v>
      </c>
      <c r="O9" s="26">
        <v>203.66666666666666</v>
      </c>
    </row>
    <row r="10" spans="1:17" x14ac:dyDescent="0.3">
      <c r="A10" s="15" t="s">
        <v>55</v>
      </c>
      <c r="B10" s="16" t="s">
        <v>29</v>
      </c>
      <c r="C10" s="17">
        <v>44878</v>
      </c>
      <c r="D10" s="18" t="s">
        <v>56</v>
      </c>
      <c r="E10" s="19">
        <v>197</v>
      </c>
      <c r="F10" s="19">
        <v>198</v>
      </c>
      <c r="G10" s="19">
        <v>199</v>
      </c>
      <c r="H10" s="19">
        <v>199</v>
      </c>
      <c r="I10" s="19"/>
      <c r="J10" s="19"/>
      <c r="K10" s="23">
        <v>4</v>
      </c>
      <c r="L10" s="23">
        <v>793</v>
      </c>
      <c r="M10" s="24">
        <v>198.25</v>
      </c>
      <c r="N10" s="25">
        <v>11</v>
      </c>
      <c r="O10" s="26">
        <v>209.25</v>
      </c>
    </row>
    <row r="12" spans="1:17" x14ac:dyDescent="0.3">
      <c r="K12" s="8">
        <f>SUM(K2:K11)</f>
        <v>40</v>
      </c>
      <c r="L12" s="8">
        <f>SUM(L2:L11)</f>
        <v>7788.0060000000003</v>
      </c>
      <c r="M12" s="7">
        <f>SUM(L12/K12)</f>
        <v>194.70015000000001</v>
      </c>
      <c r="N12" s="8">
        <f>SUM(N2:N11)</f>
        <v>87</v>
      </c>
      <c r="O12" s="13">
        <f>SUM(M12+N12)</f>
        <v>281.70015000000001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42"/>
    <protectedRange algorithmName="SHA-512" hashValue="ON39YdpmFHfN9f47KpiRvqrKx0V9+erV1CNkpWzYhW/Qyc6aT8rEyCrvauWSYGZK2ia3o7vd3akF07acHAFpOA==" saltValue="yVW9XmDwTqEnmpSGai0KYg==" spinCount="100000" sqref="D5" name="Range1_1_42"/>
    <protectedRange algorithmName="SHA-512" hashValue="ON39YdpmFHfN9f47KpiRvqrKx0V9+erV1CNkpWzYhW/Qyc6aT8rEyCrvauWSYGZK2ia3o7vd3akF07acHAFpOA==" saltValue="yVW9XmDwTqEnmpSGai0KYg==" spinCount="100000" sqref="E5:H5" name="Range1_3_17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8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I8:J8 B8:C8" name="Range1_13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E8:H8" name="Range1_3_3"/>
    <protectedRange algorithmName="SHA-512" hashValue="ON39YdpmFHfN9f47KpiRvqrKx0V9+erV1CNkpWzYhW/Qyc6aT8rEyCrvauWSYGZK2ia3o7vd3akF07acHAFpOA==" saltValue="yVW9XmDwTqEnmpSGai0KYg==" spinCount="100000" sqref="I10:J10 B10:C10" name="Range1_18"/>
    <protectedRange algorithmName="SHA-512" hashValue="ON39YdpmFHfN9f47KpiRvqrKx0V9+erV1CNkpWzYhW/Qyc6aT8rEyCrvauWSYGZK2ia3o7vd3akF07acHAFpOA==" saltValue="yVW9XmDwTqEnmpSGai0KYg==" spinCount="100000" sqref="D10" name="Range1_1_13"/>
    <protectedRange algorithmName="SHA-512" hashValue="ON39YdpmFHfN9f47KpiRvqrKx0V9+erV1CNkpWzYhW/Qyc6aT8rEyCrvauWSYGZK2ia3o7vd3akF07acHAFpOA==" saltValue="yVW9XmDwTqEnmpSGai0KYg==" spinCount="100000" sqref="E10:H10" name="Range1_3_4"/>
  </protectedRanges>
  <conditionalFormatting sqref="E2">
    <cfRule type="top10" dxfId="645" priority="62" rank="1"/>
  </conditionalFormatting>
  <conditionalFormatting sqref="F2">
    <cfRule type="top10" dxfId="644" priority="61" rank="1"/>
  </conditionalFormatting>
  <conditionalFormatting sqref="G2">
    <cfRule type="top10" dxfId="643" priority="60" rank="1"/>
  </conditionalFormatting>
  <conditionalFormatting sqref="H2">
    <cfRule type="top10" dxfId="642" priority="59" rank="1"/>
  </conditionalFormatting>
  <conditionalFormatting sqref="I2">
    <cfRule type="top10" dxfId="641" priority="58" rank="1"/>
  </conditionalFormatting>
  <conditionalFormatting sqref="J2">
    <cfRule type="top10" dxfId="640" priority="57" rank="1"/>
  </conditionalFormatting>
  <conditionalFormatting sqref="E3">
    <cfRule type="top10" dxfId="639" priority="56" rank="1"/>
  </conditionalFormatting>
  <conditionalFormatting sqref="F3">
    <cfRule type="top10" dxfId="638" priority="55" rank="1"/>
  </conditionalFormatting>
  <conditionalFormatting sqref="G3">
    <cfRule type="top10" dxfId="637" priority="54" rank="1"/>
  </conditionalFormatting>
  <conditionalFormatting sqref="H3">
    <cfRule type="top10" dxfId="636" priority="53" rank="1"/>
  </conditionalFormatting>
  <conditionalFormatting sqref="I3">
    <cfRule type="top10" dxfId="635" priority="52" rank="1"/>
  </conditionalFormatting>
  <conditionalFormatting sqref="J3">
    <cfRule type="top10" dxfId="634" priority="51" rank="1"/>
  </conditionalFormatting>
  <conditionalFormatting sqref="F4">
    <cfRule type="top10" dxfId="633" priority="45" rank="1"/>
  </conditionalFormatting>
  <conditionalFormatting sqref="G4">
    <cfRule type="top10" dxfId="632" priority="46" rank="1"/>
  </conditionalFormatting>
  <conditionalFormatting sqref="H4">
    <cfRule type="top10" dxfId="631" priority="47" rank="1"/>
  </conditionalFormatting>
  <conditionalFormatting sqref="I4">
    <cfRule type="top10" dxfId="630" priority="48" rank="1"/>
  </conditionalFormatting>
  <conditionalFormatting sqref="J4">
    <cfRule type="top10" dxfId="629" priority="49" rank="1"/>
  </conditionalFormatting>
  <conditionalFormatting sqref="E4">
    <cfRule type="top10" dxfId="628" priority="50" rank="1"/>
  </conditionalFormatting>
  <conditionalFormatting sqref="F5">
    <cfRule type="top10" dxfId="627" priority="39" rank="1"/>
  </conditionalFormatting>
  <conditionalFormatting sqref="G5">
    <cfRule type="top10" dxfId="626" priority="40" rank="1"/>
  </conditionalFormatting>
  <conditionalFormatting sqref="H5">
    <cfRule type="top10" dxfId="625" priority="41" rank="1"/>
  </conditionalFormatting>
  <conditionalFormatting sqref="I5">
    <cfRule type="top10" dxfId="624" priority="42" rank="1"/>
  </conditionalFormatting>
  <conditionalFormatting sqref="J5">
    <cfRule type="top10" dxfId="623" priority="43" rank="1"/>
  </conditionalFormatting>
  <conditionalFormatting sqref="E5">
    <cfRule type="top10" dxfId="622" priority="44" rank="1"/>
  </conditionalFormatting>
  <conditionalFormatting sqref="F6">
    <cfRule type="top10" dxfId="621" priority="36" rank="1"/>
  </conditionalFormatting>
  <conditionalFormatting sqref="I6">
    <cfRule type="top10" dxfId="620" priority="33" rank="1"/>
    <cfRule type="top10" dxfId="619" priority="38" rank="1"/>
  </conditionalFormatting>
  <conditionalFormatting sqref="E6">
    <cfRule type="top10" dxfId="618" priority="37" rank="1"/>
  </conditionalFormatting>
  <conditionalFormatting sqref="G6">
    <cfRule type="top10" dxfId="617" priority="35" rank="1"/>
  </conditionalFormatting>
  <conditionalFormatting sqref="H6">
    <cfRule type="top10" dxfId="616" priority="34" rank="1"/>
  </conditionalFormatting>
  <conditionalFormatting sqref="J6">
    <cfRule type="top10" dxfId="615" priority="32" rank="1"/>
  </conditionalFormatting>
  <conditionalFormatting sqref="E6:J6">
    <cfRule type="cellIs" dxfId="614" priority="31" operator="greaterThanOrEqual">
      <formula>200</formula>
    </cfRule>
  </conditionalFormatting>
  <conditionalFormatting sqref="F7">
    <cfRule type="top10" dxfId="613" priority="28" rank="1"/>
  </conditionalFormatting>
  <conditionalFormatting sqref="I7">
    <cfRule type="top10" dxfId="612" priority="25" rank="1"/>
    <cfRule type="top10" dxfId="611" priority="30" rank="1"/>
  </conditionalFormatting>
  <conditionalFormatting sqref="E7">
    <cfRule type="top10" dxfId="610" priority="29" rank="1"/>
  </conditionalFormatting>
  <conditionalFormatting sqref="G7">
    <cfRule type="top10" dxfId="609" priority="27" rank="1"/>
  </conditionalFormatting>
  <conditionalFormatting sqref="H7">
    <cfRule type="top10" dxfId="608" priority="26" rank="1"/>
  </conditionalFormatting>
  <conditionalFormatting sqref="J7">
    <cfRule type="top10" dxfId="607" priority="24" rank="1"/>
  </conditionalFormatting>
  <conditionalFormatting sqref="E7:J7">
    <cfRule type="cellIs" dxfId="606" priority="23" operator="greaterThanOrEqual">
      <formula>200</formula>
    </cfRule>
  </conditionalFormatting>
  <conditionalFormatting sqref="F8">
    <cfRule type="top10" dxfId="605" priority="20" rank="1"/>
  </conditionalFormatting>
  <conditionalFormatting sqref="I8">
    <cfRule type="top10" dxfId="604" priority="17" rank="1"/>
    <cfRule type="top10" dxfId="603" priority="22" rank="1"/>
  </conditionalFormatting>
  <conditionalFormatting sqref="E8">
    <cfRule type="top10" dxfId="602" priority="21" rank="1"/>
  </conditionalFormatting>
  <conditionalFormatting sqref="G8">
    <cfRule type="top10" dxfId="601" priority="19" rank="1"/>
  </conditionalFormatting>
  <conditionalFormatting sqref="H8">
    <cfRule type="top10" dxfId="600" priority="18" rank="1"/>
  </conditionalFormatting>
  <conditionalFormatting sqref="J8">
    <cfRule type="top10" dxfId="599" priority="16" rank="1"/>
  </conditionalFormatting>
  <conditionalFormatting sqref="E8:J8">
    <cfRule type="cellIs" dxfId="598" priority="15" operator="greaterThanOrEqual">
      <formula>200</formula>
    </cfRule>
  </conditionalFormatting>
  <conditionalFormatting sqref="E9">
    <cfRule type="top10" dxfId="597" priority="14" rank="1"/>
  </conditionalFormatting>
  <conditionalFormatting sqref="F9">
    <cfRule type="top10" dxfId="596" priority="13" rank="1"/>
  </conditionalFormatting>
  <conditionalFormatting sqref="G9">
    <cfRule type="top10" dxfId="595" priority="12" rank="1"/>
  </conditionalFormatting>
  <conditionalFormatting sqref="H9">
    <cfRule type="top10" dxfId="594" priority="11" rank="1"/>
  </conditionalFormatting>
  <conditionalFormatting sqref="I9">
    <cfRule type="top10" dxfId="593" priority="10" rank="1"/>
  </conditionalFormatting>
  <conditionalFormatting sqref="J9">
    <cfRule type="top10" dxfId="592" priority="9" rank="1"/>
  </conditionalFormatting>
  <conditionalFormatting sqref="F10">
    <cfRule type="top10" dxfId="591" priority="6" rank="1"/>
  </conditionalFormatting>
  <conditionalFormatting sqref="I10">
    <cfRule type="top10" dxfId="590" priority="3" rank="1"/>
    <cfRule type="top10" dxfId="589" priority="8" rank="1"/>
  </conditionalFormatting>
  <conditionalFormatting sqref="E10">
    <cfRule type="top10" dxfId="588" priority="7" rank="1"/>
  </conditionalFormatting>
  <conditionalFormatting sqref="G10">
    <cfRule type="top10" dxfId="587" priority="5" rank="1"/>
  </conditionalFormatting>
  <conditionalFormatting sqref="H10">
    <cfRule type="top10" dxfId="586" priority="4" rank="1"/>
  </conditionalFormatting>
  <conditionalFormatting sqref="J10">
    <cfRule type="top10" dxfId="585" priority="2" rank="1"/>
  </conditionalFormatting>
  <conditionalFormatting sqref="E10:J10">
    <cfRule type="cellIs" dxfId="584" priority="1" operator="greaterThanOrEqual">
      <formula>200</formula>
    </cfRule>
  </conditionalFormatting>
  <hyperlinks>
    <hyperlink ref="Q1" location="'South Carolina 22'!A1" display="Back to Ranking" xr:uid="{1C2A1708-844D-43D7-A71A-4CFB84ED01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7B4B-88D3-46E1-BB35-FD838F8C3049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32</v>
      </c>
      <c r="B2" s="16" t="s">
        <v>38</v>
      </c>
      <c r="C2" s="17">
        <v>44625</v>
      </c>
      <c r="D2" s="18" t="s">
        <v>35</v>
      </c>
      <c r="E2" s="19">
        <v>165</v>
      </c>
      <c r="F2" s="19">
        <v>170</v>
      </c>
      <c r="G2" s="19">
        <v>177</v>
      </c>
      <c r="H2" s="19">
        <v>184</v>
      </c>
      <c r="I2" s="19"/>
      <c r="J2" s="19"/>
      <c r="K2" s="23">
        <v>4</v>
      </c>
      <c r="L2" s="23">
        <v>696</v>
      </c>
      <c r="M2" s="24">
        <v>174</v>
      </c>
      <c r="N2" s="25">
        <v>6</v>
      </c>
      <c r="O2" s="26">
        <v>180</v>
      </c>
    </row>
    <row r="3" spans="1:17" x14ac:dyDescent="0.3">
      <c r="A3" s="15" t="s">
        <v>47</v>
      </c>
      <c r="B3" s="16" t="s">
        <v>38</v>
      </c>
      <c r="C3" s="17">
        <v>44653</v>
      </c>
      <c r="D3" s="18" t="s">
        <v>35</v>
      </c>
      <c r="E3" s="19">
        <v>171</v>
      </c>
      <c r="F3" s="19">
        <v>169</v>
      </c>
      <c r="G3" s="19">
        <v>171</v>
      </c>
      <c r="H3" s="19">
        <v>174</v>
      </c>
      <c r="I3" s="19"/>
      <c r="J3" s="19"/>
      <c r="K3" s="23">
        <v>4</v>
      </c>
      <c r="L3" s="23">
        <v>685</v>
      </c>
      <c r="M3" s="24">
        <v>171.25</v>
      </c>
      <c r="N3" s="25">
        <v>5</v>
      </c>
      <c r="O3" s="26">
        <v>176.25</v>
      </c>
    </row>
    <row r="4" spans="1:17" x14ac:dyDescent="0.3">
      <c r="A4" s="15" t="s">
        <v>20</v>
      </c>
      <c r="B4" s="16" t="s">
        <v>38</v>
      </c>
      <c r="C4" s="17">
        <v>44695</v>
      </c>
      <c r="D4" s="18" t="s">
        <v>35</v>
      </c>
      <c r="E4" s="19">
        <v>151</v>
      </c>
      <c r="F4" s="19">
        <v>162</v>
      </c>
      <c r="G4" s="19">
        <v>177</v>
      </c>
      <c r="H4" s="19">
        <v>174</v>
      </c>
      <c r="I4" s="19"/>
      <c r="J4" s="19"/>
      <c r="K4" s="23">
        <v>4</v>
      </c>
      <c r="L4" s="23">
        <v>664</v>
      </c>
      <c r="M4" s="24">
        <v>166</v>
      </c>
      <c r="N4" s="25">
        <v>4</v>
      </c>
      <c r="O4" s="26">
        <v>170</v>
      </c>
    </row>
    <row r="6" spans="1:17" x14ac:dyDescent="0.3">
      <c r="K6" s="8">
        <f>SUM(K2:K5)</f>
        <v>12</v>
      </c>
      <c r="L6" s="8">
        <f>SUM(L2:L5)</f>
        <v>2045</v>
      </c>
      <c r="M6" s="7">
        <f>SUM(L6/K6)</f>
        <v>170.41666666666666</v>
      </c>
      <c r="N6" s="8">
        <f>SUM(N2:N5)</f>
        <v>15</v>
      </c>
      <c r="O6" s="13">
        <f>SUM(M6+N6)</f>
        <v>185.41666666666666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2"/>
    <protectedRange algorithmName="SHA-512" hashValue="ON39YdpmFHfN9f47KpiRvqrKx0V9+erV1CNkpWzYhW/Qyc6aT8rEyCrvauWSYGZK2ia3o7vd3akF07acHAFpOA==" saltValue="yVW9XmDwTqEnmpSGai0KYg==" spinCount="100000" sqref="D2" name="Range1_1_4_1_1_1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B3:C3 E3:J3" name="Range1_4_1_1_1_2_2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E4:J4 B4" name="Range1_4"/>
    <protectedRange algorithmName="SHA-512" hashValue="ON39YdpmFHfN9f47KpiRvqrKx0V9+erV1CNkpWzYhW/Qyc6aT8rEyCrvauWSYGZK2ia3o7vd3akF07acHAFpOA==" saltValue="yVW9XmDwTqEnmpSGai0KYg==" spinCount="100000" sqref="D4" name="Range1_1_2"/>
  </protectedRanges>
  <conditionalFormatting sqref="E2">
    <cfRule type="top10" dxfId="583" priority="18" rank="1"/>
  </conditionalFormatting>
  <conditionalFormatting sqref="F2">
    <cfRule type="top10" dxfId="582" priority="17" rank="1"/>
  </conditionalFormatting>
  <conditionalFormatting sqref="G2">
    <cfRule type="top10" dxfId="581" priority="16" rank="1"/>
  </conditionalFormatting>
  <conditionalFormatting sqref="H2">
    <cfRule type="top10" dxfId="580" priority="15" rank="1"/>
  </conditionalFormatting>
  <conditionalFormatting sqref="I2">
    <cfRule type="top10" dxfId="579" priority="14" rank="1"/>
  </conditionalFormatting>
  <conditionalFormatting sqref="J2">
    <cfRule type="top10" dxfId="578" priority="13" rank="1"/>
  </conditionalFormatting>
  <conditionalFormatting sqref="E3">
    <cfRule type="top10" dxfId="577" priority="12" rank="1"/>
  </conditionalFormatting>
  <conditionalFormatting sqref="F3">
    <cfRule type="top10" dxfId="576" priority="11" rank="1"/>
  </conditionalFormatting>
  <conditionalFormatting sqref="G3">
    <cfRule type="top10" dxfId="575" priority="10" rank="1"/>
  </conditionalFormatting>
  <conditionalFormatting sqref="H3">
    <cfRule type="top10" dxfId="574" priority="9" rank="1"/>
  </conditionalFormatting>
  <conditionalFormatting sqref="I3">
    <cfRule type="top10" dxfId="573" priority="8" rank="1"/>
  </conditionalFormatting>
  <conditionalFormatting sqref="J3">
    <cfRule type="top10" dxfId="572" priority="7" rank="1"/>
  </conditionalFormatting>
  <conditionalFormatting sqref="E4">
    <cfRule type="top10" dxfId="571" priority="6" rank="1"/>
  </conditionalFormatting>
  <conditionalFormatting sqref="F4">
    <cfRule type="top10" dxfId="570" priority="5" rank="1"/>
  </conditionalFormatting>
  <conditionalFormatting sqref="G4">
    <cfRule type="top10" dxfId="569" priority="4" rank="1"/>
  </conditionalFormatting>
  <conditionalFormatting sqref="H4">
    <cfRule type="top10" dxfId="568" priority="3" rank="1"/>
  </conditionalFormatting>
  <conditionalFormatting sqref="I4">
    <cfRule type="top10" dxfId="567" priority="2" rank="1"/>
  </conditionalFormatting>
  <conditionalFormatting sqref="J4">
    <cfRule type="top10" dxfId="566" priority="1" rank="1"/>
  </conditionalFormatting>
  <hyperlinks>
    <hyperlink ref="Q1" location="'South Carolina 22'!A1" display="Back to Ranking" xr:uid="{40EE856D-4048-4928-9145-8E7CFACC7D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04FB7C-3C7B-4403-B1B2-0A2954427C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12F3-C7CB-4FDA-9542-1840118239BF}">
  <dimension ref="A1:Q10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x14ac:dyDescent="0.3">
      <c r="Q1" s="27" t="s">
        <v>21</v>
      </c>
    </row>
    <row r="2" spans="1:17" x14ac:dyDescent="0.3">
      <c r="A2" s="15" t="s">
        <v>48</v>
      </c>
      <c r="B2" s="16" t="s">
        <v>65</v>
      </c>
      <c r="C2" s="17">
        <v>44870</v>
      </c>
      <c r="D2" s="18" t="s">
        <v>35</v>
      </c>
      <c r="E2" s="19">
        <v>151</v>
      </c>
      <c r="F2" s="19">
        <v>159</v>
      </c>
      <c r="G2" s="19">
        <v>167</v>
      </c>
      <c r="H2" s="19">
        <v>153</v>
      </c>
      <c r="I2" s="19">
        <v>149</v>
      </c>
      <c r="J2" s="19">
        <v>158</v>
      </c>
      <c r="K2" s="23">
        <v>6</v>
      </c>
      <c r="L2" s="23">
        <v>937</v>
      </c>
      <c r="M2" s="24">
        <v>156.16666666666666</v>
      </c>
      <c r="N2" s="25">
        <v>8</v>
      </c>
      <c r="O2" s="26">
        <v>164.16666666666666</v>
      </c>
    </row>
    <row r="4" spans="1:17" x14ac:dyDescent="0.3">
      <c r="K4" s="8">
        <f>SUM(K2:K3)</f>
        <v>6</v>
      </c>
      <c r="L4" s="8">
        <f>SUM(L2:L3)</f>
        <v>937</v>
      </c>
      <c r="M4" s="7">
        <f>SUM(L4/K4)</f>
        <v>156.16666666666666</v>
      </c>
      <c r="N4" s="8">
        <f>SUM(N2:N3)</f>
        <v>8</v>
      </c>
      <c r="O4" s="13">
        <f>SUM(M4+N4)</f>
        <v>164.16666666666666</v>
      </c>
    </row>
    <row r="7" spans="1:17" ht="28.8" x14ac:dyDescent="0.3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3">
      <c r="A8" s="15" t="s">
        <v>51</v>
      </c>
      <c r="B8" s="16" t="s">
        <v>65</v>
      </c>
      <c r="C8" s="17">
        <v>44878</v>
      </c>
      <c r="D8" s="18" t="s">
        <v>56</v>
      </c>
      <c r="E8" s="19">
        <v>191</v>
      </c>
      <c r="F8" s="19">
        <v>197</v>
      </c>
      <c r="G8" s="19">
        <v>192</v>
      </c>
      <c r="H8" s="19">
        <v>187</v>
      </c>
      <c r="I8" s="19"/>
      <c r="J8" s="19"/>
      <c r="K8" s="23">
        <v>4</v>
      </c>
      <c r="L8" s="23">
        <v>767</v>
      </c>
      <c r="M8" s="24">
        <v>191.75</v>
      </c>
      <c r="N8" s="25">
        <v>11</v>
      </c>
      <c r="O8" s="26">
        <v>202.75</v>
      </c>
    </row>
    <row r="10" spans="1:17" x14ac:dyDescent="0.3">
      <c r="K10" s="8">
        <f>SUM(K8:K9)</f>
        <v>4</v>
      </c>
      <c r="L10" s="8">
        <f>SUM(L8:L9)</f>
        <v>767</v>
      </c>
      <c r="M10" s="7">
        <f>SUM(L10/K10)</f>
        <v>191.75</v>
      </c>
      <c r="N10" s="8">
        <f>SUM(N8:N9)</f>
        <v>11</v>
      </c>
      <c r="O10" s="13">
        <f>SUM(M10+N10)</f>
        <v>202.75</v>
      </c>
    </row>
  </sheetData>
  <protectedRanges>
    <protectedRange algorithmName="SHA-512" hashValue="ON39YdpmFHfN9f47KpiRvqrKx0V9+erV1CNkpWzYhW/Qyc6aT8rEyCrvauWSYGZK2ia3o7vd3akF07acHAFpOA==" saltValue="yVW9XmDwTqEnmpSGai0KYg==" spinCount="100000" sqref="B7" name="Range1_2"/>
    <protectedRange algorithmName="SHA-512" hashValue="ON39YdpmFHfN9f47KpiRvqrKx0V9+erV1CNkpWzYhW/Qyc6aT8rEyCrvauWSYGZK2ia3o7vd3akF07acHAFpOA==" saltValue="yVW9XmDwTqEnmpSGai0KYg==" spinCount="100000" sqref="B2:C2 E2:J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E8:J8 B8:C8" name="Range1_19"/>
    <protectedRange algorithmName="SHA-512" hashValue="ON39YdpmFHfN9f47KpiRvqrKx0V9+erV1CNkpWzYhW/Qyc6aT8rEyCrvauWSYGZK2ia3o7vd3akF07acHAFpOA==" saltValue="yVW9XmDwTqEnmpSGai0KYg==" spinCount="100000" sqref="D8" name="Range1_1_14"/>
  </protectedRanges>
  <conditionalFormatting sqref="E2">
    <cfRule type="top10" dxfId="565" priority="13" rank="1"/>
  </conditionalFormatting>
  <conditionalFormatting sqref="F2">
    <cfRule type="top10" dxfId="564" priority="12" rank="1"/>
  </conditionalFormatting>
  <conditionalFormatting sqref="G2">
    <cfRule type="top10" dxfId="563" priority="11" rank="1"/>
  </conditionalFormatting>
  <conditionalFormatting sqref="H2">
    <cfRule type="top10" dxfId="562" priority="10" rank="1"/>
  </conditionalFormatting>
  <conditionalFormatting sqref="I2">
    <cfRule type="top10" dxfId="561" priority="9" rank="1"/>
  </conditionalFormatting>
  <conditionalFormatting sqref="J2">
    <cfRule type="top10" dxfId="560" priority="8" rank="1"/>
  </conditionalFormatting>
  <conditionalFormatting sqref="I8">
    <cfRule type="top10" dxfId="559" priority="2" rank="1"/>
  </conditionalFormatting>
  <conditionalFormatting sqref="H8">
    <cfRule type="top10" dxfId="558" priority="3" rank="1"/>
  </conditionalFormatting>
  <conditionalFormatting sqref="G8">
    <cfRule type="top10" dxfId="557" priority="4" rank="1"/>
  </conditionalFormatting>
  <conditionalFormatting sqref="F8">
    <cfRule type="top10" dxfId="556" priority="5" rank="1"/>
  </conditionalFormatting>
  <conditionalFormatting sqref="E8">
    <cfRule type="top10" dxfId="555" priority="6" rank="1"/>
  </conditionalFormatting>
  <conditionalFormatting sqref="J8">
    <cfRule type="top10" dxfId="554" priority="7" rank="1"/>
  </conditionalFormatting>
  <conditionalFormatting sqref="E8:J8">
    <cfRule type="cellIs" dxfId="553" priority="1" operator="equal">
      <formula>200</formula>
    </cfRule>
  </conditionalFormatting>
  <hyperlinks>
    <hyperlink ref="Q1" location="'South Carolina 22'!A1" display="Back to Ranking" xr:uid="{788A101F-4C85-4015-8735-3EDBE8E152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9AF52D-5863-42F7-B91F-0F84D70A9814}">
          <x14:formula1>
            <xm:f>'C:\Users\abra2\Desktop\ABRA Files and More\AUTO BENCH REST ASSOCIATION FILE\ABRA 2019\Georgia\[Georgia Results 01 19 20.xlsm]DATA SHEET'!#REF!</xm:f>
          </x14:formula1>
          <xm:sqref>B7:B8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C69C-9024-4361-B62D-059B2CA70AB7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33</v>
      </c>
      <c r="B2" s="16" t="s">
        <v>54</v>
      </c>
      <c r="C2" s="17">
        <v>44716</v>
      </c>
      <c r="D2" s="18" t="s">
        <v>35</v>
      </c>
      <c r="E2" s="19">
        <v>149</v>
      </c>
      <c r="F2" s="19">
        <v>157</v>
      </c>
      <c r="G2" s="19">
        <v>133</v>
      </c>
      <c r="H2" s="19">
        <v>0</v>
      </c>
      <c r="I2" s="19">
        <v>0</v>
      </c>
      <c r="J2" s="19">
        <v>0</v>
      </c>
      <c r="K2" s="23">
        <v>6</v>
      </c>
      <c r="L2" s="23">
        <v>439</v>
      </c>
      <c r="M2" s="24">
        <v>73.166666666666671</v>
      </c>
      <c r="N2" s="25">
        <v>6</v>
      </c>
      <c r="O2" s="26">
        <v>79.166666666666671</v>
      </c>
    </row>
    <row r="4" spans="1:17" x14ac:dyDescent="0.3">
      <c r="K4" s="8">
        <f>SUM(K2:K3)</f>
        <v>6</v>
      </c>
      <c r="L4" s="8">
        <f>SUM(L2:L3)</f>
        <v>439</v>
      </c>
      <c r="M4" s="7">
        <f>SUM(L4/K4)</f>
        <v>73.166666666666671</v>
      </c>
      <c r="N4" s="8">
        <f>SUM(N2:N3)</f>
        <v>6</v>
      </c>
      <c r="O4" s="13">
        <f>SUM(M4+N4)</f>
        <v>79.166666666666671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9_1"/>
    <protectedRange algorithmName="SHA-512" hashValue="ON39YdpmFHfN9f47KpiRvqrKx0V9+erV1CNkpWzYhW/Qyc6aT8rEyCrvauWSYGZK2ia3o7vd3akF07acHAFpOA==" saltValue="yVW9XmDwTqEnmpSGai0KYg==" spinCount="100000" sqref="D2" name="Range1_1_58_1"/>
  </protectedRanges>
  <conditionalFormatting sqref="I2">
    <cfRule type="top10" dxfId="552" priority="6" rank="1"/>
  </conditionalFormatting>
  <conditionalFormatting sqref="H2">
    <cfRule type="top10" dxfId="551" priority="2" rank="1"/>
  </conditionalFormatting>
  <conditionalFormatting sqref="J2">
    <cfRule type="top10" dxfId="550" priority="3" rank="1"/>
  </conditionalFormatting>
  <conditionalFormatting sqref="G2">
    <cfRule type="top10" dxfId="549" priority="5" rank="1"/>
  </conditionalFormatting>
  <conditionalFormatting sqref="F2">
    <cfRule type="top10" dxfId="548" priority="4" rank="1"/>
  </conditionalFormatting>
  <conditionalFormatting sqref="E2">
    <cfRule type="top10" dxfId="547" priority="1" rank="1"/>
  </conditionalFormatting>
  <hyperlinks>
    <hyperlink ref="Q1" location="'South Carolina 22'!A1" display="Back to Ranking" xr:uid="{F9E94F4D-D36E-4AFA-8C7D-2EA623CC51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1EFEFE-BA48-466A-9AB2-7D82515BDE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dimension ref="A1:Q29"/>
  <sheetViews>
    <sheetView workbookViewId="0">
      <selection activeCell="C15" sqref="C1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31</v>
      </c>
      <c r="B2" s="16" t="s">
        <v>30</v>
      </c>
      <c r="C2" s="17">
        <v>44625</v>
      </c>
      <c r="D2" s="18" t="s">
        <v>35</v>
      </c>
      <c r="E2" s="19">
        <v>191</v>
      </c>
      <c r="F2" s="19">
        <v>186</v>
      </c>
      <c r="G2" s="19">
        <v>191</v>
      </c>
      <c r="H2" s="19">
        <v>185</v>
      </c>
      <c r="I2" s="19"/>
      <c r="J2" s="19"/>
      <c r="K2" s="23">
        <v>4</v>
      </c>
      <c r="L2" s="23">
        <v>753</v>
      </c>
      <c r="M2" s="24">
        <v>188.25</v>
      </c>
      <c r="N2" s="25">
        <v>13</v>
      </c>
      <c r="O2" s="26">
        <v>201.25</v>
      </c>
    </row>
    <row r="3" spans="1:17" x14ac:dyDescent="0.3">
      <c r="A3" s="15" t="s">
        <v>45</v>
      </c>
      <c r="B3" s="16" t="s">
        <v>30</v>
      </c>
      <c r="C3" s="17">
        <v>44653</v>
      </c>
      <c r="D3" s="18" t="s">
        <v>35</v>
      </c>
      <c r="E3" s="19">
        <v>188</v>
      </c>
      <c r="F3" s="19">
        <v>185</v>
      </c>
      <c r="G3" s="19">
        <v>185</v>
      </c>
      <c r="H3" s="19">
        <v>187</v>
      </c>
      <c r="I3" s="19"/>
      <c r="J3" s="19"/>
      <c r="K3" s="23">
        <v>4</v>
      </c>
      <c r="L3" s="23">
        <v>745</v>
      </c>
      <c r="M3" s="24">
        <v>186.25</v>
      </c>
      <c r="N3" s="25">
        <v>9</v>
      </c>
      <c r="O3" s="26">
        <v>195.25</v>
      </c>
    </row>
    <row r="4" spans="1:17" x14ac:dyDescent="0.3">
      <c r="A4" s="15" t="s">
        <v>51</v>
      </c>
      <c r="B4" s="16" t="s">
        <v>30</v>
      </c>
      <c r="C4" s="17">
        <v>44695</v>
      </c>
      <c r="D4" s="18" t="s">
        <v>35</v>
      </c>
      <c r="E4" s="19">
        <v>192</v>
      </c>
      <c r="F4" s="19">
        <v>192</v>
      </c>
      <c r="G4" s="19">
        <v>195</v>
      </c>
      <c r="H4" s="19">
        <v>191</v>
      </c>
      <c r="I4" s="19"/>
      <c r="J4" s="19"/>
      <c r="K4" s="23">
        <v>4</v>
      </c>
      <c r="L4" s="23">
        <v>770</v>
      </c>
      <c r="M4" s="24">
        <v>192.5</v>
      </c>
      <c r="N4" s="25">
        <v>13</v>
      </c>
      <c r="O4" s="26">
        <v>205.5</v>
      </c>
    </row>
    <row r="5" spans="1:17" x14ac:dyDescent="0.3">
      <c r="A5" s="15" t="s">
        <v>51</v>
      </c>
      <c r="B5" s="16" t="s">
        <v>30</v>
      </c>
      <c r="C5" s="17">
        <v>44716</v>
      </c>
      <c r="D5" s="18" t="s">
        <v>35</v>
      </c>
      <c r="E5" s="19">
        <v>193</v>
      </c>
      <c r="F5" s="19">
        <v>193</v>
      </c>
      <c r="G5" s="19">
        <v>185</v>
      </c>
      <c r="H5" s="19">
        <v>193</v>
      </c>
      <c r="I5" s="19">
        <v>189</v>
      </c>
      <c r="J5" s="19">
        <v>191</v>
      </c>
      <c r="K5" s="23">
        <v>6</v>
      </c>
      <c r="L5" s="23">
        <v>1144</v>
      </c>
      <c r="M5" s="24">
        <v>190.66666666666666</v>
      </c>
      <c r="N5" s="25">
        <v>30</v>
      </c>
      <c r="O5" s="26">
        <v>220.66666666666666</v>
      </c>
    </row>
    <row r="6" spans="1:17" x14ac:dyDescent="0.3">
      <c r="A6" s="15" t="s">
        <v>51</v>
      </c>
      <c r="B6" s="16" t="s">
        <v>30</v>
      </c>
      <c r="C6" s="17">
        <v>44744</v>
      </c>
      <c r="D6" s="18" t="s">
        <v>56</v>
      </c>
      <c r="E6" s="19">
        <v>188</v>
      </c>
      <c r="F6" s="19">
        <v>194</v>
      </c>
      <c r="G6" s="19">
        <v>194</v>
      </c>
      <c r="H6" s="19">
        <v>195</v>
      </c>
      <c r="I6" s="19"/>
      <c r="J6" s="19"/>
      <c r="K6" s="23">
        <v>4</v>
      </c>
      <c r="L6" s="23">
        <v>771</v>
      </c>
      <c r="M6" s="24">
        <v>192.75</v>
      </c>
      <c r="N6" s="25">
        <v>13</v>
      </c>
      <c r="O6" s="26">
        <v>205.75</v>
      </c>
    </row>
    <row r="7" spans="1:17" x14ac:dyDescent="0.3">
      <c r="A7" s="15" t="s">
        <v>51</v>
      </c>
      <c r="B7" s="16" t="s">
        <v>30</v>
      </c>
      <c r="C7" s="17">
        <v>44779</v>
      </c>
      <c r="D7" s="18" t="s">
        <v>56</v>
      </c>
      <c r="E7" s="19">
        <v>195</v>
      </c>
      <c r="F7" s="19">
        <v>195</v>
      </c>
      <c r="G7" s="19">
        <v>189</v>
      </c>
      <c r="H7" s="19">
        <v>189</v>
      </c>
      <c r="I7" s="19"/>
      <c r="J7" s="19"/>
      <c r="K7" s="23">
        <v>4</v>
      </c>
      <c r="L7" s="23">
        <v>768</v>
      </c>
      <c r="M7" s="24">
        <v>192</v>
      </c>
      <c r="N7" s="25">
        <v>13</v>
      </c>
      <c r="O7" s="26">
        <v>205</v>
      </c>
    </row>
    <row r="8" spans="1:17" x14ac:dyDescent="0.3">
      <c r="A8" s="15" t="s">
        <v>51</v>
      </c>
      <c r="B8" s="16" t="s">
        <v>30</v>
      </c>
      <c r="C8" s="17">
        <v>44815</v>
      </c>
      <c r="D8" s="18" t="s">
        <v>56</v>
      </c>
      <c r="E8" s="19">
        <v>195</v>
      </c>
      <c r="F8" s="19">
        <v>195</v>
      </c>
      <c r="G8" s="19">
        <v>193</v>
      </c>
      <c r="H8" s="19">
        <v>195</v>
      </c>
      <c r="I8" s="19"/>
      <c r="J8" s="19"/>
      <c r="K8" s="23">
        <v>4</v>
      </c>
      <c r="L8" s="23">
        <v>778</v>
      </c>
      <c r="M8" s="24">
        <v>194.5</v>
      </c>
      <c r="N8" s="25">
        <v>13</v>
      </c>
      <c r="O8" s="26">
        <v>207.5</v>
      </c>
    </row>
    <row r="9" spans="1:17" x14ac:dyDescent="0.3">
      <c r="A9" s="15" t="s">
        <v>45</v>
      </c>
      <c r="B9" s="16" t="s">
        <v>30</v>
      </c>
      <c r="C9" s="17">
        <v>44870</v>
      </c>
      <c r="D9" s="18" t="s">
        <v>35</v>
      </c>
      <c r="E9" s="19">
        <v>192</v>
      </c>
      <c r="F9" s="19">
        <v>190</v>
      </c>
      <c r="G9" s="19">
        <v>190</v>
      </c>
      <c r="H9" s="19">
        <v>193</v>
      </c>
      <c r="I9" s="19">
        <v>192</v>
      </c>
      <c r="J9" s="19">
        <v>196</v>
      </c>
      <c r="K9" s="23">
        <v>6</v>
      </c>
      <c r="L9" s="23">
        <v>1153</v>
      </c>
      <c r="M9" s="24">
        <v>192.16666666666666</v>
      </c>
      <c r="N9" s="25">
        <v>16</v>
      </c>
      <c r="O9" s="26">
        <v>208.16666666666666</v>
      </c>
    </row>
    <row r="11" spans="1:17" x14ac:dyDescent="0.3">
      <c r="K11" s="8">
        <f>SUM(K2:K10)</f>
        <v>36</v>
      </c>
      <c r="L11" s="8">
        <f>SUM(L2:L10)</f>
        <v>6882</v>
      </c>
      <c r="M11" s="7">
        <f>SUM(L11/K11)</f>
        <v>191.16666666666666</v>
      </c>
      <c r="N11" s="8">
        <f>SUM(N2:N10)</f>
        <v>120</v>
      </c>
      <c r="O11" s="13">
        <f>SUM(M11+N11)</f>
        <v>311.16666666666663</v>
      </c>
    </row>
    <row r="19" spans="1:15" ht="28.8" x14ac:dyDescent="0.3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3">
      <c r="A20" s="15" t="s">
        <v>33</v>
      </c>
      <c r="B20" s="16" t="s">
        <v>30</v>
      </c>
      <c r="C20" s="17">
        <v>44625</v>
      </c>
      <c r="D20" s="18" t="s">
        <v>35</v>
      </c>
      <c r="E20" s="19">
        <v>173</v>
      </c>
      <c r="F20" s="19">
        <v>183</v>
      </c>
      <c r="G20" s="19">
        <v>179</v>
      </c>
      <c r="H20" s="19">
        <v>184</v>
      </c>
      <c r="I20" s="19"/>
      <c r="J20" s="19"/>
      <c r="K20" s="23">
        <v>4</v>
      </c>
      <c r="L20" s="23">
        <v>719</v>
      </c>
      <c r="M20" s="24">
        <v>179.75</v>
      </c>
      <c r="N20" s="25">
        <v>6</v>
      </c>
      <c r="O20" s="26">
        <v>185.75</v>
      </c>
    </row>
    <row r="21" spans="1:15" x14ac:dyDescent="0.3">
      <c r="A21" s="15" t="s">
        <v>48</v>
      </c>
      <c r="B21" s="16" t="s">
        <v>30</v>
      </c>
      <c r="C21" s="17">
        <v>44653</v>
      </c>
      <c r="D21" s="18" t="s">
        <v>35</v>
      </c>
      <c r="E21" s="19">
        <v>179</v>
      </c>
      <c r="F21" s="19">
        <v>187</v>
      </c>
      <c r="G21" s="19">
        <v>170</v>
      </c>
      <c r="H21" s="19">
        <v>186</v>
      </c>
      <c r="I21" s="19"/>
      <c r="J21" s="19"/>
      <c r="K21" s="23">
        <v>4</v>
      </c>
      <c r="L21" s="23">
        <v>722</v>
      </c>
      <c r="M21" s="24">
        <v>180.5</v>
      </c>
      <c r="N21" s="25">
        <v>11</v>
      </c>
      <c r="O21" s="26">
        <v>191.5</v>
      </c>
    </row>
    <row r="22" spans="1:15" x14ac:dyDescent="0.3">
      <c r="A22" s="15" t="s">
        <v>33</v>
      </c>
      <c r="B22" s="16" t="s">
        <v>30</v>
      </c>
      <c r="C22" s="17">
        <v>44695</v>
      </c>
      <c r="D22" s="18" t="s">
        <v>35</v>
      </c>
      <c r="E22" s="19">
        <v>177</v>
      </c>
      <c r="F22" s="19">
        <v>184</v>
      </c>
      <c r="G22" s="19">
        <v>179</v>
      </c>
      <c r="H22" s="19">
        <v>173</v>
      </c>
      <c r="I22" s="19"/>
      <c r="J22" s="19"/>
      <c r="K22" s="23">
        <v>4</v>
      </c>
      <c r="L22" s="23">
        <v>713</v>
      </c>
      <c r="M22" s="24">
        <v>178.25</v>
      </c>
      <c r="N22" s="25">
        <v>9</v>
      </c>
      <c r="O22" s="26">
        <v>187.25</v>
      </c>
    </row>
    <row r="23" spans="1:15" x14ac:dyDescent="0.3">
      <c r="A23" s="15" t="s">
        <v>33</v>
      </c>
      <c r="B23" s="16" t="s">
        <v>30</v>
      </c>
      <c r="C23" s="17">
        <v>44716</v>
      </c>
      <c r="D23" s="18" t="s">
        <v>35</v>
      </c>
      <c r="E23" s="19">
        <v>180</v>
      </c>
      <c r="F23" s="19">
        <v>188</v>
      </c>
      <c r="G23" s="19">
        <v>177</v>
      </c>
      <c r="H23" s="19">
        <v>176</v>
      </c>
      <c r="I23" s="19">
        <v>182</v>
      </c>
      <c r="J23" s="19">
        <v>175</v>
      </c>
      <c r="K23" s="23">
        <v>6</v>
      </c>
      <c r="L23" s="23">
        <v>1078</v>
      </c>
      <c r="M23" s="24">
        <v>179.66666666666666</v>
      </c>
      <c r="N23" s="25">
        <v>22</v>
      </c>
      <c r="O23" s="26">
        <v>201.66666666666666</v>
      </c>
    </row>
    <row r="24" spans="1:15" x14ac:dyDescent="0.3">
      <c r="A24" s="15" t="s">
        <v>60</v>
      </c>
      <c r="B24" s="16" t="s">
        <v>30</v>
      </c>
      <c r="C24" s="17">
        <v>44744</v>
      </c>
      <c r="D24" s="18" t="s">
        <v>56</v>
      </c>
      <c r="E24" s="19">
        <v>183</v>
      </c>
      <c r="F24" s="19">
        <v>182</v>
      </c>
      <c r="G24" s="19">
        <v>180</v>
      </c>
      <c r="H24" s="19">
        <v>178</v>
      </c>
      <c r="I24" s="19"/>
      <c r="J24" s="19"/>
      <c r="K24" s="23">
        <v>4</v>
      </c>
      <c r="L24" s="23">
        <v>723</v>
      </c>
      <c r="M24" s="24">
        <v>180.75</v>
      </c>
      <c r="N24" s="25">
        <v>11</v>
      </c>
      <c r="O24" s="26">
        <v>191.75</v>
      </c>
    </row>
    <row r="25" spans="1:15" x14ac:dyDescent="0.3">
      <c r="A25" s="15" t="s">
        <v>60</v>
      </c>
      <c r="B25" s="16" t="s">
        <v>30</v>
      </c>
      <c r="C25" s="17">
        <v>44779</v>
      </c>
      <c r="D25" s="18" t="s">
        <v>56</v>
      </c>
      <c r="E25" s="19">
        <v>181</v>
      </c>
      <c r="F25" s="19">
        <v>184</v>
      </c>
      <c r="G25" s="19">
        <v>179</v>
      </c>
      <c r="H25" s="19">
        <v>181</v>
      </c>
      <c r="I25" s="19"/>
      <c r="J25" s="19"/>
      <c r="K25" s="23">
        <v>4</v>
      </c>
      <c r="L25" s="23">
        <v>725</v>
      </c>
      <c r="M25" s="24">
        <v>181.25</v>
      </c>
      <c r="N25" s="25">
        <v>11</v>
      </c>
      <c r="O25" s="26">
        <v>192.25</v>
      </c>
    </row>
    <row r="26" spans="1:15" x14ac:dyDescent="0.3">
      <c r="A26" s="15" t="s">
        <v>60</v>
      </c>
      <c r="B26" s="16" t="s">
        <v>30</v>
      </c>
      <c r="C26" s="17">
        <v>44815</v>
      </c>
      <c r="D26" s="18" t="s">
        <v>56</v>
      </c>
      <c r="E26" s="19">
        <v>176</v>
      </c>
      <c r="F26" s="19">
        <v>185</v>
      </c>
      <c r="G26" s="19">
        <v>184</v>
      </c>
      <c r="H26" s="19">
        <v>185</v>
      </c>
      <c r="I26" s="19"/>
      <c r="J26" s="19"/>
      <c r="K26" s="23">
        <v>4</v>
      </c>
      <c r="L26" s="23">
        <v>730</v>
      </c>
      <c r="M26" s="24">
        <v>182.5</v>
      </c>
      <c r="N26" s="25">
        <v>5</v>
      </c>
      <c r="O26" s="26">
        <v>187.5</v>
      </c>
    </row>
    <row r="27" spans="1:15" x14ac:dyDescent="0.3">
      <c r="A27" s="15" t="s">
        <v>48</v>
      </c>
      <c r="B27" s="16" t="s">
        <v>30</v>
      </c>
      <c r="C27" s="17">
        <v>44870</v>
      </c>
      <c r="D27" s="18" t="s">
        <v>35</v>
      </c>
      <c r="E27" s="19">
        <v>182</v>
      </c>
      <c r="F27" s="19">
        <v>180</v>
      </c>
      <c r="G27" s="19">
        <v>174</v>
      </c>
      <c r="H27" s="19">
        <v>178</v>
      </c>
      <c r="I27" s="19">
        <v>173</v>
      </c>
      <c r="J27" s="19">
        <v>175</v>
      </c>
      <c r="K27" s="23">
        <v>6</v>
      </c>
      <c r="L27" s="23">
        <v>1062</v>
      </c>
      <c r="M27" s="24">
        <v>177</v>
      </c>
      <c r="N27" s="25">
        <v>34</v>
      </c>
      <c r="O27" s="26">
        <v>211</v>
      </c>
    </row>
    <row r="29" spans="1:15" x14ac:dyDescent="0.3">
      <c r="K29" s="8">
        <f>SUM(K20:K28)</f>
        <v>36</v>
      </c>
      <c r="L29" s="8">
        <f>SUM(L20:L28)</f>
        <v>6472</v>
      </c>
      <c r="M29" s="7">
        <f>SUM(L29/K29)</f>
        <v>179.77777777777777</v>
      </c>
      <c r="N29" s="8">
        <f>SUM(N20:N28)</f>
        <v>109</v>
      </c>
      <c r="O29" s="13">
        <f>SUM(M29+N29)</f>
        <v>288.77777777777777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 B19" name="Range1_2"/>
    <protectedRange algorithmName="SHA-512" hashValue="ON39YdpmFHfN9f47KpiRvqrKx0V9+erV1CNkpWzYhW/Qyc6aT8rEyCrvauWSYGZK2ia3o7vd3akF07acHAFpOA==" saltValue="yVW9XmDwTqEnmpSGai0KYg==" spinCount="100000" sqref="B2:C2 E2:J2" name="Range1_2_1_1_1_1"/>
    <protectedRange algorithmName="SHA-512" hashValue="ON39YdpmFHfN9f47KpiRvqrKx0V9+erV1CNkpWzYhW/Qyc6aT8rEyCrvauWSYGZK2ia3o7vd3akF07acHAFpOA==" saltValue="yVW9XmDwTqEnmpSGai0KYg==" spinCount="100000" sqref="D2" name="Range1_1_3_1_1_1_1"/>
    <protectedRange algorithmName="SHA-512" hashValue="ON39YdpmFHfN9f47KpiRvqrKx0V9+erV1CNkpWzYhW/Qyc6aT8rEyCrvauWSYGZK2ia3o7vd3akF07acHAFpOA==" saltValue="yVW9XmDwTqEnmpSGai0KYg==" spinCount="100000" sqref="B20:C20 E20:J20" name="Range1_6_1_1_1"/>
    <protectedRange algorithmName="SHA-512" hashValue="ON39YdpmFHfN9f47KpiRvqrKx0V9+erV1CNkpWzYhW/Qyc6aT8rEyCrvauWSYGZK2ia3o7vd3akF07acHAFpOA==" saltValue="yVW9XmDwTqEnmpSGai0KYg==" spinCount="100000" sqref="D20" name="Range1_1_6_1_1_1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B3:C3 E3:J3" name="Range1_2_1_1_1_2"/>
    <protectedRange algorithmName="SHA-512" hashValue="ON39YdpmFHfN9f47KpiRvqrKx0V9+erV1CNkpWzYhW/Qyc6aT8rEyCrvauWSYGZK2ia3o7vd3akF07acHAFpOA==" saltValue="yVW9XmDwTqEnmpSGai0KYg==" spinCount="100000" sqref="D21" name="Range1_1_1_2_1_1_1_1_1"/>
    <protectedRange algorithmName="SHA-512" hashValue="ON39YdpmFHfN9f47KpiRvqrKx0V9+erV1CNkpWzYhW/Qyc6aT8rEyCrvauWSYGZK2ia3o7vd3akF07acHAFpOA==" saltValue="yVW9XmDwTqEnmpSGai0KYg==" spinCount="100000" sqref="B21:C21 E21:J21" name="Range1_6_1_1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E4:J4 B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C22" name="Range1_1"/>
    <protectedRange algorithmName="SHA-512" hashValue="ON39YdpmFHfN9f47KpiRvqrKx0V9+erV1CNkpWzYhW/Qyc6aT8rEyCrvauWSYGZK2ia3o7vd3akF07acHAFpOA==" saltValue="yVW9XmDwTqEnmpSGai0KYg==" spinCount="100000" sqref="E22:J22 B22" name="Range1_5"/>
    <protectedRange algorithmName="SHA-512" hashValue="ON39YdpmFHfN9f47KpiRvqrKx0V9+erV1CNkpWzYhW/Qyc6aT8rEyCrvauWSYGZK2ia3o7vd3akF07acHAFpOA==" saltValue="yVW9XmDwTqEnmpSGai0KYg==" spinCount="100000" sqref="D22" name="Range1_1_3"/>
    <protectedRange algorithmName="SHA-512" hashValue="ON39YdpmFHfN9f47KpiRvqrKx0V9+erV1CNkpWzYhW/Qyc6aT8rEyCrvauWSYGZK2ia3o7vd3akF07acHAFpOA==" saltValue="yVW9XmDwTqEnmpSGai0KYg==" spinCount="100000" sqref="E5:J5 B5:C5" name="Range1_43"/>
    <protectedRange algorithmName="SHA-512" hashValue="ON39YdpmFHfN9f47KpiRvqrKx0V9+erV1CNkpWzYhW/Qyc6aT8rEyCrvauWSYGZK2ia3o7vd3akF07acHAFpOA==" saltValue="yVW9XmDwTqEnmpSGai0KYg==" spinCount="100000" sqref="D5" name="Range1_1_43"/>
    <protectedRange algorithmName="SHA-512" hashValue="ON39YdpmFHfN9f47KpiRvqrKx0V9+erV1CNkpWzYhW/Qyc6aT8rEyCrvauWSYGZK2ia3o7vd3akF07acHAFpOA==" saltValue="yVW9XmDwTqEnmpSGai0KYg==" spinCount="100000" sqref="E23:J23 B23:C23" name="Range1_49"/>
    <protectedRange algorithmName="SHA-512" hashValue="ON39YdpmFHfN9f47KpiRvqrKx0V9+erV1CNkpWzYhW/Qyc6aT8rEyCrvauWSYGZK2ia3o7vd3akF07acHAFpOA==" saltValue="yVW9XmDwTqEnmpSGai0KYg==" spinCount="100000" sqref="D23" name="Range1_1_58"/>
    <protectedRange algorithmName="SHA-512" hashValue="ON39YdpmFHfN9f47KpiRvqrKx0V9+erV1CNkpWzYhW/Qyc6aT8rEyCrvauWSYGZK2ia3o7vd3akF07acHAFpOA==" saltValue="yVW9XmDwTqEnmpSGai0KYg==" spinCount="100000" sqref="B6:C6 E6:J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B24:C24 E24:J24" name="Range1_5_1"/>
    <protectedRange algorithmName="SHA-512" hashValue="ON39YdpmFHfN9f47KpiRvqrKx0V9+erV1CNkpWzYhW/Qyc6aT8rEyCrvauWSYGZK2ia3o7vd3akF07acHAFpOA==" saltValue="yVW9XmDwTqEnmpSGai0KYg==" spinCount="100000" sqref="D24" name="Range1_1_3_1"/>
    <protectedRange algorithmName="SHA-512" hashValue="ON39YdpmFHfN9f47KpiRvqrKx0V9+erV1CNkpWzYhW/Qyc6aT8rEyCrvauWSYGZK2ia3o7vd3akF07acHAFpOA==" saltValue="yVW9XmDwTqEnmpSGai0KYg==" spinCount="100000" sqref="B7:C7 E7:J7" name="Range1_9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B25:C25 E25:J25" name="Range1_11"/>
    <protectedRange algorithmName="SHA-512" hashValue="ON39YdpmFHfN9f47KpiRvqrKx0V9+erV1CNkpWzYhW/Qyc6aT8rEyCrvauWSYGZK2ia3o7vd3akF07acHAFpOA==" saltValue="yVW9XmDwTqEnmpSGai0KYg==" spinCount="100000" sqref="D25" name="Range1_1_8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26:J26 B26:C26" name="Range1_16"/>
    <protectedRange algorithmName="SHA-512" hashValue="ON39YdpmFHfN9f47KpiRvqrKx0V9+erV1CNkpWzYhW/Qyc6aT8rEyCrvauWSYGZK2ia3o7vd3akF07acHAFpOA==" saltValue="yVW9XmDwTqEnmpSGai0KYg==" spinCount="100000" sqref="D26" name="Range1_1_12"/>
    <protectedRange algorithmName="SHA-512" hashValue="ON39YdpmFHfN9f47KpiRvqrKx0V9+erV1CNkpWzYhW/Qyc6aT8rEyCrvauWSYGZK2ia3o7vd3akF07acHAFpOA==" saltValue="yVW9XmDwTqEnmpSGai0KYg==" spinCount="100000" sqref="B9:C9 E9:J9" name="Range1_2_1_1_1_3"/>
    <protectedRange algorithmName="SHA-512" hashValue="ON39YdpmFHfN9f47KpiRvqrKx0V9+erV1CNkpWzYhW/Qyc6aT8rEyCrvauWSYGZK2ia3o7vd3akF07acHAFpOA==" saltValue="yVW9XmDwTqEnmpSGai0KYg==" spinCount="100000" sqref="D9" name="Range1_1_3_1_1_1_2"/>
    <protectedRange algorithmName="SHA-512" hashValue="ON39YdpmFHfN9f47KpiRvqrKx0V9+erV1CNkpWzYhW/Qyc6aT8rEyCrvauWSYGZK2ia3o7vd3akF07acHAFpOA==" saltValue="yVW9XmDwTqEnmpSGai0KYg==" spinCount="100000" sqref="B27:C27 E27:J27" name="Range1_6_1_1_1_2"/>
    <protectedRange algorithmName="SHA-512" hashValue="ON39YdpmFHfN9f47KpiRvqrKx0V9+erV1CNkpWzYhW/Qyc6aT8rEyCrvauWSYGZK2ia3o7vd3akF07acHAFpOA==" saltValue="yVW9XmDwTqEnmpSGai0KYg==" spinCount="100000" sqref="D27" name="Range1_1_6_1_1_1_2"/>
  </protectedRanges>
  <conditionalFormatting sqref="E2">
    <cfRule type="top10" dxfId="546" priority="102" rank="1"/>
  </conditionalFormatting>
  <conditionalFormatting sqref="F2">
    <cfRule type="top10" dxfId="545" priority="101" rank="1"/>
  </conditionalFormatting>
  <conditionalFormatting sqref="G2">
    <cfRule type="top10" dxfId="544" priority="100" rank="1"/>
  </conditionalFormatting>
  <conditionalFormatting sqref="H2">
    <cfRule type="top10" dxfId="543" priority="99" rank="1"/>
  </conditionalFormatting>
  <conditionalFormatting sqref="I2">
    <cfRule type="top10" dxfId="542" priority="98" rank="1"/>
  </conditionalFormatting>
  <conditionalFormatting sqref="J2">
    <cfRule type="top10" dxfId="541" priority="97" rank="1"/>
  </conditionalFormatting>
  <conditionalFormatting sqref="E20">
    <cfRule type="top10" dxfId="540" priority="96" rank="1"/>
  </conditionalFormatting>
  <conditionalFormatting sqref="F20">
    <cfRule type="top10" dxfId="539" priority="95" rank="1"/>
  </conditionalFormatting>
  <conditionalFormatting sqref="G20">
    <cfRule type="top10" dxfId="538" priority="94" rank="1"/>
  </conditionalFormatting>
  <conditionalFormatting sqref="H20">
    <cfRule type="top10" dxfId="537" priority="93" rank="1"/>
  </conditionalFormatting>
  <conditionalFormatting sqref="I20">
    <cfRule type="top10" dxfId="536" priority="92" rank="1"/>
  </conditionalFormatting>
  <conditionalFormatting sqref="J20">
    <cfRule type="top10" dxfId="535" priority="91" rank="1"/>
  </conditionalFormatting>
  <conditionalFormatting sqref="E3">
    <cfRule type="top10" dxfId="534" priority="90" rank="1"/>
  </conditionalFormatting>
  <conditionalFormatting sqref="F3">
    <cfRule type="top10" dxfId="533" priority="89" rank="1"/>
  </conditionalFormatting>
  <conditionalFormatting sqref="G3">
    <cfRule type="top10" dxfId="532" priority="88" rank="1"/>
  </conditionalFormatting>
  <conditionalFormatting sqref="H3">
    <cfRule type="top10" dxfId="531" priority="87" rank="1"/>
  </conditionalFormatting>
  <conditionalFormatting sqref="I3">
    <cfRule type="top10" dxfId="530" priority="86" rank="1"/>
  </conditionalFormatting>
  <conditionalFormatting sqref="J3">
    <cfRule type="top10" dxfId="529" priority="85" rank="1"/>
  </conditionalFormatting>
  <conditionalFormatting sqref="E21">
    <cfRule type="top10" dxfId="528" priority="84" rank="1"/>
  </conditionalFormatting>
  <conditionalFormatting sqref="F21">
    <cfRule type="top10" dxfId="527" priority="83" rank="1"/>
  </conditionalFormatting>
  <conditionalFormatting sqref="G21">
    <cfRule type="top10" dxfId="526" priority="82" rank="1"/>
  </conditionalFormatting>
  <conditionalFormatting sqref="H21">
    <cfRule type="top10" dxfId="525" priority="81" rank="1"/>
  </conditionalFormatting>
  <conditionalFormatting sqref="I21">
    <cfRule type="top10" dxfId="524" priority="80" rank="1"/>
  </conditionalFormatting>
  <conditionalFormatting sqref="J21">
    <cfRule type="top10" dxfId="523" priority="79" rank="1"/>
  </conditionalFormatting>
  <conditionalFormatting sqref="J4">
    <cfRule type="top10" dxfId="522" priority="73" rank="1"/>
  </conditionalFormatting>
  <conditionalFormatting sqref="I4">
    <cfRule type="top10" dxfId="521" priority="74" rank="1"/>
  </conditionalFormatting>
  <conditionalFormatting sqref="H4">
    <cfRule type="top10" dxfId="520" priority="75" rank="1"/>
  </conditionalFormatting>
  <conditionalFormatting sqref="G4">
    <cfRule type="top10" dxfId="519" priority="76" rank="1"/>
  </conditionalFormatting>
  <conditionalFormatting sqref="F4">
    <cfRule type="top10" dxfId="518" priority="77" rank="1"/>
  </conditionalFormatting>
  <conditionalFormatting sqref="E4">
    <cfRule type="top10" dxfId="517" priority="78" rank="1"/>
  </conditionalFormatting>
  <conditionalFormatting sqref="I22">
    <cfRule type="top10" dxfId="516" priority="72" rank="1"/>
  </conditionalFormatting>
  <conditionalFormatting sqref="H22">
    <cfRule type="top10" dxfId="515" priority="68" rank="1"/>
  </conditionalFormatting>
  <conditionalFormatting sqref="J22">
    <cfRule type="top10" dxfId="514" priority="69" rank="1"/>
  </conditionalFormatting>
  <conditionalFormatting sqref="G22">
    <cfRule type="top10" dxfId="513" priority="71" rank="1"/>
  </conditionalFormatting>
  <conditionalFormatting sqref="F22">
    <cfRule type="top10" dxfId="512" priority="70" rank="1"/>
  </conditionalFormatting>
  <conditionalFormatting sqref="E22">
    <cfRule type="top10" dxfId="511" priority="67" rank="1"/>
  </conditionalFormatting>
  <conditionalFormatting sqref="J5">
    <cfRule type="top10" dxfId="510" priority="61" rank="1"/>
  </conditionalFormatting>
  <conditionalFormatting sqref="I5">
    <cfRule type="top10" dxfId="509" priority="62" rank="1"/>
  </conditionalFormatting>
  <conditionalFormatting sqref="H5">
    <cfRule type="top10" dxfId="508" priority="63" rank="1"/>
  </conditionalFormatting>
  <conditionalFormatting sqref="G5">
    <cfRule type="top10" dxfId="507" priority="64" rank="1"/>
  </conditionalFormatting>
  <conditionalFormatting sqref="F5">
    <cfRule type="top10" dxfId="506" priority="65" rank="1"/>
  </conditionalFormatting>
  <conditionalFormatting sqref="E5">
    <cfRule type="top10" dxfId="505" priority="66" rank="1"/>
  </conditionalFormatting>
  <conditionalFormatting sqref="I23">
    <cfRule type="top10" dxfId="504" priority="60" rank="1"/>
  </conditionalFormatting>
  <conditionalFormatting sqref="H23">
    <cfRule type="top10" dxfId="503" priority="56" rank="1"/>
  </conditionalFormatting>
  <conditionalFormatting sqref="J23">
    <cfRule type="top10" dxfId="502" priority="57" rank="1"/>
  </conditionalFormatting>
  <conditionalFormatting sqref="G23">
    <cfRule type="top10" dxfId="501" priority="59" rank="1"/>
  </conditionalFormatting>
  <conditionalFormatting sqref="F23">
    <cfRule type="top10" dxfId="500" priority="58" rank="1"/>
  </conditionalFormatting>
  <conditionalFormatting sqref="E23">
    <cfRule type="top10" dxfId="499" priority="55" rank="1"/>
  </conditionalFormatting>
  <conditionalFormatting sqref="I6">
    <cfRule type="top10" dxfId="498" priority="49" rank="1"/>
  </conditionalFormatting>
  <conditionalFormatting sqref="H6">
    <cfRule type="top10" dxfId="497" priority="50" rank="1"/>
  </conditionalFormatting>
  <conditionalFormatting sqref="G6">
    <cfRule type="top10" dxfId="496" priority="51" rank="1"/>
  </conditionalFormatting>
  <conditionalFormatting sqref="F6">
    <cfRule type="top10" dxfId="495" priority="52" rank="1"/>
  </conditionalFormatting>
  <conditionalFormatting sqref="E6">
    <cfRule type="top10" dxfId="494" priority="53" rank="1"/>
  </conditionalFormatting>
  <conditionalFormatting sqref="J6">
    <cfRule type="top10" dxfId="493" priority="54" rank="1"/>
  </conditionalFormatting>
  <conditionalFormatting sqref="E6:J6">
    <cfRule type="cellIs" dxfId="492" priority="48" operator="equal">
      <formula>200</formula>
    </cfRule>
  </conditionalFormatting>
  <conditionalFormatting sqref="F24">
    <cfRule type="top10" dxfId="491" priority="42" rank="1"/>
  </conditionalFormatting>
  <conditionalFormatting sqref="G24">
    <cfRule type="top10" dxfId="490" priority="43" rank="1"/>
  </conditionalFormatting>
  <conditionalFormatting sqref="H24">
    <cfRule type="top10" dxfId="489" priority="44" rank="1"/>
  </conditionalFormatting>
  <conditionalFormatting sqref="I24">
    <cfRule type="top10" dxfId="488" priority="45" rank="1"/>
  </conditionalFormatting>
  <conditionalFormatting sqref="J24">
    <cfRule type="top10" dxfId="487" priority="46" rank="1"/>
  </conditionalFormatting>
  <conditionalFormatting sqref="E24">
    <cfRule type="top10" dxfId="486" priority="47" rank="1"/>
  </conditionalFormatting>
  <conditionalFormatting sqref="E24:J24">
    <cfRule type="cellIs" dxfId="485" priority="41" operator="equal">
      <formula>200</formula>
    </cfRule>
  </conditionalFormatting>
  <conditionalFormatting sqref="I7">
    <cfRule type="top10" dxfId="484" priority="35" rank="1"/>
  </conditionalFormatting>
  <conditionalFormatting sqref="H7">
    <cfRule type="top10" dxfId="483" priority="36" rank="1"/>
  </conditionalFormatting>
  <conditionalFormatting sqref="G7">
    <cfRule type="top10" dxfId="482" priority="37" rank="1"/>
  </conditionalFormatting>
  <conditionalFormatting sqref="F7">
    <cfRule type="top10" dxfId="481" priority="38" rank="1"/>
  </conditionalFormatting>
  <conditionalFormatting sqref="E7">
    <cfRule type="top10" dxfId="480" priority="39" rank="1"/>
  </conditionalFormatting>
  <conditionalFormatting sqref="J7">
    <cfRule type="top10" dxfId="479" priority="40" rank="1"/>
  </conditionalFormatting>
  <conditionalFormatting sqref="E7:J7">
    <cfRule type="cellIs" dxfId="478" priority="34" operator="equal">
      <formula>200</formula>
    </cfRule>
  </conditionalFormatting>
  <conditionalFormatting sqref="F25">
    <cfRule type="top10" dxfId="477" priority="28" rank="1"/>
  </conditionalFormatting>
  <conditionalFormatting sqref="G25">
    <cfRule type="top10" dxfId="476" priority="29" rank="1"/>
  </conditionalFormatting>
  <conditionalFormatting sqref="H25">
    <cfRule type="top10" dxfId="475" priority="30" rank="1"/>
  </conditionalFormatting>
  <conditionalFormatting sqref="I25">
    <cfRule type="top10" dxfId="474" priority="31" rank="1"/>
  </conditionalFormatting>
  <conditionalFormatting sqref="J25">
    <cfRule type="top10" dxfId="473" priority="32" rank="1"/>
  </conditionalFormatting>
  <conditionalFormatting sqref="E25">
    <cfRule type="top10" dxfId="472" priority="33" rank="1"/>
  </conditionalFormatting>
  <conditionalFormatting sqref="E25:J25">
    <cfRule type="cellIs" dxfId="471" priority="27" operator="equal">
      <formula>200</formula>
    </cfRule>
  </conditionalFormatting>
  <conditionalFormatting sqref="I8">
    <cfRule type="top10" dxfId="470" priority="21" rank="1"/>
  </conditionalFormatting>
  <conditionalFormatting sqref="H8">
    <cfRule type="top10" dxfId="469" priority="22" rank="1"/>
  </conditionalFormatting>
  <conditionalFormatting sqref="G8">
    <cfRule type="top10" dxfId="468" priority="23" rank="1"/>
  </conditionalFormatting>
  <conditionalFormatting sqref="F8">
    <cfRule type="top10" dxfId="467" priority="24" rank="1"/>
  </conditionalFormatting>
  <conditionalFormatting sqref="E8">
    <cfRule type="top10" dxfId="466" priority="25" rank="1"/>
  </conditionalFormatting>
  <conditionalFormatting sqref="J8">
    <cfRule type="top10" dxfId="465" priority="26" rank="1"/>
  </conditionalFormatting>
  <conditionalFormatting sqref="E8:J8">
    <cfRule type="cellIs" dxfId="464" priority="20" operator="equal">
      <formula>200</formula>
    </cfRule>
  </conditionalFormatting>
  <conditionalFormatting sqref="F26">
    <cfRule type="top10" dxfId="463" priority="14" rank="1"/>
  </conditionalFormatting>
  <conditionalFormatting sqref="G26">
    <cfRule type="top10" dxfId="462" priority="15" rank="1"/>
  </conditionalFormatting>
  <conditionalFormatting sqref="H26">
    <cfRule type="top10" dxfId="461" priority="16" rank="1"/>
  </conditionalFormatting>
  <conditionalFormatting sqref="I26">
    <cfRule type="top10" dxfId="460" priority="17" rank="1"/>
  </conditionalFormatting>
  <conditionalFormatting sqref="J26">
    <cfRule type="top10" dxfId="459" priority="18" rank="1"/>
  </conditionalFormatting>
  <conditionalFormatting sqref="E26">
    <cfRule type="top10" dxfId="458" priority="19" rank="1"/>
  </conditionalFormatting>
  <conditionalFormatting sqref="E26:J26">
    <cfRule type="cellIs" dxfId="457" priority="13" operator="equal">
      <formula>200</formula>
    </cfRule>
  </conditionalFormatting>
  <conditionalFormatting sqref="E9">
    <cfRule type="top10" dxfId="456" priority="12" rank="1"/>
  </conditionalFormatting>
  <conditionalFormatting sqref="F9">
    <cfRule type="top10" dxfId="455" priority="11" rank="1"/>
  </conditionalFormatting>
  <conditionalFormatting sqref="G9">
    <cfRule type="top10" dxfId="454" priority="10" rank="1"/>
  </conditionalFormatting>
  <conditionalFormatting sqref="H9">
    <cfRule type="top10" dxfId="453" priority="9" rank="1"/>
  </conditionalFormatting>
  <conditionalFormatting sqref="I9">
    <cfRule type="top10" dxfId="452" priority="8" rank="1"/>
  </conditionalFormatting>
  <conditionalFormatting sqref="J9">
    <cfRule type="top10" dxfId="451" priority="7" rank="1"/>
  </conditionalFormatting>
  <conditionalFormatting sqref="E27">
    <cfRule type="top10" dxfId="450" priority="6" rank="1"/>
  </conditionalFormatting>
  <conditionalFormatting sqref="F27">
    <cfRule type="top10" dxfId="449" priority="5" rank="1"/>
  </conditionalFormatting>
  <conditionalFormatting sqref="G27">
    <cfRule type="top10" dxfId="448" priority="4" rank="1"/>
  </conditionalFormatting>
  <conditionalFormatting sqref="H27">
    <cfRule type="top10" dxfId="447" priority="3" rank="1"/>
  </conditionalFormatting>
  <conditionalFormatting sqref="I27">
    <cfRule type="top10" dxfId="446" priority="2" rank="1"/>
  </conditionalFormatting>
  <conditionalFormatting sqref="J27">
    <cfRule type="top10" dxfId="445" priority="1" rank="1"/>
  </conditionalFormatting>
  <hyperlinks>
    <hyperlink ref="Q1" location="'South Carolina 22'!A1" display="Back to Ranking" xr:uid="{1B41682D-4B36-4850-A423-C890748B51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B17C-6867-4C88-BBCE-7211BF3C53AE}">
  <dimension ref="A1:Q6"/>
  <sheetViews>
    <sheetView workbookViewId="0">
      <selection activeCell="A4" sqref="A4:N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51</v>
      </c>
      <c r="B2" s="16" t="s">
        <v>57</v>
      </c>
      <c r="C2" s="17">
        <v>44744</v>
      </c>
      <c r="D2" s="18" t="s">
        <v>56</v>
      </c>
      <c r="E2" s="19">
        <v>186</v>
      </c>
      <c r="F2" s="19">
        <v>181</v>
      </c>
      <c r="G2" s="19">
        <v>184</v>
      </c>
      <c r="H2" s="19">
        <v>180</v>
      </c>
      <c r="I2" s="19"/>
      <c r="J2" s="19"/>
      <c r="K2" s="23">
        <v>4</v>
      </c>
      <c r="L2" s="23">
        <v>731</v>
      </c>
      <c r="M2" s="24">
        <v>182.75</v>
      </c>
      <c r="N2" s="25">
        <v>3</v>
      </c>
      <c r="O2" s="26">
        <v>185.75</v>
      </c>
    </row>
    <row r="3" spans="1:17" x14ac:dyDescent="0.3">
      <c r="A3" s="15" t="s">
        <v>51</v>
      </c>
      <c r="B3" s="16" t="s">
        <v>61</v>
      </c>
      <c r="C3" s="17">
        <v>44779</v>
      </c>
      <c r="D3" s="18" t="s">
        <v>56</v>
      </c>
      <c r="E3" s="19">
        <v>177</v>
      </c>
      <c r="F3" s="19">
        <v>183</v>
      </c>
      <c r="G3" s="19">
        <v>184</v>
      </c>
      <c r="H3" s="19">
        <v>181</v>
      </c>
      <c r="I3" s="19"/>
      <c r="J3" s="19"/>
      <c r="K3" s="23">
        <v>4</v>
      </c>
      <c r="L3" s="23">
        <v>725</v>
      </c>
      <c r="M3" s="24">
        <v>181.25</v>
      </c>
      <c r="N3" s="25">
        <v>3</v>
      </c>
      <c r="O3" s="26">
        <v>184.25</v>
      </c>
    </row>
    <row r="4" spans="1:17" x14ac:dyDescent="0.3">
      <c r="A4" s="15" t="s">
        <v>45</v>
      </c>
      <c r="B4" s="16" t="s">
        <v>61</v>
      </c>
      <c r="C4" s="17">
        <v>44870</v>
      </c>
      <c r="D4" s="18" t="s">
        <v>35</v>
      </c>
      <c r="E4" s="19">
        <v>177</v>
      </c>
      <c r="F4" s="19">
        <v>179</v>
      </c>
      <c r="G4" s="19">
        <v>176</v>
      </c>
      <c r="H4" s="19">
        <v>168</v>
      </c>
      <c r="I4" s="19">
        <v>183</v>
      </c>
      <c r="J4" s="19">
        <v>183</v>
      </c>
      <c r="K4" s="23">
        <v>6</v>
      </c>
      <c r="L4" s="23">
        <v>1066</v>
      </c>
      <c r="M4" s="24">
        <v>177.66666666666666</v>
      </c>
      <c r="N4" s="25">
        <v>4</v>
      </c>
    </row>
    <row r="5" spans="1:17" x14ac:dyDescent="0.3">
      <c r="O5" s="13">
        <f>SUM(M6+N6)</f>
        <v>190.14285714285714</v>
      </c>
    </row>
    <row r="6" spans="1:17" x14ac:dyDescent="0.3">
      <c r="K6" s="8">
        <f>SUM(K2:K5)</f>
        <v>14</v>
      </c>
      <c r="L6" s="8">
        <f>SUM(L2:L5)</f>
        <v>2522</v>
      </c>
      <c r="M6" s="7">
        <f>SUM(L6/K6)</f>
        <v>180.14285714285714</v>
      </c>
      <c r="N6" s="8">
        <f>SUM(N2:N5)</f>
        <v>10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B4:C4 E4:J4" name="Range1_2_1_1_1_3_2"/>
    <protectedRange algorithmName="SHA-512" hashValue="ON39YdpmFHfN9f47KpiRvqrKx0V9+erV1CNkpWzYhW/Qyc6aT8rEyCrvauWSYGZK2ia3o7vd3akF07acHAFpOA==" saltValue="yVW9XmDwTqEnmpSGai0KYg==" spinCount="100000" sqref="D4" name="Range1_1_3_1_1_1_2_2"/>
  </protectedRanges>
  <conditionalFormatting sqref="I2">
    <cfRule type="top10" dxfId="444" priority="15" rank="1"/>
  </conditionalFormatting>
  <conditionalFormatting sqref="H2">
    <cfRule type="top10" dxfId="443" priority="16" rank="1"/>
  </conditionalFormatting>
  <conditionalFormatting sqref="G2">
    <cfRule type="top10" dxfId="442" priority="17" rank="1"/>
  </conditionalFormatting>
  <conditionalFormatting sqref="F2">
    <cfRule type="top10" dxfId="441" priority="18" rank="1"/>
  </conditionalFormatting>
  <conditionalFormatting sqref="E2">
    <cfRule type="top10" dxfId="440" priority="19" rank="1"/>
  </conditionalFormatting>
  <conditionalFormatting sqref="J2">
    <cfRule type="top10" dxfId="439" priority="20" rank="1"/>
  </conditionalFormatting>
  <conditionalFormatting sqref="E2:J2">
    <cfRule type="cellIs" dxfId="438" priority="14" operator="equal">
      <formula>200</formula>
    </cfRule>
  </conditionalFormatting>
  <conditionalFormatting sqref="I3">
    <cfRule type="top10" dxfId="437" priority="8" rank="1"/>
  </conditionalFormatting>
  <conditionalFormatting sqref="H3">
    <cfRule type="top10" dxfId="436" priority="9" rank="1"/>
  </conditionalFormatting>
  <conditionalFormatting sqref="G3">
    <cfRule type="top10" dxfId="435" priority="10" rank="1"/>
  </conditionalFormatting>
  <conditionalFormatting sqref="F3">
    <cfRule type="top10" dxfId="434" priority="11" rank="1"/>
  </conditionalFormatting>
  <conditionalFormatting sqref="E3">
    <cfRule type="top10" dxfId="433" priority="12" rank="1"/>
  </conditionalFormatting>
  <conditionalFormatting sqref="J3">
    <cfRule type="top10" dxfId="432" priority="13" rank="1"/>
  </conditionalFormatting>
  <conditionalFormatting sqref="E3:J3">
    <cfRule type="cellIs" dxfId="431" priority="7" operator="equal">
      <formula>200</formula>
    </cfRule>
  </conditionalFormatting>
  <conditionalFormatting sqref="E4">
    <cfRule type="top10" dxfId="430" priority="6" rank="1"/>
  </conditionalFormatting>
  <conditionalFormatting sqref="F4">
    <cfRule type="top10" dxfId="429" priority="5" rank="1"/>
  </conditionalFormatting>
  <conditionalFormatting sqref="G4">
    <cfRule type="top10" dxfId="428" priority="4" rank="1"/>
  </conditionalFormatting>
  <conditionalFormatting sqref="H4">
    <cfRule type="top10" dxfId="427" priority="3" rank="1"/>
  </conditionalFormatting>
  <conditionalFormatting sqref="I4">
    <cfRule type="top10" dxfId="426" priority="2" rank="1"/>
  </conditionalFormatting>
  <conditionalFormatting sqref="J4">
    <cfRule type="top10" dxfId="425" priority="1" rank="1"/>
  </conditionalFormatting>
  <hyperlinks>
    <hyperlink ref="Q1" location="'South Carolina 22'!A1" display="Back to Ranking" xr:uid="{34E5E6C1-B12B-4EB2-A9D5-6DF8CDDC96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1B92F2-9DA7-4F8D-8E25-D8733996D0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62B-E551-4CCF-BCCD-0371A4DDC5A0}">
  <dimension ref="A1:Q9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3">
      <c r="A2" s="15" t="s">
        <v>33</v>
      </c>
      <c r="B2" s="16" t="s">
        <v>39</v>
      </c>
      <c r="C2" s="17">
        <v>44625</v>
      </c>
      <c r="D2" s="18" t="s">
        <v>35</v>
      </c>
      <c r="E2" s="19">
        <v>184</v>
      </c>
      <c r="F2" s="19">
        <v>184</v>
      </c>
      <c r="G2" s="19">
        <v>181</v>
      </c>
      <c r="H2" s="19">
        <v>183</v>
      </c>
      <c r="I2" s="19"/>
      <c r="J2" s="19"/>
      <c r="K2" s="23">
        <v>4</v>
      </c>
      <c r="L2" s="23">
        <v>732</v>
      </c>
      <c r="M2" s="24">
        <v>183</v>
      </c>
      <c r="N2" s="25">
        <v>11</v>
      </c>
      <c r="O2" s="26">
        <v>194</v>
      </c>
    </row>
    <row r="3" spans="1:17" x14ac:dyDescent="0.3">
      <c r="A3" s="15" t="s">
        <v>48</v>
      </c>
      <c r="B3" s="16" t="s">
        <v>40</v>
      </c>
      <c r="C3" s="17">
        <v>44653</v>
      </c>
      <c r="D3" s="18" t="s">
        <v>35</v>
      </c>
      <c r="E3" s="19">
        <v>178</v>
      </c>
      <c r="F3" s="19">
        <v>173</v>
      </c>
      <c r="G3" s="19">
        <v>179</v>
      </c>
      <c r="H3" s="19">
        <v>179</v>
      </c>
      <c r="I3" s="19"/>
      <c r="J3" s="19"/>
      <c r="K3" s="23">
        <v>4</v>
      </c>
      <c r="L3" s="23">
        <v>709</v>
      </c>
      <c r="M3" s="24">
        <v>177.25</v>
      </c>
      <c r="N3" s="25">
        <v>6</v>
      </c>
      <c r="O3" s="26">
        <v>183.25</v>
      </c>
    </row>
    <row r="4" spans="1:17" x14ac:dyDescent="0.3">
      <c r="A4" s="15" t="s">
        <v>33</v>
      </c>
      <c r="B4" s="16" t="s">
        <v>40</v>
      </c>
      <c r="C4" s="17">
        <v>44695</v>
      </c>
      <c r="D4" s="18" t="s">
        <v>35</v>
      </c>
      <c r="E4" s="19">
        <v>171</v>
      </c>
      <c r="F4" s="19">
        <v>177</v>
      </c>
      <c r="G4" s="19">
        <v>185</v>
      </c>
      <c r="H4" s="19">
        <v>178</v>
      </c>
      <c r="I4" s="19"/>
      <c r="J4" s="19"/>
      <c r="K4" s="23">
        <v>4</v>
      </c>
      <c r="L4" s="23">
        <v>711</v>
      </c>
      <c r="M4" s="24">
        <v>177.75</v>
      </c>
      <c r="N4" s="25">
        <v>8</v>
      </c>
      <c r="O4" s="26">
        <v>185.75</v>
      </c>
    </row>
    <row r="5" spans="1:17" x14ac:dyDescent="0.3">
      <c r="A5" s="15" t="s">
        <v>33</v>
      </c>
      <c r="B5" s="16" t="s">
        <v>40</v>
      </c>
      <c r="C5" s="17">
        <v>44716</v>
      </c>
      <c r="D5" s="18" t="s">
        <v>35</v>
      </c>
      <c r="E5" s="19">
        <v>185</v>
      </c>
      <c r="F5" s="19">
        <v>174</v>
      </c>
      <c r="G5" s="19">
        <v>174</v>
      </c>
      <c r="H5" s="19">
        <v>178</v>
      </c>
      <c r="I5" s="19">
        <v>180</v>
      </c>
      <c r="J5" s="19">
        <v>176</v>
      </c>
      <c r="K5" s="23">
        <v>6</v>
      </c>
      <c r="L5" s="23">
        <v>1067</v>
      </c>
      <c r="M5" s="24">
        <v>177.83333333333334</v>
      </c>
      <c r="N5" s="25">
        <v>20</v>
      </c>
      <c r="O5" s="26">
        <v>197.83333333333334</v>
      </c>
    </row>
    <row r="6" spans="1:17" x14ac:dyDescent="0.3">
      <c r="A6" s="15" t="s">
        <v>60</v>
      </c>
      <c r="B6" s="16" t="s">
        <v>40</v>
      </c>
      <c r="C6" s="17">
        <v>44744</v>
      </c>
      <c r="D6" s="18" t="s">
        <v>56</v>
      </c>
      <c r="E6" s="19">
        <v>179</v>
      </c>
      <c r="F6" s="19">
        <v>178</v>
      </c>
      <c r="G6" s="19">
        <v>189</v>
      </c>
      <c r="H6" s="19">
        <v>172</v>
      </c>
      <c r="I6" s="19"/>
      <c r="J6" s="19"/>
      <c r="K6" s="23">
        <v>4</v>
      </c>
      <c r="L6" s="23">
        <v>718</v>
      </c>
      <c r="M6" s="24">
        <v>179.5</v>
      </c>
      <c r="N6" s="25">
        <v>6</v>
      </c>
      <c r="O6" s="26">
        <v>185.5</v>
      </c>
    </row>
    <row r="7" spans="1:17" x14ac:dyDescent="0.3">
      <c r="A7" s="15" t="s">
        <v>60</v>
      </c>
      <c r="B7" s="16" t="s">
        <v>40</v>
      </c>
      <c r="C7" s="17">
        <v>44779</v>
      </c>
      <c r="D7" s="18" t="s">
        <v>56</v>
      </c>
      <c r="E7" s="19">
        <v>179</v>
      </c>
      <c r="F7" s="19">
        <v>181</v>
      </c>
      <c r="G7" s="19">
        <v>174</v>
      </c>
      <c r="H7" s="19">
        <v>183</v>
      </c>
      <c r="I7" s="19"/>
      <c r="J7" s="19"/>
      <c r="K7" s="23">
        <v>4</v>
      </c>
      <c r="L7" s="23">
        <v>717</v>
      </c>
      <c r="M7" s="24">
        <v>179.25</v>
      </c>
      <c r="N7" s="25">
        <v>6</v>
      </c>
      <c r="O7" s="26">
        <v>185.25</v>
      </c>
    </row>
    <row r="9" spans="1:17" x14ac:dyDescent="0.3">
      <c r="K9" s="8">
        <f>SUM(K2:K8)</f>
        <v>26</v>
      </c>
      <c r="L9" s="8">
        <f>SUM(L2:L8)</f>
        <v>4654</v>
      </c>
      <c r="M9" s="7">
        <f>SUM(L9/K9)</f>
        <v>179</v>
      </c>
      <c r="N9" s="8">
        <f>SUM(N2:N8)</f>
        <v>57</v>
      </c>
      <c r="O9" s="13">
        <f>SUM(M9+N9)</f>
        <v>236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B3:C3 E3:J3" name="Range1_6_1_1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E4:J4 B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49"/>
    <protectedRange algorithmName="SHA-512" hashValue="ON39YdpmFHfN9f47KpiRvqrKx0V9+erV1CNkpWzYhW/Qyc6aT8rEyCrvauWSYGZK2ia3o7vd3akF07acHAFpOA==" saltValue="yVW9XmDwTqEnmpSGai0KYg==" spinCount="100000" sqref="D5" name="Range1_1_58"/>
    <protectedRange algorithmName="SHA-512" hashValue="ON39YdpmFHfN9f47KpiRvqrKx0V9+erV1CNkpWzYhW/Qyc6aT8rEyCrvauWSYGZK2ia3o7vd3akF07acHAFpOA==" saltValue="yVW9XmDwTqEnmpSGai0KYg==" spinCount="100000" sqref="B6:C6 E6:J6" name="Range1_5_1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B7:C7 E7:J7" name="Range1_11"/>
    <protectedRange algorithmName="SHA-512" hashValue="ON39YdpmFHfN9f47KpiRvqrKx0V9+erV1CNkpWzYhW/Qyc6aT8rEyCrvauWSYGZK2ia3o7vd3akF07acHAFpOA==" saltValue="yVW9XmDwTqEnmpSGai0KYg==" spinCount="100000" sqref="D7" name="Range1_1_8"/>
  </protectedRanges>
  <conditionalFormatting sqref="E2">
    <cfRule type="top10" dxfId="424" priority="69" rank="1"/>
  </conditionalFormatting>
  <conditionalFormatting sqref="F2">
    <cfRule type="top10" dxfId="423" priority="68" rank="1"/>
  </conditionalFormatting>
  <conditionalFormatting sqref="G2">
    <cfRule type="top10" dxfId="422" priority="67" rank="1"/>
  </conditionalFormatting>
  <conditionalFormatting sqref="H2">
    <cfRule type="top10" dxfId="421" priority="66" rank="1"/>
  </conditionalFormatting>
  <conditionalFormatting sqref="I2">
    <cfRule type="top10" dxfId="420" priority="65" rank="1"/>
  </conditionalFormatting>
  <conditionalFormatting sqref="J2">
    <cfRule type="top10" dxfId="419" priority="64" rank="1"/>
  </conditionalFormatting>
  <conditionalFormatting sqref="E3">
    <cfRule type="top10" dxfId="418" priority="63" rank="1"/>
  </conditionalFormatting>
  <conditionalFormatting sqref="F3">
    <cfRule type="top10" dxfId="417" priority="62" rank="1"/>
  </conditionalFormatting>
  <conditionalFormatting sqref="G3">
    <cfRule type="top10" dxfId="416" priority="61" rank="1"/>
  </conditionalFormatting>
  <conditionalFormatting sqref="H3">
    <cfRule type="top10" dxfId="415" priority="60" rank="1"/>
  </conditionalFormatting>
  <conditionalFormatting sqref="I3">
    <cfRule type="top10" dxfId="414" priority="59" rank="1"/>
  </conditionalFormatting>
  <conditionalFormatting sqref="J3">
    <cfRule type="top10" dxfId="413" priority="58" rank="1"/>
  </conditionalFormatting>
  <conditionalFormatting sqref="I4">
    <cfRule type="top10" dxfId="412" priority="57" rank="1"/>
  </conditionalFormatting>
  <conditionalFormatting sqref="H4">
    <cfRule type="top10" dxfId="411" priority="53" rank="1"/>
  </conditionalFormatting>
  <conditionalFormatting sqref="J4">
    <cfRule type="top10" dxfId="410" priority="54" rank="1"/>
  </conditionalFormatting>
  <conditionalFormatting sqref="G4">
    <cfRule type="top10" dxfId="409" priority="56" rank="1"/>
  </conditionalFormatting>
  <conditionalFormatting sqref="F4">
    <cfRule type="top10" dxfId="408" priority="55" rank="1"/>
  </conditionalFormatting>
  <conditionalFormatting sqref="E4">
    <cfRule type="top10" dxfId="407" priority="52" rank="1"/>
  </conditionalFormatting>
  <conditionalFormatting sqref="I5">
    <cfRule type="top10" dxfId="406" priority="51" rank="1"/>
  </conditionalFormatting>
  <conditionalFormatting sqref="H5">
    <cfRule type="top10" dxfId="405" priority="47" rank="1"/>
  </conditionalFormatting>
  <conditionalFormatting sqref="J5">
    <cfRule type="top10" dxfId="404" priority="48" rank="1"/>
  </conditionalFormatting>
  <conditionalFormatting sqref="G5">
    <cfRule type="top10" dxfId="403" priority="50" rank="1"/>
  </conditionalFormatting>
  <conditionalFormatting sqref="F5">
    <cfRule type="top10" dxfId="402" priority="49" rank="1"/>
  </conditionalFormatting>
  <conditionalFormatting sqref="E5">
    <cfRule type="top10" dxfId="401" priority="46" rank="1"/>
  </conditionalFormatting>
  <conditionalFormatting sqref="F6">
    <cfRule type="top10" dxfId="400" priority="9" rank="1"/>
  </conditionalFormatting>
  <conditionalFormatting sqref="G6">
    <cfRule type="top10" dxfId="399" priority="10" rank="1"/>
  </conditionalFormatting>
  <conditionalFormatting sqref="H6">
    <cfRule type="top10" dxfId="398" priority="11" rank="1"/>
  </conditionalFormatting>
  <conditionalFormatting sqref="I6">
    <cfRule type="top10" dxfId="397" priority="12" rank="1"/>
  </conditionalFormatting>
  <conditionalFormatting sqref="J6">
    <cfRule type="top10" dxfId="396" priority="13" rank="1"/>
  </conditionalFormatting>
  <conditionalFormatting sqref="E6">
    <cfRule type="top10" dxfId="395" priority="14" rank="1"/>
  </conditionalFormatting>
  <conditionalFormatting sqref="E6:J6">
    <cfRule type="cellIs" dxfId="394" priority="8" operator="equal">
      <formula>200</formula>
    </cfRule>
  </conditionalFormatting>
  <conditionalFormatting sqref="F7">
    <cfRule type="top10" dxfId="393" priority="2" rank="1"/>
  </conditionalFormatting>
  <conditionalFormatting sqref="G7">
    <cfRule type="top10" dxfId="392" priority="3" rank="1"/>
  </conditionalFormatting>
  <conditionalFormatting sqref="H7">
    <cfRule type="top10" dxfId="391" priority="4" rank="1"/>
  </conditionalFormatting>
  <conditionalFormatting sqref="I7">
    <cfRule type="top10" dxfId="390" priority="5" rank="1"/>
  </conditionalFormatting>
  <conditionalFormatting sqref="J7">
    <cfRule type="top10" dxfId="389" priority="6" rank="1"/>
  </conditionalFormatting>
  <conditionalFormatting sqref="E7">
    <cfRule type="top10" dxfId="388" priority="7" rank="1"/>
  </conditionalFormatting>
  <conditionalFormatting sqref="E7:J7">
    <cfRule type="cellIs" dxfId="387" priority="1" operator="equal">
      <formula>200</formula>
    </cfRule>
  </conditionalFormatting>
  <hyperlinks>
    <hyperlink ref="Q1" location="'South Carolina 22'!A1" display="Back to Ranking" xr:uid="{F9CE5BEB-E8A3-4BCB-946C-70B3453FF9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62E8-A1DF-4893-93C7-B9FF14B7D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South Carolina 22</vt:lpstr>
      <vt:lpstr>Bill Debany</vt:lpstr>
      <vt:lpstr>Billy Hudson</vt:lpstr>
      <vt:lpstr>Bobby Splawn</vt:lpstr>
      <vt:lpstr>Bruce Badding</vt:lpstr>
      <vt:lpstr>Charles Dohring</vt:lpstr>
      <vt:lpstr>Dave Eisenschmied</vt:lpstr>
      <vt:lpstr>David Barbey</vt:lpstr>
      <vt:lpstr>Ernest Converse</vt:lpstr>
      <vt:lpstr>Jud Denniston</vt:lpstr>
      <vt:lpstr>Justin Fortson</vt:lpstr>
      <vt:lpstr>John Hovan</vt:lpstr>
      <vt:lpstr>Kevin Sullivan</vt:lpstr>
      <vt:lpstr>Mark Steadman</vt:lpstr>
      <vt:lpstr>Melvin Ferguson</vt:lpstr>
      <vt:lpstr>Ray Lydon</vt:lpstr>
      <vt:lpstr>Steve Kiemele</vt:lpstr>
      <vt:lpstr>Tim Thomas</vt:lpstr>
      <vt:lpstr>Tony Greenway</vt:lpstr>
      <vt:lpstr>Walter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2022-11-23T16:24:47Z</dcterms:modified>
</cp:coreProperties>
</file>