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0\ABRA 2020\Louisiana\"/>
    </mc:Choice>
  </mc:AlternateContent>
  <xr:revisionPtr revIDLastSave="0" documentId="13_ncr:1_{1D1D947B-2833-4EAB-A928-3CA7A1333869}" xr6:coauthVersionLast="45" xr6:coauthVersionMax="45" xr10:uidLastSave="{00000000-0000-0000-0000-000000000000}"/>
  <bookViews>
    <workbookView xWindow="-120" yWindow="-120" windowWidth="29040" windowHeight="15840" activeTab="1" xr2:uid="{A35FAFAA-3A44-445C-BAAA-3002DD1ECE94}"/>
  </bookViews>
  <sheets>
    <sheet name="Rocky Robinson" sheetId="37" r:id="rId1"/>
    <sheet name="Louisiana 2020 Rankings" sheetId="1" r:id="rId2"/>
    <sheet name="Rodney Eaton" sheetId="35" r:id="rId3"/>
    <sheet name="Robert Eaton" sheetId="22" r:id="rId4"/>
    <sheet name="Sean McKay" sheetId="36" r:id="rId5"/>
    <sheet name="Eddie Robertson" sheetId="13" r:id="rId6"/>
    <sheet name="Dale Lofton" sheetId="11" r:id="rId7"/>
  </sheets>
  <externalReferences>
    <externalReference r:id="rId8"/>
    <externalReference r:id="rId9"/>
    <externalReference r:id="rId10"/>
    <externalReference r:id="rId11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N17" i="13"/>
  <c r="L17" i="13"/>
  <c r="K17" i="13"/>
  <c r="H24" i="1"/>
  <c r="G24" i="1"/>
  <c r="F24" i="1"/>
  <c r="E24" i="1"/>
  <c r="D24" i="1"/>
  <c r="N5" i="37"/>
  <c r="L5" i="37"/>
  <c r="M5" i="37" s="1"/>
  <c r="O5" i="37" s="1"/>
  <c r="K5" i="37"/>
  <c r="M17" i="13" l="1"/>
  <c r="O17" i="13" s="1"/>
  <c r="L3" i="36"/>
  <c r="M3" i="36" s="1"/>
  <c r="O3" i="36" s="1"/>
  <c r="L5" i="22"/>
  <c r="M5" i="22" s="1"/>
  <c r="O5" i="22" s="1"/>
  <c r="L5" i="35"/>
  <c r="M5" i="35" s="1"/>
  <c r="O5" i="35" s="1"/>
  <c r="D17" i="1" l="1"/>
  <c r="N6" i="36"/>
  <c r="G17" i="1" s="1"/>
  <c r="L6" i="36"/>
  <c r="M6" i="36" s="1"/>
  <c r="O6" i="36" s="1"/>
  <c r="H17" i="1" s="1"/>
  <c r="K6" i="36"/>
  <c r="E17" i="1" l="1"/>
  <c r="F17" i="1"/>
  <c r="N8" i="35"/>
  <c r="G15" i="1" s="1"/>
  <c r="L8" i="35"/>
  <c r="K8" i="35"/>
  <c r="D15" i="1" s="1"/>
  <c r="N9" i="22"/>
  <c r="G14" i="1" s="1"/>
  <c r="L9" i="22"/>
  <c r="K9" i="22"/>
  <c r="D14" i="1" s="1"/>
  <c r="N5" i="11"/>
  <c r="G7" i="1" s="1"/>
  <c r="L5" i="11"/>
  <c r="K5" i="11"/>
  <c r="D7" i="1" s="1"/>
  <c r="N7" i="13"/>
  <c r="G6" i="1" s="1"/>
  <c r="L7" i="13"/>
  <c r="E6" i="1"/>
  <c r="K7" i="13"/>
  <c r="E14" i="1" l="1"/>
  <c r="M9" i="22"/>
  <c r="F14" i="1" s="1"/>
  <c r="E15" i="1"/>
  <c r="M8" i="35"/>
  <c r="F15" i="1" s="1"/>
  <c r="M5" i="11"/>
  <c r="O9" i="22"/>
  <c r="H14" i="1" s="1"/>
  <c r="F7" i="1"/>
  <c r="O5" i="11"/>
  <c r="H7" i="1" s="1"/>
  <c r="E7" i="1"/>
  <c r="M7" i="13"/>
  <c r="F6" i="1" s="1"/>
  <c r="D6" i="1"/>
  <c r="O8" i="35" l="1"/>
  <c r="H15" i="1" s="1"/>
  <c r="O7" i="13"/>
  <c r="H6" i="1" s="1"/>
</calcChain>
</file>

<file path=xl/sharedStrings.xml><?xml version="1.0" encoding="utf-8"?>
<sst xmlns="http://schemas.openxmlformats.org/spreadsheetml/2006/main" count="209" uniqueCount="36">
  <si>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</si>
  <si>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</si>
  <si>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</si>
  <si>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</si>
  <si>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</si>
  <si>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</si>
  <si>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</si>
  <si>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</si>
  <si>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</si>
  <si>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</si>
  <si>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</si>
  <si>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</si>
  <si>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</si>
  <si>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</si>
  <si>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</si>
  <si>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</si>
  <si>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</si>
  <si>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</si>
  <si>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</si>
  <si>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</si>
  <si>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ABRA OUTLAW HEAVY RANKING 2020</t>
  </si>
  <si>
    <t>ABRA UNLIMITED RANKING 2020</t>
  </si>
  <si>
    <t># Of Targets</t>
  </si>
  <si>
    <t>Unlimited</t>
  </si>
  <si>
    <t>Back to Ranking</t>
  </si>
  <si>
    <t>Louisiana</t>
  </si>
  <si>
    <t>Outlaw Hvy</t>
  </si>
  <si>
    <t>Eddie Robertson</t>
  </si>
  <si>
    <t>Princeton, LA</t>
  </si>
  <si>
    <t>Dale Lofton</t>
  </si>
  <si>
    <t>Robert Eaton</t>
  </si>
  <si>
    <t>Rodney Eaton</t>
  </si>
  <si>
    <t>Sean McKay</t>
  </si>
  <si>
    <t>ABRA OUTLAW LITE RANKING 2020</t>
  </si>
  <si>
    <t>Outlaw Lite</t>
  </si>
  <si>
    <t>Rocky Robinson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</si>
</sst>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9" fillId="0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1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x%20%202-22-2020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__ABRA%20Scoring%20Program%20%202-24-2020%20MASTER%20(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20/Texas/ABRA%20TX%20Scoring%20Program%20TEST1%201-20-20-LISA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9571F-8758-4C3A-82C1-82B5F2E3227F}">
  <dimension ref="A1:Q15"/>
  <sheetViews>
    <sheetView workbookViewId="0">
      <selection activeCell="D17" sqref="D17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7" t="s">
        <v>34</v>
      </c>
      <c r="B2" s="32" t="s">
        <v>35</v>
      </c>
      <c r="C2" s="19">
        <v>44093</v>
      </c>
      <c r="D2" s="20" t="s">
        <v>28</v>
      </c>
      <c r="E2" s="33">
        <v>164</v>
      </c>
      <c r="F2" s="34">
        <v>163</v>
      </c>
      <c r="G2" s="34">
        <v>154</v>
      </c>
      <c r="H2" s="21"/>
      <c r="I2" s="21"/>
      <c r="J2" s="21"/>
      <c r="K2" s="25">
        <v>3</v>
      </c>
      <c r="L2" s="25">
        <v>481</v>
      </c>
      <c r="M2" s="26">
        <v>160.33000000000001</v>
      </c>
      <c r="N2" s="27">
        <v>5</v>
      </c>
      <c r="O2" s="28">
        <v>165.33</v>
      </c>
    </row>
    <row r="5" spans="1:17" x14ac:dyDescent="0.25">
      <c r="K5" s="7">
        <f>SUM(K2:K4)</f>
        <v>3</v>
      </c>
      <c r="L5" s="7">
        <f>SUM(L2:L4)</f>
        <v>481</v>
      </c>
      <c r="M5" s="13">
        <f>SUM(L5/K5)</f>
        <v>160.33333333333334</v>
      </c>
      <c r="N5" s="7">
        <f>SUM(N2:N4)</f>
        <v>5</v>
      </c>
      <c r="O5" s="13">
        <f>SUM(M5+N5)</f>
        <v>165.33333333333334</v>
      </c>
    </row>
    <row r="15" spans="1:17" x14ac:dyDescent="0.25">
      <c r="K15" s="7"/>
      <c r="L15" s="7"/>
      <c r="M15" s="13"/>
      <c r="N15" s="7"/>
      <c r="O15" s="13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F2">
    <cfRule type="top10" dxfId="113" priority="5" rank="1"/>
  </conditionalFormatting>
  <conditionalFormatting sqref="G2">
    <cfRule type="top10" dxfId="112" priority="4" rank="1"/>
  </conditionalFormatting>
  <conditionalFormatting sqref="H2">
    <cfRule type="top10" dxfId="111" priority="3" rank="1"/>
  </conditionalFormatting>
  <conditionalFormatting sqref="I2">
    <cfRule type="top10" dxfId="110" priority="1" rank="1"/>
  </conditionalFormatting>
  <conditionalFormatting sqref="J2">
    <cfRule type="top10" dxfId="109" priority="2" rank="1"/>
  </conditionalFormatting>
  <conditionalFormatting sqref="E2">
    <cfRule type="top10" dxfId="108" priority="6" rank="1"/>
  </conditionalFormatting>
  <hyperlinks>
    <hyperlink ref="Q1" location="'Louisiana 2020 Rankings'!A1" display="Back to Ranking" xr:uid="{6A9917EE-0689-42EF-8D33-596208185A3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6BAF8D-2385-46EC-B1FD-D872DF74352E}">
          <x14:formula1>
            <xm:f>'C:\Users\abra2\Desktop\ABRA 2020\Texas\[ABRA TX Scoring Program TEST1 1-20-20-LISA (1).xlsm]DATA SHEET'!#REF!</xm:f>
          </x14:formula1>
          <xm:sqref>B2 D2</xm:sqref>
        </x14:dataValidation>
        <x14:dataValidation type="list" allowBlank="1" showInputMessage="1" showErrorMessage="1" xr:uid="{A13BA88E-EF31-4EC7-805E-823DB5C2F9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24"/>
  <sheetViews>
    <sheetView tabSelected="1" workbookViewId="0">
      <selection activeCell="F31" sqref="F31"/>
    </sheetView>
  </sheetViews>
  <sheetFormatPr defaultRowHeight="15" x14ac:dyDescent="0.25"/>
  <cols>
    <col min="1" max="1" width="9.140625" style="8"/>
    <col min="2" max="2" width="13.42578125" style="8" bestFit="1" customWidth="1"/>
    <col min="3" max="3" width="18.42578125" style="8" bestFit="1" customWidth="1"/>
    <col min="4" max="4" width="15.7109375" style="8" bestFit="1" customWidth="1"/>
    <col min="5" max="5" width="16.140625" style="8" bestFit="1" customWidth="1"/>
    <col min="6" max="6" width="9.140625" style="24"/>
    <col min="7" max="7" width="9.140625" style="8"/>
    <col min="8" max="8" width="16.28515625" style="24" bestFit="1" customWidth="1"/>
  </cols>
  <sheetData>
    <row r="1" spans="1:8" x14ac:dyDescent="0.25">
      <c r="A1" s="10"/>
      <c r="B1" s="10"/>
      <c r="C1" s="10"/>
      <c r="D1" s="10"/>
      <c r="E1" s="10"/>
      <c r="F1" s="22"/>
      <c r="G1" s="10"/>
      <c r="H1" s="22"/>
    </row>
    <row r="2" spans="1:8" ht="28.5" x14ac:dyDescent="0.45">
      <c r="A2" s="10"/>
      <c r="B2" s="10"/>
      <c r="C2" s="14" t="s">
        <v>20</v>
      </c>
      <c r="D2" s="10"/>
      <c r="E2" s="10"/>
      <c r="F2" s="22"/>
      <c r="G2" s="10"/>
      <c r="H2" s="22"/>
    </row>
    <row r="3" spans="1:8" ht="18.75" x14ac:dyDescent="0.3">
      <c r="A3" s="10"/>
      <c r="B3" s="10"/>
      <c r="C3" s="10"/>
      <c r="D3" s="16" t="s">
        <v>25</v>
      </c>
      <c r="E3" s="10"/>
      <c r="F3" s="22"/>
      <c r="G3" s="10"/>
      <c r="H3" s="22"/>
    </row>
    <row r="4" spans="1:8" x14ac:dyDescent="0.25">
      <c r="A4" s="10"/>
      <c r="B4" s="10"/>
      <c r="C4" s="10"/>
      <c r="D4" s="10"/>
      <c r="E4" s="10"/>
      <c r="F4" s="22"/>
      <c r="G4" s="10"/>
      <c r="H4" s="22"/>
    </row>
    <row r="5" spans="1:8" ht="18.75" x14ac:dyDescent="0.4">
      <c r="A5" s="11" t="s">
        <v>0</v>
      </c>
      <c r="B5" s="11" t="s">
        <v>1</v>
      </c>
      <c r="C5" s="11" t="s">
        <v>2</v>
      </c>
      <c r="D5" s="11" t="s">
        <v>22</v>
      </c>
      <c r="E5" s="11" t="s">
        <v>16</v>
      </c>
      <c r="F5" s="23" t="s">
        <v>17</v>
      </c>
      <c r="G5" s="11" t="s">
        <v>14</v>
      </c>
      <c r="H5" s="23" t="s">
        <v>18</v>
      </c>
    </row>
    <row r="6" spans="1:8" x14ac:dyDescent="0.25">
      <c r="A6" s="8">
        <v>1</v>
      </c>
      <c r="B6" s="8" t="s">
        <v>19</v>
      </c>
      <c r="C6" s="30" t="s">
        <v>27</v>
      </c>
      <c r="D6" s="9">
        <f>SUM('Eddie Robertson'!K7)</f>
        <v>9</v>
      </c>
      <c r="E6" s="9">
        <f>SUM('Eddie Robertson'!L7)</f>
        <v>1744</v>
      </c>
      <c r="F6" s="24">
        <f>SUM('Eddie Robertson'!M7)</f>
        <v>193.77777777777777</v>
      </c>
      <c r="G6" s="9">
        <f>SUM('Eddie Robertson'!N7)</f>
        <v>19</v>
      </c>
      <c r="H6" s="24">
        <f>SUM('Eddie Robertson'!O7)</f>
        <v>212.77777777777777</v>
      </c>
    </row>
    <row r="7" spans="1:8" x14ac:dyDescent="0.25">
      <c r="A7" s="8">
        <v>2</v>
      </c>
      <c r="B7" s="8" t="s">
        <v>19</v>
      </c>
      <c r="C7" s="30" t="s">
        <v>29</v>
      </c>
      <c r="D7" s="9">
        <f>SUM('Dale Lofton'!K5)</f>
        <v>3</v>
      </c>
      <c r="E7" s="9">
        <f>SUM('Dale Lofton'!L5)</f>
        <v>539.00099999999998</v>
      </c>
      <c r="F7" s="24">
        <f>SUM('Dale Lofton'!M5)</f>
        <v>179.667</v>
      </c>
      <c r="G7" s="9">
        <f>SUM('Dale Lofton'!N5)</f>
        <v>6</v>
      </c>
      <c r="H7" s="24">
        <f>SUM('Dale Lofton'!O5)</f>
        <v>185.667</v>
      </c>
    </row>
    <row r="8" spans="1:8" x14ac:dyDescent="0.25">
      <c r="C8" s="15"/>
      <c r="D8" s="9"/>
      <c r="E8" s="9"/>
      <c r="G8" s="9"/>
    </row>
    <row r="9" spans="1:8" x14ac:dyDescent="0.25">
      <c r="A9" s="10"/>
      <c r="B9" s="10"/>
      <c r="C9" s="10"/>
      <c r="D9" s="10"/>
      <c r="E9" s="10"/>
      <c r="F9" s="22"/>
      <c r="G9" s="10"/>
      <c r="H9" s="22"/>
    </row>
    <row r="10" spans="1:8" ht="28.5" x14ac:dyDescent="0.45">
      <c r="A10" s="10"/>
      <c r="B10" s="10"/>
      <c r="C10" s="14" t="s">
        <v>21</v>
      </c>
      <c r="D10" s="10"/>
      <c r="E10" s="10"/>
      <c r="F10" s="22"/>
      <c r="G10" s="10"/>
      <c r="H10" s="22"/>
    </row>
    <row r="11" spans="1:8" ht="18.75" x14ac:dyDescent="0.3">
      <c r="A11" s="10"/>
      <c r="B11" s="10"/>
      <c r="C11" s="10"/>
      <c r="D11" s="16" t="s">
        <v>25</v>
      </c>
      <c r="E11" s="10"/>
      <c r="F11" s="22"/>
      <c r="G11" s="10"/>
      <c r="H11" s="22"/>
    </row>
    <row r="12" spans="1:8" x14ac:dyDescent="0.25">
      <c r="A12" s="10"/>
      <c r="B12" s="10"/>
      <c r="C12" s="10"/>
      <c r="D12" s="10"/>
      <c r="E12" s="10"/>
      <c r="F12" s="22"/>
      <c r="G12" s="10"/>
      <c r="H12" s="22"/>
    </row>
    <row r="13" spans="1:8" ht="18.75" x14ac:dyDescent="0.4">
      <c r="A13" s="11" t="s">
        <v>0</v>
      </c>
      <c r="B13" s="11" t="s">
        <v>1</v>
      </c>
      <c r="C13" s="11" t="s">
        <v>2</v>
      </c>
      <c r="D13" s="11" t="s">
        <v>22</v>
      </c>
      <c r="E13" s="11" t="s">
        <v>16</v>
      </c>
      <c r="F13" s="23" t="s">
        <v>17</v>
      </c>
      <c r="G13" s="11" t="s">
        <v>14</v>
      </c>
      <c r="H13" s="23" t="s">
        <v>18</v>
      </c>
    </row>
    <row r="14" spans="1:8" x14ac:dyDescent="0.25">
      <c r="A14" s="8">
        <v>1</v>
      </c>
      <c r="B14" s="8" t="s">
        <v>23</v>
      </c>
      <c r="C14" s="31" t="s">
        <v>30</v>
      </c>
      <c r="D14" s="9">
        <f>SUM('Robert Eaton'!K9)</f>
        <v>15</v>
      </c>
      <c r="E14" s="9">
        <f>SUM('Robert Eaton'!L9)</f>
        <v>2841.0010000000002</v>
      </c>
      <c r="F14" s="24">
        <f>SUM('Robert Eaton'!M9)</f>
        <v>189.40006666666667</v>
      </c>
      <c r="G14" s="9">
        <f>SUM('Robert Eaton'!N9)</f>
        <v>46</v>
      </c>
      <c r="H14" s="24">
        <f>SUM('Robert Eaton'!O9)</f>
        <v>235.40006666666667</v>
      </c>
    </row>
    <row r="15" spans="1:8" x14ac:dyDescent="0.25">
      <c r="A15" s="8">
        <v>2</v>
      </c>
      <c r="B15" s="8" t="s">
        <v>23</v>
      </c>
      <c r="C15" s="31" t="s">
        <v>31</v>
      </c>
      <c r="D15" s="9">
        <f>SUM('Rodney Eaton'!K8)</f>
        <v>15</v>
      </c>
      <c r="E15" s="9">
        <f>SUM('Rodney Eaton'!L8)</f>
        <v>2801.0010000000002</v>
      </c>
      <c r="F15" s="24">
        <f>SUM('Rodney Eaton'!M8)</f>
        <v>186.73340000000002</v>
      </c>
      <c r="G15" s="9">
        <f>SUM('Rodney Eaton'!N8)</f>
        <v>26</v>
      </c>
      <c r="H15" s="24">
        <f>SUM('Rodney Eaton'!O8)</f>
        <v>212.73340000000002</v>
      </c>
    </row>
    <row r="16" spans="1:8" x14ac:dyDescent="0.25">
      <c r="A16" s="8">
        <v>3</v>
      </c>
      <c r="B16" s="8" t="s">
        <v>23</v>
      </c>
      <c r="C16" s="30" t="s">
        <v>27</v>
      </c>
      <c r="D16" s="9">
        <f>SUM('Eddie Robertson'!K17)</f>
        <v>3</v>
      </c>
      <c r="E16" s="9">
        <f>SUM('Eddie Robertson'!L17)</f>
        <v>563</v>
      </c>
      <c r="F16" s="24">
        <f>SUM('Eddie Robertson'!M17)</f>
        <v>187.66666666666666</v>
      </c>
      <c r="G16" s="9">
        <f>SUM('Eddie Robertson'!N17)</f>
        <v>6</v>
      </c>
      <c r="H16" s="24">
        <f>SUM('Eddie Robertson'!O17)</f>
        <v>193.66666666666666</v>
      </c>
    </row>
    <row r="17" spans="1:8" x14ac:dyDescent="0.25">
      <c r="A17" s="8">
        <v>4</v>
      </c>
      <c r="B17" s="8" t="s">
        <v>23</v>
      </c>
      <c r="C17" s="31" t="s">
        <v>32</v>
      </c>
      <c r="D17" s="9">
        <f>SUM('Sean McKay'!K6)</f>
        <v>6</v>
      </c>
      <c r="E17" s="9">
        <f>SUM('Sean McKay'!L6)</f>
        <v>1106</v>
      </c>
      <c r="F17" s="24">
        <f>SUM('Sean McKay'!M6)</f>
        <v>184.33333333333334</v>
      </c>
      <c r="G17" s="9">
        <f>SUM('Sean McKay'!N6)</f>
        <v>6</v>
      </c>
      <c r="H17" s="24">
        <f>SUM('Sean McKay'!O6)</f>
        <v>190.33333333333334</v>
      </c>
    </row>
    <row r="19" spans="1:8" x14ac:dyDescent="0.25">
      <c r="A19" s="10"/>
      <c r="B19" s="10"/>
      <c r="C19" s="10"/>
      <c r="D19" s="10"/>
      <c r="E19" s="10"/>
      <c r="F19" s="22"/>
      <c r="G19" s="10"/>
      <c r="H19" s="22"/>
    </row>
    <row r="20" spans="1:8" ht="28.5" x14ac:dyDescent="0.45">
      <c r="A20" s="10"/>
      <c r="B20" s="10"/>
      <c r="C20" s="14" t="s">
        <v>33</v>
      </c>
      <c r="D20" s="10"/>
      <c r="E20" s="10"/>
      <c r="F20" s="22"/>
      <c r="G20" s="10"/>
      <c r="H20" s="22"/>
    </row>
    <row r="21" spans="1:8" ht="18.75" x14ac:dyDescent="0.3">
      <c r="A21" s="10"/>
      <c r="B21" s="10"/>
      <c r="C21" s="10"/>
      <c r="D21" s="16" t="s">
        <v>25</v>
      </c>
      <c r="E21" s="10"/>
      <c r="F21" s="22"/>
      <c r="G21" s="10"/>
      <c r="H21" s="22"/>
    </row>
    <row r="22" spans="1:8" x14ac:dyDescent="0.25">
      <c r="A22" s="10"/>
      <c r="B22" s="10"/>
      <c r="C22" s="10"/>
      <c r="D22" s="10"/>
      <c r="E22" s="10"/>
      <c r="F22" s="22"/>
      <c r="G22" s="10"/>
      <c r="H22" s="22"/>
    </row>
    <row r="23" spans="1:8" ht="18.75" x14ac:dyDescent="0.4">
      <c r="A23" s="11" t="s">
        <v>0</v>
      </c>
      <c r="B23" s="11" t="s">
        <v>1</v>
      </c>
      <c r="C23" s="11" t="s">
        <v>2</v>
      </c>
      <c r="D23" s="11" t="s">
        <v>22</v>
      </c>
      <c r="E23" s="11" t="s">
        <v>16</v>
      </c>
      <c r="F23" s="23" t="s">
        <v>17</v>
      </c>
      <c r="G23" s="11" t="s">
        <v>14</v>
      </c>
      <c r="H23" s="23" t="s">
        <v>18</v>
      </c>
    </row>
    <row r="24" spans="1:8" x14ac:dyDescent="0.25">
      <c r="A24" s="8">
        <v>1</v>
      </c>
      <c r="B24" s="8" t="s">
        <v>19</v>
      </c>
      <c r="C24" s="30" t="s">
        <v>35</v>
      </c>
      <c r="D24" s="9">
        <f>SUM('Rocky Robinson'!K5)</f>
        <v>3</v>
      </c>
      <c r="E24" s="9">
        <f>SUM('Rocky Robinson'!L5)</f>
        <v>481</v>
      </c>
      <c r="F24" s="24">
        <f>SUM('Rocky Robinson'!M5)</f>
        <v>160.33333333333334</v>
      </c>
      <c r="G24" s="9">
        <f>SUM('Rocky Robinson'!N5)</f>
        <v>5</v>
      </c>
      <c r="H24" s="24">
        <f>SUM('Rocky Robinson'!O5)</f>
        <v>165.33333333333334</v>
      </c>
    </row>
  </sheetData>
  <sortState xmlns:xlrd2="http://schemas.microsoft.com/office/spreadsheetml/2017/richdata2" ref="C14:H17">
    <sortCondition descending="1" ref="H14:H17"/>
  </sortState>
  <hyperlinks>
    <hyperlink ref="C6" location="'Eddie Robertson'!A1" display="Eddie Robertson" xr:uid="{8E9D3E12-A42E-4BF4-9203-C3C63326D041}"/>
    <hyperlink ref="C7" location="'Dale Lofton'!A1" display="Dale Lofton" xr:uid="{0C395F66-7112-4858-BCD7-9083628FB632}"/>
    <hyperlink ref="C14" location="'Robert Eaton'!A1" display="Robert Eaton" xr:uid="{2AA9C90A-5E25-4A7A-BBE1-2B90430EE985}"/>
    <hyperlink ref="C15" location="'Rodney Eaton'!A1" display="Rodney Eaton" xr:uid="{FB7334D4-8DE4-404A-8F1C-2CD41B36831A}"/>
    <hyperlink ref="C17" location="'Sean McKay'!A1" display="Sean McKay" xr:uid="{00B8CE27-C408-4033-B379-2866B162BDBC}"/>
    <hyperlink ref="C24" location="'Rocky Robinson'!A1" display="Rocky Robinson" xr:uid="{4EB6C288-0024-4756-8ADB-CC6D0C8A6984}"/>
    <hyperlink ref="C16" location="'Eddie Robertson'!A1" display="Eddie Robertson" xr:uid="{0FC890C8-F18D-4262-AAD9-B5060CB83915}"/>
  </hyperlink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2B91-83AC-4C7E-AE8E-0DD4C10DB94D}">
  <dimension ref="A1:Q8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7" t="s">
        <v>23</v>
      </c>
      <c r="B2" s="18" t="s">
        <v>31</v>
      </c>
      <c r="C2" s="19">
        <v>43968</v>
      </c>
      <c r="D2" s="20" t="s">
        <v>28</v>
      </c>
      <c r="E2" s="21">
        <v>180</v>
      </c>
      <c r="F2" s="21">
        <v>184</v>
      </c>
      <c r="G2" s="21">
        <v>189</v>
      </c>
      <c r="H2" s="21"/>
      <c r="I2" s="21"/>
      <c r="J2" s="21"/>
      <c r="K2" s="25">
        <v>3</v>
      </c>
      <c r="L2" s="25">
        <v>553</v>
      </c>
      <c r="M2" s="26">
        <v>184.33333333333334</v>
      </c>
      <c r="N2" s="27">
        <v>4</v>
      </c>
      <c r="O2" s="28">
        <v>188.33333333333334</v>
      </c>
    </row>
    <row r="3" spans="1:17" x14ac:dyDescent="0.25">
      <c r="A3" s="17" t="s">
        <v>23</v>
      </c>
      <c r="B3" s="18" t="s">
        <v>31</v>
      </c>
      <c r="C3" s="19">
        <v>43995</v>
      </c>
      <c r="D3" s="20" t="s">
        <v>28</v>
      </c>
      <c r="E3" s="21">
        <v>185</v>
      </c>
      <c r="F3" s="21">
        <v>184</v>
      </c>
      <c r="G3" s="21">
        <v>191</v>
      </c>
      <c r="H3" s="21"/>
      <c r="I3" s="21"/>
      <c r="J3" s="21"/>
      <c r="K3" s="25">
        <v>3</v>
      </c>
      <c r="L3" s="25">
        <v>560</v>
      </c>
      <c r="M3" s="26">
        <v>186.66666666666666</v>
      </c>
      <c r="N3" s="27">
        <v>6</v>
      </c>
      <c r="O3" s="28">
        <v>192.66666666666666</v>
      </c>
    </row>
    <row r="4" spans="1:17" x14ac:dyDescent="0.25">
      <c r="A4" s="17" t="s">
        <v>23</v>
      </c>
      <c r="B4" s="18" t="s">
        <v>31</v>
      </c>
      <c r="C4" s="19">
        <v>44030</v>
      </c>
      <c r="D4" s="20" t="s">
        <v>28</v>
      </c>
      <c r="E4" s="21">
        <v>188</v>
      </c>
      <c r="F4" s="21">
        <v>188</v>
      </c>
      <c r="G4" s="21">
        <v>191</v>
      </c>
      <c r="H4" s="21"/>
      <c r="I4" s="21"/>
      <c r="J4" s="21"/>
      <c r="K4" s="25">
        <v>3</v>
      </c>
      <c r="L4" s="25">
        <v>567</v>
      </c>
      <c r="M4" s="26">
        <v>189</v>
      </c>
      <c r="N4" s="27">
        <v>4</v>
      </c>
      <c r="O4" s="28">
        <v>193</v>
      </c>
    </row>
    <row r="5" spans="1:17" x14ac:dyDescent="0.25">
      <c r="A5" s="17" t="s">
        <v>23</v>
      </c>
      <c r="B5" s="18" t="s">
        <v>31</v>
      </c>
      <c r="C5" s="19">
        <v>44058</v>
      </c>
      <c r="D5" s="20" t="s">
        <v>28</v>
      </c>
      <c r="E5" s="21">
        <v>189.001</v>
      </c>
      <c r="F5" s="21">
        <v>192</v>
      </c>
      <c r="G5" s="21">
        <v>189</v>
      </c>
      <c r="H5" s="21"/>
      <c r="I5" s="21"/>
      <c r="J5" s="21"/>
      <c r="K5" s="25">
        <v>3</v>
      </c>
      <c r="L5" s="25">
        <f>SUM(E5:G5)</f>
        <v>570.00099999999998</v>
      </c>
      <c r="M5" s="26">
        <f>SUM(L5/K5)</f>
        <v>190.00033333333332</v>
      </c>
      <c r="N5" s="27">
        <v>9</v>
      </c>
      <c r="O5" s="28">
        <f>SUM(M5+N5)</f>
        <v>199.00033333333332</v>
      </c>
    </row>
    <row r="6" spans="1:17" x14ac:dyDescent="0.25">
      <c r="A6" s="17" t="s">
        <v>23</v>
      </c>
      <c r="B6" s="18" t="s">
        <v>31</v>
      </c>
      <c r="C6" s="19">
        <v>44093</v>
      </c>
      <c r="D6" s="20" t="s">
        <v>28</v>
      </c>
      <c r="E6" s="35">
        <v>186</v>
      </c>
      <c r="F6" s="35">
        <v>176</v>
      </c>
      <c r="G6" s="35">
        <v>189</v>
      </c>
      <c r="H6" s="21"/>
      <c r="I6" s="21"/>
      <c r="J6" s="21"/>
      <c r="K6" s="25">
        <v>3</v>
      </c>
      <c r="L6" s="25">
        <v>551</v>
      </c>
      <c r="M6" s="26">
        <v>183.67</v>
      </c>
      <c r="N6" s="27">
        <v>3</v>
      </c>
      <c r="O6" s="28">
        <v>67</v>
      </c>
    </row>
    <row r="8" spans="1:17" x14ac:dyDescent="0.25">
      <c r="K8" s="7">
        <f>SUM(K2:K7)</f>
        <v>15</v>
      </c>
      <c r="L8" s="7">
        <f>SUM(L2:L7)</f>
        <v>2801.0010000000002</v>
      </c>
      <c r="M8" s="13">
        <f>SUM(L8/K8)</f>
        <v>186.73340000000002</v>
      </c>
      <c r="N8" s="7">
        <f>SUM(N2:N7)</f>
        <v>26</v>
      </c>
      <c r="O8" s="13">
        <f>SUM(M8+N8)</f>
        <v>212.73340000000002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5:J5 B5:C5" name="Range1_5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C6" name="Range1_4"/>
    <protectedRange algorithmName="SHA-512" hashValue="ON39YdpmFHfN9f47KpiRvqrKx0V9+erV1CNkpWzYhW/Qyc6aT8rEyCrvauWSYGZK2ia3o7vd3akF07acHAFpOA==" saltValue="yVW9XmDwTqEnmpSGai0KYg==" spinCount="100000" sqref="E6:J6 B6" name="Range1_5_2"/>
    <protectedRange algorithmName="SHA-512" hashValue="ON39YdpmFHfN9f47KpiRvqrKx0V9+erV1CNkpWzYhW/Qyc6aT8rEyCrvauWSYGZK2ia3o7vd3akF07acHAFpOA==" saltValue="yVW9XmDwTqEnmpSGai0KYg==" spinCount="100000" sqref="D6" name="Range1_1_4_2"/>
  </protectedRanges>
  <conditionalFormatting sqref="E2">
    <cfRule type="top10" dxfId="107" priority="30" rank="1"/>
  </conditionalFormatting>
  <conditionalFormatting sqref="F2">
    <cfRule type="top10" dxfId="106" priority="29" rank="1"/>
  </conditionalFormatting>
  <conditionalFormatting sqref="G2">
    <cfRule type="top10" dxfId="105" priority="28" rank="1"/>
  </conditionalFormatting>
  <conditionalFormatting sqref="H2">
    <cfRule type="top10" dxfId="104" priority="27" rank="1"/>
  </conditionalFormatting>
  <conditionalFormatting sqref="I2">
    <cfRule type="top10" dxfId="103" priority="26" rank="1"/>
  </conditionalFormatting>
  <conditionalFormatting sqref="J2">
    <cfRule type="top10" dxfId="102" priority="25" rank="1"/>
  </conditionalFormatting>
  <conditionalFormatting sqref="E3">
    <cfRule type="top10" dxfId="101" priority="24" rank="1"/>
  </conditionalFormatting>
  <conditionalFormatting sqref="F3">
    <cfRule type="top10" dxfId="100" priority="23" rank="1"/>
  </conditionalFormatting>
  <conditionalFormatting sqref="G3">
    <cfRule type="top10" dxfId="99" priority="22" rank="1"/>
  </conditionalFormatting>
  <conditionalFormatting sqref="H3">
    <cfRule type="top10" dxfId="98" priority="21" rank="1"/>
  </conditionalFormatting>
  <conditionalFormatting sqref="I3">
    <cfRule type="top10" dxfId="97" priority="20" rank="1"/>
  </conditionalFormatting>
  <conditionalFormatting sqref="J3">
    <cfRule type="top10" dxfId="96" priority="19" rank="1"/>
  </conditionalFormatting>
  <conditionalFormatting sqref="E4">
    <cfRule type="top10" dxfId="95" priority="18" rank="1"/>
  </conditionalFormatting>
  <conditionalFormatting sqref="F4">
    <cfRule type="top10" dxfId="94" priority="17" rank="1"/>
  </conditionalFormatting>
  <conditionalFormatting sqref="G4">
    <cfRule type="top10" dxfId="93" priority="16" rank="1"/>
  </conditionalFormatting>
  <conditionalFormatting sqref="H4">
    <cfRule type="top10" dxfId="92" priority="15" rank="1"/>
  </conditionalFormatting>
  <conditionalFormatting sqref="I4">
    <cfRule type="top10" dxfId="91" priority="14" rank="1"/>
  </conditionalFormatting>
  <conditionalFormatting sqref="J4">
    <cfRule type="top10" dxfId="90" priority="13" rank="1"/>
  </conditionalFormatting>
  <conditionalFormatting sqref="E5">
    <cfRule type="top10" dxfId="89" priority="12" rank="1"/>
  </conditionalFormatting>
  <conditionalFormatting sqref="F5">
    <cfRule type="top10" dxfId="88" priority="11" rank="1"/>
  </conditionalFormatting>
  <conditionalFormatting sqref="G5">
    <cfRule type="top10" dxfId="87" priority="10" rank="1"/>
  </conditionalFormatting>
  <conditionalFormatting sqref="H5">
    <cfRule type="top10" dxfId="86" priority="9" rank="1"/>
  </conditionalFormatting>
  <conditionalFormatting sqref="I5">
    <cfRule type="top10" dxfId="85" priority="8" rank="1"/>
  </conditionalFormatting>
  <conditionalFormatting sqref="J5">
    <cfRule type="top10" dxfId="84" priority="7" rank="1"/>
  </conditionalFormatting>
  <conditionalFormatting sqref="E6">
    <cfRule type="top10" dxfId="83" priority="6" rank="1"/>
  </conditionalFormatting>
  <conditionalFormatting sqref="F6">
    <cfRule type="top10" dxfId="82" priority="5" rank="1"/>
  </conditionalFormatting>
  <conditionalFormatting sqref="G6">
    <cfRule type="top10" dxfId="81" priority="4" rank="1"/>
  </conditionalFormatting>
  <conditionalFormatting sqref="H6">
    <cfRule type="top10" dxfId="80" priority="3" rank="1"/>
  </conditionalFormatting>
  <conditionalFormatting sqref="I6">
    <cfRule type="top10" dxfId="79" priority="2" rank="1"/>
  </conditionalFormatting>
  <conditionalFormatting sqref="J6">
    <cfRule type="top10" dxfId="78" priority="1" rank="1"/>
  </conditionalFormatting>
  <hyperlinks>
    <hyperlink ref="Q1" location="'Louisiana 2020 Rankings'!A1" display="Back to Ranking" xr:uid="{3DCA6BCE-15E4-4147-AFE4-9D01F3B36B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FEBDB94-42AA-404B-AA9A-A23D32601D9E}">
          <x14:formula1>
            <xm:f>'C:\Users\abra2\AppData\Local\Packages\Microsoft.MicrosoftEdge_8wekyb3d8bbwe\TempState\Downloads\[ABRA Edinburg Tx  2-22-2020 (1).xlsm]DATA'!#REF!</xm:f>
          </x14:formula1>
          <xm:sqref>B2:B4</xm:sqref>
        </x14:dataValidation>
        <x14:dataValidation type="list" allowBlank="1" showInputMessage="1" showErrorMessage="1" xr:uid="{EB3F69CA-F12B-40C3-ABD7-05EEA473AEB7}">
          <x14:formula1>
            <xm:f>'C:\Users\abra2\AppData\Local\Packages\Microsoft.MicrosoftEdge_8wekyb3d8bbwe\TempState\Downloads\[ABRA Edinburg Tx  2-22-2020 (1).xlsm]DATA'!#REF!</xm:f>
          </x14:formula1>
          <xm:sqref>D2:D4</xm:sqref>
        </x14:dataValidation>
        <x14:dataValidation type="list" allowBlank="1" showInputMessage="1" showErrorMessage="1" xr:uid="{BACBAF73-E4C2-40A2-A6EA-5AC8A9B84B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79535-9D1D-476E-9937-8FD8348530A4}">
  <sheetPr codeName="Sheet8"/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7" t="s">
        <v>23</v>
      </c>
      <c r="B2" s="18" t="s">
        <v>30</v>
      </c>
      <c r="C2" s="19">
        <v>43968</v>
      </c>
      <c r="D2" s="20" t="s">
        <v>28</v>
      </c>
      <c r="E2" s="21">
        <v>190</v>
      </c>
      <c r="F2" s="21">
        <v>188</v>
      </c>
      <c r="G2" s="21">
        <v>190</v>
      </c>
      <c r="H2" s="21"/>
      <c r="I2" s="21"/>
      <c r="J2" s="21"/>
      <c r="K2" s="25">
        <v>3</v>
      </c>
      <c r="L2" s="25">
        <v>568</v>
      </c>
      <c r="M2" s="26">
        <v>189.33333333333334</v>
      </c>
      <c r="N2" s="27">
        <v>11</v>
      </c>
      <c r="O2" s="28">
        <v>200.33333333333334</v>
      </c>
    </row>
    <row r="3" spans="1:17" x14ac:dyDescent="0.25">
      <c r="A3" s="17" t="s">
        <v>23</v>
      </c>
      <c r="B3" s="18" t="s">
        <v>30</v>
      </c>
      <c r="C3" s="19">
        <v>43995</v>
      </c>
      <c r="D3" s="20" t="s">
        <v>28</v>
      </c>
      <c r="E3" s="21">
        <v>183</v>
      </c>
      <c r="F3" s="21">
        <v>190</v>
      </c>
      <c r="G3" s="21">
        <v>191.001</v>
      </c>
      <c r="H3" s="21"/>
      <c r="I3" s="21"/>
      <c r="J3" s="21"/>
      <c r="K3" s="25">
        <v>3</v>
      </c>
      <c r="L3" s="25">
        <v>564.00099999999998</v>
      </c>
      <c r="M3" s="26">
        <v>188.00033333333332</v>
      </c>
      <c r="N3" s="27">
        <v>9</v>
      </c>
      <c r="O3" s="28">
        <v>197.00033333333332</v>
      </c>
    </row>
    <row r="4" spans="1:17" x14ac:dyDescent="0.25">
      <c r="A4" s="17" t="s">
        <v>23</v>
      </c>
      <c r="B4" s="18" t="s">
        <v>30</v>
      </c>
      <c r="C4" s="19">
        <v>44030</v>
      </c>
      <c r="D4" s="20" t="s">
        <v>28</v>
      </c>
      <c r="E4" s="21">
        <v>189</v>
      </c>
      <c r="F4" s="21">
        <v>191</v>
      </c>
      <c r="G4" s="21">
        <v>192</v>
      </c>
      <c r="H4" s="21"/>
      <c r="I4" s="21"/>
      <c r="J4" s="21"/>
      <c r="K4" s="25">
        <v>3</v>
      </c>
      <c r="L4" s="25">
        <v>572</v>
      </c>
      <c r="M4" s="26">
        <v>190.66666666666666</v>
      </c>
      <c r="N4" s="27">
        <v>11</v>
      </c>
      <c r="O4" s="28">
        <v>201.66666666666666</v>
      </c>
    </row>
    <row r="5" spans="1:17" x14ac:dyDescent="0.25">
      <c r="A5" s="17" t="s">
        <v>23</v>
      </c>
      <c r="B5" s="18" t="s">
        <v>30</v>
      </c>
      <c r="C5" s="19">
        <v>44058</v>
      </c>
      <c r="D5" s="20" t="s">
        <v>28</v>
      </c>
      <c r="E5" s="21">
        <v>189</v>
      </c>
      <c r="F5" s="21">
        <v>186</v>
      </c>
      <c r="G5" s="21">
        <v>192</v>
      </c>
      <c r="H5" s="21"/>
      <c r="I5" s="21"/>
      <c r="J5" s="21"/>
      <c r="K5" s="25">
        <v>3</v>
      </c>
      <c r="L5" s="25">
        <f>SUM(E5:G5)</f>
        <v>567</v>
      </c>
      <c r="M5" s="26">
        <f>SUM(L5/K5)</f>
        <v>189</v>
      </c>
      <c r="N5" s="27">
        <v>6</v>
      </c>
      <c r="O5" s="28">
        <f>SUM(M5+N5)</f>
        <v>195</v>
      </c>
    </row>
    <row r="6" spans="1:17" x14ac:dyDescent="0.25">
      <c r="A6" s="17" t="s">
        <v>23</v>
      </c>
      <c r="B6" s="18" t="s">
        <v>30</v>
      </c>
      <c r="C6" s="19">
        <v>44093</v>
      </c>
      <c r="D6" s="20" t="s">
        <v>28</v>
      </c>
      <c r="E6" s="35">
        <v>189</v>
      </c>
      <c r="F6" s="34">
        <v>191</v>
      </c>
      <c r="G6" s="34">
        <v>190</v>
      </c>
      <c r="H6" s="35"/>
      <c r="I6" s="36"/>
      <c r="J6" s="35"/>
      <c r="K6" s="35">
        <v>3</v>
      </c>
      <c r="L6" s="25">
        <v>570</v>
      </c>
      <c r="M6" s="26">
        <v>190</v>
      </c>
      <c r="N6" s="27">
        <v>9</v>
      </c>
      <c r="O6" s="28">
        <v>199</v>
      </c>
    </row>
    <row r="9" spans="1:17" x14ac:dyDescent="0.25">
      <c r="K9" s="7">
        <f>SUM(K2:K8)</f>
        <v>15</v>
      </c>
      <c r="L9" s="7">
        <f>SUM(L2:L8)</f>
        <v>2841.0010000000002</v>
      </c>
      <c r="M9" s="13">
        <f>SUM(L9/K9)</f>
        <v>189.40006666666667</v>
      </c>
      <c r="N9" s="7">
        <f>SUM(N2:N8)</f>
        <v>46</v>
      </c>
      <c r="O9" s="13">
        <f>SUM(M9+N9)</f>
        <v>235.40006666666667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5:J5 B5:C5" name="Range1_5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C6" name="Range1_4"/>
    <protectedRange algorithmName="SHA-512" hashValue="ON39YdpmFHfN9f47KpiRvqrKx0V9+erV1CNkpWzYhW/Qyc6aT8rEyCrvauWSYGZK2ia3o7vd3akF07acHAFpOA==" saltValue="yVW9XmDwTqEnmpSGai0KYg==" spinCount="100000" sqref="E6:J6 B6" name="Range1_5_2"/>
    <protectedRange algorithmName="SHA-512" hashValue="ON39YdpmFHfN9f47KpiRvqrKx0V9+erV1CNkpWzYhW/Qyc6aT8rEyCrvauWSYGZK2ia3o7vd3akF07acHAFpOA==" saltValue="yVW9XmDwTqEnmpSGai0KYg==" spinCount="100000" sqref="D6" name="Range1_1_4_2"/>
  </protectedRanges>
  <conditionalFormatting sqref="E2">
    <cfRule type="top10" dxfId="77" priority="30" rank="1"/>
  </conditionalFormatting>
  <conditionalFormatting sqref="F2">
    <cfRule type="top10" dxfId="76" priority="29" rank="1"/>
  </conditionalFormatting>
  <conditionalFormatting sqref="G2">
    <cfRule type="top10" dxfId="75" priority="28" rank="1"/>
  </conditionalFormatting>
  <conditionalFormatting sqref="H2">
    <cfRule type="top10" dxfId="74" priority="27" rank="1"/>
  </conditionalFormatting>
  <conditionalFormatting sqref="I2">
    <cfRule type="top10" dxfId="73" priority="26" rank="1"/>
  </conditionalFormatting>
  <conditionalFormatting sqref="J2">
    <cfRule type="top10" dxfId="72" priority="25" rank="1"/>
  </conditionalFormatting>
  <conditionalFormatting sqref="E3">
    <cfRule type="top10" dxfId="71" priority="24" rank="1"/>
  </conditionalFormatting>
  <conditionalFormatting sqref="F3">
    <cfRule type="top10" dxfId="70" priority="23" rank="1"/>
  </conditionalFormatting>
  <conditionalFormatting sqref="G3">
    <cfRule type="top10" dxfId="69" priority="22" rank="1"/>
  </conditionalFormatting>
  <conditionalFormatting sqref="H3">
    <cfRule type="top10" dxfId="68" priority="21" rank="1"/>
  </conditionalFormatting>
  <conditionalFormatting sqref="I3">
    <cfRule type="top10" dxfId="67" priority="20" rank="1"/>
  </conditionalFormatting>
  <conditionalFormatting sqref="J3">
    <cfRule type="top10" dxfId="66" priority="19" rank="1"/>
  </conditionalFormatting>
  <conditionalFormatting sqref="E4">
    <cfRule type="top10" dxfId="65" priority="18" rank="1"/>
  </conditionalFormatting>
  <conditionalFormatting sqref="F4">
    <cfRule type="top10" dxfId="64" priority="17" rank="1"/>
  </conditionalFormatting>
  <conditionalFormatting sqref="G4">
    <cfRule type="top10" dxfId="63" priority="16" rank="1"/>
  </conditionalFormatting>
  <conditionalFormatting sqref="H4">
    <cfRule type="top10" dxfId="62" priority="15" rank="1"/>
  </conditionalFormatting>
  <conditionalFormatting sqref="I4">
    <cfRule type="top10" dxfId="61" priority="14" rank="1"/>
  </conditionalFormatting>
  <conditionalFormatting sqref="J4">
    <cfRule type="top10" dxfId="60" priority="13" rank="1"/>
  </conditionalFormatting>
  <conditionalFormatting sqref="E5">
    <cfRule type="top10" dxfId="59" priority="12" rank="1"/>
  </conditionalFormatting>
  <conditionalFormatting sqref="F5">
    <cfRule type="top10" dxfId="58" priority="11" rank="1"/>
  </conditionalFormatting>
  <conditionalFormatting sqref="G5">
    <cfRule type="top10" dxfId="57" priority="10" rank="1"/>
  </conditionalFormatting>
  <conditionalFormatting sqref="H5">
    <cfRule type="top10" dxfId="56" priority="9" rank="1"/>
  </conditionalFormatting>
  <conditionalFormatting sqref="I5">
    <cfRule type="top10" dxfId="55" priority="8" rank="1"/>
  </conditionalFormatting>
  <conditionalFormatting sqref="J5">
    <cfRule type="top10" dxfId="54" priority="7" rank="1"/>
  </conditionalFormatting>
  <conditionalFormatting sqref="E6">
    <cfRule type="top10" dxfId="53" priority="6" rank="1"/>
  </conditionalFormatting>
  <conditionalFormatting sqref="F6">
    <cfRule type="top10" dxfId="52" priority="5" rank="1"/>
  </conditionalFormatting>
  <conditionalFormatting sqref="G6">
    <cfRule type="top10" dxfId="51" priority="4" rank="1"/>
  </conditionalFormatting>
  <conditionalFormatting sqref="H6">
    <cfRule type="top10" dxfId="50" priority="3" rank="1"/>
  </conditionalFormatting>
  <conditionalFormatting sqref="I6">
    <cfRule type="top10" dxfId="49" priority="2" rank="1"/>
  </conditionalFormatting>
  <conditionalFormatting sqref="J6">
    <cfRule type="top10" dxfId="48" priority="1" rank="1"/>
  </conditionalFormatting>
  <hyperlinks>
    <hyperlink ref="Q1" location="'Louisiana 2020 Rankings'!A1" display="Back to Ranking" xr:uid="{F98AC6B2-DD66-4287-9FC5-75E7031538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E0DE1B6-AC84-4698-B119-5BEF241423F3}">
          <x14:formula1>
            <xm:f>'C:\Users\abra2\AppData\Local\Packages\Microsoft.MicrosoftEdge_8wekyb3d8bbwe\TempState\Downloads\[__ABRA Scoring Program  2-24-2020 MASTER (2).xlsm]DATA'!#REF!</xm:f>
          </x14:formula1>
          <xm:sqref>B2:B6</xm:sqref>
        </x14:dataValidation>
        <x14:dataValidation type="list" allowBlank="1" showInputMessage="1" showErrorMessage="1" xr:uid="{14674D3E-7E22-4062-99DA-A3499FA72028}">
          <x14:formula1>
            <xm:f>'C:\Users\abra2\AppData\Local\Packages\Microsoft.MicrosoftEdge_8wekyb3d8bbwe\TempState\Downloads\[__ABRA Scoring Program  2-24-2020 MASTER (2).xlsm]DATA'!#REF!</xm:f>
          </x14:formula1>
          <xm:sqref>D2:D6</xm:sqref>
        </x14:dataValidation>
        <x14:dataValidation type="list" allowBlank="1" showInputMessage="1" showErrorMessage="1" xr:uid="{1A0FDF3F-083E-40BE-B58A-B6430278F96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226FB-32D9-4ACE-9306-E7FC3D22C351}">
  <dimension ref="A1:Q16"/>
  <sheetViews>
    <sheetView workbookViewId="0">
      <selection activeCell="A3" sqref="A3:O3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7" t="s">
        <v>23</v>
      </c>
      <c r="B2" s="18" t="s">
        <v>32</v>
      </c>
      <c r="C2" s="19">
        <v>44030</v>
      </c>
      <c r="D2" s="20" t="s">
        <v>28</v>
      </c>
      <c r="E2" s="21">
        <v>182</v>
      </c>
      <c r="F2" s="21">
        <v>188</v>
      </c>
      <c r="G2" s="21">
        <v>190</v>
      </c>
      <c r="H2" s="21"/>
      <c r="I2" s="21"/>
      <c r="J2" s="21"/>
      <c r="K2" s="25">
        <v>3</v>
      </c>
      <c r="L2" s="25">
        <v>560</v>
      </c>
      <c r="M2" s="26">
        <v>186.66666666666666</v>
      </c>
      <c r="N2" s="27">
        <v>3</v>
      </c>
      <c r="O2" s="28">
        <v>189.66666666666666</v>
      </c>
    </row>
    <row r="3" spans="1:17" x14ac:dyDescent="0.25">
      <c r="A3" s="17" t="s">
        <v>23</v>
      </c>
      <c r="B3" s="18" t="s">
        <v>32</v>
      </c>
      <c r="C3" s="19">
        <v>44058</v>
      </c>
      <c r="D3" s="20" t="s">
        <v>28</v>
      </c>
      <c r="E3" s="21">
        <v>183</v>
      </c>
      <c r="F3" s="21">
        <v>179</v>
      </c>
      <c r="G3" s="21">
        <v>184</v>
      </c>
      <c r="H3" s="21"/>
      <c r="I3" s="21"/>
      <c r="J3" s="21"/>
      <c r="K3" s="25">
        <v>3</v>
      </c>
      <c r="L3" s="25">
        <f>SUM(E3:G3)</f>
        <v>546</v>
      </c>
      <c r="M3" s="26">
        <f>SUM(L3/K3)</f>
        <v>182</v>
      </c>
      <c r="N3" s="27">
        <v>3</v>
      </c>
      <c r="O3" s="28">
        <f>SUM(M3+N3)</f>
        <v>185</v>
      </c>
    </row>
    <row r="6" spans="1:17" x14ac:dyDescent="0.25">
      <c r="K6" s="7">
        <f>SUM(K2:K5)</f>
        <v>6</v>
      </c>
      <c r="L6" s="7">
        <f>SUM(L2:L5)</f>
        <v>1106</v>
      </c>
      <c r="M6" s="13">
        <f>SUM(L6/K6)</f>
        <v>184.33333333333334</v>
      </c>
      <c r="N6" s="7">
        <f>SUM(N2:N5)</f>
        <v>6</v>
      </c>
      <c r="O6" s="13">
        <f>SUM(M6+N6)</f>
        <v>190.33333333333334</v>
      </c>
    </row>
    <row r="16" spans="1:17" x14ac:dyDescent="0.25">
      <c r="K16" s="7"/>
      <c r="L16" s="7"/>
      <c r="M16" s="13"/>
      <c r="N16" s="7"/>
      <c r="O16" s="13"/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3:J3 B3:C3" name="Range1_5_1"/>
    <protectedRange algorithmName="SHA-512" hashValue="ON39YdpmFHfN9f47KpiRvqrKx0V9+erV1CNkpWzYhW/Qyc6aT8rEyCrvauWSYGZK2ia3o7vd3akF07acHAFpOA==" saltValue="yVW9XmDwTqEnmpSGai0KYg==" spinCount="100000" sqref="D3" name="Range1_1_4_1"/>
  </protectedRanges>
  <conditionalFormatting sqref="E2">
    <cfRule type="top10" dxfId="47" priority="12" rank="1"/>
  </conditionalFormatting>
  <conditionalFormatting sqref="F2">
    <cfRule type="top10" dxfId="46" priority="11" rank="1"/>
  </conditionalFormatting>
  <conditionalFormatting sqref="G2">
    <cfRule type="top10" dxfId="45" priority="10" rank="1"/>
  </conditionalFormatting>
  <conditionalFormatting sqref="H2">
    <cfRule type="top10" dxfId="44" priority="9" rank="1"/>
  </conditionalFormatting>
  <conditionalFormatting sqref="I2">
    <cfRule type="top10" dxfId="43" priority="8" rank="1"/>
  </conditionalFormatting>
  <conditionalFormatting sqref="J2">
    <cfRule type="top10" dxfId="42" priority="7" rank="1"/>
  </conditionalFormatting>
  <conditionalFormatting sqref="E3">
    <cfRule type="top10" dxfId="41" priority="6" rank="1"/>
  </conditionalFormatting>
  <conditionalFormatting sqref="F3">
    <cfRule type="top10" dxfId="40" priority="5" rank="1"/>
  </conditionalFormatting>
  <conditionalFormatting sqref="G3">
    <cfRule type="top10" dxfId="39" priority="4" rank="1"/>
  </conditionalFormatting>
  <conditionalFormatting sqref="H3">
    <cfRule type="top10" dxfId="38" priority="3" rank="1"/>
  </conditionalFormatting>
  <conditionalFormatting sqref="I3">
    <cfRule type="top10" dxfId="37" priority="2" rank="1"/>
  </conditionalFormatting>
  <conditionalFormatting sqref="J3">
    <cfRule type="top10" dxfId="36" priority="1" rank="1"/>
  </conditionalFormatting>
  <hyperlinks>
    <hyperlink ref="Q1" location="'Louisiana 2020 Rankings'!A1" display="Back to Ranking" xr:uid="{B5294E34-5CE8-4C29-B359-5C5023AC39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E80C3FC-E4B5-4178-B84D-2C2AA99DD76B}">
          <x14:formula1>
            <xm:f>'C:\Users\abra2\Desktop\ABRA 2020\Texas\[ABRA TX Scoring Program TEST1 1-20-20-LISA (1).xlsm]DATA SHEET'!#REF!</xm:f>
          </x14:formula1>
          <xm:sqref>B2:B3 D2:D3</xm:sqref>
        </x14:dataValidation>
        <x14:dataValidation type="list" allowBlank="1" showInputMessage="1" showErrorMessage="1" xr:uid="{8E56130E-73CB-42CC-A239-3494A4A7EE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134C-A08B-4191-A3A9-4C690F546CF9}">
  <sheetPr codeName="Sheet21"/>
  <dimension ref="A1:Q17"/>
  <sheetViews>
    <sheetView workbookViewId="0">
      <selection activeCell="C21" sqref="C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7" t="s">
        <v>26</v>
      </c>
      <c r="B2" s="18" t="s">
        <v>27</v>
      </c>
      <c r="C2" s="19">
        <v>43968</v>
      </c>
      <c r="D2" s="20" t="s">
        <v>28</v>
      </c>
      <c r="E2" s="21">
        <v>192</v>
      </c>
      <c r="F2" s="21">
        <v>195</v>
      </c>
      <c r="G2" s="21">
        <v>186</v>
      </c>
      <c r="H2" s="21"/>
      <c r="I2" s="21"/>
      <c r="J2" s="21"/>
      <c r="K2" s="25">
        <v>3</v>
      </c>
      <c r="L2" s="25">
        <v>573</v>
      </c>
      <c r="M2" s="26">
        <v>191</v>
      </c>
      <c r="N2" s="27">
        <v>9</v>
      </c>
      <c r="O2" s="28">
        <v>200</v>
      </c>
    </row>
    <row r="3" spans="1:17" x14ac:dyDescent="0.25">
      <c r="A3" s="17" t="s">
        <v>26</v>
      </c>
      <c r="B3" s="18" t="s">
        <v>27</v>
      </c>
      <c r="C3" s="19">
        <v>43995</v>
      </c>
      <c r="D3" s="20" t="s">
        <v>28</v>
      </c>
      <c r="E3" s="21">
        <v>197</v>
      </c>
      <c r="F3" s="21">
        <v>194</v>
      </c>
      <c r="G3" s="21">
        <v>193</v>
      </c>
      <c r="H3" s="21"/>
      <c r="I3" s="21"/>
      <c r="J3" s="21"/>
      <c r="K3" s="25">
        <v>3</v>
      </c>
      <c r="L3" s="25">
        <v>584</v>
      </c>
      <c r="M3" s="26">
        <v>194.66666666666666</v>
      </c>
      <c r="N3" s="27">
        <v>5</v>
      </c>
      <c r="O3" s="28">
        <v>199.66666666666666</v>
      </c>
    </row>
    <row r="4" spans="1:17" x14ac:dyDescent="0.25">
      <c r="A4" s="17" t="s">
        <v>26</v>
      </c>
      <c r="B4" s="18" t="s">
        <v>27</v>
      </c>
      <c r="C4" s="19">
        <v>44030</v>
      </c>
      <c r="D4" s="20" t="s">
        <v>28</v>
      </c>
      <c r="E4" s="21">
        <v>197</v>
      </c>
      <c r="F4" s="21">
        <v>197</v>
      </c>
      <c r="G4" s="21">
        <v>193</v>
      </c>
      <c r="H4" s="21"/>
      <c r="I4" s="21"/>
      <c r="J4" s="21"/>
      <c r="K4" s="25">
        <v>3</v>
      </c>
      <c r="L4" s="25">
        <v>587</v>
      </c>
      <c r="M4" s="26">
        <v>195.66666666666666</v>
      </c>
      <c r="N4" s="27">
        <v>5</v>
      </c>
      <c r="O4" s="28">
        <v>200.66666666666666</v>
      </c>
    </row>
    <row r="7" spans="1:17" x14ac:dyDescent="0.25">
      <c r="K7" s="7">
        <f>SUM(K2:K6)</f>
        <v>9</v>
      </c>
      <c r="L7" s="7">
        <f>SUM(L2:L6)</f>
        <v>1744</v>
      </c>
      <c r="M7" s="13">
        <f>SUM(L7/K7)</f>
        <v>193.77777777777777</v>
      </c>
      <c r="N7" s="7">
        <f>SUM(N2:N6)</f>
        <v>19</v>
      </c>
      <c r="O7" s="13">
        <f>SUM(M7+N7)</f>
        <v>212.77777777777777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7" t="s">
        <v>23</v>
      </c>
      <c r="B14" s="18" t="s">
        <v>27</v>
      </c>
      <c r="C14" s="19">
        <v>44093</v>
      </c>
      <c r="D14" s="20" t="s">
        <v>28</v>
      </c>
      <c r="E14" s="34">
        <v>190</v>
      </c>
      <c r="F14" s="35">
        <v>184</v>
      </c>
      <c r="G14" s="35">
        <v>189</v>
      </c>
      <c r="H14" s="21"/>
      <c r="I14" s="21"/>
      <c r="J14" s="21"/>
      <c r="K14" s="25">
        <v>3</v>
      </c>
      <c r="L14" s="25">
        <v>563</v>
      </c>
      <c r="M14" s="26">
        <v>187.67</v>
      </c>
      <c r="N14" s="27">
        <v>6</v>
      </c>
      <c r="O14" s="28">
        <v>193.67</v>
      </c>
    </row>
    <row r="17" spans="11:15" x14ac:dyDescent="0.25">
      <c r="K17" s="7">
        <f>SUM(K14:K16)</f>
        <v>3</v>
      </c>
      <c r="L17" s="7">
        <f>SUM(L14:L16)</f>
        <v>563</v>
      </c>
      <c r="M17" s="13">
        <f>SUM(L17/K17)</f>
        <v>187.66666666666666</v>
      </c>
      <c r="N17" s="7">
        <f>SUM(N14:N16)</f>
        <v>6</v>
      </c>
      <c r="O17" s="13">
        <f>SUM(M17+N17)</f>
        <v>193.66666666666666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C14" name="Range1_4_1"/>
    <protectedRange algorithmName="SHA-512" hashValue="ON39YdpmFHfN9f47KpiRvqrKx0V9+erV1CNkpWzYhW/Qyc6aT8rEyCrvauWSYGZK2ia3o7vd3akF07acHAFpOA==" saltValue="yVW9XmDwTqEnmpSGai0KYg==" spinCount="100000" sqref="E14:J14 B14" name="Range1_5"/>
    <protectedRange algorithmName="SHA-512" hashValue="ON39YdpmFHfN9f47KpiRvqrKx0V9+erV1CNkpWzYhW/Qyc6aT8rEyCrvauWSYGZK2ia3o7vd3akF07acHAFpOA==" saltValue="yVW9XmDwTqEnmpSGai0KYg==" spinCount="100000" sqref="D14" name="Range1_1_4"/>
  </protectedRanges>
  <conditionalFormatting sqref="F2">
    <cfRule type="top10" dxfId="35" priority="41" rank="1"/>
  </conditionalFormatting>
  <conditionalFormatting sqref="G2">
    <cfRule type="top10" dxfId="34" priority="40" rank="1"/>
  </conditionalFormatting>
  <conditionalFormatting sqref="H2">
    <cfRule type="top10" dxfId="33" priority="39" rank="1"/>
  </conditionalFormatting>
  <conditionalFormatting sqref="I2">
    <cfRule type="top10" dxfId="32" priority="37" rank="1"/>
  </conditionalFormatting>
  <conditionalFormatting sqref="J2">
    <cfRule type="top10" dxfId="31" priority="38" rank="1"/>
  </conditionalFormatting>
  <conditionalFormatting sqref="E2">
    <cfRule type="top10" dxfId="30" priority="42" rank="1"/>
  </conditionalFormatting>
  <conditionalFormatting sqref="F3">
    <cfRule type="top10" dxfId="29" priority="35" rank="1"/>
  </conditionalFormatting>
  <conditionalFormatting sqref="G3">
    <cfRule type="top10" dxfId="28" priority="34" rank="1"/>
  </conditionalFormatting>
  <conditionalFormatting sqref="H3">
    <cfRule type="top10" dxfId="27" priority="33" rank="1"/>
  </conditionalFormatting>
  <conditionalFormatting sqref="I3">
    <cfRule type="top10" dxfId="26" priority="31" rank="1"/>
  </conditionalFormatting>
  <conditionalFormatting sqref="J3">
    <cfRule type="top10" dxfId="25" priority="32" rank="1"/>
  </conditionalFormatting>
  <conditionalFormatting sqref="E3">
    <cfRule type="top10" dxfId="24" priority="36" rank="1"/>
  </conditionalFormatting>
  <conditionalFormatting sqref="F4">
    <cfRule type="top10" dxfId="23" priority="29" rank="1"/>
  </conditionalFormatting>
  <conditionalFormatting sqref="G4">
    <cfRule type="top10" dxfId="22" priority="28" rank="1"/>
  </conditionalFormatting>
  <conditionalFormatting sqref="H4">
    <cfRule type="top10" dxfId="21" priority="27" rank="1"/>
  </conditionalFormatting>
  <conditionalFormatting sqref="I4">
    <cfRule type="top10" dxfId="20" priority="25" rank="1"/>
  </conditionalFormatting>
  <conditionalFormatting sqref="J4">
    <cfRule type="top10" dxfId="19" priority="26" rank="1"/>
  </conditionalFormatting>
  <conditionalFormatting sqref="E4">
    <cfRule type="top10" dxfId="18" priority="30" rank="1"/>
  </conditionalFormatting>
  <conditionalFormatting sqref="E14">
    <cfRule type="top10" dxfId="11" priority="6" rank="1"/>
  </conditionalFormatting>
  <conditionalFormatting sqref="F14">
    <cfRule type="top10" dxfId="10" priority="5" rank="1"/>
  </conditionalFormatting>
  <conditionalFormatting sqref="G14">
    <cfRule type="top10" dxfId="9" priority="4" rank="1"/>
  </conditionalFormatting>
  <conditionalFormatting sqref="H14">
    <cfRule type="top10" dxfId="8" priority="3" rank="1"/>
  </conditionalFormatting>
  <conditionalFormatting sqref="I14">
    <cfRule type="top10" dxfId="7" priority="2" rank="1"/>
  </conditionalFormatting>
  <conditionalFormatting sqref="J14">
    <cfRule type="top10" dxfId="6" priority="1" rank="1"/>
  </conditionalFormatting>
  <hyperlinks>
    <hyperlink ref="Q1" location="'Louisiana 2020 Rankings'!A1" display="Back to Ranking" xr:uid="{BAD0E9B3-5033-4643-95F2-D7CFDD7EDD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5D9442-F777-4498-BD68-01D5DE388995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sheetPr codeName="Sheet22"/>
  <dimension ref="A1:Q15"/>
  <sheetViews>
    <sheetView workbookViewId="0">
      <selection activeCell="Q1" sqref="Q1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24</v>
      </c>
    </row>
    <row r="2" spans="1:17" x14ac:dyDescent="0.25">
      <c r="A2" s="17" t="s">
        <v>26</v>
      </c>
      <c r="B2" s="18" t="s">
        <v>29</v>
      </c>
      <c r="C2" s="19">
        <v>43968</v>
      </c>
      <c r="D2" s="20" t="s">
        <v>28</v>
      </c>
      <c r="E2" s="21">
        <v>182</v>
      </c>
      <c r="F2" s="21">
        <v>171</v>
      </c>
      <c r="G2" s="21">
        <v>186.001</v>
      </c>
      <c r="H2" s="21"/>
      <c r="I2" s="21"/>
      <c r="J2" s="21"/>
      <c r="K2" s="25">
        <v>3</v>
      </c>
      <c r="L2" s="25">
        <v>539.00099999999998</v>
      </c>
      <c r="M2" s="26">
        <v>179.667</v>
      </c>
      <c r="N2" s="27">
        <v>6</v>
      </c>
      <c r="O2" s="28">
        <v>185.667</v>
      </c>
    </row>
    <row r="5" spans="1:17" x14ac:dyDescent="0.25">
      <c r="K5" s="7">
        <f>SUM(K2:K4)</f>
        <v>3</v>
      </c>
      <c r="L5" s="7">
        <f>SUM(L2:L4)</f>
        <v>539.00099999999998</v>
      </c>
      <c r="M5" s="13">
        <f>SUM(L5/K5)</f>
        <v>179.667</v>
      </c>
      <c r="N5" s="7">
        <f>SUM(N2:N4)</f>
        <v>6</v>
      </c>
      <c r="O5" s="13">
        <f>SUM(M5+N5)</f>
        <v>185.667</v>
      </c>
    </row>
    <row r="15" spans="1:17" x14ac:dyDescent="0.25">
      <c r="K15" s="7"/>
      <c r="L15" s="7"/>
      <c r="M15" s="13"/>
      <c r="N15" s="7"/>
      <c r="O15" s="13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1_1"/>
    <protectedRange algorithmName="SHA-512" hashValue="ON39YdpmFHfN9f47KpiRvqrKx0V9+erV1CNkpWzYhW/Qyc6aT8rEyCrvauWSYGZK2ia3o7vd3akF07acHAFpOA==" saltValue="yVW9XmDwTqEnmpSGai0KYg==" spinCount="100000" sqref="D2" name="Range1_1_1_1_1"/>
    <protectedRange algorithmName="SHA-512" hashValue="ON39YdpmFHfN9f47KpiRvqrKx0V9+erV1CNkpWzYhW/Qyc6aT8rEyCrvauWSYGZK2ia3o7vd3akF07acHAFpOA==" saltValue="yVW9XmDwTqEnmpSGai0KYg==" spinCount="100000" sqref="E2:H2" name="Range1_3_1_1_1"/>
  </protectedRanges>
  <conditionalFormatting sqref="F2">
    <cfRule type="top10" dxfId="5" priority="5" rank="1"/>
  </conditionalFormatting>
  <conditionalFormatting sqref="G2">
    <cfRule type="top10" dxfId="4" priority="4" rank="1"/>
  </conditionalFormatting>
  <conditionalFormatting sqref="H2">
    <cfRule type="top10" dxfId="3" priority="3" rank="1"/>
  </conditionalFormatting>
  <conditionalFormatting sqref="I2">
    <cfRule type="top10" dxfId="2" priority="1" rank="1"/>
  </conditionalFormatting>
  <conditionalFormatting sqref="J2">
    <cfRule type="top10" dxfId="1" priority="2" rank="1"/>
  </conditionalFormatting>
  <conditionalFormatting sqref="E2">
    <cfRule type="top10" dxfId="0" priority="6" rank="1"/>
  </conditionalFormatting>
  <hyperlinks>
    <hyperlink ref="Q1" location="'Louisiana 2020 Rankings'!A1" display="Back to Ranking" xr:uid="{FC45C4F7-B2E1-4899-A3FC-6A495E780C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09F2604-0CF0-435C-894F-881D8B98C15D}">
          <x14:formula1>
            <xm:f>'C:\Users\abra2\Desktop\ABRA 2020\Texas\[ABRA TX Scoring Program TEST1 1-20-20-LISA (1).xlsm]DATA SHEET'!#REF!</xm:f>
          </x14:formula1>
          <xm:sqref>B2 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Rocky Robinson</vt:lpstr>
      <vt:lpstr>Louisiana 2020 Rankings</vt:lpstr>
      <vt:lpstr>Rodney Eaton</vt:lpstr>
      <vt:lpstr>Robert Eaton</vt:lpstr>
      <vt:lpstr>Sean McKay</vt:lpstr>
      <vt:lpstr>Eddie Robertson</vt:lpstr>
      <vt:lpstr>Dale Lofton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2020-09-20T21:53:17Z</dcterms:modified>
</cp:coreProperties>
</file>