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South Carolina\"/>
    </mc:Choice>
  </mc:AlternateContent>
  <xr:revisionPtr revIDLastSave="0" documentId="13_ncr:1_{949254F4-9C91-4AD4-BB1B-B56FB8F9D4A8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South Carolina 2020 Ranking" sheetId="1" r:id="rId1"/>
    <sheet name="Charlie Fortson" sheetId="2" r:id="rId2"/>
    <sheet name="Seth Ferguson" sheetId="13" r:id="rId3"/>
  </sheets>
  <externalReferences>
    <externalReference r:id="rId4"/>
    <externalReference r:id="rId5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3" l="1"/>
  <c r="L6" i="13"/>
  <c r="K2" i="13"/>
  <c r="K6" i="13"/>
  <c r="M6" i="13"/>
  <c r="N6" i="13"/>
  <c r="O6" i="13"/>
  <c r="H7" i="1"/>
  <c r="G7" i="1"/>
  <c r="F7" i="1"/>
  <c r="E7" i="1"/>
  <c r="D7" i="1"/>
  <c r="L2" i="2"/>
  <c r="K2" i="2"/>
  <c r="M2" i="2"/>
  <c r="O2" i="2"/>
  <c r="M2" i="13"/>
  <c r="O2" i="13"/>
  <c r="N6" i="2"/>
  <c r="G6" i="1"/>
  <c r="L6" i="2"/>
  <c r="E6" i="1"/>
  <c r="K6" i="2"/>
  <c r="D6" i="1"/>
  <c r="M6" i="2"/>
  <c r="F6" i="1"/>
  <c r="O6" i="2"/>
  <c r="H6" i="1"/>
</calcChain>
</file>

<file path=xl/sharedStrings.xml><?xml version="1.0" encoding="utf-8"?>
<sst xmlns="http://schemas.openxmlformats.org/spreadsheetml/2006/main" count="58" uniqueCount="31">
  <si>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</si>
  <si>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</si>
  <si>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</si>
  <si>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</si>
  <si>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</si>
  <si>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</si>
  <si>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</si>
  <si>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</si>
  <si>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</si>
  <si>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</si>
  <si>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</si>
  <si>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</si>
  <si>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</si>
  <si>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</si>
  <si>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</si>
  <si>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</si>
  <si>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</si>
  <si>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Target Total</t>
  </si>
  <si>
    <t>Agg</t>
  </si>
  <si>
    <t>Agg + Points</t>
  </si>
  <si>
    <t>Outlaw Heavy</t>
  </si>
  <si>
    <t>ABRA YOUTH OUTLAW HEAVY RANKING 2020</t>
  </si>
  <si>
    <t>Charlie Fortson</t>
  </si>
  <si>
    <t>Return to Rankings</t>
  </si>
  <si>
    <t># Of Targets</t>
  </si>
  <si>
    <t>Belton SC</t>
  </si>
  <si>
    <t>Seth Ferguson</t>
  </si>
  <si>
    <t>Belton, SC</t>
  </si>
  <si>
    <t>Outlaw Hvy</t>
  </si>
  <si>
    <t>* Charlie Fortson</t>
  </si>
  <si>
    <t>* Seth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</si>
</sst>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ill="1"/>
    <xf numFmtId="49" fontId="9" fillId="0" borderId="1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7"/>
  <sheetViews>
    <sheetView tabSelected="1" workbookViewId="0">
      <selection activeCell="E26" sqref="E26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28"/>
    <col min="7" max="7" width="9.140625" style="8"/>
    <col min="8" max="8" width="16.28515625" style="28" bestFit="1" customWidth="1"/>
  </cols>
  <sheetData>
    <row r="1" spans="1:8" x14ac:dyDescent="0.25">
      <c r="A1" s="10"/>
      <c r="B1" s="10"/>
      <c r="C1" s="10"/>
      <c r="D1" s="10"/>
      <c r="E1" s="10"/>
      <c r="F1" s="26"/>
      <c r="G1" s="10"/>
      <c r="H1" s="26"/>
    </row>
    <row r="2" spans="1:8" ht="28.5" x14ac:dyDescent="0.45">
      <c r="A2" s="10"/>
      <c r="B2" s="10"/>
      <c r="C2" s="14" t="s">
        <v>21</v>
      </c>
      <c r="D2" s="10"/>
      <c r="E2" s="10"/>
      <c r="F2" s="26"/>
      <c r="G2" s="10"/>
      <c r="H2" s="26"/>
    </row>
    <row r="3" spans="1:8" ht="18.75" x14ac:dyDescent="0.3">
      <c r="A3" s="10"/>
      <c r="B3" s="10"/>
      <c r="C3" s="10"/>
      <c r="D3" s="16" t="s">
        <v>25</v>
      </c>
      <c r="E3" s="10"/>
      <c r="F3" s="26"/>
      <c r="G3" s="10"/>
      <c r="H3" s="26"/>
    </row>
    <row r="4" spans="1:8" x14ac:dyDescent="0.25">
      <c r="A4" s="10"/>
      <c r="B4" s="10"/>
      <c r="C4" s="10"/>
      <c r="D4" s="10"/>
      <c r="E4" s="10"/>
      <c r="F4" s="26"/>
      <c r="G4" s="10"/>
      <c r="H4" s="26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24</v>
      </c>
      <c r="E5" s="11" t="s">
        <v>17</v>
      </c>
      <c r="F5" s="27" t="s">
        <v>18</v>
      </c>
      <c r="G5" s="11" t="s">
        <v>14</v>
      </c>
      <c r="H5" s="27" t="s">
        <v>19</v>
      </c>
    </row>
    <row r="6" spans="1:8" x14ac:dyDescent="0.25">
      <c r="A6" s="8">
        <v>1</v>
      </c>
      <c r="B6" s="8" t="s">
        <v>20</v>
      </c>
      <c r="C6" s="17" t="s">
        <v>22</v>
      </c>
      <c r="D6" s="9">
        <f>SUM('Charlie Fortson'!K6)</f>
        <v>10</v>
      </c>
      <c r="E6" s="9">
        <f>SUM('Charlie Fortson'!L6)</f>
        <v>1895</v>
      </c>
      <c r="F6" s="28">
        <f>SUM('Charlie Fortson'!M6)</f>
        <v>189.5</v>
      </c>
      <c r="G6" s="9">
        <f>SUM('Charlie Fortson'!N6)</f>
        <v>33</v>
      </c>
      <c r="H6" s="28">
        <f>SUM('Charlie Fortson'!O6)</f>
        <v>222.5</v>
      </c>
    </row>
    <row r="7" spans="1:8" x14ac:dyDescent="0.25">
      <c r="A7" s="8">
        <v>2</v>
      </c>
      <c r="B7" s="8" t="s">
        <v>20</v>
      </c>
      <c r="C7" s="15" t="s">
        <v>26</v>
      </c>
      <c r="D7" s="9">
        <f>SUM('Seth Ferguson'!K6)</f>
        <v>10</v>
      </c>
      <c r="E7" s="9">
        <f>SUM('Seth Ferguson'!L6)</f>
        <v>1883</v>
      </c>
      <c r="F7" s="28">
        <f>SUM('Seth Ferguson'!M6)</f>
        <v>188.3</v>
      </c>
      <c r="G7" s="9">
        <f>SUM('Seth Ferguson'!N6)</f>
        <v>26</v>
      </c>
      <c r="H7" s="28">
        <f>SUM('Seth Ferguson'!O6)</f>
        <v>214.3</v>
      </c>
    </row>
  </sheetData>
  <hyperlinks>
    <hyperlink ref="C6" location="'Charlie Fortson'!A1" display="Charlie Fortson" xr:uid="{F7A9BB9E-7E0E-44C1-A9BF-A6E4B63F8A6A}"/>
    <hyperlink ref="C7" location="'Seth Ferguson'!A1" display="Seth Ferguson" xr:uid="{0B7CA9C2-D1BE-44E0-8476-EFAD493F38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6"/>
  <sheetViews>
    <sheetView workbookViewId="0">
      <selection activeCell="D18" sqref="D18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23</v>
      </c>
    </row>
    <row r="2" spans="1:17" x14ac:dyDescent="0.25">
      <c r="A2" s="18" t="s">
        <v>16</v>
      </c>
      <c r="B2" s="19" t="s">
        <v>22</v>
      </c>
      <c r="C2" s="20">
        <v>43897</v>
      </c>
      <c r="D2" s="29" t="s">
        <v>27</v>
      </c>
      <c r="E2" s="21">
        <v>190</v>
      </c>
      <c r="F2" s="21">
        <v>187</v>
      </c>
      <c r="G2" s="21">
        <v>189</v>
      </c>
      <c r="H2" s="21">
        <v>191</v>
      </c>
      <c r="I2" s="21"/>
      <c r="J2" s="21"/>
      <c r="K2" s="22">
        <f>COUNT(E2:J2)</f>
        <v>4</v>
      </c>
      <c r="L2" s="22">
        <f>SUM(E2:J2)</f>
        <v>757</v>
      </c>
      <c r="M2" s="23">
        <f>IFERROR(L2/K2,0)</f>
        <v>189.25</v>
      </c>
      <c r="N2" s="24">
        <v>11</v>
      </c>
      <c r="O2" s="25">
        <f>SUM(M2+N2)</f>
        <v>200.25</v>
      </c>
    </row>
    <row r="3" spans="1:17" x14ac:dyDescent="0.25">
      <c r="A3" s="18" t="s">
        <v>28</v>
      </c>
      <c r="B3" s="19" t="s">
        <v>29</v>
      </c>
      <c r="C3" s="20">
        <v>43988</v>
      </c>
      <c r="D3" s="31" t="s">
        <v>27</v>
      </c>
      <c r="E3" s="21">
        <v>188</v>
      </c>
      <c r="F3" s="21">
        <v>196</v>
      </c>
      <c r="G3" s="21">
        <v>185</v>
      </c>
      <c r="H3" s="21">
        <v>192</v>
      </c>
      <c r="I3" s="21">
        <v>189</v>
      </c>
      <c r="J3" s="21">
        <v>188</v>
      </c>
      <c r="K3" s="22">
        <v>6</v>
      </c>
      <c r="L3" s="22">
        <v>1138</v>
      </c>
      <c r="M3" s="23">
        <v>189.66666666666666</v>
      </c>
      <c r="N3" s="24">
        <v>22</v>
      </c>
      <c r="O3" s="25">
        <v>211.66666666666666</v>
      </c>
    </row>
    <row r="6" spans="1:17" x14ac:dyDescent="0.25">
      <c r="K6" s="7">
        <f>SUM(K2:K5)</f>
        <v>10</v>
      </c>
      <c r="L6" s="7">
        <f>SUM(L2:L5)</f>
        <v>1895</v>
      </c>
      <c r="M6" s="13">
        <f>SUM(L6/K6)</f>
        <v>189.5</v>
      </c>
      <c r="N6" s="7">
        <f>SUM(N2:N5)</f>
        <v>33</v>
      </c>
      <c r="O6" s="13">
        <f>SUM(M6+N6)</f>
        <v>222.5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1"/>
    <protectedRange algorithmName="SHA-512" hashValue="ON39YdpmFHfN9f47KpiRvqrKx0V9+erV1CNkpWzYhW/Qyc6aT8rEyCrvauWSYGZK2ia3o7vd3akF07acHAFpOA==" saltValue="yVW9XmDwTqEnmpSGai0KYg==" spinCount="100000" sqref="B2" name="Range1_1_2_6"/>
    <protectedRange algorithmName="SHA-512" hashValue="ON39YdpmFHfN9f47KpiRvqrKx0V9+erV1CNkpWzYhW/Qyc6aT8rEyCrvauWSYGZK2ia3o7vd3akF07acHAFpOA==" saltValue="yVW9XmDwTqEnmpSGai0KYg==" spinCount="100000" sqref="E2:J2" name="Range1_4_6"/>
    <protectedRange algorithmName="SHA-512" hashValue="ON39YdpmFHfN9f47KpiRvqrKx0V9+erV1CNkpWzYhW/Qyc6aT8rEyCrvauWSYGZK2ia3o7vd3akF07acHAFpOA==" saltValue="yVW9XmDwTqEnmpSGai0KYg==" spinCount="100000" sqref="B3:C3" name="Range1_1_2_2_1_1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E3:J3" name="Range1_4_2_1_1"/>
  </protectedRanges>
  <conditionalFormatting sqref="E2">
    <cfRule type="top10" dxfId="23" priority="7" rank="1"/>
  </conditionalFormatting>
  <conditionalFormatting sqref="F2">
    <cfRule type="top10" dxfId="22" priority="8" rank="1"/>
  </conditionalFormatting>
  <conditionalFormatting sqref="G2">
    <cfRule type="top10" dxfId="21" priority="9" rank="1"/>
  </conditionalFormatting>
  <conditionalFormatting sqref="H2">
    <cfRule type="top10" dxfId="20" priority="10" rank="1"/>
  </conditionalFormatting>
  <conditionalFormatting sqref="I2">
    <cfRule type="top10" dxfId="19" priority="11" rank="1"/>
  </conditionalFormatting>
  <conditionalFormatting sqref="J2">
    <cfRule type="top10" dxfId="18" priority="12" rank="1"/>
  </conditionalFormatting>
  <conditionalFormatting sqref="E3">
    <cfRule type="top10" dxfId="17" priority="6" rank="1"/>
  </conditionalFormatting>
  <conditionalFormatting sqref="F3">
    <cfRule type="top10" dxfId="16" priority="5" rank="1"/>
  </conditionalFormatting>
  <conditionalFormatting sqref="G3">
    <cfRule type="top10" dxfId="15" priority="4" rank="1"/>
  </conditionalFormatting>
  <conditionalFormatting sqref="H3">
    <cfRule type="top10" dxfId="14" priority="3" rank="1"/>
  </conditionalFormatting>
  <conditionalFormatting sqref="I3">
    <cfRule type="top10" dxfId="13" priority="2" rank="1"/>
  </conditionalFormatting>
  <conditionalFormatting sqref="J3">
    <cfRule type="top10" dxfId="12" priority="1" rank="1"/>
  </conditionalFormatting>
  <hyperlinks>
    <hyperlink ref="Q1" location="'South Carolina 2020 Ranking'!A1" display="Return to Rankings" xr:uid="{507ABFBF-8090-4941-814E-49BFA74439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C7CD651-27AC-4CFE-8EDF-1FDCB59FBBB4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517F-AE6A-47A1-8BC7-334A97147936}">
  <dimension ref="A1:Q6"/>
  <sheetViews>
    <sheetView workbookViewId="0">
      <selection activeCell="C16" sqref="C16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23</v>
      </c>
    </row>
    <row r="2" spans="1:17" x14ac:dyDescent="0.25">
      <c r="A2" s="18" t="s">
        <v>16</v>
      </c>
      <c r="B2" s="19" t="s">
        <v>26</v>
      </c>
      <c r="C2" s="20">
        <v>43897</v>
      </c>
      <c r="D2" s="29" t="s">
        <v>27</v>
      </c>
      <c r="E2" s="21">
        <v>189</v>
      </c>
      <c r="F2" s="21">
        <v>188</v>
      </c>
      <c r="G2" s="21">
        <v>185</v>
      </c>
      <c r="H2" s="21">
        <v>184</v>
      </c>
      <c r="I2" s="21"/>
      <c r="J2" s="21"/>
      <c r="K2" s="22">
        <f>COUNT(E2:J2)</f>
        <v>4</v>
      </c>
      <c r="L2" s="22">
        <f>SUM(E2:J2)</f>
        <v>746</v>
      </c>
      <c r="M2" s="23">
        <f>IFERROR(L2/K2,0)</f>
        <v>186.5</v>
      </c>
      <c r="N2" s="24">
        <v>6</v>
      </c>
      <c r="O2" s="25">
        <f>SUM(M2+N2)</f>
        <v>192.5</v>
      </c>
    </row>
    <row r="3" spans="1:17" x14ac:dyDescent="0.25">
      <c r="A3" s="18" t="s">
        <v>28</v>
      </c>
      <c r="B3" s="19" t="s">
        <v>30</v>
      </c>
      <c r="C3" s="20">
        <v>43988</v>
      </c>
      <c r="D3" s="31" t="s">
        <v>27</v>
      </c>
      <c r="E3" s="21">
        <v>191</v>
      </c>
      <c r="F3" s="21">
        <v>190</v>
      </c>
      <c r="G3" s="21">
        <v>197</v>
      </c>
      <c r="H3" s="21">
        <v>181</v>
      </c>
      <c r="I3" s="21">
        <v>188</v>
      </c>
      <c r="J3" s="21">
        <v>190</v>
      </c>
      <c r="K3" s="22">
        <v>6</v>
      </c>
      <c r="L3" s="22">
        <v>1137</v>
      </c>
      <c r="M3" s="23">
        <v>189.5</v>
      </c>
      <c r="N3" s="24">
        <v>20</v>
      </c>
      <c r="O3" s="25">
        <v>209.5</v>
      </c>
    </row>
    <row r="6" spans="1:17" x14ac:dyDescent="0.25">
      <c r="K6" s="7">
        <f>SUM(K2:K5)</f>
        <v>10</v>
      </c>
      <c r="L6" s="7">
        <f>SUM(L2:L5)</f>
        <v>1883</v>
      </c>
      <c r="M6" s="13">
        <f>SUM(L6/K6)</f>
        <v>188.3</v>
      </c>
      <c r="N6" s="7">
        <f>SUM(N2:N5)</f>
        <v>26</v>
      </c>
      <c r="O6" s="13">
        <f>SUM(M6+N6)</f>
        <v>214.3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1"/>
    <protectedRange algorithmName="SHA-512" hashValue="ON39YdpmFHfN9f47KpiRvqrKx0V9+erV1CNkpWzYhW/Qyc6aT8rEyCrvauWSYGZK2ia3o7vd3akF07acHAFpOA==" saltValue="yVW9XmDwTqEnmpSGai0KYg==" spinCount="100000" sqref="B2" name="Range1_1_2_6"/>
    <protectedRange algorithmName="SHA-512" hashValue="ON39YdpmFHfN9f47KpiRvqrKx0V9+erV1CNkpWzYhW/Qyc6aT8rEyCrvauWSYGZK2ia3o7vd3akF07acHAFpOA==" saltValue="yVW9XmDwTqEnmpSGai0KYg==" spinCount="100000" sqref="E2:J2" name="Range1_4_6"/>
    <protectedRange algorithmName="SHA-512" hashValue="ON39YdpmFHfN9f47KpiRvqrKx0V9+erV1CNkpWzYhW/Qyc6aT8rEyCrvauWSYGZK2ia3o7vd3akF07acHAFpOA==" saltValue="yVW9XmDwTqEnmpSGai0KYg==" spinCount="100000" sqref="B3:C3" name="Range1_1_2_2_1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3:J3" name="Range1_4_2_1"/>
  </protectedRanges>
  <conditionalFormatting sqref="H2">
    <cfRule type="top10" dxfId="11" priority="10" rank="1"/>
  </conditionalFormatting>
  <conditionalFormatting sqref="E2">
    <cfRule type="top10" dxfId="10" priority="7" rank="1"/>
  </conditionalFormatting>
  <conditionalFormatting sqref="F2">
    <cfRule type="top10" dxfId="9" priority="8" rank="1"/>
  </conditionalFormatting>
  <conditionalFormatting sqref="G2">
    <cfRule type="top10" dxfId="8" priority="9" rank="1"/>
  </conditionalFormatting>
  <conditionalFormatting sqref="I2">
    <cfRule type="top10" dxfId="7" priority="11" rank="1"/>
  </conditionalFormatting>
  <conditionalFormatting sqref="J2">
    <cfRule type="top10" dxfId="6" priority="12" rank="1"/>
  </conditionalFormatting>
  <conditionalFormatting sqref="E3">
    <cfRule type="top10" dxfId="5" priority="6" rank="1"/>
  </conditionalFormatting>
  <conditionalFormatting sqref="F3">
    <cfRule type="top10" dxfId="4" priority="5" rank="1"/>
  </conditionalFormatting>
  <conditionalFormatting sqref="G3">
    <cfRule type="top10" dxfId="3" priority="4" rank="1"/>
  </conditionalFormatting>
  <conditionalFormatting sqref="H3">
    <cfRule type="top10" dxfId="2" priority="3" rank="1"/>
  </conditionalFormatting>
  <conditionalFormatting sqref="I3">
    <cfRule type="top10" dxfId="1" priority="2" rank="1"/>
  </conditionalFormatting>
  <conditionalFormatting sqref="J3">
    <cfRule type="top10" dxfId="0" priority="1" rank="1"/>
  </conditionalFormatting>
  <hyperlinks>
    <hyperlink ref="Q1" location="'South Carolina 2020 Ranking'!A1" display="Return to Rankings" xr:uid="{F920E8AA-C835-49D5-87B4-EF655A6CEA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8F4DCE-177D-49B6-A614-5F108D43D0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D7E9CED-1526-42FE-BCE8-D99B65054851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South Carolina 2020 Ranking</vt:lpstr>
      <vt:lpstr>Charlie Fortson</vt:lpstr>
      <vt:lpstr>Seth Ferguson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2020-06-08T23:53:07Z</dcterms:modified>
</cp:coreProperties>
</file>