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Claim\"/>
    </mc:Choice>
  </mc:AlternateContent>
  <xr:revisionPtr revIDLastSave="0" documentId="13_ncr:1_{409B5FC6-4230-48C5-9076-76DACC5B46FF}" xr6:coauthVersionLast="45" xr6:coauthVersionMax="45" xr10:uidLastSave="{00000000-0000-0000-0000-000000000000}"/>
  <bookViews>
    <workbookView xWindow="-108" yWindow="-108" windowWidth="23256" windowHeight="12576" xr2:uid="{59AAA8B1-FEA9-4575-B50A-78934ACE6F75}"/>
  </bookViews>
  <sheets>
    <sheet name="ABRA South Carolina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2" i="1" l="1"/>
  <c r="L22" i="1"/>
  <c r="M21" i="1"/>
  <c r="L21" i="1"/>
  <c r="M18" i="1"/>
  <c r="L18" i="1"/>
  <c r="M17" i="1"/>
  <c r="L17" i="1"/>
  <c r="M14" i="1"/>
  <c r="L14" i="1"/>
  <c r="M13" i="1"/>
  <c r="L13" i="1"/>
  <c r="M10" i="1"/>
  <c r="L10" i="1"/>
  <c r="M9" i="1"/>
  <c r="L9" i="1"/>
  <c r="M6" i="1"/>
  <c r="L6" i="1"/>
  <c r="M5" i="1"/>
  <c r="L5" i="1"/>
  <c r="M4" i="1"/>
  <c r="L4" i="1"/>
  <c r="M3" i="1"/>
  <c r="L3" i="1"/>
  <c r="N6" i="1" l="1"/>
  <c r="P6" i="1" s="1"/>
  <c r="N9" i="1"/>
  <c r="N5" i="1"/>
  <c r="P5" i="1" s="1"/>
  <c r="N3" i="1"/>
  <c r="P3" i="1" s="1"/>
  <c r="N10" i="1"/>
  <c r="P10" i="1" s="1"/>
  <c r="N4" i="1"/>
  <c r="P4" i="1" s="1"/>
  <c r="N13" i="1"/>
  <c r="P13" i="1" s="1"/>
  <c r="N21" i="1"/>
  <c r="P21" i="1" s="1"/>
  <c r="N17" i="1"/>
  <c r="P17" i="1" s="1"/>
  <c r="P9" i="1"/>
  <c r="N14" i="1"/>
  <c r="N18" i="1"/>
  <c r="N22" i="1"/>
  <c r="P22" i="1" l="1"/>
  <c r="P18" i="1"/>
  <c r="P14" i="1"/>
</calcChain>
</file>

<file path=xl/sharedStrings.xml><?xml version="1.0" encoding="utf-8"?>
<sst xmlns="http://schemas.openxmlformats.org/spreadsheetml/2006/main" count="117" uniqueCount="33">
  <si>
    <t>Heavy Barrel Bolt</t>
  </si>
  <si>
    <t>Billy Hudson</t>
  </si>
  <si>
    <t>Woody Smith</t>
  </si>
  <si>
    <t>Kevin Sullivan</t>
  </si>
  <si>
    <t>Class</t>
  </si>
  <si>
    <t>Competitor</t>
  </si>
  <si>
    <t>Date</t>
  </si>
  <si>
    <t>Range Location</t>
  </si>
  <si>
    <t># of Targets</t>
  </si>
  <si>
    <t>TGT Total</t>
  </si>
  <si>
    <t>AGG</t>
  </si>
  <si>
    <t>Points</t>
  </si>
  <si>
    <t>AGG + Points</t>
  </si>
  <si>
    <t>Lite Barrel Bolt</t>
  </si>
  <si>
    <t>Unlimited Semi Auto</t>
  </si>
  <si>
    <t>Tony Greenway</t>
  </si>
  <si>
    <t>Dave Eisenschmied</t>
  </si>
  <si>
    <t>Factory Semi Auto</t>
  </si>
  <si>
    <t>Justin Forston</t>
  </si>
  <si>
    <t>YOUTH Class</t>
  </si>
  <si>
    <t>Rank</t>
  </si>
  <si>
    <t>TGT 1</t>
  </si>
  <si>
    <t>TGT 2</t>
  </si>
  <si>
    <t>TGT 3</t>
  </si>
  <si>
    <t>TGT 4</t>
  </si>
  <si>
    <t>TGT 5</t>
  </si>
  <si>
    <t>TGT 6</t>
  </si>
  <si>
    <t>Bob Cvammen</t>
  </si>
  <si>
    <t>Walter Smith</t>
  </si>
  <si>
    <t>John Hovan</t>
  </si>
  <si>
    <t>Charlie Fortson</t>
  </si>
  <si>
    <t>Seth Ferguson</t>
  </si>
  <si>
    <t>Belton,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</si>
</sst>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 wrapText="1"/>
      <protection hidden="1"/>
    </xf>
    <xf numFmtId="2" fontId="5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2" fontId="5" fillId="0" borderId="1" xfId="0" applyNumberFormat="1" applyFont="1" applyBorder="1" applyAlignment="1" applyProtection="1">
      <alignment horizontal="center" wrapText="1"/>
      <protection hidden="1"/>
    </xf>
    <xf numFmtId="0" fontId="2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 shrinkToFit="1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" fontId="5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 wrapText="1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 wrapText="1"/>
      <protection hidden="1"/>
    </xf>
    <xf numFmtId="0" fontId="0" fillId="0" borderId="0" xfId="0" applyAlignment="1">
      <alignment horizontal="left"/>
    </xf>
    <xf numFmtId="0" fontId="0" fillId="0" borderId="0" xfId="0" applyProtection="1">
      <protection hidden="1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 shrinkToFi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2" fontId="6" fillId="0" borderId="0" xfId="0" applyNumberFormat="1" applyFont="1" applyAlignment="1" applyProtection="1">
      <alignment horizontal="center" wrapText="1"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 shrinkToFit="1"/>
    </xf>
    <xf numFmtId="0" fontId="5" fillId="2" borderId="0" xfId="0" applyFont="1" applyFill="1" applyAlignment="1">
      <alignment horizontal="left"/>
    </xf>
    <xf numFmtId="14" fontId="5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 wrapText="1"/>
    </xf>
    <xf numFmtId="1" fontId="5" fillId="2" borderId="0" xfId="0" applyNumberFormat="1" applyFont="1" applyFill="1" applyAlignment="1" applyProtection="1">
      <alignment horizontal="center"/>
      <protection locked="0"/>
    </xf>
    <xf numFmtId="1" fontId="5" fillId="2" borderId="0" xfId="0" applyNumberFormat="1" applyFont="1" applyFill="1" applyAlignment="1" applyProtection="1">
      <alignment horizontal="center" wrapText="1"/>
      <protection hidden="1"/>
    </xf>
    <xf numFmtId="2" fontId="5" fillId="2" borderId="0" xfId="0" applyNumberFormat="1" applyFont="1" applyFill="1" applyAlignment="1" applyProtection="1">
      <alignment horizontal="center"/>
      <protection hidden="1"/>
    </xf>
    <xf numFmtId="1" fontId="5" fillId="2" borderId="0" xfId="0" applyNumberFormat="1" applyFont="1" applyFill="1" applyAlignment="1" applyProtection="1">
      <alignment horizontal="center"/>
      <protection hidden="1"/>
    </xf>
    <xf numFmtId="2" fontId="5" fillId="2" borderId="0" xfId="0" applyNumberFormat="1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47267-44CF-449A-98E9-D40883CF3927}">
  <sheetPr codeName="Sheet1">
    <pageSetUpPr fitToPage="1"/>
  </sheetPr>
  <dimension ref="A1:R23"/>
  <sheetViews>
    <sheetView tabSelected="1" zoomScale="97" zoomScaleNormal="97" workbookViewId="0">
      <selection activeCell="F19" sqref="F19"/>
    </sheetView>
  </sheetViews>
  <sheetFormatPr defaultColWidth="9.109375" defaultRowHeight="14.4" x14ac:dyDescent="0.3"/>
  <cols>
    <col min="1" max="1" width="22.5546875" style="1" bestFit="1" customWidth="1"/>
    <col min="2" max="2" width="20.88671875" style="1" bestFit="1" customWidth="1"/>
    <col min="3" max="3" width="22.109375" style="1" customWidth="1"/>
    <col min="4" max="4" width="16.44140625" style="1" customWidth="1"/>
    <col min="5" max="5" width="13.44140625" style="1" customWidth="1"/>
    <col min="6" max="10" width="6.5546875" style="1" bestFit="1" customWidth="1"/>
    <col min="11" max="11" width="8.44140625" style="1" bestFit="1" customWidth="1"/>
    <col min="12" max="12" width="6.109375" style="1" bestFit="1" customWidth="1"/>
    <col min="13" max="13" width="7.33203125" style="1" bestFit="1" customWidth="1"/>
    <col min="14" max="14" width="7.109375" style="1" bestFit="1" customWidth="1"/>
    <col min="15" max="15" width="8.33203125" style="1" bestFit="1" customWidth="1"/>
    <col min="16" max="16384" width="9.109375" style="1"/>
  </cols>
  <sheetData>
    <row r="1" spans="1:18" ht="16.5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8" ht="45" x14ac:dyDescent="0.3">
      <c r="A2" s="2" t="s">
        <v>20</v>
      </c>
      <c r="B2" s="3" t="s">
        <v>4</v>
      </c>
      <c r="C2" s="4" t="s">
        <v>5</v>
      </c>
      <c r="D2" s="2" t="s">
        <v>6</v>
      </c>
      <c r="E2" s="5" t="s">
        <v>7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7" t="s">
        <v>8</v>
      </c>
      <c r="M2" s="8" t="s">
        <v>9</v>
      </c>
      <c r="N2" s="9" t="s">
        <v>10</v>
      </c>
      <c r="O2" s="10" t="s">
        <v>11</v>
      </c>
      <c r="P2" s="11" t="s">
        <v>12</v>
      </c>
    </row>
    <row r="3" spans="1:18" ht="16.5" x14ac:dyDescent="0.3">
      <c r="A3" s="12">
        <v>1</v>
      </c>
      <c r="B3" s="13" t="s">
        <v>0</v>
      </c>
      <c r="C3" s="14" t="s">
        <v>1</v>
      </c>
      <c r="D3" s="15">
        <v>43897</v>
      </c>
      <c r="E3" s="56" t="s">
        <v>32</v>
      </c>
      <c r="F3" s="16">
        <v>195</v>
      </c>
      <c r="G3" s="16">
        <v>195</v>
      </c>
      <c r="H3" s="16">
        <v>194</v>
      </c>
      <c r="I3" s="16">
        <v>195</v>
      </c>
      <c r="J3" s="16"/>
      <c r="K3" s="16"/>
      <c r="L3" s="17">
        <f>COUNT(F3:K3)</f>
        <v>4</v>
      </c>
      <c r="M3" s="17">
        <f>SUM(F3:K3)</f>
        <v>779</v>
      </c>
      <c r="N3" s="18">
        <f>IFERROR(M3/L3,0)</f>
        <v>194.75</v>
      </c>
      <c r="O3" s="19">
        <v>13</v>
      </c>
      <c r="P3" s="20">
        <f>SUM(N3+O3)</f>
        <v>207.75</v>
      </c>
      <c r="R3" s="1" t="s">
        <v>32</v>
      </c>
    </row>
    <row r="4" spans="1:18" ht="16.5" x14ac:dyDescent="0.3">
      <c r="A4" s="12">
        <v>2</v>
      </c>
      <c r="B4" s="13" t="s">
        <v>0</v>
      </c>
      <c r="C4" s="14" t="s">
        <v>2</v>
      </c>
      <c r="D4" s="15">
        <v>43897</v>
      </c>
      <c r="E4" s="56" t="s">
        <v>32</v>
      </c>
      <c r="F4" s="16">
        <v>194</v>
      </c>
      <c r="G4" s="16">
        <v>194</v>
      </c>
      <c r="H4" s="16">
        <v>188</v>
      </c>
      <c r="I4" s="16">
        <v>188</v>
      </c>
      <c r="J4" s="16"/>
      <c r="K4" s="16"/>
      <c r="L4" s="17">
        <f>COUNT(F4:K4)</f>
        <v>4</v>
      </c>
      <c r="M4" s="17">
        <f>SUM(F4:K4)</f>
        <v>764</v>
      </c>
      <c r="N4" s="18">
        <f>IFERROR(M4/L4,0)</f>
        <v>191</v>
      </c>
      <c r="O4" s="19">
        <v>4</v>
      </c>
      <c r="P4" s="20">
        <f>SUM(N4+O4)</f>
        <v>195</v>
      </c>
    </row>
    <row r="5" spans="1:18" ht="16.5" x14ac:dyDescent="0.3">
      <c r="A5" s="12">
        <v>3</v>
      </c>
      <c r="B5" s="13" t="s">
        <v>0</v>
      </c>
      <c r="C5" s="14" t="s">
        <v>3</v>
      </c>
      <c r="D5" s="15">
        <v>43897</v>
      </c>
      <c r="E5" s="56" t="s">
        <v>32</v>
      </c>
      <c r="F5" s="16">
        <v>178</v>
      </c>
      <c r="G5" s="16">
        <v>194</v>
      </c>
      <c r="H5" s="16">
        <v>184</v>
      </c>
      <c r="I5" s="16">
        <v>189</v>
      </c>
      <c r="J5" s="16"/>
      <c r="K5" s="16"/>
      <c r="L5" s="17">
        <f>COUNT(F5:K5)</f>
        <v>4</v>
      </c>
      <c r="M5" s="17">
        <f>SUM(F5:K5)</f>
        <v>745</v>
      </c>
      <c r="N5" s="18">
        <f>IFERROR(M5/L5,0)</f>
        <v>186.25</v>
      </c>
      <c r="O5" s="19">
        <v>3</v>
      </c>
      <c r="P5" s="20">
        <f>SUM(N5+O5)</f>
        <v>189.25</v>
      </c>
    </row>
    <row r="6" spans="1:18" ht="16.5" x14ac:dyDescent="0.3">
      <c r="A6" s="12">
        <v>4</v>
      </c>
      <c r="B6" s="13" t="s">
        <v>0</v>
      </c>
      <c r="C6" s="14" t="s">
        <v>27</v>
      </c>
      <c r="D6" s="15">
        <v>43897</v>
      </c>
      <c r="E6" s="56" t="s">
        <v>32</v>
      </c>
      <c r="F6" s="16">
        <v>179</v>
      </c>
      <c r="G6" s="16">
        <v>175</v>
      </c>
      <c r="H6" s="16">
        <v>178</v>
      </c>
      <c r="I6" s="16">
        <v>180</v>
      </c>
      <c r="J6" s="16"/>
      <c r="K6" s="16"/>
      <c r="L6" s="17">
        <f>COUNT(F6:K6)</f>
        <v>4</v>
      </c>
      <c r="M6" s="17">
        <f>SUM(F6:K6)</f>
        <v>712</v>
      </c>
      <c r="N6" s="18">
        <f>IFERROR(M6/L6,0)</f>
        <v>178</v>
      </c>
      <c r="O6" s="19">
        <v>2</v>
      </c>
      <c r="P6" s="20">
        <f>SUM(N6+O6)</f>
        <v>180</v>
      </c>
    </row>
    <row r="7" spans="1:18" ht="16.5" x14ac:dyDescent="0.3">
      <c r="A7"/>
      <c r="B7"/>
      <c r="C7" s="31"/>
      <c r="D7"/>
      <c r="E7"/>
      <c r="F7"/>
      <c r="G7"/>
      <c r="H7"/>
      <c r="I7"/>
      <c r="J7"/>
      <c r="K7"/>
      <c r="L7" s="32"/>
      <c r="M7" s="32"/>
      <c r="N7" s="32"/>
      <c r="O7" s="32"/>
      <c r="P7" s="32"/>
    </row>
    <row r="8" spans="1:18" ht="45" x14ac:dyDescent="0.3">
      <c r="A8" s="2" t="s">
        <v>20</v>
      </c>
      <c r="B8" s="3" t="s">
        <v>4</v>
      </c>
      <c r="C8" s="4" t="s">
        <v>5</v>
      </c>
      <c r="D8" s="2" t="s">
        <v>6</v>
      </c>
      <c r="E8" s="5" t="s">
        <v>7</v>
      </c>
      <c r="F8" s="6" t="s">
        <v>21</v>
      </c>
      <c r="G8" s="6" t="s">
        <v>22</v>
      </c>
      <c r="H8" s="6" t="s">
        <v>23</v>
      </c>
      <c r="I8" s="6" t="s">
        <v>24</v>
      </c>
      <c r="J8" s="6" t="s">
        <v>25</v>
      </c>
      <c r="K8" s="6" t="s">
        <v>26</v>
      </c>
      <c r="L8" s="7" t="s">
        <v>8</v>
      </c>
      <c r="M8" s="8" t="s">
        <v>9</v>
      </c>
      <c r="N8" s="9" t="s">
        <v>10</v>
      </c>
      <c r="O8" s="10" t="s">
        <v>11</v>
      </c>
      <c r="P8" s="11" t="s">
        <v>12</v>
      </c>
    </row>
    <row r="9" spans="1:18" x14ac:dyDescent="0.3">
      <c r="A9" s="12">
        <v>1</v>
      </c>
      <c r="B9" s="13" t="s">
        <v>13</v>
      </c>
      <c r="C9" s="14" t="s">
        <v>28</v>
      </c>
      <c r="D9" s="15">
        <v>43897</v>
      </c>
      <c r="E9" s="56" t="s">
        <v>32</v>
      </c>
      <c r="F9" s="16">
        <v>184</v>
      </c>
      <c r="G9" s="16">
        <v>169</v>
      </c>
      <c r="H9" s="16">
        <v>168</v>
      </c>
      <c r="I9" s="16">
        <v>166</v>
      </c>
      <c r="J9" s="16"/>
      <c r="K9" s="16"/>
      <c r="L9" s="17">
        <f>COUNT(F9:K9)</f>
        <v>4</v>
      </c>
      <c r="M9" s="17">
        <f>SUM(F9:K9)</f>
        <v>687</v>
      </c>
      <c r="N9" s="18">
        <f>IFERROR(M9/L9,0)</f>
        <v>171.75</v>
      </c>
      <c r="O9" s="19">
        <v>9</v>
      </c>
      <c r="P9" s="20">
        <f>SUM(N9+O9)</f>
        <v>180.75</v>
      </c>
    </row>
    <row r="10" spans="1:18" x14ac:dyDescent="0.3">
      <c r="A10" s="12">
        <v>2</v>
      </c>
      <c r="B10" s="13" t="s">
        <v>13</v>
      </c>
      <c r="C10" s="14" t="s">
        <v>16</v>
      </c>
      <c r="D10" s="15">
        <v>43897</v>
      </c>
      <c r="E10" s="56" t="s">
        <v>32</v>
      </c>
      <c r="F10" s="16">
        <v>167</v>
      </c>
      <c r="G10" s="16">
        <v>170</v>
      </c>
      <c r="H10" s="16">
        <v>178</v>
      </c>
      <c r="I10" s="16">
        <v>173</v>
      </c>
      <c r="J10" s="16"/>
      <c r="K10" s="16"/>
      <c r="L10" s="17">
        <f>COUNT(F10:K10)</f>
        <v>4</v>
      </c>
      <c r="M10" s="17">
        <f>SUM(F10:K10)</f>
        <v>688</v>
      </c>
      <c r="N10" s="18">
        <f>IFERROR(M10/L10,0)</f>
        <v>172</v>
      </c>
      <c r="O10" s="19">
        <v>10</v>
      </c>
      <c r="P10" s="20">
        <f>SUM(N10+O10)</f>
        <v>182</v>
      </c>
    </row>
    <row r="11" spans="1:18" ht="16.5" x14ac:dyDescent="0.3">
      <c r="A11" s="22"/>
      <c r="B11" s="23"/>
      <c r="C11" s="33"/>
      <c r="D11" s="24"/>
      <c r="E11" s="25"/>
      <c r="F11" s="26"/>
      <c r="G11" s="26"/>
      <c r="H11" s="26"/>
      <c r="I11" s="26"/>
      <c r="J11" s="26"/>
      <c r="K11" s="26"/>
      <c r="L11" s="27"/>
      <c r="M11" s="27"/>
      <c r="N11" s="28"/>
      <c r="O11" s="29"/>
      <c r="P11" s="30"/>
    </row>
    <row r="12" spans="1:18" ht="45" x14ac:dyDescent="0.3">
      <c r="A12" s="2" t="s">
        <v>20</v>
      </c>
      <c r="B12" s="3" t="s">
        <v>4</v>
      </c>
      <c r="C12" s="4" t="s">
        <v>5</v>
      </c>
      <c r="D12" s="2" t="s">
        <v>6</v>
      </c>
      <c r="E12" s="5" t="s">
        <v>7</v>
      </c>
      <c r="F12" s="6" t="s">
        <v>21</v>
      </c>
      <c r="G12" s="6" t="s">
        <v>22</v>
      </c>
      <c r="H12" s="6" t="s">
        <v>23</v>
      </c>
      <c r="I12" s="6" t="s">
        <v>24</v>
      </c>
      <c r="J12" s="6" t="s">
        <v>25</v>
      </c>
      <c r="K12" s="6" t="s">
        <v>26</v>
      </c>
      <c r="L12" s="7" t="s">
        <v>8</v>
      </c>
      <c r="M12" s="8" t="s">
        <v>9</v>
      </c>
      <c r="N12" s="9" t="s">
        <v>10</v>
      </c>
      <c r="O12" s="10" t="s">
        <v>11</v>
      </c>
      <c r="P12" s="11" t="s">
        <v>12</v>
      </c>
    </row>
    <row r="13" spans="1:18" ht="16.5" x14ac:dyDescent="0.3">
      <c r="A13" s="12">
        <v>1</v>
      </c>
      <c r="B13" s="13" t="s">
        <v>14</v>
      </c>
      <c r="C13" s="14" t="s">
        <v>15</v>
      </c>
      <c r="D13" s="15">
        <v>43897</v>
      </c>
      <c r="E13" s="56" t="s">
        <v>32</v>
      </c>
      <c r="F13" s="16">
        <v>187</v>
      </c>
      <c r="G13" s="16">
        <v>186</v>
      </c>
      <c r="H13" s="16">
        <v>186</v>
      </c>
      <c r="I13" s="16">
        <v>192</v>
      </c>
      <c r="J13" s="16"/>
      <c r="K13" s="16"/>
      <c r="L13" s="17">
        <f>COUNT(F13:K13)</f>
        <v>4</v>
      </c>
      <c r="M13" s="17">
        <f>SUM(F13:K13)</f>
        <v>751</v>
      </c>
      <c r="N13" s="18">
        <f>IFERROR(M13/L13,0)</f>
        <v>187.75</v>
      </c>
      <c r="O13" s="19">
        <v>13</v>
      </c>
      <c r="P13" s="20">
        <f>SUM(N13+O13)</f>
        <v>200.75</v>
      </c>
    </row>
    <row r="14" spans="1:18" ht="16.5" x14ac:dyDescent="0.3">
      <c r="A14" s="12">
        <v>2</v>
      </c>
      <c r="B14" s="13" t="s">
        <v>14</v>
      </c>
      <c r="C14" s="14" t="s">
        <v>29</v>
      </c>
      <c r="D14" s="15">
        <v>43897</v>
      </c>
      <c r="E14" s="56" t="s">
        <v>32</v>
      </c>
      <c r="F14" s="16">
        <v>159</v>
      </c>
      <c r="G14" s="16">
        <v>158</v>
      </c>
      <c r="H14" s="16">
        <v>162</v>
      </c>
      <c r="I14" s="16">
        <v>156</v>
      </c>
      <c r="J14" s="16"/>
      <c r="K14" s="16"/>
      <c r="L14" s="17">
        <f>COUNT(F14:K14)</f>
        <v>4</v>
      </c>
      <c r="M14" s="17">
        <f>SUM(F14:K14)</f>
        <v>635</v>
      </c>
      <c r="N14" s="18">
        <f>IFERROR(M14/L14,0)</f>
        <v>158.75</v>
      </c>
      <c r="O14" s="19">
        <v>4</v>
      </c>
      <c r="P14" s="20">
        <f>SUM(N14+O14)</f>
        <v>162.75</v>
      </c>
    </row>
    <row r="15" spans="1:18" ht="16.5" x14ac:dyDescent="0.3">
      <c r="A15" s="34"/>
      <c r="B15" s="35"/>
      <c r="C15" s="36"/>
      <c r="D15" s="34"/>
      <c r="E15" s="37"/>
      <c r="F15" s="38"/>
      <c r="G15" s="38"/>
      <c r="H15" s="38"/>
      <c r="I15" s="38"/>
      <c r="J15" s="38"/>
      <c r="K15" s="38"/>
      <c r="L15" s="39"/>
      <c r="M15" s="40"/>
      <c r="N15" s="41"/>
      <c r="O15" s="42"/>
      <c r="P15" s="43"/>
    </row>
    <row r="16" spans="1:18" ht="45" x14ac:dyDescent="0.3">
      <c r="A16" s="2" t="s">
        <v>20</v>
      </c>
      <c r="B16" s="3" t="s">
        <v>4</v>
      </c>
      <c r="C16" s="4" t="s">
        <v>5</v>
      </c>
      <c r="D16" s="2" t="s">
        <v>6</v>
      </c>
      <c r="E16" s="5" t="s">
        <v>7</v>
      </c>
      <c r="F16" s="6" t="s">
        <v>21</v>
      </c>
      <c r="G16" s="6" t="s">
        <v>22</v>
      </c>
      <c r="H16" s="6" t="s">
        <v>23</v>
      </c>
      <c r="I16" s="6" t="s">
        <v>24</v>
      </c>
      <c r="J16" s="6" t="s">
        <v>25</v>
      </c>
      <c r="K16" s="6" t="s">
        <v>26</v>
      </c>
      <c r="L16" s="7" t="s">
        <v>8</v>
      </c>
      <c r="M16" s="8" t="s">
        <v>9</v>
      </c>
      <c r="N16" s="9" t="s">
        <v>10</v>
      </c>
      <c r="O16" s="10" t="s">
        <v>11</v>
      </c>
      <c r="P16" s="11" t="s">
        <v>12</v>
      </c>
    </row>
    <row r="17" spans="1:16" ht="16.5" x14ac:dyDescent="0.3">
      <c r="A17" s="12">
        <v>1</v>
      </c>
      <c r="B17" s="13" t="s">
        <v>17</v>
      </c>
      <c r="C17" s="14" t="s">
        <v>18</v>
      </c>
      <c r="D17" s="15">
        <v>43897</v>
      </c>
      <c r="E17" s="56" t="s">
        <v>32</v>
      </c>
      <c r="F17" s="16">
        <v>185</v>
      </c>
      <c r="G17" s="16">
        <v>180</v>
      </c>
      <c r="H17" s="16">
        <v>179</v>
      </c>
      <c r="I17" s="16">
        <v>180</v>
      </c>
      <c r="J17" s="16"/>
      <c r="K17" s="16"/>
      <c r="L17" s="17">
        <f>COUNT(F17:K17)</f>
        <v>4</v>
      </c>
      <c r="M17" s="17">
        <f>SUM(F17:K17)</f>
        <v>724</v>
      </c>
      <c r="N17" s="18">
        <f>IFERROR(M17/L17,0)</f>
        <v>181</v>
      </c>
      <c r="O17" s="19">
        <v>13</v>
      </c>
      <c r="P17" s="20">
        <f>SUM(N17+O17)</f>
        <v>194</v>
      </c>
    </row>
    <row r="18" spans="1:16" ht="16.5" x14ac:dyDescent="0.3">
      <c r="A18" s="12">
        <v>2</v>
      </c>
      <c r="B18" s="13" t="s">
        <v>17</v>
      </c>
      <c r="C18" s="14" t="s">
        <v>16</v>
      </c>
      <c r="D18" s="15">
        <v>43897</v>
      </c>
      <c r="E18" s="56" t="s">
        <v>32</v>
      </c>
      <c r="F18" s="16">
        <v>166</v>
      </c>
      <c r="G18" s="16">
        <v>165</v>
      </c>
      <c r="H18" s="16">
        <v>176</v>
      </c>
      <c r="I18" s="16">
        <v>154</v>
      </c>
      <c r="J18" s="16"/>
      <c r="K18" s="16"/>
      <c r="L18" s="17">
        <f>COUNT(F18:K18)</f>
        <v>4</v>
      </c>
      <c r="M18" s="17">
        <f>SUM(F18:K18)</f>
        <v>661</v>
      </c>
      <c r="N18" s="18">
        <f>IFERROR(M18/L18,0)</f>
        <v>165.25</v>
      </c>
      <c r="O18" s="19">
        <v>4</v>
      </c>
      <c r="P18" s="20">
        <f>SUM(N18+O18)</f>
        <v>169.25</v>
      </c>
    </row>
    <row r="19" spans="1:16" ht="16.5" x14ac:dyDescent="0.3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  <c r="M19" s="45"/>
      <c r="N19" s="45"/>
      <c r="O19" s="45"/>
      <c r="P19" s="45"/>
    </row>
    <row r="20" spans="1:16" ht="45" x14ac:dyDescent="0.3">
      <c r="A20" s="2" t="s">
        <v>20</v>
      </c>
      <c r="B20" s="3" t="s">
        <v>19</v>
      </c>
      <c r="C20" s="4" t="s">
        <v>5</v>
      </c>
      <c r="D20" s="2" t="s">
        <v>6</v>
      </c>
      <c r="E20" s="5" t="s">
        <v>7</v>
      </c>
      <c r="F20" s="6" t="s">
        <v>21</v>
      </c>
      <c r="G20" s="6" t="s">
        <v>22</v>
      </c>
      <c r="H20" s="6" t="s">
        <v>23</v>
      </c>
      <c r="I20" s="6" t="s">
        <v>24</v>
      </c>
      <c r="J20" s="6" t="s">
        <v>25</v>
      </c>
      <c r="K20" s="6" t="s">
        <v>26</v>
      </c>
      <c r="L20" s="7" t="s">
        <v>8</v>
      </c>
      <c r="M20" s="8" t="s">
        <v>9</v>
      </c>
      <c r="N20" s="9" t="s">
        <v>10</v>
      </c>
      <c r="O20" s="10" t="s">
        <v>11</v>
      </c>
      <c r="P20" s="11" t="s">
        <v>12</v>
      </c>
    </row>
    <row r="21" spans="1:16" x14ac:dyDescent="0.3">
      <c r="A21" s="12">
        <v>1</v>
      </c>
      <c r="B21" s="13" t="s">
        <v>0</v>
      </c>
      <c r="C21" s="14" t="s">
        <v>30</v>
      </c>
      <c r="D21" s="15">
        <v>43897</v>
      </c>
      <c r="E21" s="56" t="s">
        <v>32</v>
      </c>
      <c r="F21" s="16">
        <v>190</v>
      </c>
      <c r="G21" s="16">
        <v>187</v>
      </c>
      <c r="H21" s="16">
        <v>189</v>
      </c>
      <c r="I21" s="16">
        <v>191</v>
      </c>
      <c r="J21" s="16"/>
      <c r="K21" s="16"/>
      <c r="L21" s="17">
        <f>COUNT(F21:K21)</f>
        <v>4</v>
      </c>
      <c r="M21" s="17">
        <f>SUM(F21:K21)</f>
        <v>757</v>
      </c>
      <c r="N21" s="18">
        <f>IFERROR(M21/L21,0)</f>
        <v>189.25</v>
      </c>
      <c r="O21" s="19">
        <v>11</v>
      </c>
      <c r="P21" s="20">
        <f>SUM(N21+O21)</f>
        <v>200.25</v>
      </c>
    </row>
    <row r="22" spans="1:16" x14ac:dyDescent="0.3">
      <c r="A22" s="12">
        <v>2</v>
      </c>
      <c r="B22" s="13" t="s">
        <v>0</v>
      </c>
      <c r="C22" s="14" t="s">
        <v>31</v>
      </c>
      <c r="D22" s="15">
        <v>43897</v>
      </c>
      <c r="E22" s="56" t="s">
        <v>32</v>
      </c>
      <c r="F22" s="16">
        <v>189</v>
      </c>
      <c r="G22" s="16">
        <v>188</v>
      </c>
      <c r="H22" s="16">
        <v>185</v>
      </c>
      <c r="I22" s="16">
        <v>184</v>
      </c>
      <c r="J22" s="16"/>
      <c r="K22" s="16"/>
      <c r="L22" s="17">
        <f>COUNT(F22:K22)</f>
        <v>4</v>
      </c>
      <c r="M22" s="17">
        <f>SUM(F22:K22)</f>
        <v>746</v>
      </c>
      <c r="N22" s="18">
        <f>IFERROR(M22/L22,0)</f>
        <v>186.5</v>
      </c>
      <c r="O22" s="19">
        <v>6</v>
      </c>
      <c r="P22" s="20">
        <f>SUM(N22+O22)</f>
        <v>192.5</v>
      </c>
    </row>
    <row r="23" spans="1:16" x14ac:dyDescent="0.3">
      <c r="A23" s="46"/>
      <c r="B23" s="47"/>
      <c r="C23" s="48"/>
      <c r="D23" s="49"/>
      <c r="E23" s="50"/>
      <c r="F23" s="51"/>
      <c r="G23" s="51"/>
      <c r="H23" s="51"/>
      <c r="I23" s="51"/>
      <c r="J23" s="51"/>
      <c r="K23" s="51"/>
      <c r="L23" s="52"/>
      <c r="M23" s="52"/>
      <c r="N23" s="53"/>
      <c r="O23" s="54"/>
      <c r="P23" s="55"/>
    </row>
  </sheetData>
  <protectedRanges>
    <protectedRange algorithmName="SHA-512" hashValue="ON39YdpmFHfN9f47KpiRvqrKx0V9+erV1CNkpWzYhW/Qyc6aT8rEyCrvauWSYGZK2ia3o7vd3akF07acHAFpOA==" saltValue="yVW9XmDwTqEnmpSGai0KYg==" spinCount="100000" sqref="C15:K15 C2 C8:E8 C12:E12 C16:E16 C20 F17:K18 F9:K11 F13:K14 J3:K6 C3:D7 C9:D11 C13:D14 C17:D18 D21:D22" name="Range1_11"/>
    <protectedRange algorithmName="SHA-512" hashValue="ON39YdpmFHfN9f47KpiRvqrKx0V9+erV1CNkpWzYhW/Qyc6aT8rEyCrvauWSYGZK2ia3o7vd3akF07acHAFpOA==" saltValue="yVW9XmDwTqEnmpSGai0KYg==" spinCount="100000" sqref="E11 E7" name="Range1_1_6"/>
    <protectedRange algorithmName="SHA-512" hashValue="ON39YdpmFHfN9f47KpiRvqrKx0V9+erV1CNkpWzYhW/Qyc6aT8rEyCrvauWSYGZK2ia3o7vd3akF07acHAFpOA==" saltValue="yVW9XmDwTqEnmpSGai0KYg==" spinCount="100000" sqref="F7:K7 F3:I6" name="Range1_3_3"/>
    <protectedRange algorithmName="SHA-512" hashValue="ON39YdpmFHfN9f47KpiRvqrKx0V9+erV1CNkpWzYhW/Qyc6aT8rEyCrvauWSYGZK2ia3o7vd3akF07acHAFpOA==" saltValue="yVW9XmDwTqEnmpSGai0KYg==" spinCount="100000" sqref="D23:E23 C21:C22" name="Range1_1_2_6"/>
    <protectedRange algorithmName="SHA-512" hashValue="ON39YdpmFHfN9f47KpiRvqrKx0V9+erV1CNkpWzYhW/Qyc6aT8rEyCrvauWSYGZK2ia3o7vd3akF07acHAFpOA==" saltValue="yVW9XmDwTqEnmpSGai0KYg==" spinCount="100000" sqref="F21:K22" name="Range1_4_6"/>
  </protectedRanges>
  <sortState xmlns:xlrd2="http://schemas.microsoft.com/office/spreadsheetml/2017/richdata2" ref="A9:P10">
    <sortCondition ref="A9:A10"/>
  </sortState>
  <conditionalFormatting sqref="G3:G6">
    <cfRule type="top10" dxfId="29" priority="60" rank="1"/>
  </conditionalFormatting>
  <conditionalFormatting sqref="H3:H6">
    <cfRule type="top10" dxfId="28" priority="61" rank="1"/>
  </conditionalFormatting>
  <conditionalFormatting sqref="I3:I6">
    <cfRule type="top10" dxfId="27" priority="62" rank="1"/>
  </conditionalFormatting>
  <conditionalFormatting sqref="J3:J6">
    <cfRule type="top10" dxfId="26" priority="63" rank="1"/>
  </conditionalFormatting>
  <conditionalFormatting sqref="K3:K6">
    <cfRule type="top10" dxfId="25" priority="64" rank="1"/>
  </conditionalFormatting>
  <conditionalFormatting sqref="F3:F6">
    <cfRule type="top10" dxfId="24" priority="65" rank="1"/>
  </conditionalFormatting>
  <conditionalFormatting sqref="K9:K10">
    <cfRule type="top10" dxfId="23" priority="66" rank="1"/>
  </conditionalFormatting>
  <conditionalFormatting sqref="J9:J10">
    <cfRule type="top10" dxfId="22" priority="67" rank="1"/>
  </conditionalFormatting>
  <conditionalFormatting sqref="I9:I10">
    <cfRule type="top10" dxfId="21" priority="68" rank="1"/>
  </conditionalFormatting>
  <conditionalFormatting sqref="H9:H10">
    <cfRule type="top10" dxfId="20" priority="69" rank="1"/>
  </conditionalFormatting>
  <conditionalFormatting sqref="G9:G10">
    <cfRule type="top10" dxfId="19" priority="70" rank="1"/>
  </conditionalFormatting>
  <conditionalFormatting sqref="F9:F10">
    <cfRule type="top10" dxfId="18" priority="71" rank="1"/>
  </conditionalFormatting>
  <conditionalFormatting sqref="F13:F14">
    <cfRule type="top10" dxfId="17" priority="72" rank="1"/>
  </conditionalFormatting>
  <conditionalFormatting sqref="G13:G14">
    <cfRule type="top10" dxfId="16" priority="73" rank="1"/>
  </conditionalFormatting>
  <conditionalFormatting sqref="H13:H14">
    <cfRule type="top10" dxfId="15" priority="74" rank="1"/>
  </conditionalFormatting>
  <conditionalFormatting sqref="I13:I14">
    <cfRule type="top10" dxfId="14" priority="75" rank="1"/>
  </conditionalFormatting>
  <conditionalFormatting sqref="J13:J14">
    <cfRule type="top10" dxfId="13" priority="76" rank="1"/>
  </conditionalFormatting>
  <conditionalFormatting sqref="K13:K14">
    <cfRule type="top10" dxfId="12" priority="77" rank="1"/>
  </conditionalFormatting>
  <conditionalFormatting sqref="J17:J18">
    <cfRule type="top10" dxfId="11" priority="78" rank="1"/>
  </conditionalFormatting>
  <conditionalFormatting sqref="I17:I18">
    <cfRule type="top10" dxfId="10" priority="79" rank="1"/>
  </conditionalFormatting>
  <conditionalFormatting sqref="K17:K18">
    <cfRule type="top10" dxfId="9" priority="80" rank="1"/>
  </conditionalFormatting>
  <conditionalFormatting sqref="H17:H18">
    <cfRule type="top10" dxfId="8" priority="81" rank="1"/>
  </conditionalFormatting>
  <conditionalFormatting sqref="G17:G18">
    <cfRule type="top10" dxfId="7" priority="82" rank="1"/>
  </conditionalFormatting>
  <conditionalFormatting sqref="F17:F18">
    <cfRule type="top10" dxfId="6" priority="83" rank="1"/>
  </conditionalFormatting>
  <conditionalFormatting sqref="F21:F22">
    <cfRule type="top10" dxfId="5" priority="84" rank="1"/>
  </conditionalFormatting>
  <conditionalFormatting sqref="G21:G22">
    <cfRule type="top10" dxfId="4" priority="85" rank="1"/>
  </conditionalFormatting>
  <conditionalFormatting sqref="H21:H22">
    <cfRule type="top10" dxfId="3" priority="86" rank="1"/>
  </conditionalFormatting>
  <conditionalFormatting sqref="I21:I22">
    <cfRule type="top10" dxfId="2" priority="87" rank="1"/>
  </conditionalFormatting>
  <conditionalFormatting sqref="J21:J22">
    <cfRule type="top10" dxfId="1" priority="88" rank="1"/>
  </conditionalFormatting>
  <conditionalFormatting sqref="K21:K22">
    <cfRule type="top10" dxfId="0" priority="89" rank="1"/>
  </conditionalFormatting>
  <pageMargins left="0.7" right="0.7" top="0.75" bottom="0.75" header="0.3" footer="0.3"/>
  <pageSetup scale="47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CBF228-A1A0-4C59-9F3B-6110217F2A5F}">
          <x14:formula1>
            <xm:f>'C:\Users\abra2\Desktop\[__ABRA Scoring Program  2-25-2020 MASTER (3).xlsm]DATA'!#REF!</xm:f>
          </x14:formula1>
          <xm:sqref>C9:C10 C13:C14 C17:C18 C3:C6</xm:sqref>
        </x14:dataValidation>
        <x14:dataValidation type="list" allowBlank="1" showInputMessage="1" showErrorMessage="1" xr:uid="{5FCA66D1-AB81-4C5E-B632-8F51C5F12597}">
          <x14:formula1>
            <xm:f>'C:\Users\abra2\Desktop\[__ABRA Scoring Program  2-25-2020 MASTER (3).xlsm]DATA'!#REF!</xm:f>
          </x14:formula1>
          <xm:sqref>C2 C8 C12 C16 E11 E7 C20:C22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ABRA South Carolina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2020-02-29T20:31:15Z</cp:lastPrinted>
  <dcterms:created xsi:type="dcterms:W3CDTF">2020-01-30T01:18:36Z</dcterms:created>
  <dcterms:modified xsi:type="dcterms:W3CDTF">2020-03-10T15:37:28Z</dcterms:modified>
</cp:coreProperties>
</file>