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Chacon\Desktop\2021 Rankings\OH\"/>
    </mc:Choice>
  </mc:AlternateContent>
  <xr:revisionPtr revIDLastSave="0" documentId="13_ncr:1_{5751FEE5-17E8-4A98-B4F9-1FC330B88CA6}" xr6:coauthVersionLast="47" xr6:coauthVersionMax="47" xr10:uidLastSave="{00000000-0000-0000-0000-000000000000}"/>
  <bookViews>
    <workbookView xWindow="-108" yWindow="-108" windowWidth="23256" windowHeight="12576" xr2:uid="{A35FAFAA-3A44-445C-BAAA-3002DD1ECE94}"/>
  </bookViews>
  <sheets>
    <sheet name="Ohio 2021 Rankings" sheetId="1" r:id="rId1"/>
    <sheet name="Annette McClure" sheetId="48" r:id="rId2"/>
    <sheet name="Bob Blain" sheetId="32" r:id="rId3"/>
    <sheet name="Bob Duncan" sheetId="64" r:id="rId4"/>
    <sheet name="Bob Wilder" sheetId="55" r:id="rId5"/>
    <sheet name="Ben Brown" sheetId="28" r:id="rId6"/>
    <sheet name="Bill Poor" sheetId="17" r:id="rId7"/>
    <sheet name="Bill Meyer" sheetId="54" r:id="rId8"/>
    <sheet name="Chris Cummings" sheetId="67" r:id="rId9"/>
    <sheet name="Dana Waxler" sheetId="20" r:id="rId10"/>
    <sheet name="Dave Freeman" sheetId="43" r:id="rId11"/>
    <sheet name="Dennis Young" sheetId="58" r:id="rId12"/>
    <sheet name="Doug Depweg" sheetId="10" r:id="rId13"/>
    <sheet name="Doug Gates" sheetId="62" r:id="rId14"/>
    <sheet name="Drew Johnston" sheetId="40" r:id="rId15"/>
    <sheet name="Frank Baird" sheetId="11" r:id="rId16"/>
    <sheet name="Hal Davis" sheetId="52" r:id="rId17"/>
    <sheet name="Heather Johns" sheetId="51" r:id="rId18"/>
    <sheet name="Jack Baker" sheetId="22" r:id="rId19"/>
    <sheet name="Jeromy Viands" sheetId="61" r:id="rId20"/>
    <sheet name="Jerry Nieport" sheetId="65" r:id="rId21"/>
    <sheet name="Joel Mekolites" sheetId="2" r:id="rId22"/>
    <sheet name="Joe Maley" sheetId="66" r:id="rId23"/>
    <sheet name="John Hakins" sheetId="34" r:id="rId24"/>
    <sheet name="John Joseph" sheetId="12" r:id="rId25"/>
    <sheet name="John Petteruti" sheetId="46" r:id="rId26"/>
    <sheet name="Julie Mekolites" sheetId="39" r:id="rId27"/>
    <sheet name="Kaeli Mekolites" sheetId="59" r:id="rId28"/>
    <sheet name="Katelynn Sumption" sheetId="57" r:id="rId29"/>
    <sheet name="Larry Watson" sheetId="35" r:id="rId30"/>
    <sheet name="Matt Brown" sheetId="45" r:id="rId31"/>
    <sheet name="Max Muhlenkamp" sheetId="44" r:id="rId32"/>
    <sheet name="Pam Gates" sheetId="63" r:id="rId33"/>
    <sheet name="Patrick Kennedy" sheetId="36" r:id="rId34"/>
    <sheet name="Rick Edington" sheetId="56" r:id="rId35"/>
    <sheet name="Rob Johns" sheetId="19" r:id="rId36"/>
    <sheet name="Rod Stutzman" sheetId="53" r:id="rId37"/>
    <sheet name="Roger Blain" sheetId="42" r:id="rId38"/>
    <sheet name="Roger Krouskp SR" sheetId="41" r:id="rId39"/>
    <sheet name="Scott McClure" sheetId="47" r:id="rId40"/>
    <sheet name="Shelly Moormon" sheetId="21" r:id="rId41"/>
    <sheet name="Steve Ewary" sheetId="49" r:id="rId42"/>
  </sheets>
  <externalReferences>
    <externalReference r:id="rId43"/>
    <externalReference r:id="rId4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D25" i="1"/>
  <c r="N5" i="67"/>
  <c r="L5" i="67"/>
  <c r="K5" i="67"/>
  <c r="E18" i="1"/>
  <c r="D18" i="1"/>
  <c r="N6" i="66"/>
  <c r="G18" i="1" s="1"/>
  <c r="L6" i="66"/>
  <c r="K6" i="66"/>
  <c r="N29" i="58"/>
  <c r="G46" i="1" s="1"/>
  <c r="L29" i="58"/>
  <c r="E46" i="1" s="1"/>
  <c r="K29" i="58"/>
  <c r="D46" i="1" s="1"/>
  <c r="E20" i="1"/>
  <c r="N5" i="65"/>
  <c r="G20" i="1" s="1"/>
  <c r="L5" i="65"/>
  <c r="K5" i="65"/>
  <c r="D20" i="1" s="1"/>
  <c r="N35" i="46"/>
  <c r="G17" i="1" s="1"/>
  <c r="L35" i="46"/>
  <c r="E17" i="1" s="1"/>
  <c r="K35" i="46"/>
  <c r="D17" i="1" s="1"/>
  <c r="D27" i="1"/>
  <c r="N14" i="40"/>
  <c r="G27" i="1" s="1"/>
  <c r="L14" i="40"/>
  <c r="E27" i="1" s="1"/>
  <c r="K14" i="40"/>
  <c r="D51" i="1"/>
  <c r="N5" i="64"/>
  <c r="G51" i="1" s="1"/>
  <c r="L5" i="64"/>
  <c r="K5" i="64"/>
  <c r="D86" i="1"/>
  <c r="N5" i="63"/>
  <c r="G86" i="1" s="1"/>
  <c r="L5" i="63"/>
  <c r="K5" i="63"/>
  <c r="D85" i="1"/>
  <c r="N5" i="62"/>
  <c r="G85" i="1" s="1"/>
  <c r="L5" i="62"/>
  <c r="K5" i="62"/>
  <c r="N23" i="42"/>
  <c r="G68" i="1" s="1"/>
  <c r="L23" i="42"/>
  <c r="K23" i="42"/>
  <c r="D68" i="1" s="1"/>
  <c r="N21" i="58"/>
  <c r="G65" i="1" s="1"/>
  <c r="L21" i="58"/>
  <c r="E65" i="1" s="1"/>
  <c r="K21" i="58"/>
  <c r="D65" i="1" s="1"/>
  <c r="N5" i="61"/>
  <c r="G67" i="1" s="1"/>
  <c r="L5" i="61"/>
  <c r="E67" i="1" s="1"/>
  <c r="K5" i="61"/>
  <c r="D67" i="1" s="1"/>
  <c r="N22" i="48"/>
  <c r="G26" i="1" s="1"/>
  <c r="L22" i="48"/>
  <c r="E26" i="1" s="1"/>
  <c r="K22" i="48"/>
  <c r="D26" i="1" s="1"/>
  <c r="N5" i="59"/>
  <c r="G24" i="1" s="1"/>
  <c r="L5" i="59"/>
  <c r="K5" i="59"/>
  <c r="D24" i="1" s="1"/>
  <c r="N5" i="58"/>
  <c r="G23" i="1" s="1"/>
  <c r="L5" i="58"/>
  <c r="E23" i="1" s="1"/>
  <c r="K5" i="58"/>
  <c r="D23" i="1" s="1"/>
  <c r="N5" i="57"/>
  <c r="G22" i="1" s="1"/>
  <c r="L5" i="57"/>
  <c r="E22" i="1" s="1"/>
  <c r="K5" i="57"/>
  <c r="D22" i="1" s="1"/>
  <c r="N29" i="36"/>
  <c r="G19" i="1" s="1"/>
  <c r="L29" i="36"/>
  <c r="E19" i="1" s="1"/>
  <c r="K29" i="36"/>
  <c r="D19" i="1" s="1"/>
  <c r="N6" i="56"/>
  <c r="G13" i="1" s="1"/>
  <c r="L6" i="56"/>
  <c r="E13" i="1" s="1"/>
  <c r="K6" i="56"/>
  <c r="D13" i="1" s="1"/>
  <c r="N20" i="47"/>
  <c r="G90" i="1" s="1"/>
  <c r="L20" i="47"/>
  <c r="E90" i="1" s="1"/>
  <c r="K20" i="47"/>
  <c r="D90" i="1" s="1"/>
  <c r="N17" i="42"/>
  <c r="G49" i="1" s="1"/>
  <c r="L17" i="42"/>
  <c r="E49" i="1" s="1"/>
  <c r="K17" i="42"/>
  <c r="D49" i="1" s="1"/>
  <c r="N5" i="55"/>
  <c r="G29" i="1" s="1"/>
  <c r="L5" i="55"/>
  <c r="E29" i="1" s="1"/>
  <c r="K5" i="55"/>
  <c r="D29" i="1" s="1"/>
  <c r="N19" i="51"/>
  <c r="G41" i="1" s="1"/>
  <c r="L19" i="51"/>
  <c r="E41" i="1" s="1"/>
  <c r="K19" i="51"/>
  <c r="D41" i="1" s="1"/>
  <c r="N24" i="54"/>
  <c r="G78" i="1" s="1"/>
  <c r="L24" i="54"/>
  <c r="E78" i="1" s="1"/>
  <c r="K24" i="54"/>
  <c r="D78" i="1" s="1"/>
  <c r="N45" i="11"/>
  <c r="G64" i="1" s="1"/>
  <c r="L45" i="11"/>
  <c r="E64" i="1" s="1"/>
  <c r="K45" i="11"/>
  <c r="D64" i="1" s="1"/>
  <c r="N9" i="54"/>
  <c r="G43" i="1" s="1"/>
  <c r="L9" i="54"/>
  <c r="E43" i="1" s="1"/>
  <c r="K9" i="54"/>
  <c r="D43" i="1" s="1"/>
  <c r="N5" i="53"/>
  <c r="G48" i="1" s="1"/>
  <c r="L5" i="53"/>
  <c r="E48" i="1" s="1"/>
  <c r="K5" i="53"/>
  <c r="D48" i="1" s="1"/>
  <c r="N5" i="52"/>
  <c r="G88" i="1" s="1"/>
  <c r="L5" i="52"/>
  <c r="E88" i="1" s="1"/>
  <c r="K5" i="52"/>
  <c r="D88" i="1" s="1"/>
  <c r="N21" i="2"/>
  <c r="G50" i="1" s="1"/>
  <c r="L21" i="2"/>
  <c r="E50" i="1" s="1"/>
  <c r="K21" i="2"/>
  <c r="D50" i="1" s="1"/>
  <c r="N5" i="51"/>
  <c r="G28" i="1" s="1"/>
  <c r="L5" i="51"/>
  <c r="E28" i="1" s="1"/>
  <c r="K5" i="51"/>
  <c r="D28" i="1" s="1"/>
  <c r="N10" i="49"/>
  <c r="G82" i="1" s="1"/>
  <c r="L10" i="49"/>
  <c r="E82" i="1" s="1"/>
  <c r="K10" i="49"/>
  <c r="D82" i="1" s="1"/>
  <c r="N10" i="48"/>
  <c r="G83" i="1" s="1"/>
  <c r="L10" i="48"/>
  <c r="E83" i="1" s="1"/>
  <c r="K10" i="48"/>
  <c r="D83" i="1" s="1"/>
  <c r="N29" i="46"/>
  <c r="G63" i="1" s="1"/>
  <c r="L29" i="46"/>
  <c r="E63" i="1" s="1"/>
  <c r="K29" i="46"/>
  <c r="D63" i="1" s="1"/>
  <c r="N10" i="47"/>
  <c r="G44" i="1" s="1"/>
  <c r="L10" i="47"/>
  <c r="K10" i="47"/>
  <c r="D44" i="1" s="1"/>
  <c r="N13" i="46"/>
  <c r="G39" i="1" s="1"/>
  <c r="L13" i="46"/>
  <c r="E39" i="1" s="1"/>
  <c r="K13" i="46"/>
  <c r="D39" i="1" s="1"/>
  <c r="N6" i="45"/>
  <c r="G21" i="1" s="1"/>
  <c r="L6" i="45"/>
  <c r="E21" i="1" s="1"/>
  <c r="K6" i="45"/>
  <c r="D21" i="1" s="1"/>
  <c r="N8" i="44"/>
  <c r="G14" i="1" s="1"/>
  <c r="L8" i="44"/>
  <c r="E14" i="1" s="1"/>
  <c r="K8" i="44"/>
  <c r="D14" i="1" s="1"/>
  <c r="N7" i="43"/>
  <c r="G16" i="1" s="1"/>
  <c r="L7" i="43"/>
  <c r="E16" i="1" s="1"/>
  <c r="K7" i="43"/>
  <c r="D16" i="1" s="1"/>
  <c r="N6" i="42"/>
  <c r="G87" i="1" s="1"/>
  <c r="L6" i="42"/>
  <c r="E87" i="1" s="1"/>
  <c r="K6" i="42"/>
  <c r="D87" i="1" s="1"/>
  <c r="N13" i="41"/>
  <c r="G61" i="1" s="1"/>
  <c r="L13" i="41"/>
  <c r="E61" i="1" s="1"/>
  <c r="K13" i="41"/>
  <c r="D61" i="1" s="1"/>
  <c r="D47" i="1"/>
  <c r="N5" i="40"/>
  <c r="G47" i="1" s="1"/>
  <c r="L5" i="40"/>
  <c r="E47" i="1" s="1"/>
  <c r="K5" i="40"/>
  <c r="N11" i="39"/>
  <c r="G40" i="1" s="1"/>
  <c r="K11" i="39"/>
  <c r="D40" i="1" s="1"/>
  <c r="L11" i="39"/>
  <c r="E40" i="1" s="1"/>
  <c r="N9" i="35"/>
  <c r="G10" i="1" s="1"/>
  <c r="L9" i="35"/>
  <c r="E10" i="1" s="1"/>
  <c r="K9" i="35"/>
  <c r="D10" i="1" s="1"/>
  <c r="N17" i="36"/>
  <c r="G37" i="1" s="1"/>
  <c r="K17" i="36"/>
  <c r="D37" i="1" s="1"/>
  <c r="K7" i="34"/>
  <c r="D15" i="1" s="1"/>
  <c r="N7" i="34"/>
  <c r="G15" i="1" s="1"/>
  <c r="M5" i="65" l="1"/>
  <c r="M5" i="62"/>
  <c r="M5" i="63"/>
  <c r="M5" i="64"/>
  <c r="M6" i="66"/>
  <c r="M5" i="59"/>
  <c r="O5" i="59" s="1"/>
  <c r="H24" i="1" s="1"/>
  <c r="M23" i="42"/>
  <c r="O23" i="42" s="1"/>
  <c r="H68" i="1" s="1"/>
  <c r="M5" i="67"/>
  <c r="M29" i="58"/>
  <c r="F24" i="1"/>
  <c r="M6" i="56"/>
  <c r="E85" i="1"/>
  <c r="E86" i="1"/>
  <c r="E51" i="1"/>
  <c r="E24" i="1"/>
  <c r="O5" i="62"/>
  <c r="H85" i="1" s="1"/>
  <c r="F85" i="1"/>
  <c r="O5" i="63"/>
  <c r="H86" i="1" s="1"/>
  <c r="F86" i="1"/>
  <c r="O5" i="64"/>
  <c r="H51" i="1" s="1"/>
  <c r="F51" i="1"/>
  <c r="E68" i="1"/>
  <c r="F68" i="1"/>
  <c r="M35" i="46"/>
  <c r="M14" i="40"/>
  <c r="M5" i="58"/>
  <c r="M21" i="58"/>
  <c r="F65" i="1" s="1"/>
  <c r="M5" i="61"/>
  <c r="M22" i="48"/>
  <c r="M5" i="57"/>
  <c r="M29" i="36"/>
  <c r="M20" i="47"/>
  <c r="M10" i="47"/>
  <c r="F44" i="1" s="1"/>
  <c r="M17" i="42"/>
  <c r="M5" i="55"/>
  <c r="E44" i="1"/>
  <c r="M19" i="51"/>
  <c r="M6" i="42"/>
  <c r="F87" i="1" s="1"/>
  <c r="M24" i="54"/>
  <c r="M45" i="11"/>
  <c r="M9" i="54"/>
  <c r="M5" i="53"/>
  <c r="M5" i="51"/>
  <c r="M5" i="52"/>
  <c r="M21" i="2"/>
  <c r="M10" i="49"/>
  <c r="M10" i="48"/>
  <c r="F83" i="1" s="1"/>
  <c r="M29" i="46"/>
  <c r="F63" i="1" s="1"/>
  <c r="M13" i="46"/>
  <c r="M6" i="45"/>
  <c r="M8" i="44"/>
  <c r="M7" i="43"/>
  <c r="M13" i="41"/>
  <c r="F61" i="1" s="1"/>
  <c r="M5" i="40"/>
  <c r="M11" i="39"/>
  <c r="M9" i="35"/>
  <c r="F10" i="1" s="1"/>
  <c r="L17" i="36"/>
  <c r="E37" i="1" s="1"/>
  <c r="L7" i="34"/>
  <c r="O5" i="67" l="1"/>
  <c r="H25" i="1" s="1"/>
  <c r="F25" i="1"/>
  <c r="O6" i="66"/>
  <c r="H18" i="1" s="1"/>
  <c r="F18" i="1"/>
  <c r="O5" i="65"/>
  <c r="H20" i="1" s="1"/>
  <c r="F20" i="1"/>
  <c r="O10" i="47"/>
  <c r="H44" i="1" s="1"/>
  <c r="O29" i="58"/>
  <c r="H46" i="1" s="1"/>
  <c r="F46" i="1"/>
  <c r="O14" i="40"/>
  <c r="H27" i="1" s="1"/>
  <c r="F27" i="1"/>
  <c r="O5" i="61"/>
  <c r="H67" i="1" s="1"/>
  <c r="F67" i="1"/>
  <c r="O35" i="46"/>
  <c r="H17" i="1" s="1"/>
  <c r="F17" i="1"/>
  <c r="O6" i="56"/>
  <c r="H13" i="1" s="1"/>
  <c r="F13" i="1"/>
  <c r="O5" i="57"/>
  <c r="H22" i="1" s="1"/>
  <c r="F22" i="1"/>
  <c r="O21" i="58"/>
  <c r="H65" i="1" s="1"/>
  <c r="O5" i="58"/>
  <c r="H23" i="1" s="1"/>
  <c r="F23" i="1"/>
  <c r="O22" i="48"/>
  <c r="H26" i="1" s="1"/>
  <c r="F26" i="1"/>
  <c r="O29" i="36"/>
  <c r="H19" i="1" s="1"/>
  <c r="F19" i="1"/>
  <c r="O17" i="42"/>
  <c r="H49" i="1" s="1"/>
  <c r="F49" i="1"/>
  <c r="O5" i="52"/>
  <c r="H88" i="1" s="1"/>
  <c r="F88" i="1"/>
  <c r="O5" i="40"/>
  <c r="H47" i="1" s="1"/>
  <c r="F47" i="1"/>
  <c r="O6" i="45"/>
  <c r="H21" i="1" s="1"/>
  <c r="F21" i="1"/>
  <c r="O5" i="53"/>
  <c r="H48" i="1" s="1"/>
  <c r="F48" i="1"/>
  <c r="O5" i="55"/>
  <c r="H29" i="1" s="1"/>
  <c r="F29" i="1"/>
  <c r="O20" i="47"/>
  <c r="H90" i="1" s="1"/>
  <c r="F90" i="1"/>
  <c r="O6" i="42"/>
  <c r="H87" i="1" s="1"/>
  <c r="O24" i="54"/>
  <c r="H78" i="1" s="1"/>
  <c r="F78" i="1"/>
  <c r="O9" i="54"/>
  <c r="H43" i="1" s="1"/>
  <c r="F43" i="1"/>
  <c r="O19" i="51"/>
  <c r="H41" i="1" s="1"/>
  <c r="F41" i="1"/>
  <c r="O10" i="49"/>
  <c r="H82" i="1" s="1"/>
  <c r="F82" i="1"/>
  <c r="O45" i="11"/>
  <c r="H64" i="1" s="1"/>
  <c r="F64" i="1"/>
  <c r="O8" i="44"/>
  <c r="H14" i="1" s="1"/>
  <c r="F14" i="1"/>
  <c r="O7" i="43"/>
  <c r="H16" i="1" s="1"/>
  <c r="F16" i="1"/>
  <c r="O10" i="48"/>
  <c r="H83" i="1" s="1"/>
  <c r="O5" i="51"/>
  <c r="H28" i="1" s="1"/>
  <c r="F28" i="1"/>
  <c r="O21" i="2"/>
  <c r="H50" i="1" s="1"/>
  <c r="F50" i="1"/>
  <c r="O13" i="41"/>
  <c r="H61" i="1" s="1"/>
  <c r="O11" i="39"/>
  <c r="H40" i="1" s="1"/>
  <c r="F40" i="1"/>
  <c r="O13" i="46"/>
  <c r="H39" i="1" s="1"/>
  <c r="F39" i="1"/>
  <c r="O29" i="46"/>
  <c r="H63" i="1" s="1"/>
  <c r="M17" i="36"/>
  <c r="F37" i="1" s="1"/>
  <c r="O9" i="35"/>
  <c r="H10" i="1" s="1"/>
  <c r="M7" i="34"/>
  <c r="E15" i="1"/>
  <c r="N10" i="32"/>
  <c r="G79" i="1" s="1"/>
  <c r="K10" i="32"/>
  <c r="D79" i="1" s="1"/>
  <c r="N12" i="28"/>
  <c r="G9" i="1" s="1"/>
  <c r="L12" i="28"/>
  <c r="E9" i="1" s="1"/>
  <c r="K12" i="28"/>
  <c r="D9" i="1" s="1"/>
  <c r="O17" i="36" l="1"/>
  <c r="H37" i="1" s="1"/>
  <c r="O7" i="34"/>
  <c r="H15" i="1" s="1"/>
  <c r="F15" i="1"/>
  <c r="L10" i="32"/>
  <c r="E79" i="1" s="1"/>
  <c r="M12" i="28"/>
  <c r="K11" i="22"/>
  <c r="D8" i="1" s="1"/>
  <c r="N11" i="22"/>
  <c r="G8" i="1" s="1"/>
  <c r="M10" i="32" l="1"/>
  <c r="F79" i="1" s="1"/>
  <c r="O12" i="28"/>
  <c r="H9" i="1" s="1"/>
  <c r="F9" i="1"/>
  <c r="L11" i="22"/>
  <c r="E8" i="1" s="1"/>
  <c r="K6" i="21"/>
  <c r="D89" i="1" s="1"/>
  <c r="N6" i="21"/>
  <c r="G89" i="1" s="1"/>
  <c r="K27" i="20"/>
  <c r="D42" i="1" s="1"/>
  <c r="K39" i="10"/>
  <c r="D7" i="1" s="1"/>
  <c r="N39" i="10"/>
  <c r="G7" i="1" s="1"/>
  <c r="N27" i="20"/>
  <c r="G42" i="1" s="1"/>
  <c r="L11" i="20"/>
  <c r="E62" i="1" s="1"/>
  <c r="K11" i="20"/>
  <c r="D62" i="1" s="1"/>
  <c r="N11" i="20"/>
  <c r="G62" i="1" s="1"/>
  <c r="L40" i="17"/>
  <c r="E60" i="1" s="1"/>
  <c r="K40" i="17"/>
  <c r="D60" i="1" s="1"/>
  <c r="N40" i="17"/>
  <c r="G60" i="1" s="1"/>
  <c r="L9" i="19"/>
  <c r="E80" i="1" s="1"/>
  <c r="K9" i="19"/>
  <c r="D80" i="1" s="1"/>
  <c r="N9" i="19"/>
  <c r="G80" i="1" s="1"/>
  <c r="L28" i="11"/>
  <c r="E38" i="1" s="1"/>
  <c r="K28" i="11"/>
  <c r="D38" i="1" s="1"/>
  <c r="N28" i="11"/>
  <c r="G38" i="1" s="1"/>
  <c r="L11" i="2"/>
  <c r="E11" i="1" s="1"/>
  <c r="K11" i="2"/>
  <c r="D11" i="1" s="1"/>
  <c r="N16" i="17"/>
  <c r="G77" i="1" s="1"/>
  <c r="N17" i="10"/>
  <c r="G59" i="1" s="1"/>
  <c r="N11" i="2"/>
  <c r="G11" i="1" s="1"/>
  <c r="N14" i="12"/>
  <c r="G76" i="1" s="1"/>
  <c r="N8" i="11"/>
  <c r="G81" i="1" s="1"/>
  <c r="O10" i="32" l="1"/>
  <c r="H79" i="1" s="1"/>
  <c r="L6" i="21"/>
  <c r="E89" i="1" s="1"/>
  <c r="L8" i="11"/>
  <c r="E81" i="1" s="1"/>
  <c r="L17" i="10"/>
  <c r="E59" i="1" s="1"/>
  <c r="K8" i="11"/>
  <c r="D81" i="1" s="1"/>
  <c r="K17" i="10"/>
  <c r="D59" i="1" s="1"/>
  <c r="M11" i="22"/>
  <c r="L27" i="20"/>
  <c r="E42" i="1" s="1"/>
  <c r="L14" i="12"/>
  <c r="E76" i="1" s="1"/>
  <c r="M11" i="2"/>
  <c r="F11" i="1" s="1"/>
  <c r="L16" i="17"/>
  <c r="E77" i="1" s="1"/>
  <c r="K16" i="17"/>
  <c r="D77" i="1" s="1"/>
  <c r="L39" i="10"/>
  <c r="E7" i="1" s="1"/>
  <c r="M11" i="20"/>
  <c r="F62" i="1" s="1"/>
  <c r="M9" i="19"/>
  <c r="F80" i="1" s="1"/>
  <c r="M28" i="11"/>
  <c r="M40" i="17"/>
  <c r="F60" i="1" s="1"/>
  <c r="K14" i="12"/>
  <c r="D76" i="1" s="1"/>
  <c r="O9" i="19" l="1"/>
  <c r="H80" i="1" s="1"/>
  <c r="M8" i="11"/>
  <c r="M6" i="21"/>
  <c r="M27" i="20"/>
  <c r="F42" i="1" s="1"/>
  <c r="M17" i="10"/>
  <c r="F59" i="1" s="1"/>
  <c r="O11" i="22"/>
  <c r="H8" i="1" s="1"/>
  <c r="F8" i="1"/>
  <c r="M16" i="17"/>
  <c r="O11" i="2"/>
  <c r="H11" i="1" s="1"/>
  <c r="M39" i="10"/>
  <c r="O11" i="20"/>
  <c r="H62" i="1" s="1"/>
  <c r="O40" i="17"/>
  <c r="H60" i="1" s="1"/>
  <c r="M14" i="12"/>
  <c r="F76" i="1" s="1"/>
  <c r="O28" i="11"/>
  <c r="H38" i="1" s="1"/>
  <c r="F38" i="1"/>
  <c r="O6" i="21" l="1"/>
  <c r="H89" i="1" s="1"/>
  <c r="F89" i="1"/>
  <c r="O8" i="11"/>
  <c r="H81" i="1" s="1"/>
  <c r="F81" i="1"/>
  <c r="O16" i="17"/>
  <c r="H77" i="1" s="1"/>
  <c r="F77" i="1"/>
  <c r="O39" i="10"/>
  <c r="H7" i="1" s="1"/>
  <c r="F7" i="1"/>
  <c r="O27" i="20"/>
  <c r="H42" i="1" s="1"/>
  <c r="O17" i="10"/>
  <c r="H59" i="1" s="1"/>
  <c r="O14" i="12"/>
  <c r="H76" i="1" s="1"/>
</calcChain>
</file>

<file path=xl/sharedStrings.xml><?xml version="1.0" encoding="utf-8"?>
<sst xmlns="http://schemas.openxmlformats.org/spreadsheetml/2006/main" count="1879" uniqueCount="91">
  <si>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</si>
  <si>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</si>
  <si>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</si>
  <si>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</si>
  <si>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</si>
  <si>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</si>
  <si>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</si>
  <si>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</si>
  <si>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</si>
  <si>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</si>
  <si>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</si>
  <si>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</si>
  <si>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</si>
  <si>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</si>
  <si>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</si>
  <si>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</si>
  <si>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</si>
  <si>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</si>
  <si>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</si>
  <si>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Unlimited</t>
  </si>
  <si>
    <t># 0f Targets</t>
  </si>
  <si>
    <t>Factory</t>
  </si>
  <si>
    <t>Back to Ranking</t>
  </si>
  <si>
    <t>Doug Depweg</t>
  </si>
  <si>
    <t>John Jospeh</t>
  </si>
  <si>
    <t>Frank Baird</t>
  </si>
  <si>
    <t>Return to Ranking</t>
  </si>
  <si>
    <t>Bill Poor</t>
  </si>
  <si>
    <t>Outlaw Hvy</t>
  </si>
  <si>
    <t>Outlaw Lite</t>
  </si>
  <si>
    <t>Dana Waxler</t>
  </si>
  <si>
    <t>Shelly Moormon</t>
  </si>
  <si>
    <t>Jack Baker</t>
  </si>
  <si>
    <t>Outlaw Lt</t>
  </si>
  <si>
    <t>Delphos, OH</t>
  </si>
  <si>
    <t>John Joseph</t>
  </si>
  <si>
    <t>Larry Watson</t>
  </si>
  <si>
    <t>Patrick Kennedy</t>
  </si>
  <si>
    <t>ABRA UNLIMITED RANKING 2021</t>
  </si>
  <si>
    <t>ABRA FACTORY RANKING 2021</t>
  </si>
  <si>
    <t>ABRA OUTLAW HVY RANKING 2021</t>
  </si>
  <si>
    <t>ABRA OUTLAW LT RANKING 2021</t>
  </si>
  <si>
    <t>Ben Brown</t>
  </si>
  <si>
    <t>John Hakins</t>
  </si>
  <si>
    <t>Julie Mekolites</t>
  </si>
  <si>
    <t>Drew Johnston</t>
  </si>
  <si>
    <t>Roger Krouskp SR</t>
  </si>
  <si>
    <t>Rob Johns</t>
  </si>
  <si>
    <t>Bob Blain</t>
  </si>
  <si>
    <t>Roger Blain</t>
  </si>
  <si>
    <t>Ohio</t>
  </si>
  <si>
    <t>Celina, OH</t>
  </si>
  <si>
    <t>Dave Freeman</t>
  </si>
  <si>
    <t>Max Muhlenkamp</t>
  </si>
  <si>
    <t>Matt Brown</t>
  </si>
  <si>
    <t>John Petteruti</t>
  </si>
  <si>
    <t>Scott McClure</t>
  </si>
  <si>
    <t>Annette McClure</t>
  </si>
  <si>
    <t>Steve Ewary</t>
  </si>
  <si>
    <t>Joel Mekolites</t>
  </si>
  <si>
    <t>Heather Johns</t>
  </si>
  <si>
    <t>Roger Krouskop SR</t>
  </si>
  <si>
    <t>Hal Davis</t>
  </si>
  <si>
    <t>John Hawkins</t>
  </si>
  <si>
    <t xml:space="preserve">Ben Brown </t>
  </si>
  <si>
    <t>Rod Stutzman</t>
  </si>
  <si>
    <t>Bill Meyer</t>
  </si>
  <si>
    <t>Roger Kouskoop SR</t>
  </si>
  <si>
    <t>Bob Blaine</t>
  </si>
  <si>
    <t>Roger Blaine</t>
  </si>
  <si>
    <t>Steve Ewry</t>
  </si>
  <si>
    <t>Bob Wilder</t>
  </si>
  <si>
    <t>Rick Edington</t>
  </si>
  <si>
    <t>Katelynn Sumption</t>
  </si>
  <si>
    <t>Dennis Young</t>
  </si>
  <si>
    <t>Kaeli Mekolites</t>
  </si>
  <si>
    <t>Joe Mekolites</t>
  </si>
  <si>
    <t>Jeromy Viands</t>
  </si>
  <si>
    <t>Roger Krooshop Sr.</t>
  </si>
  <si>
    <t>Doug Gates</t>
  </si>
  <si>
    <t>Pam Gates</t>
  </si>
  <si>
    <t>Bob Duncan</t>
  </si>
  <si>
    <t>Blain Roger</t>
  </si>
  <si>
    <t>Celina OH</t>
  </si>
  <si>
    <t>Jerry  Nieport</t>
  </si>
  <si>
    <t>Jerry Nieport</t>
  </si>
  <si>
    <t>Roger Krouskop SR.</t>
  </si>
  <si>
    <t>Joe Maley</t>
  </si>
  <si>
    <t>Chris Cummings</t>
  </si>
  <si>
    <t>Roger Krouskoup SR</t>
  </si>
  <si>
    <t>Roger Krouukop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</si>
</sst>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1"/>
      <name val="Arial Black"/>
      <family val="2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name val="Calibri"/>
      <family val="2"/>
      <scheme val="minor"/>
    </font>
    <font>
      <b/>
      <sz val="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1" applyFill="1"/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 shrinkToFit="1"/>
    </xf>
    <xf numFmtId="0" fontId="8" fillId="0" borderId="1" xfId="0" applyFont="1" applyBorder="1" applyAlignment="1" applyProtection="1">
      <alignment horizontal="center"/>
      <protection locked="0"/>
    </xf>
    <xf numFmtId="14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1" fontId="8" fillId="0" borderId="1" xfId="0" applyNumberFormat="1" applyFont="1" applyBorder="1" applyAlignment="1" applyProtection="1">
      <alignment horizontal="center"/>
      <protection locked="0"/>
    </xf>
    <xf numFmtId="1" fontId="8" fillId="0" borderId="1" xfId="0" applyNumberFormat="1" applyFont="1" applyBorder="1" applyAlignment="1" applyProtection="1">
      <alignment horizontal="center" wrapText="1"/>
      <protection hidden="1"/>
    </xf>
    <xf numFmtId="2" fontId="8" fillId="0" borderId="1" xfId="0" applyNumberFormat="1" applyFont="1" applyBorder="1" applyAlignment="1" applyProtection="1">
      <alignment horizontal="center"/>
      <protection hidden="1"/>
    </xf>
    <xf numFmtId="1" fontId="8" fillId="0" borderId="1" xfId="0" applyNumberFormat="1" applyFont="1" applyBorder="1" applyAlignment="1" applyProtection="1">
      <alignment horizontal="center"/>
      <protection hidden="1"/>
    </xf>
    <xf numFmtId="2" fontId="8" fillId="0" borderId="1" xfId="0" applyNumberFormat="1" applyFont="1" applyBorder="1" applyAlignment="1" applyProtection="1">
      <alignment horizontal="center" wrapText="1"/>
      <protection hidden="1"/>
    </xf>
    <xf numFmtId="2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9" fillId="0" borderId="0" xfId="1" applyFont="1" applyFill="1" applyAlignment="1">
      <alignment horizontal="center"/>
    </xf>
    <xf numFmtId="0" fontId="9" fillId="0" borderId="0" xfId="1" applyFont="1" applyAlignment="1">
      <alignment horizontal="center"/>
    </xf>
    <xf numFmtId="1" fontId="8" fillId="0" borderId="1" xfId="0" applyNumberFormat="1" applyFont="1" applyBorder="1" applyAlignment="1" applyProtection="1">
      <alignment horizontal="center" wrapText="1"/>
      <protection locked="0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/>
    <xf numFmtId="0" fontId="9" fillId="0" borderId="0" xfId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9" fillId="3" borderId="0" xfId="1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2" fontId="7" fillId="3" borderId="0" xfId="0" applyNumberFormat="1" applyFont="1" applyFill="1" applyAlignment="1">
      <alignment horizontal="center"/>
    </xf>
    <xf numFmtId="0" fontId="8" fillId="0" borderId="0" xfId="0" applyFont="1" applyAlignment="1">
      <alignment horizontal="center" wrapText="1" shrinkToFit="1"/>
    </xf>
    <xf numFmtId="0" fontId="8" fillId="0" borderId="0" xfId="0" applyFont="1" applyAlignment="1" applyProtection="1">
      <alignment horizontal="center"/>
      <protection locked="0"/>
    </xf>
    <xf numFmtId="14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 wrapText="1"/>
    </xf>
    <xf numFmtId="1" fontId="8" fillId="0" borderId="0" xfId="0" applyNumberFormat="1" applyFont="1" applyAlignment="1" applyProtection="1">
      <alignment horizontal="center"/>
      <protection locked="0"/>
    </xf>
    <xf numFmtId="1" fontId="8" fillId="0" borderId="0" xfId="0" applyNumberFormat="1" applyFont="1" applyAlignment="1" applyProtection="1">
      <alignment horizontal="center" wrapText="1"/>
      <protection hidden="1"/>
    </xf>
    <xf numFmtId="2" fontId="8" fillId="0" borderId="0" xfId="0" applyNumberFormat="1" applyFont="1" applyAlignment="1" applyProtection="1">
      <alignment horizontal="center"/>
      <protection hidden="1"/>
    </xf>
    <xf numFmtId="1" fontId="8" fillId="0" borderId="0" xfId="0" applyNumberFormat="1" applyFont="1" applyAlignment="1" applyProtection="1">
      <alignment horizontal="center"/>
      <protection hidden="1"/>
    </xf>
    <xf numFmtId="2" fontId="8" fillId="0" borderId="0" xfId="0" applyNumberFormat="1" applyFont="1" applyAlignment="1" applyProtection="1">
      <alignment horizontal="center" wrapText="1"/>
      <protection hidden="1"/>
    </xf>
    <xf numFmtId="0" fontId="9" fillId="3" borderId="0" xfId="1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1566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Georgia/Georgia%20Results%2001%2019%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__ABRA%20Scoring%20Program%20%202-25-2020%20MASTER%20(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2"/>
  <dimension ref="A1:XFD90"/>
  <sheetViews>
    <sheetView tabSelected="1" topLeftCell="A67" workbookViewId="0">
      <selection activeCell="A6" sqref="A6:XFD13"/>
    </sheetView>
  </sheetViews>
  <sheetFormatPr defaultRowHeight="14.4" x14ac:dyDescent="0.3"/>
  <cols>
    <col min="1" max="1" width="9.109375" style="8"/>
    <col min="2" max="2" width="13.44140625" style="8" bestFit="1" customWidth="1"/>
    <col min="3" max="3" width="18.44140625" style="38" bestFit="1" customWidth="1"/>
    <col min="4" max="4" width="15.6640625" style="8" bestFit="1" customWidth="1"/>
    <col min="5" max="5" width="16.109375" style="8" bestFit="1" customWidth="1"/>
    <col min="6" max="6" width="9.109375" style="17"/>
    <col min="7" max="7" width="9.109375" style="8"/>
    <col min="8" max="8" width="16.33203125" style="17" bestFit="1" customWidth="1"/>
  </cols>
  <sheetData>
    <row r="1" spans="1:8" x14ac:dyDescent="0.3">
      <c r="A1" s="10"/>
      <c r="B1" s="10"/>
      <c r="C1" s="35"/>
      <c r="D1" s="10"/>
      <c r="E1" s="10"/>
      <c r="F1" s="15"/>
      <c r="G1" s="10"/>
      <c r="H1" s="15"/>
    </row>
    <row r="2" spans="1:8" ht="28.8" x14ac:dyDescent="0.55000000000000004">
      <c r="A2" s="10"/>
      <c r="B2" s="10"/>
      <c r="C2" s="36" t="s">
        <v>40</v>
      </c>
      <c r="D2" s="10"/>
      <c r="E2" s="10"/>
      <c r="F2" s="15"/>
      <c r="G2" s="10"/>
      <c r="H2" s="15"/>
    </row>
    <row r="3" spans="1:8" ht="18" x14ac:dyDescent="0.35">
      <c r="A3" s="10"/>
      <c r="B3" s="10"/>
      <c r="C3" s="35"/>
      <c r="D3" s="14" t="s">
        <v>50</v>
      </c>
      <c r="E3" s="10"/>
      <c r="F3" s="15"/>
      <c r="G3" s="10"/>
      <c r="H3" s="15"/>
    </row>
    <row r="4" spans="1:8" x14ac:dyDescent="0.3">
      <c r="A4" s="10"/>
      <c r="B4" s="10"/>
      <c r="C4" s="35"/>
      <c r="D4" s="10"/>
      <c r="E4" s="10"/>
      <c r="F4" s="15"/>
      <c r="G4" s="10"/>
      <c r="H4" s="15"/>
    </row>
    <row r="5" spans="1:8" x14ac:dyDescent="0.3">
      <c r="A5" s="10"/>
      <c r="B5" s="10"/>
      <c r="C5" s="35"/>
      <c r="D5" s="10"/>
      <c r="E5" s="10"/>
      <c r="F5" s="15"/>
      <c r="G5" s="10"/>
      <c r="H5" s="15"/>
    </row>
    <row r="6" spans="1:8" ht="17.399999999999999" x14ac:dyDescent="0.45">
      <c r="A6" s="11" t="s">
        <v>0</v>
      </c>
      <c r="B6" s="11" t="s">
        <v>1</v>
      </c>
      <c r="C6" s="19" t="s">
        <v>2</v>
      </c>
      <c r="D6" s="11" t="s">
        <v>20</v>
      </c>
      <c r="E6" s="11" t="s">
        <v>16</v>
      </c>
      <c r="F6" s="16" t="s">
        <v>17</v>
      </c>
      <c r="G6" s="11" t="s">
        <v>14</v>
      </c>
      <c r="H6" s="16" t="s">
        <v>18</v>
      </c>
    </row>
    <row r="7" spans="1:8" x14ac:dyDescent="0.3">
      <c r="A7" s="8">
        <v>1</v>
      </c>
      <c r="B7" s="8" t="s">
        <v>28</v>
      </c>
      <c r="C7" s="33" t="s">
        <v>23</v>
      </c>
      <c r="D7" s="9">
        <f>SUM('Doug Depweg'!K39)</f>
        <v>54</v>
      </c>
      <c r="E7" s="9">
        <f>SUM('Doug Depweg'!L39)</f>
        <v>10237.200000000001</v>
      </c>
      <c r="F7" s="17">
        <f>SUM('Doug Depweg'!M39)</f>
        <v>189.57777777777778</v>
      </c>
      <c r="G7" s="9">
        <f>SUM('Doug Depweg'!N39)</f>
        <v>133</v>
      </c>
      <c r="H7" s="17">
        <f>SUM('Doug Depweg'!O39)</f>
        <v>322.57777777777778</v>
      </c>
    </row>
    <row r="8" spans="1:8" x14ac:dyDescent="0.3">
      <c r="A8" s="8">
        <v>2</v>
      </c>
      <c r="B8" s="8" t="s">
        <v>28</v>
      </c>
      <c r="C8" s="33" t="s">
        <v>32</v>
      </c>
      <c r="D8" s="9">
        <f>SUM('Jack Baker'!K11)</f>
        <v>32</v>
      </c>
      <c r="E8" s="9">
        <f>SUM('Jack Baker'!L11)</f>
        <v>5956.01</v>
      </c>
      <c r="F8" s="17">
        <f>SUM('Jack Baker'!M11)</f>
        <v>186.12531250000001</v>
      </c>
      <c r="G8" s="9">
        <f>SUM('Jack Baker'!N11)</f>
        <v>44</v>
      </c>
      <c r="H8" s="17">
        <f>SUM('Jack Baker'!O11)</f>
        <v>230.12531250000001</v>
      </c>
    </row>
    <row r="9" spans="1:8" x14ac:dyDescent="0.3">
      <c r="A9" s="8">
        <v>3</v>
      </c>
      <c r="B9" s="8" t="s">
        <v>28</v>
      </c>
      <c r="C9" s="32" t="s">
        <v>42</v>
      </c>
      <c r="D9" s="9">
        <f>SUM('Ben Brown'!K12)</f>
        <v>34</v>
      </c>
      <c r="E9" s="9">
        <f>SUM('Ben Brown'!L12)</f>
        <v>6250.0010000000002</v>
      </c>
      <c r="F9" s="17">
        <f>SUM('Ben Brown'!M12)</f>
        <v>183.82355882352942</v>
      </c>
      <c r="G9" s="9">
        <f>SUM('Ben Brown'!N12)</f>
        <v>25</v>
      </c>
      <c r="H9" s="17">
        <f>SUM('Ben Brown'!O12)</f>
        <v>208.82355882352942</v>
      </c>
    </row>
    <row r="10" spans="1:8" x14ac:dyDescent="0.3">
      <c r="A10" s="8">
        <v>4</v>
      </c>
      <c r="B10" s="8" t="s">
        <v>28</v>
      </c>
      <c r="C10" s="32" t="s">
        <v>36</v>
      </c>
      <c r="D10" s="9">
        <f>SUM('Larry Watson'!K9)</f>
        <v>24</v>
      </c>
      <c r="E10" s="9">
        <f>SUM('Larry Watson'!L9)</f>
        <v>4316</v>
      </c>
      <c r="F10" s="17">
        <f>SUM('Larry Watson'!M9)</f>
        <v>179.83333333333334</v>
      </c>
      <c r="G10" s="9">
        <f>SUM('Larry Watson'!N9)</f>
        <v>16</v>
      </c>
      <c r="H10" s="17">
        <f>SUM('Larry Watson'!O9)</f>
        <v>195.83333333333334</v>
      </c>
    </row>
    <row r="11" spans="1:8" x14ac:dyDescent="0.3">
      <c r="A11" s="8">
        <v>5</v>
      </c>
      <c r="B11" s="8" t="s">
        <v>28</v>
      </c>
      <c r="C11" s="32" t="s">
        <v>59</v>
      </c>
      <c r="D11" s="9">
        <f>SUM('Joel Mekolites'!K11)</f>
        <v>32</v>
      </c>
      <c r="E11" s="9">
        <f>SUM('Joel Mekolites'!L11)</f>
        <v>5605.02</v>
      </c>
      <c r="F11" s="17">
        <f>SUM('Joel Mekolites'!M11)</f>
        <v>175.15687500000001</v>
      </c>
      <c r="G11" s="9">
        <f>SUM('Joel Mekolites'!N11)</f>
        <v>17</v>
      </c>
      <c r="H11" s="17">
        <f>SUM('Joel Mekolites'!O11)</f>
        <v>192.15687500000001</v>
      </c>
    </row>
    <row r="12" spans="1:8" x14ac:dyDescent="0.3">
      <c r="A12" s="39"/>
      <c r="B12" s="39"/>
      <c r="C12" s="40"/>
      <c r="D12" s="41"/>
      <c r="E12" s="41"/>
      <c r="F12" s="42"/>
      <c r="G12" s="41"/>
      <c r="H12" s="42"/>
    </row>
    <row r="13" spans="1:8" x14ac:dyDescent="0.3">
      <c r="A13" s="8">
        <v>6</v>
      </c>
      <c r="B13" s="8" t="s">
        <v>28</v>
      </c>
      <c r="C13" s="32" t="s">
        <v>72</v>
      </c>
      <c r="D13" s="9">
        <f>SUM('Rick Edington'!K6)</f>
        <v>10</v>
      </c>
      <c r="E13" s="9">
        <f>SUM('Rick Edington'!L6)</f>
        <v>1939</v>
      </c>
      <c r="F13" s="17">
        <f>SUM('Rick Edington'!M6)</f>
        <v>193.9</v>
      </c>
      <c r="G13" s="9">
        <f>SUM('Rick Edington'!N6)</f>
        <v>31</v>
      </c>
      <c r="H13" s="17">
        <f>SUM('Rick Edington'!O6)</f>
        <v>224.9</v>
      </c>
    </row>
    <row r="14" spans="1:8" x14ac:dyDescent="0.3">
      <c r="A14" s="8">
        <v>7</v>
      </c>
      <c r="B14" s="8" t="s">
        <v>28</v>
      </c>
      <c r="C14" s="37" t="s">
        <v>53</v>
      </c>
      <c r="D14" s="9">
        <f>SUM('Max Muhlenkamp'!K8)</f>
        <v>16</v>
      </c>
      <c r="E14" s="9">
        <f>SUM('Max Muhlenkamp'!L8)</f>
        <v>3037</v>
      </c>
      <c r="F14" s="17">
        <f>SUM('Max Muhlenkamp'!M8)</f>
        <v>189.8125</v>
      </c>
      <c r="G14" s="9">
        <f>SUM('Max Muhlenkamp'!N8)</f>
        <v>20</v>
      </c>
      <c r="H14" s="17">
        <f>SUM('Max Muhlenkamp'!O8)</f>
        <v>209.8125</v>
      </c>
    </row>
    <row r="15" spans="1:8" x14ac:dyDescent="0.3">
      <c r="A15" s="8">
        <v>8</v>
      </c>
      <c r="B15" s="8" t="s">
        <v>28</v>
      </c>
      <c r="C15" s="32" t="s">
        <v>43</v>
      </c>
      <c r="D15" s="9">
        <f>SUM('John Hakins'!K7)</f>
        <v>12</v>
      </c>
      <c r="E15" s="9">
        <f>SUM('John Hakins'!L7)</f>
        <v>2262</v>
      </c>
      <c r="F15" s="17">
        <f>SUM('John Hakins'!M7)</f>
        <v>188.5</v>
      </c>
      <c r="G15" s="9">
        <f>SUM('John Hakins'!N7)</f>
        <v>21</v>
      </c>
      <c r="H15" s="17">
        <f>SUM('John Hakins'!O7)</f>
        <v>209.5</v>
      </c>
    </row>
    <row r="16" spans="1:8" x14ac:dyDescent="0.3">
      <c r="A16" s="8">
        <v>9</v>
      </c>
      <c r="B16" s="8" t="s">
        <v>28</v>
      </c>
      <c r="C16" s="37" t="s">
        <v>52</v>
      </c>
      <c r="D16" s="9">
        <f>SUM('Dave Freeman'!K7)</f>
        <v>12</v>
      </c>
      <c r="E16" s="9">
        <f>SUM('Dave Freeman'!L7)</f>
        <v>2276</v>
      </c>
      <c r="F16" s="17">
        <f>SUM('Dave Freeman'!M7)</f>
        <v>189.66666666666666</v>
      </c>
      <c r="G16" s="9">
        <f>SUM('Dave Freeman'!N7)</f>
        <v>15</v>
      </c>
      <c r="H16" s="17">
        <f>SUM('Dave Freeman'!O7)</f>
        <v>204.66666666666666</v>
      </c>
    </row>
    <row r="17" spans="1:8" x14ac:dyDescent="0.3">
      <c r="A17" s="8">
        <v>10</v>
      </c>
      <c r="B17" s="8" t="s">
        <v>28</v>
      </c>
      <c r="C17" s="33" t="s">
        <v>55</v>
      </c>
      <c r="D17" s="9">
        <f>SUM('John Petteruti'!K35)</f>
        <v>12</v>
      </c>
      <c r="E17" s="9">
        <f>SUM('John Petteruti'!L35)</f>
        <v>2208</v>
      </c>
      <c r="F17" s="17">
        <f>SUM('John Petteruti'!M35)</f>
        <v>184</v>
      </c>
      <c r="G17" s="9">
        <f>SUM('John Petteruti'!N35)</f>
        <v>20</v>
      </c>
      <c r="H17" s="17">
        <f>SUM('John Petteruti'!O35)</f>
        <v>204</v>
      </c>
    </row>
    <row r="18" spans="1:8" x14ac:dyDescent="0.3">
      <c r="A18" s="8">
        <v>11</v>
      </c>
      <c r="B18" s="8" t="s">
        <v>28</v>
      </c>
      <c r="C18" s="32" t="s">
        <v>87</v>
      </c>
      <c r="D18" s="9">
        <f>SUM('Joe Maley'!K6)</f>
        <v>8</v>
      </c>
      <c r="E18" s="9">
        <f>SUM('Joe Maley'!L6)</f>
        <v>1473.1</v>
      </c>
      <c r="F18" s="17">
        <f>SUM('Joe Maley'!M6)</f>
        <v>184.13749999999999</v>
      </c>
      <c r="G18" s="9">
        <f>SUM('Joe Maley'!N6)</f>
        <v>16</v>
      </c>
      <c r="H18" s="17">
        <f>SUM('Joe Maley'!O6)</f>
        <v>200.13749999999999</v>
      </c>
    </row>
    <row r="19" spans="1:8" x14ac:dyDescent="0.3">
      <c r="A19" s="8">
        <v>12</v>
      </c>
      <c r="B19" s="8" t="s">
        <v>28</v>
      </c>
      <c r="C19" s="32" t="s">
        <v>37</v>
      </c>
      <c r="D19" s="9">
        <f>SUM('Patrick Kennedy'!K29)</f>
        <v>4</v>
      </c>
      <c r="E19" s="9">
        <f>SUM('Patrick Kennedy'!L29)</f>
        <v>768</v>
      </c>
      <c r="F19" s="17">
        <f>SUM('Patrick Kennedy'!M29)</f>
        <v>192</v>
      </c>
      <c r="G19" s="9">
        <f>SUM('Patrick Kennedy'!N29)</f>
        <v>3</v>
      </c>
      <c r="H19" s="17">
        <f>SUM('Patrick Kennedy'!O29)</f>
        <v>195</v>
      </c>
    </row>
    <row r="20" spans="1:8" x14ac:dyDescent="0.3">
      <c r="A20" s="8">
        <v>13</v>
      </c>
      <c r="B20" s="8" t="s">
        <v>28</v>
      </c>
      <c r="C20" s="32" t="s">
        <v>84</v>
      </c>
      <c r="D20" s="9">
        <f>SUM('Jerry Nieport'!K5)</f>
        <v>6</v>
      </c>
      <c r="E20" s="9">
        <f>SUM('Jerry Nieport'!L5)</f>
        <v>1116</v>
      </c>
      <c r="F20" s="17">
        <f>SUM('Jerry Nieport'!M5)</f>
        <v>186</v>
      </c>
      <c r="G20" s="9">
        <f>SUM('Jerry Nieport'!N5)</f>
        <v>4</v>
      </c>
      <c r="H20" s="17">
        <f>SUM('Jerry Nieport'!O5)</f>
        <v>190</v>
      </c>
    </row>
    <row r="21" spans="1:8" x14ac:dyDescent="0.3">
      <c r="A21" s="8">
        <v>14</v>
      </c>
      <c r="B21" s="8" t="s">
        <v>28</v>
      </c>
      <c r="C21" s="37" t="s">
        <v>54</v>
      </c>
      <c r="D21" s="9">
        <f>SUM('Matt Brown'!K6)</f>
        <v>8</v>
      </c>
      <c r="E21" s="9">
        <f>SUM('Matt Brown'!L6)</f>
        <v>1461</v>
      </c>
      <c r="F21" s="17">
        <f>SUM('Matt Brown'!M6)</f>
        <v>182.625</v>
      </c>
      <c r="G21" s="9">
        <f>SUM('Matt Brown'!N6)</f>
        <v>4</v>
      </c>
      <c r="H21" s="17">
        <f>SUM('Matt Brown'!O6)</f>
        <v>186.625</v>
      </c>
    </row>
    <row r="22" spans="1:8" x14ac:dyDescent="0.3">
      <c r="A22" s="8">
        <v>15</v>
      </c>
      <c r="B22" s="8" t="s">
        <v>28</v>
      </c>
      <c r="C22" s="37" t="s">
        <v>73</v>
      </c>
      <c r="D22" s="9">
        <f>SUM('Katelynn Sumption'!K5)</f>
        <v>6</v>
      </c>
      <c r="E22" s="9">
        <f>SUM('Katelynn Sumption'!L5)</f>
        <v>1102</v>
      </c>
      <c r="F22" s="17">
        <f>SUM('Katelynn Sumption'!M5)</f>
        <v>183.66666666666666</v>
      </c>
      <c r="G22" s="9">
        <f>SUM('Katelynn Sumption'!N5)</f>
        <v>2</v>
      </c>
      <c r="H22" s="17">
        <f>SUM('Katelynn Sumption'!O5)</f>
        <v>185.66666666666666</v>
      </c>
    </row>
    <row r="23" spans="1:8" x14ac:dyDescent="0.3">
      <c r="A23" s="8">
        <v>16</v>
      </c>
      <c r="B23" s="8" t="s">
        <v>28</v>
      </c>
      <c r="C23" s="37" t="s">
        <v>74</v>
      </c>
      <c r="D23" s="9">
        <f>SUM('Dennis Young'!K5)</f>
        <v>6</v>
      </c>
      <c r="E23" s="9">
        <f>SUM('Dennis Young'!L5)</f>
        <v>1083</v>
      </c>
      <c r="F23" s="17">
        <f>SUM('Dennis Young'!M5)</f>
        <v>180.5</v>
      </c>
      <c r="G23" s="9">
        <f>SUM('Dennis Young'!N5)</f>
        <v>2</v>
      </c>
      <c r="H23" s="17">
        <f>SUM('Dennis Young'!O5)</f>
        <v>182.5</v>
      </c>
    </row>
    <row r="24" spans="1:8" x14ac:dyDescent="0.3">
      <c r="A24" s="8">
        <v>17</v>
      </c>
      <c r="B24" s="8" t="s">
        <v>28</v>
      </c>
      <c r="C24" s="37" t="s">
        <v>75</v>
      </c>
      <c r="D24" s="9">
        <f>SUM('Kaeli Mekolites'!K5)</f>
        <v>6</v>
      </c>
      <c r="E24" s="9">
        <f>SUM('Kaeli Mekolites'!L5)</f>
        <v>1059</v>
      </c>
      <c r="F24" s="17">
        <f>SUM('Kaeli Mekolites'!M5)</f>
        <v>176.5</v>
      </c>
      <c r="G24" s="9">
        <f>SUM('Kaeli Mekolites'!N5)</f>
        <v>2</v>
      </c>
      <c r="H24" s="17">
        <f>SUM('Kaeli Mekolites'!O5)</f>
        <v>178.5</v>
      </c>
    </row>
    <row r="25" spans="1:8" x14ac:dyDescent="0.3">
      <c r="A25" s="8">
        <v>18</v>
      </c>
      <c r="B25" s="8" t="s">
        <v>28</v>
      </c>
      <c r="C25" s="32" t="s">
        <v>88</v>
      </c>
      <c r="D25" s="9">
        <f>SUM('Chris Cummings'!K5)</f>
        <v>4</v>
      </c>
      <c r="E25" s="9">
        <f>SUM('Chris Cummings'!L5)</f>
        <v>696</v>
      </c>
      <c r="F25" s="17">
        <f>SUM('Chris Cummings'!M5)</f>
        <v>174</v>
      </c>
      <c r="G25" s="9">
        <v>4</v>
      </c>
      <c r="H25" s="17">
        <f>SUM('Chris Cummings'!O5)</f>
        <v>176</v>
      </c>
    </row>
    <row r="26" spans="1:8" x14ac:dyDescent="0.3">
      <c r="A26" s="8">
        <v>19</v>
      </c>
      <c r="B26" s="8" t="s">
        <v>28</v>
      </c>
      <c r="C26" s="33" t="s">
        <v>57</v>
      </c>
      <c r="D26" s="9">
        <f>SUM('Annette McClure'!K22)</f>
        <v>10</v>
      </c>
      <c r="E26" s="9">
        <f>SUM('Annette McClure'!L22)</f>
        <v>1698</v>
      </c>
      <c r="F26" s="17">
        <f>SUM('Annette McClure'!M22)</f>
        <v>169.8</v>
      </c>
      <c r="G26" s="9">
        <f>SUM('Annette McClure'!N22)</f>
        <v>4</v>
      </c>
      <c r="H26" s="17">
        <f>SUM('Annette McClure'!O22)</f>
        <v>173.8</v>
      </c>
    </row>
    <row r="27" spans="1:8" x14ac:dyDescent="0.3">
      <c r="A27" s="8">
        <v>20</v>
      </c>
      <c r="B27" s="8" t="s">
        <v>28</v>
      </c>
      <c r="C27" s="32" t="s">
        <v>45</v>
      </c>
      <c r="D27" s="9">
        <f>SUM('Drew Johnston'!K14)</f>
        <v>6</v>
      </c>
      <c r="E27" s="9">
        <f>SUM('Drew Johnston'!L14)</f>
        <v>995</v>
      </c>
      <c r="F27" s="17">
        <f>SUM('Drew Johnston'!M14)</f>
        <v>165.83333333333334</v>
      </c>
      <c r="G27" s="9">
        <f>SUM('Drew Johnston'!N14)</f>
        <v>4</v>
      </c>
      <c r="H27" s="17">
        <f>SUM('Drew Johnston'!O14)</f>
        <v>169.83333333333334</v>
      </c>
    </row>
    <row r="28" spans="1:8" x14ac:dyDescent="0.3">
      <c r="A28" s="8">
        <v>21</v>
      </c>
      <c r="B28" s="8" t="s">
        <v>28</v>
      </c>
      <c r="C28" s="32" t="s">
        <v>60</v>
      </c>
      <c r="D28" s="9">
        <f>SUM('Heather Johns'!K5)</f>
        <v>4</v>
      </c>
      <c r="E28" s="9">
        <f>SUM('Heather Johns'!L5)</f>
        <v>653</v>
      </c>
      <c r="F28" s="17">
        <f>SUM('Heather Johns'!M5)</f>
        <v>163.25</v>
      </c>
      <c r="G28" s="9">
        <f>SUM('Heather Johns'!N5)</f>
        <v>2</v>
      </c>
      <c r="H28" s="17">
        <f>SUM('Heather Johns'!O5)</f>
        <v>165.25</v>
      </c>
    </row>
    <row r="29" spans="1:8" x14ac:dyDescent="0.3">
      <c r="A29" s="8">
        <v>22</v>
      </c>
      <c r="B29" s="8" t="s">
        <v>28</v>
      </c>
      <c r="C29" s="32" t="s">
        <v>71</v>
      </c>
      <c r="D29" s="9">
        <f>SUM('Bob Wilder'!K5)</f>
        <v>4</v>
      </c>
      <c r="E29" s="9">
        <f>SUM('Bob Wilder'!L5)</f>
        <v>578</v>
      </c>
      <c r="F29" s="17">
        <f>SUM('Bob Wilder'!M5)</f>
        <v>144.5</v>
      </c>
      <c r="G29" s="9">
        <f>SUM('Bob Wilder'!N5)</f>
        <v>2</v>
      </c>
      <c r="H29" s="17">
        <f>SUM('Bob Wilder'!O5)</f>
        <v>146.5</v>
      </c>
    </row>
    <row r="31" spans="1:8" x14ac:dyDescent="0.3">
      <c r="A31" s="10"/>
      <c r="B31" s="10"/>
      <c r="C31" s="35"/>
      <c r="D31" s="10"/>
      <c r="E31" s="10"/>
      <c r="F31" s="15"/>
      <c r="G31" s="10"/>
      <c r="H31" s="15"/>
    </row>
    <row r="32" spans="1:8" ht="28.8" x14ac:dyDescent="0.55000000000000004">
      <c r="A32" s="10"/>
      <c r="B32" s="10"/>
      <c r="C32" s="36" t="s">
        <v>41</v>
      </c>
      <c r="D32" s="10"/>
      <c r="E32" s="10"/>
      <c r="F32" s="15"/>
      <c r="G32" s="10"/>
      <c r="H32" s="15"/>
    </row>
    <row r="33" spans="1:8 16384:16384" ht="18" x14ac:dyDescent="0.35">
      <c r="A33" s="10"/>
      <c r="B33" s="10"/>
      <c r="C33" s="35"/>
      <c r="D33" s="14" t="s">
        <v>50</v>
      </c>
      <c r="E33" s="10"/>
      <c r="F33" s="15"/>
      <c r="G33" s="10"/>
      <c r="H33" s="15"/>
    </row>
    <row r="34" spans="1:8 16384:16384" x14ac:dyDescent="0.3">
      <c r="A34" s="10"/>
      <c r="B34" s="10"/>
      <c r="C34" s="35"/>
      <c r="D34" s="10"/>
      <c r="E34" s="10"/>
      <c r="F34" s="15"/>
      <c r="G34" s="10"/>
      <c r="H34" s="15"/>
    </row>
    <row r="35" spans="1:8 16384:16384" x14ac:dyDescent="0.3">
      <c r="A35" s="10"/>
      <c r="B35" s="10"/>
      <c r="C35" s="35"/>
      <c r="D35" s="10"/>
      <c r="E35" s="10"/>
      <c r="F35" s="15"/>
      <c r="G35" s="10"/>
      <c r="H35" s="15"/>
    </row>
    <row r="36" spans="1:8 16384:16384" ht="19.5" customHeight="1" x14ac:dyDescent="0.45">
      <c r="A36" s="11" t="s">
        <v>0</v>
      </c>
      <c r="B36" s="11" t="s">
        <v>1</v>
      </c>
      <c r="C36" s="19" t="s">
        <v>2</v>
      </c>
      <c r="D36" s="11" t="s">
        <v>20</v>
      </c>
      <c r="E36" s="11" t="s">
        <v>16</v>
      </c>
      <c r="F36" s="16" t="s">
        <v>17</v>
      </c>
      <c r="G36" s="11" t="s">
        <v>14</v>
      </c>
      <c r="H36" s="16" t="s">
        <v>18</v>
      </c>
    </row>
    <row r="37" spans="1:8 16384:16384" x14ac:dyDescent="0.3">
      <c r="A37" s="8">
        <v>1</v>
      </c>
      <c r="B37" s="8" t="s">
        <v>29</v>
      </c>
      <c r="C37" s="32" t="s">
        <v>37</v>
      </c>
      <c r="D37" s="9">
        <f>SUM('Patrick Kennedy'!K17)</f>
        <v>58</v>
      </c>
      <c r="E37" s="9">
        <f>SUM('Patrick Kennedy'!L17)</f>
        <v>10856.201000000001</v>
      </c>
      <c r="F37" s="17">
        <f>SUM('Patrick Kennedy'!M17)</f>
        <v>187.17587931034484</v>
      </c>
      <c r="G37" s="9">
        <f>SUM('Patrick Kennedy'!N17)</f>
        <v>122</v>
      </c>
      <c r="H37" s="17">
        <f>SUM('Patrick Kennedy'!O17)</f>
        <v>309.17587931034484</v>
      </c>
      <c r="XFD37" s="9"/>
    </row>
    <row r="38" spans="1:8 16384:16384" x14ac:dyDescent="0.3">
      <c r="A38" s="8">
        <v>2</v>
      </c>
      <c r="B38" s="8" t="s">
        <v>29</v>
      </c>
      <c r="C38" s="33" t="s">
        <v>25</v>
      </c>
      <c r="D38" s="9">
        <f>SUM('Frank Baird'!K28)</f>
        <v>46</v>
      </c>
      <c r="E38" s="9">
        <f>SUM('Frank Baird'!L28)</f>
        <v>8620.0010000000002</v>
      </c>
      <c r="F38" s="17">
        <f>SUM('Frank Baird'!M28)</f>
        <v>187.39132608695652</v>
      </c>
      <c r="G38" s="9">
        <f>SUM('Frank Baird'!N28)</f>
        <v>86</v>
      </c>
      <c r="H38" s="17">
        <f>SUM('Frank Baird'!O28)</f>
        <v>273.3913260869565</v>
      </c>
    </row>
    <row r="39" spans="1:8 16384:16384" x14ac:dyDescent="0.3">
      <c r="A39" s="8">
        <v>3</v>
      </c>
      <c r="B39" s="8" t="s">
        <v>29</v>
      </c>
      <c r="C39" s="33" t="s">
        <v>55</v>
      </c>
      <c r="D39" s="9">
        <f>SUM('John Petteruti'!K13)</f>
        <v>42</v>
      </c>
      <c r="E39" s="9">
        <f>SUM('John Petteruti'!L13)</f>
        <v>7760.01</v>
      </c>
      <c r="F39" s="17">
        <f>SUM('John Petteruti'!M13)</f>
        <v>184.76214285714286</v>
      </c>
      <c r="G39" s="9">
        <f>SUM('John Petteruti'!N13)</f>
        <v>57</v>
      </c>
      <c r="H39" s="17">
        <f>SUM('John Petteruti'!O13)</f>
        <v>241.76214285714286</v>
      </c>
    </row>
    <row r="40" spans="1:8 16384:16384" x14ac:dyDescent="0.3">
      <c r="A40" s="8">
        <v>4</v>
      </c>
      <c r="B40" s="8" t="s">
        <v>29</v>
      </c>
      <c r="C40" s="37" t="s">
        <v>44</v>
      </c>
      <c r="D40" s="9">
        <f>SUM('Julie Mekolites'!K11)</f>
        <v>32</v>
      </c>
      <c r="E40" s="9">
        <f>SUM('Julie Mekolites'!L11)</f>
        <v>5849.121000000001</v>
      </c>
      <c r="F40" s="17">
        <f>SUM('Julie Mekolites'!M11)</f>
        <v>182.78503125000003</v>
      </c>
      <c r="G40" s="9">
        <f>SUM('Julie Mekolites'!N11)</f>
        <v>39</v>
      </c>
      <c r="H40" s="17">
        <f>SUM('Julie Mekolites'!O11)</f>
        <v>221.78503125000003</v>
      </c>
    </row>
    <row r="41" spans="1:8 16384:16384" x14ac:dyDescent="0.3">
      <c r="A41" s="8">
        <v>5</v>
      </c>
      <c r="B41" s="8" t="s">
        <v>29</v>
      </c>
      <c r="C41" s="32" t="s">
        <v>60</v>
      </c>
      <c r="D41" s="9">
        <f>SUM('Heather Johns'!K19)</f>
        <v>24</v>
      </c>
      <c r="E41" s="9">
        <f>SUM('Heather Johns'!L19)</f>
        <v>4290.1000000000004</v>
      </c>
      <c r="F41" s="17">
        <f>SUM('Heather Johns'!M19)</f>
        <v>178.75416666666669</v>
      </c>
      <c r="G41" s="9">
        <f>SUM('Heather Johns'!N19)</f>
        <v>14</v>
      </c>
      <c r="H41" s="17">
        <f>SUM('Heather Johns'!O19)</f>
        <v>192.75416666666669</v>
      </c>
    </row>
    <row r="42" spans="1:8 16384:16384" x14ac:dyDescent="0.3">
      <c r="A42" s="8">
        <v>6</v>
      </c>
      <c r="B42" s="8" t="s">
        <v>29</v>
      </c>
      <c r="C42" s="33" t="s">
        <v>30</v>
      </c>
      <c r="D42" s="9">
        <f>SUM('Dana Waxler'!K27)</f>
        <v>24</v>
      </c>
      <c r="E42" s="9">
        <f>SUM('Dana Waxler'!L27)</f>
        <v>4276.1000000000004</v>
      </c>
      <c r="F42" s="17">
        <f>SUM('Dana Waxler'!M27)</f>
        <v>178.17083333333335</v>
      </c>
      <c r="G42" s="9">
        <f>SUM('Dana Waxler'!N27)</f>
        <v>14</v>
      </c>
      <c r="H42" s="17">
        <f>SUM('Dana Waxler'!O27)</f>
        <v>192.17083333333335</v>
      </c>
    </row>
    <row r="43" spans="1:8 16384:16384" x14ac:dyDescent="0.3">
      <c r="A43" s="8">
        <v>7</v>
      </c>
      <c r="B43" s="8" t="s">
        <v>29</v>
      </c>
      <c r="C43" s="33" t="s">
        <v>66</v>
      </c>
      <c r="D43" s="9">
        <f>SUM('Bill Meyer'!K9)</f>
        <v>24</v>
      </c>
      <c r="E43" s="9">
        <f>SUM('Bill Meyer'!L9)</f>
        <v>4247.2</v>
      </c>
      <c r="F43" s="17">
        <f>SUM('Bill Meyer'!M9)</f>
        <v>176.96666666666667</v>
      </c>
      <c r="G43" s="9">
        <f>SUM('Bill Meyer'!N9)</f>
        <v>14</v>
      </c>
      <c r="H43" s="17">
        <f>SUM('Bill Meyer'!O9)</f>
        <v>190.96666666666667</v>
      </c>
    </row>
    <row r="44" spans="1:8 16384:16384" x14ac:dyDescent="0.3">
      <c r="A44" s="8">
        <v>8</v>
      </c>
      <c r="B44" s="8" t="s">
        <v>29</v>
      </c>
      <c r="C44" s="33" t="s">
        <v>56</v>
      </c>
      <c r="D44" s="9">
        <f>SUM('Scott McClure'!K10)</f>
        <v>28</v>
      </c>
      <c r="E44" s="9">
        <f>SUM('Scott McClure'!L10)</f>
        <v>4732</v>
      </c>
      <c r="F44" s="17">
        <f>SUM('Scott McClure'!M10)</f>
        <v>169</v>
      </c>
      <c r="G44" s="9">
        <f>SUM('Scott McClure'!N10)</f>
        <v>15</v>
      </c>
      <c r="H44" s="17">
        <f>SUM('Scott McClure'!O10)</f>
        <v>184</v>
      </c>
    </row>
    <row r="45" spans="1:8 16384:16384" x14ac:dyDescent="0.3">
      <c r="A45" s="39"/>
      <c r="B45" s="39"/>
      <c r="C45" s="40"/>
      <c r="D45" s="41"/>
      <c r="E45" s="41"/>
      <c r="F45" s="42"/>
      <c r="G45" s="41"/>
      <c r="H45" s="42"/>
    </row>
    <row r="46" spans="1:8 16384:16384" x14ac:dyDescent="0.3">
      <c r="A46" s="8">
        <v>9</v>
      </c>
      <c r="B46" s="8" t="s">
        <v>29</v>
      </c>
      <c r="C46" s="32" t="s">
        <v>74</v>
      </c>
      <c r="D46" s="9">
        <f>SUM('Dennis Young'!K29)</f>
        <v>10</v>
      </c>
      <c r="E46" s="9">
        <f>SUM('Dennis Young'!L29)</f>
        <v>1814</v>
      </c>
      <c r="F46" s="17">
        <f>SUM('Dennis Young'!M29)</f>
        <v>181.4</v>
      </c>
      <c r="G46" s="9">
        <f>SUM('Dennis Young'!N29)</f>
        <v>9</v>
      </c>
      <c r="H46" s="17">
        <f>SUM('Dennis Young'!O29)</f>
        <v>190.4</v>
      </c>
    </row>
    <row r="47" spans="1:8 16384:16384" x14ac:dyDescent="0.3">
      <c r="A47" s="8">
        <v>10</v>
      </c>
      <c r="B47" s="8" t="s">
        <v>29</v>
      </c>
      <c r="C47" s="33" t="s">
        <v>45</v>
      </c>
      <c r="D47" s="9">
        <f>SUM('Drew Johnston'!K5)</f>
        <v>4</v>
      </c>
      <c r="E47" s="9">
        <f>SUM('Drew Johnston'!L5)</f>
        <v>703</v>
      </c>
      <c r="F47" s="17">
        <f>SUM('Drew Johnston'!M5)</f>
        <v>175.75</v>
      </c>
      <c r="G47" s="9">
        <f>SUM('Drew Johnston'!N5)</f>
        <v>2</v>
      </c>
      <c r="H47" s="17">
        <f>SUM('Drew Johnston'!O5)</f>
        <v>177.75</v>
      </c>
    </row>
    <row r="48" spans="1:8 16384:16384" x14ac:dyDescent="0.3">
      <c r="A48" s="8">
        <v>11</v>
      </c>
      <c r="B48" s="8" t="s">
        <v>29</v>
      </c>
      <c r="C48" s="33" t="s">
        <v>65</v>
      </c>
      <c r="D48" s="9">
        <f>SUM('Rod Stutzman'!K5)</f>
        <v>4</v>
      </c>
      <c r="E48" s="9">
        <f>SUM('Rod Stutzman'!L5)</f>
        <v>702.1</v>
      </c>
      <c r="F48" s="17">
        <f>SUM('Rod Stutzman'!M5)</f>
        <v>175.52500000000001</v>
      </c>
      <c r="G48" s="9">
        <f>SUM('Rod Stutzman'!N5)</f>
        <v>2</v>
      </c>
      <c r="H48" s="17">
        <f>SUM('Rod Stutzman'!O5)</f>
        <v>177.52500000000001</v>
      </c>
    </row>
    <row r="49" spans="1:8" x14ac:dyDescent="0.3">
      <c r="A49" s="8">
        <v>12</v>
      </c>
      <c r="B49" s="8" t="s">
        <v>29</v>
      </c>
      <c r="C49" s="32" t="s">
        <v>49</v>
      </c>
      <c r="D49" s="9">
        <f>SUM('Roger Blain'!K17)</f>
        <v>14</v>
      </c>
      <c r="E49" s="9">
        <f>SUM('Roger Blain'!L17)</f>
        <v>2355</v>
      </c>
      <c r="F49" s="17">
        <f>SUM('Roger Blain'!M17)</f>
        <v>168.21428571428572</v>
      </c>
      <c r="G49" s="9">
        <f>SUM('Roger Blain'!N17)</f>
        <v>8</v>
      </c>
      <c r="H49" s="17">
        <f>SUM('Roger Blain'!O17)</f>
        <v>176.21428571428572</v>
      </c>
    </row>
    <row r="50" spans="1:8" x14ac:dyDescent="0.3">
      <c r="A50" s="8">
        <v>13</v>
      </c>
      <c r="B50" s="8" t="s">
        <v>29</v>
      </c>
      <c r="C50" s="32" t="s">
        <v>59</v>
      </c>
      <c r="D50" s="9">
        <f>SUM('Joel Mekolites'!K21)</f>
        <v>4</v>
      </c>
      <c r="E50" s="9">
        <f>SUM('Joel Mekolites'!L21)</f>
        <v>689</v>
      </c>
      <c r="F50" s="17">
        <f>SUM('Joel Mekolites'!M21)</f>
        <v>172.25</v>
      </c>
      <c r="G50" s="9">
        <f>SUM('Joel Mekolites'!N21)</f>
        <v>2</v>
      </c>
      <c r="H50" s="17">
        <f>SUM('Joel Mekolites'!O21)</f>
        <v>174.25</v>
      </c>
    </row>
    <row r="51" spans="1:8" x14ac:dyDescent="0.3">
      <c r="A51" s="8">
        <v>14</v>
      </c>
      <c r="B51" s="8" t="s">
        <v>29</v>
      </c>
      <c r="C51" s="32" t="s">
        <v>81</v>
      </c>
      <c r="D51" s="9">
        <f>SUM('Bob Duncan'!K5)</f>
        <v>4</v>
      </c>
      <c r="E51" s="9">
        <f>SUM('Bob Duncan'!L5)</f>
        <v>659</v>
      </c>
      <c r="F51" s="17">
        <f>SUM('Bob Duncan'!M5)</f>
        <v>164.75</v>
      </c>
      <c r="G51" s="9">
        <f>SUM('Bob Duncan'!N5)</f>
        <v>2</v>
      </c>
      <c r="H51" s="17">
        <f>SUM('Bob Duncan'!O5)</f>
        <v>166.75</v>
      </c>
    </row>
    <row r="53" spans="1:8" x14ac:dyDescent="0.3">
      <c r="A53" s="10"/>
      <c r="B53" s="10"/>
      <c r="C53" s="35"/>
      <c r="D53" s="10"/>
      <c r="E53" s="10"/>
      <c r="F53" s="15"/>
      <c r="G53" s="10"/>
      <c r="H53" s="15"/>
    </row>
    <row r="54" spans="1:8" ht="28.8" x14ac:dyDescent="0.55000000000000004">
      <c r="A54" s="10"/>
      <c r="B54" s="10"/>
      <c r="C54" s="36" t="s">
        <v>38</v>
      </c>
      <c r="D54" s="10"/>
      <c r="E54" s="10"/>
      <c r="F54" s="15"/>
      <c r="G54" s="10"/>
      <c r="H54" s="15"/>
    </row>
    <row r="55" spans="1:8" ht="18" x14ac:dyDescent="0.35">
      <c r="A55" s="10"/>
      <c r="B55" s="10"/>
      <c r="C55" s="35"/>
      <c r="D55" s="14" t="s">
        <v>50</v>
      </c>
      <c r="E55" s="10"/>
      <c r="F55" s="15"/>
      <c r="G55" s="10"/>
      <c r="H55" s="15"/>
    </row>
    <row r="56" spans="1:8" x14ac:dyDescent="0.3">
      <c r="A56" s="10"/>
      <c r="B56" s="10"/>
      <c r="C56" s="35"/>
      <c r="D56" s="10"/>
      <c r="E56" s="10"/>
      <c r="F56" s="15"/>
      <c r="G56" s="10"/>
      <c r="H56" s="15"/>
    </row>
    <row r="57" spans="1:8" x14ac:dyDescent="0.3">
      <c r="A57" s="10"/>
      <c r="B57" s="10"/>
      <c r="C57" s="35"/>
      <c r="D57" s="10"/>
      <c r="E57" s="10"/>
      <c r="F57" s="15"/>
      <c r="G57" s="10"/>
      <c r="H57" s="15"/>
    </row>
    <row r="58" spans="1:8" ht="17.399999999999999" x14ac:dyDescent="0.45">
      <c r="A58" s="11" t="s">
        <v>0</v>
      </c>
      <c r="B58" s="11" t="s">
        <v>1</v>
      </c>
      <c r="C58" s="19" t="s">
        <v>2</v>
      </c>
      <c r="D58" s="19" t="s">
        <v>20</v>
      </c>
      <c r="E58" s="19" t="s">
        <v>16</v>
      </c>
      <c r="F58" s="29" t="s">
        <v>17</v>
      </c>
      <c r="G58" s="19" t="s">
        <v>14</v>
      </c>
      <c r="H58" s="29" t="s">
        <v>18</v>
      </c>
    </row>
    <row r="59" spans="1:8" x14ac:dyDescent="0.3">
      <c r="A59" s="8">
        <v>1</v>
      </c>
      <c r="B59" s="8" t="s">
        <v>19</v>
      </c>
      <c r="C59" s="33" t="s">
        <v>23</v>
      </c>
      <c r="D59" s="30">
        <f>SUM('Doug Depweg'!K17)</f>
        <v>58</v>
      </c>
      <c r="E59" s="30">
        <f>SUM('Doug Depweg'!L17)</f>
        <v>10996.201000000001</v>
      </c>
      <c r="F59" s="31">
        <f>SUM('Doug Depweg'!M17)</f>
        <v>189.58967241379312</v>
      </c>
      <c r="G59" s="30">
        <f>SUM('Doug Depweg'!N17)</f>
        <v>133</v>
      </c>
      <c r="H59" s="31">
        <f>SUM('Doug Depweg'!O17)</f>
        <v>322.5896724137931</v>
      </c>
    </row>
    <row r="60" spans="1:8" x14ac:dyDescent="0.3">
      <c r="A60" s="8">
        <v>2</v>
      </c>
      <c r="B60" s="8" t="s">
        <v>19</v>
      </c>
      <c r="C60" s="33" t="s">
        <v>27</v>
      </c>
      <c r="D60" s="30">
        <f>SUM('Bill Poor'!K40)</f>
        <v>62</v>
      </c>
      <c r="E60" s="30">
        <f>SUM('Bill Poor'!L40)</f>
        <v>11743.1</v>
      </c>
      <c r="F60" s="31">
        <f>SUM('Bill Poor'!M40)</f>
        <v>189.40483870967742</v>
      </c>
      <c r="G60" s="30">
        <f>SUM('Bill Poor'!N40)</f>
        <v>122</v>
      </c>
      <c r="H60" s="31">
        <f>SUM('Bill Poor'!O40)</f>
        <v>311.40483870967739</v>
      </c>
    </row>
    <row r="61" spans="1:8" x14ac:dyDescent="0.3">
      <c r="A61" s="8">
        <v>3</v>
      </c>
      <c r="B61" s="8" t="s">
        <v>19</v>
      </c>
      <c r="C61" s="32" t="s">
        <v>46</v>
      </c>
      <c r="D61" s="30">
        <f>SUM('Roger Krouskp SR'!K13)</f>
        <v>42</v>
      </c>
      <c r="E61" s="30">
        <f>SUM('Roger Krouskp SR'!L13)</f>
        <v>7719.01</v>
      </c>
      <c r="F61" s="31">
        <f>SUM('Roger Krouskp SR'!M13)</f>
        <v>183.78595238095238</v>
      </c>
      <c r="G61" s="30">
        <f>SUM('Roger Krouskp SR'!N13)</f>
        <v>32</v>
      </c>
      <c r="H61" s="31">
        <f>SUM('Roger Krouskp SR'!O13)</f>
        <v>215.78595238095238</v>
      </c>
    </row>
    <row r="62" spans="1:8" x14ac:dyDescent="0.3">
      <c r="A62" s="8">
        <v>4</v>
      </c>
      <c r="B62" s="8" t="s">
        <v>19</v>
      </c>
      <c r="C62" s="33" t="s">
        <v>30</v>
      </c>
      <c r="D62" s="30">
        <f>SUM('Dana Waxler'!K11)</f>
        <v>32</v>
      </c>
      <c r="E62" s="30">
        <f>SUM('Dana Waxler'!L11)</f>
        <v>5891.01</v>
      </c>
      <c r="F62" s="31">
        <f>SUM('Dana Waxler'!M11)</f>
        <v>184.09406250000001</v>
      </c>
      <c r="G62" s="30">
        <f>SUM('Dana Waxler'!N11)</f>
        <v>23</v>
      </c>
      <c r="H62" s="31">
        <f>SUM('Dana Waxler'!O11)</f>
        <v>207.09406250000001</v>
      </c>
    </row>
    <row r="63" spans="1:8" x14ac:dyDescent="0.3">
      <c r="A63" s="8">
        <v>5</v>
      </c>
      <c r="B63" s="8" t="s">
        <v>19</v>
      </c>
      <c r="C63" s="33" t="s">
        <v>55</v>
      </c>
      <c r="D63" s="30">
        <f>SUM('John Petteruti'!K29)</f>
        <v>30</v>
      </c>
      <c r="E63" s="30">
        <f>SUM('John Petteruti'!L29)</f>
        <v>5595.01</v>
      </c>
      <c r="F63" s="31">
        <f>SUM('John Petteruti'!M29)</f>
        <v>186.50033333333334</v>
      </c>
      <c r="G63" s="30">
        <f>SUM('John Petteruti'!N29)</f>
        <v>20</v>
      </c>
      <c r="H63" s="31">
        <f>SUM('John Petteruti'!O29)</f>
        <v>206.50033333333334</v>
      </c>
    </row>
    <row r="64" spans="1:8" x14ac:dyDescent="0.3">
      <c r="A64" s="8">
        <v>6</v>
      </c>
      <c r="B64" s="8" t="s">
        <v>19</v>
      </c>
      <c r="C64" s="33" t="s">
        <v>25</v>
      </c>
      <c r="D64" s="30">
        <f>SUM('Frank Baird'!K45)</f>
        <v>26</v>
      </c>
      <c r="E64" s="30">
        <f>SUM('Frank Baird'!L45)</f>
        <v>4854</v>
      </c>
      <c r="F64" s="31">
        <f>SUM('Frank Baird'!M45)</f>
        <v>186.69230769230768</v>
      </c>
      <c r="G64" s="30">
        <f>SUM('Frank Baird'!N45)</f>
        <v>18</v>
      </c>
      <c r="H64" s="31">
        <f>SUM('Frank Baird'!O45)</f>
        <v>204.69230769230768</v>
      </c>
    </row>
    <row r="65" spans="1:8" x14ac:dyDescent="0.3">
      <c r="A65" s="8">
        <v>7</v>
      </c>
      <c r="B65" s="8" t="s">
        <v>19</v>
      </c>
      <c r="C65" s="37" t="s">
        <v>74</v>
      </c>
      <c r="D65" s="30">
        <f>SUM('Dennis Young'!K21)</f>
        <v>22</v>
      </c>
      <c r="E65" s="30">
        <f>SUM('Dennis Young'!L21)</f>
        <v>4061</v>
      </c>
      <c r="F65" s="31">
        <f>SUM('Dennis Young'!M21)</f>
        <v>184.59090909090909</v>
      </c>
      <c r="G65" s="30">
        <f>SUM('Dennis Young'!N21)</f>
        <v>17</v>
      </c>
      <c r="H65" s="31">
        <f>SUM('Dennis Young'!O21)</f>
        <v>201.59090909090909</v>
      </c>
    </row>
    <row r="66" spans="1:8" x14ac:dyDescent="0.3">
      <c r="A66" s="39"/>
      <c r="B66" s="39"/>
      <c r="C66" s="54"/>
      <c r="D66" s="43"/>
      <c r="E66" s="43"/>
      <c r="F66" s="44"/>
      <c r="G66" s="43"/>
      <c r="H66" s="44"/>
    </row>
    <row r="67" spans="1:8" x14ac:dyDescent="0.3">
      <c r="A67" s="8">
        <v>8</v>
      </c>
      <c r="B67" s="8" t="s">
        <v>19</v>
      </c>
      <c r="C67" s="32" t="s">
        <v>77</v>
      </c>
      <c r="D67" s="30">
        <f>SUM('Jeromy Viands'!K5)</f>
        <v>6</v>
      </c>
      <c r="E67" s="30">
        <f>SUM('Jeromy Viands'!L5)</f>
        <v>1155.001</v>
      </c>
      <c r="F67" s="31">
        <f>SUM('Jeromy Viands'!M5)</f>
        <v>192.50016666666667</v>
      </c>
      <c r="G67" s="30">
        <f>SUM('Jeromy Viands'!N5)</f>
        <v>13</v>
      </c>
      <c r="H67" s="31">
        <f>SUM('Jeromy Viands'!O5)</f>
        <v>205.50016666666667</v>
      </c>
    </row>
    <row r="68" spans="1:8" x14ac:dyDescent="0.3">
      <c r="A68" s="8">
        <v>9</v>
      </c>
      <c r="B68" s="8" t="s">
        <v>19</v>
      </c>
      <c r="C68" s="32" t="s">
        <v>49</v>
      </c>
      <c r="D68" s="30">
        <f>SUM('Roger Blain'!K23)</f>
        <v>6</v>
      </c>
      <c r="E68" s="30">
        <f>SUM('Roger Blain'!L23)</f>
        <v>1033</v>
      </c>
      <c r="F68" s="31">
        <f>SUM('Roger Blain'!M23)</f>
        <v>172.16666666666666</v>
      </c>
      <c r="G68" s="30">
        <f>SUM('Roger Blain'!N23)</f>
        <v>2</v>
      </c>
      <c r="H68" s="31">
        <f>SUM('Roger Blain'!O23)</f>
        <v>174.16666666666666</v>
      </c>
    </row>
    <row r="69" spans="1:8" x14ac:dyDescent="0.3">
      <c r="C69" s="33"/>
      <c r="D69" s="9"/>
      <c r="E69" s="9"/>
      <c r="G69" s="9"/>
    </row>
    <row r="70" spans="1:8" x14ac:dyDescent="0.3">
      <c r="A70" s="10"/>
      <c r="B70" s="10"/>
      <c r="C70" s="35"/>
      <c r="D70" s="10"/>
      <c r="E70" s="10"/>
      <c r="F70" s="15"/>
      <c r="G70" s="10"/>
      <c r="H70" s="15"/>
    </row>
    <row r="71" spans="1:8" ht="28.8" x14ac:dyDescent="0.55000000000000004">
      <c r="A71" s="10"/>
      <c r="B71" s="10"/>
      <c r="C71" s="36" t="s">
        <v>39</v>
      </c>
      <c r="D71" s="10"/>
      <c r="E71" s="10"/>
      <c r="F71" s="15"/>
      <c r="G71" s="10"/>
      <c r="H71" s="15"/>
    </row>
    <row r="72" spans="1:8" ht="18" x14ac:dyDescent="0.35">
      <c r="A72" s="10"/>
      <c r="B72" s="10"/>
      <c r="C72" s="35"/>
      <c r="D72" s="14" t="s">
        <v>50</v>
      </c>
      <c r="E72" s="10"/>
      <c r="F72" s="15"/>
      <c r="G72" s="10"/>
      <c r="H72" s="15"/>
    </row>
    <row r="73" spans="1:8" x14ac:dyDescent="0.3">
      <c r="A73" s="10"/>
      <c r="B73" s="10"/>
      <c r="C73" s="35"/>
      <c r="D73" s="10"/>
      <c r="E73" s="10"/>
      <c r="F73" s="15"/>
      <c r="G73" s="10"/>
      <c r="H73" s="15"/>
    </row>
    <row r="74" spans="1:8" x14ac:dyDescent="0.3">
      <c r="A74" s="10"/>
      <c r="B74" s="10"/>
      <c r="C74" s="35"/>
      <c r="D74" s="10"/>
      <c r="E74" s="10"/>
      <c r="F74" s="15"/>
      <c r="G74" s="10"/>
      <c r="H74" s="15"/>
    </row>
    <row r="75" spans="1:8" ht="17.399999999999999" x14ac:dyDescent="0.45">
      <c r="A75" s="11" t="s">
        <v>0</v>
      </c>
      <c r="B75" s="11" t="s">
        <v>1</v>
      </c>
      <c r="C75" s="19" t="s">
        <v>2</v>
      </c>
      <c r="D75" s="11" t="s">
        <v>20</v>
      </c>
      <c r="E75" s="11" t="s">
        <v>16</v>
      </c>
      <c r="F75" s="16" t="s">
        <v>17</v>
      </c>
      <c r="G75" s="11" t="s">
        <v>14</v>
      </c>
      <c r="H75" s="16" t="s">
        <v>18</v>
      </c>
    </row>
    <row r="76" spans="1:8" x14ac:dyDescent="0.3">
      <c r="A76" s="8">
        <v>1</v>
      </c>
      <c r="B76" s="8" t="s">
        <v>21</v>
      </c>
      <c r="C76" s="33" t="s">
        <v>24</v>
      </c>
      <c r="D76" s="9">
        <f>SUM('John Joseph'!K14)</f>
        <v>46</v>
      </c>
      <c r="E76" s="9">
        <f>SUM('John Joseph'!L14)</f>
        <v>8527.0110000000004</v>
      </c>
      <c r="F76" s="17">
        <f>SUM('John Joseph'!M14)</f>
        <v>185.36980434782609</v>
      </c>
      <c r="G76" s="9">
        <f>SUM('John Joseph'!N14)</f>
        <v>104</v>
      </c>
      <c r="H76" s="17">
        <f>SUM('John Joseph'!O14)</f>
        <v>289.36980434782606</v>
      </c>
    </row>
    <row r="77" spans="1:8" x14ac:dyDescent="0.3">
      <c r="A77" s="8">
        <v>2</v>
      </c>
      <c r="B77" s="8" t="s">
        <v>21</v>
      </c>
      <c r="C77" s="33" t="s">
        <v>27</v>
      </c>
      <c r="D77" s="9">
        <f>SUM('Bill Poor'!K16)</f>
        <v>54</v>
      </c>
      <c r="E77" s="9">
        <f>SUM('Bill Poor'!L16)</f>
        <v>9921.1</v>
      </c>
      <c r="F77" s="17">
        <f>SUM('Bill Poor'!M16)</f>
        <v>183.72407407407408</v>
      </c>
      <c r="G77" s="9">
        <f>SUM('Bill Poor'!N16)</f>
        <v>89</v>
      </c>
      <c r="H77" s="17">
        <f>SUM('Bill Poor'!O16)</f>
        <v>272.72407407407411</v>
      </c>
    </row>
    <row r="78" spans="1:8" x14ac:dyDescent="0.3">
      <c r="A78" s="8">
        <v>3</v>
      </c>
      <c r="B78" s="8" t="s">
        <v>21</v>
      </c>
      <c r="C78" s="33" t="s">
        <v>66</v>
      </c>
      <c r="D78" s="9">
        <f>SUM('Bill Meyer'!K24)</f>
        <v>30</v>
      </c>
      <c r="E78" s="9">
        <f>SUM('Bill Meyer'!L24)</f>
        <v>5410.2</v>
      </c>
      <c r="F78" s="17">
        <f>SUM('Bill Meyer'!M24)</f>
        <v>180.34</v>
      </c>
      <c r="G78" s="9">
        <f>SUM('Bill Meyer'!N24)</f>
        <v>55</v>
      </c>
      <c r="H78" s="17">
        <f>SUM('Bill Meyer'!O24)</f>
        <v>235.34</v>
      </c>
    </row>
    <row r="79" spans="1:8" x14ac:dyDescent="0.3">
      <c r="A79" s="8">
        <v>4</v>
      </c>
      <c r="B79" s="8" t="s">
        <v>21</v>
      </c>
      <c r="C79" s="32" t="s">
        <v>48</v>
      </c>
      <c r="D79" s="9">
        <f>SUM('Bob Blain'!K10)</f>
        <v>26</v>
      </c>
      <c r="E79" s="9">
        <f>SUM('Bob Blain'!L10)</f>
        <v>4715.1000000000004</v>
      </c>
      <c r="F79" s="17">
        <f>SUM('Bob Blain'!M10)</f>
        <v>181.35000000000002</v>
      </c>
      <c r="G79" s="9">
        <f>SUM('Bob Blain'!N10)</f>
        <v>39</v>
      </c>
      <c r="H79" s="17">
        <f>SUM('Bob Blain'!O10)</f>
        <v>220.35000000000002</v>
      </c>
    </row>
    <row r="80" spans="1:8" x14ac:dyDescent="0.3">
      <c r="A80" s="8">
        <v>5</v>
      </c>
      <c r="B80" s="8" t="s">
        <v>21</v>
      </c>
      <c r="C80" s="33" t="s">
        <v>47</v>
      </c>
      <c r="D80" s="9">
        <f>SUM('Rob Johns'!K9)</f>
        <v>28</v>
      </c>
      <c r="E80" s="9">
        <f>SUM('Rob Johns'!L9)</f>
        <v>5035.1000000000004</v>
      </c>
      <c r="F80" s="17">
        <f>SUM('Rob Johns'!M9)</f>
        <v>179.82500000000002</v>
      </c>
      <c r="G80" s="9">
        <f>SUM('Rob Johns'!N9)</f>
        <v>26</v>
      </c>
      <c r="H80" s="17">
        <f>SUM('Rob Johns'!O9)</f>
        <v>205.82500000000002</v>
      </c>
    </row>
    <row r="81" spans="1:8" x14ac:dyDescent="0.3">
      <c r="A81" s="8">
        <v>6</v>
      </c>
      <c r="B81" s="8" t="s">
        <v>21</v>
      </c>
      <c r="C81" s="33" t="s">
        <v>25</v>
      </c>
      <c r="D81" s="9">
        <f>SUM('Frank Baird'!K8)</f>
        <v>20</v>
      </c>
      <c r="E81" s="9">
        <f>SUM('Frank Baird'!L8)</f>
        <v>3630</v>
      </c>
      <c r="F81" s="17">
        <f>SUM('Frank Baird'!M8)</f>
        <v>181.5</v>
      </c>
      <c r="G81" s="9">
        <f>SUM('Frank Baird'!N8)</f>
        <v>16</v>
      </c>
      <c r="H81" s="17">
        <f>SUM('Frank Baird'!O8)</f>
        <v>197.5</v>
      </c>
    </row>
    <row r="82" spans="1:8" x14ac:dyDescent="0.3">
      <c r="A82" s="8">
        <v>7</v>
      </c>
      <c r="B82" s="8" t="s">
        <v>21</v>
      </c>
      <c r="C82" s="33" t="s">
        <v>58</v>
      </c>
      <c r="D82" s="9">
        <f>SUM('Steve Ewary'!K10)</f>
        <v>26</v>
      </c>
      <c r="E82" s="9">
        <f>SUM('Steve Ewary'!L10)</f>
        <v>4236</v>
      </c>
      <c r="F82" s="17">
        <f>SUM('Steve Ewary'!M10)</f>
        <v>162.92307692307693</v>
      </c>
      <c r="G82" s="9">
        <f>SUM('Steve Ewary'!N10)</f>
        <v>19</v>
      </c>
      <c r="H82" s="17">
        <f>SUM('Steve Ewary'!O10)</f>
        <v>181.92307692307693</v>
      </c>
    </row>
    <row r="83" spans="1:8" x14ac:dyDescent="0.3">
      <c r="A83" s="8">
        <v>8</v>
      </c>
      <c r="B83" s="8" t="s">
        <v>21</v>
      </c>
      <c r="C83" s="33" t="s">
        <v>57</v>
      </c>
      <c r="D83" s="9">
        <f>SUM('Annette McClure'!K10)</f>
        <v>26</v>
      </c>
      <c r="E83" s="9">
        <f>SUM('Annette McClure'!L10)</f>
        <v>4161</v>
      </c>
      <c r="F83" s="17">
        <f>SUM('Annette McClure'!M10)</f>
        <v>160.03846153846155</v>
      </c>
      <c r="G83" s="9">
        <f>SUM('Annette McClure'!N10)</f>
        <v>16</v>
      </c>
      <c r="H83" s="17">
        <f>SUM('Annette McClure'!O10)</f>
        <v>176.03846153846155</v>
      </c>
    </row>
    <row r="84" spans="1:8" x14ac:dyDescent="0.3">
      <c r="A84" s="39"/>
      <c r="B84" s="39"/>
      <c r="C84" s="40"/>
      <c r="D84" s="41"/>
      <c r="E84" s="41"/>
      <c r="F84" s="42"/>
      <c r="G84" s="41"/>
      <c r="H84" s="42"/>
    </row>
    <row r="85" spans="1:8" x14ac:dyDescent="0.3">
      <c r="A85" s="8">
        <v>9</v>
      </c>
      <c r="B85" s="8" t="s">
        <v>21</v>
      </c>
      <c r="C85" s="33" t="s">
        <v>79</v>
      </c>
      <c r="D85" s="9">
        <f>SUM('Doug Gates'!K5)</f>
        <v>6</v>
      </c>
      <c r="E85" s="9">
        <f>SUM('Doug Gates'!L5)</f>
        <v>1119</v>
      </c>
      <c r="F85" s="17">
        <f>SUM('Doug Gates'!M5)</f>
        <v>186.5</v>
      </c>
      <c r="G85" s="9">
        <f>SUM('Doug Gates'!N5)</f>
        <v>5</v>
      </c>
      <c r="H85" s="17">
        <f>SUM('Doug Gates'!O5)</f>
        <v>191.5</v>
      </c>
    </row>
    <row r="86" spans="1:8" x14ac:dyDescent="0.3">
      <c r="A86" s="8">
        <v>10</v>
      </c>
      <c r="B86" s="8" t="s">
        <v>21</v>
      </c>
      <c r="C86" s="33" t="s">
        <v>80</v>
      </c>
      <c r="D86" s="9">
        <f>SUM('Pam Gates'!K5)</f>
        <v>6</v>
      </c>
      <c r="E86" s="9">
        <f>SUM('Pam Gates'!L5)</f>
        <v>1099</v>
      </c>
      <c r="F86" s="17">
        <f>SUM('Pam Gates'!M5)</f>
        <v>183.16666666666666</v>
      </c>
      <c r="G86" s="9">
        <f>SUM('Pam Gates'!N5)</f>
        <v>2</v>
      </c>
      <c r="H86" s="17">
        <f>SUM('Pam Gates'!O5)</f>
        <v>185.16666666666666</v>
      </c>
    </row>
    <row r="87" spans="1:8" x14ac:dyDescent="0.3">
      <c r="A87" s="8">
        <v>11</v>
      </c>
      <c r="B87" s="8" t="s">
        <v>21</v>
      </c>
      <c r="C87" s="32" t="s">
        <v>49</v>
      </c>
      <c r="D87" s="9">
        <f>SUM('Roger Blain'!K6)</f>
        <v>12</v>
      </c>
      <c r="E87" s="9">
        <f>SUM('Roger Blain'!L6)</f>
        <v>1920</v>
      </c>
      <c r="F87" s="17">
        <f>SUM('Roger Blain'!M6)</f>
        <v>160</v>
      </c>
      <c r="G87" s="9">
        <f>SUM('Roger Blain'!N6)</f>
        <v>7</v>
      </c>
      <c r="H87" s="17">
        <f>SUM('Roger Blain'!O6)</f>
        <v>167</v>
      </c>
    </row>
    <row r="88" spans="1:8" x14ac:dyDescent="0.3">
      <c r="A88" s="8">
        <v>12</v>
      </c>
      <c r="B88" s="8" t="s">
        <v>21</v>
      </c>
      <c r="C88" s="33" t="s">
        <v>62</v>
      </c>
      <c r="D88" s="9">
        <f>SUM('Hal Davis'!K5)</f>
        <v>4</v>
      </c>
      <c r="E88" s="9">
        <f>SUM('Hal Davis'!L5)</f>
        <v>602</v>
      </c>
      <c r="F88" s="17">
        <f>SUM('Hal Davis'!M5)</f>
        <v>150.5</v>
      </c>
      <c r="G88" s="9">
        <f>SUM('Hal Davis'!N5)</f>
        <v>2</v>
      </c>
      <c r="H88" s="17">
        <f>SUM('Hal Davis'!O5)</f>
        <v>152.5</v>
      </c>
    </row>
    <row r="89" spans="1:8" x14ac:dyDescent="0.3">
      <c r="A89" s="8">
        <v>13</v>
      </c>
      <c r="B89" s="8" t="s">
        <v>21</v>
      </c>
      <c r="C89" s="33" t="s">
        <v>31</v>
      </c>
      <c r="D89" s="9">
        <f>SUM('Shelly Moormon'!K6)</f>
        <v>8</v>
      </c>
      <c r="E89" s="9">
        <f>SUM('Shelly Moormon'!L6)</f>
        <v>1095</v>
      </c>
      <c r="F89" s="17">
        <f>SUM('Shelly Moormon'!M6)</f>
        <v>136.875</v>
      </c>
      <c r="G89" s="9">
        <f>SUM('Shelly Moormon'!N6)</f>
        <v>4</v>
      </c>
      <c r="H89" s="17">
        <f>SUM('Shelly Moormon'!O6)</f>
        <v>140.875</v>
      </c>
    </row>
    <row r="90" spans="1:8" x14ac:dyDescent="0.3">
      <c r="A90" s="8">
        <v>14</v>
      </c>
      <c r="B90" s="8" t="s">
        <v>21</v>
      </c>
      <c r="C90" s="33" t="s">
        <v>56</v>
      </c>
      <c r="D90" s="9">
        <f>SUM('Scott McClure'!K20)</f>
        <v>4</v>
      </c>
      <c r="E90" s="9">
        <f>SUM('Scott McClure'!L20)</f>
        <v>481</v>
      </c>
      <c r="F90" s="17">
        <f>SUM('Scott McClure'!M20)</f>
        <v>120.25</v>
      </c>
      <c r="G90" s="9">
        <f>SUM('Scott McClure'!N20)</f>
        <v>2</v>
      </c>
      <c r="H90" s="17">
        <f>SUM('Scott McClure'!O20)</f>
        <v>122.25</v>
      </c>
    </row>
  </sheetData>
  <protectedRanges>
    <protectedRange algorithmName="SHA-512" hashValue="ON39YdpmFHfN9f47KpiRvqrKx0V9+erV1CNkpWzYhW/Qyc6aT8rEyCrvauWSYGZK2ia3o7vd3akF07acHAFpOA==" saltValue="yVW9XmDwTqEnmpSGai0KYg==" spinCount="100000" sqref="C13:C19 C44:C45 C48" name="Range1"/>
    <protectedRange algorithmName="SHA-512" hashValue="ON39YdpmFHfN9f47KpiRvqrKx0V9+erV1CNkpWzYhW/Qyc6aT8rEyCrvauWSYGZK2ia3o7vd3akF07acHAFpOA==" saltValue="yVW9XmDwTqEnmpSGai0KYg==" spinCount="100000" sqref="C38 C20 C67" name="Range1_2"/>
  </protectedRanges>
  <sortState xmlns:xlrd2="http://schemas.microsoft.com/office/spreadsheetml/2017/richdata2" ref="C13:H29">
    <sortCondition descending="1" ref="H7:H29"/>
  </sortState>
  <hyperlinks>
    <hyperlink ref="C38" location="'Frank Baird'!A1" display="Frank Baird" xr:uid="{9EC6E1FA-53D7-41F1-8F57-9F132C73BB43}"/>
    <hyperlink ref="C8" location="'Jack Baker'!A1" display="Jack Baker" xr:uid="{B1C7C275-58E8-4D27-9E43-B4FE0E867B22}"/>
    <hyperlink ref="C7" location="'Doug Depweg'!A1" display="Doug Depweg" xr:uid="{BBD287D5-BB9A-4ADB-BCE3-F31A183EE839}"/>
    <hyperlink ref="C9" location="'Ben Brown'!A1" display="Ben Brown" xr:uid="{3644F667-1D42-4259-A75B-9AECD3E20DD6}"/>
    <hyperlink ref="C15" location="'John Hakins'!A1" display="John Hakins" xr:uid="{B46A85F5-0278-49B8-93F2-508A455CBBC9}"/>
    <hyperlink ref="C10" location="'Larry Watson'!A1" display="Larry Watson" xr:uid="{A1B789ED-2490-4C0D-AD0A-2F07D6BEC2F2}"/>
    <hyperlink ref="C40" location="'Julie Mekolites'!A1" display="Julie Mekolites" xr:uid="{8FA3E43E-7429-4B86-83AA-6DBB9FEAA9A3}"/>
    <hyperlink ref="C37" location="'Patrick Kennedy'!A1" display="Patrick Kennedy" xr:uid="{17E0DE42-CF5E-41A1-8A0A-6CCC3C508D9F}"/>
    <hyperlink ref="C42" location="'Dana Waxler'!A1" display="Dana Waxler" xr:uid="{1A391452-72F2-4A23-83B2-2D8908C492D7}"/>
    <hyperlink ref="C47" location="'Drew Johnston'!A1" display="Drew Johnston" xr:uid="{E090C56C-6439-4DB9-A108-38414107F70E}"/>
    <hyperlink ref="C16" location="'Dave Freeman'!A1" display="Dave Freeman" xr:uid="{D9709497-7E2C-40EF-86A0-ABB5ABDA7CF8}"/>
    <hyperlink ref="C14" location="'Max Muhlenkamp'!A1" display="Max Muhlenkamp" xr:uid="{2CDAA512-0417-419B-AB4E-973344E8C384}"/>
    <hyperlink ref="C21" location="'Matt Brown'!A1" display="Matt Brown" xr:uid="{656AA403-47E0-4B18-BB01-5FA59B746A47}"/>
    <hyperlink ref="C39" location="'John Petteruti'!A1" display="John Petteruti" xr:uid="{017873C8-CDC6-4056-9BE8-6BD8B50F4C41}"/>
    <hyperlink ref="C44" location="'Scott McClure'!A1" display="Scott McClure" xr:uid="{BAFE3A32-D641-4BFD-A7FC-E3ED74A6EE85}"/>
    <hyperlink ref="C11" location="'Joel Mekolites'!A1" display="Joel Mekolites" xr:uid="{5570428B-DE2A-4726-9FB7-7F725F12C1BF}"/>
    <hyperlink ref="C28" location="'Heather Johns'!A1" display="Heather Johns" xr:uid="{C77532F6-AF15-47FB-9F57-FF1329B44D83}"/>
    <hyperlink ref="C50" location="'Joel Mekolites'!A1" display="Joel Mekolites" xr:uid="{F5080298-12FE-46B0-94F5-CFC9E8DAE746}"/>
    <hyperlink ref="C48" location="'Rod Stutzman'!A1" display="Rod Stutzman" xr:uid="{D5C6C469-FAB7-40C6-87AF-D65462B6D2AC}"/>
    <hyperlink ref="C43" location="'Bill Meyer'!A1" display="Bill Meyer" xr:uid="{5C13ED4D-3515-4B5B-9B5B-CD0BE9231EC8}"/>
    <hyperlink ref="C59" location="'Doug Depweg'!A1" display="Doug Depweg" xr:uid="{932E9A54-C0AA-4138-A62A-B5D9F09F7D1A}"/>
    <hyperlink ref="C76" location="'John Joseph'!A1" display="John Jospeh" xr:uid="{566369EC-4756-4CFA-884C-AE3DE539BA9E}"/>
    <hyperlink ref="C81" location="'Frank Baird'!A1" display="Frank Baird" xr:uid="{83C651FD-4A0D-4244-8DCB-A9A132103B93}"/>
    <hyperlink ref="C77" location="'Bill Poor'!A1" display="Bill Poor" xr:uid="{510E9388-46B9-481C-83C8-65F4F1EC11BB}"/>
    <hyperlink ref="C60" location="'Bill Poor'!A1" display="Bill Poor" xr:uid="{48B75843-B0EA-4E1F-9BBB-3D9F4ED8A41B}"/>
    <hyperlink ref="C62" location="'Dana Waxler'!A1" display="Dana Waxler" xr:uid="{F6882A74-B982-42FA-8592-BF6E16E9B4F5}"/>
    <hyperlink ref="C80" location="'Bill Meyer'!A1" display="Bill Meyer" xr:uid="{09AC169C-E982-48F5-9662-BABEA3A42C41}"/>
    <hyperlink ref="C89" location="'Shelly Moormon'!A1" display="Shelly Moormon" xr:uid="{4CA3A0A3-9A52-48E2-99A4-F61DEACBE876}"/>
    <hyperlink ref="C79" location="'Bob Blain'!A1" display="Bob Blain" xr:uid="{38A70DB3-0029-4528-9A6C-BB2B6F3AB144}"/>
    <hyperlink ref="C87" location="'Roger Blain'!A1" display="Roger Blain" xr:uid="{74D548EC-C064-4DEA-BE7E-F1BB17540DF3}"/>
    <hyperlink ref="C63" location="'John Petteruti'!A1" display="John Petteruti" xr:uid="{F4E18E65-3A6C-4246-9E17-F7943389C9B9}"/>
    <hyperlink ref="C83" location="'Annette McClure'!A1" display="Annette McClure" xr:uid="{99ECDF80-C460-4207-BD5F-E47BE77A9410}"/>
    <hyperlink ref="C82" location="'Steve Ewary'!A1" display="Steve Ewary" xr:uid="{F3693B8D-1EB3-48FA-808D-9A9A4325F30B}"/>
    <hyperlink ref="C88" location="'Hal Davis'!A1" display="Hal Davis" xr:uid="{4E775FAA-1853-4C20-8562-11621F82F238}"/>
    <hyperlink ref="C64" location="'Frank Baird'!A1" display="Frank Baird" xr:uid="{8AB2DF5A-BAEA-4470-AC37-93201FA2F832}"/>
    <hyperlink ref="C78" location="'Bill Meyer'!A1" display="Bill Meyer" xr:uid="{65E7A6D0-C6CF-4444-97FE-BACBFB7CCC44}"/>
    <hyperlink ref="C41" location="'Heather Johns'!A1" display="Heather Johns" xr:uid="{59AF1EC3-A7AE-44E9-AFE5-BB9B197C11C6}"/>
    <hyperlink ref="C29" location="'Bob Wilder'!A1" display="Bob Wilder" xr:uid="{7BACEC42-FA01-493B-87B7-6BA3D42EC605}"/>
    <hyperlink ref="C49" location="'Roger Blain'!A1" display="Roger Blain" xr:uid="{8E34DD99-8E86-4790-9AFA-417020550285}"/>
    <hyperlink ref="C90" location="'Scott McClure'!A1" display="Scott McClure" xr:uid="{FCCE513F-8E29-45A1-A8D2-7D8DA2CECFD5}"/>
    <hyperlink ref="C13" location="'Rick Edington'!A1" display="Rick Edington" xr:uid="{77D76092-7767-4A7B-B3A1-DD2ECFD0558C}"/>
    <hyperlink ref="C19" location="'Patrick Kennedy'!A1" display="Patrick Kennedy" xr:uid="{9B8E051B-D32A-4752-8D27-1BB23612D351}"/>
    <hyperlink ref="C22" location="'Katelynn Sumption'!A1" display="Katelynn Sumption" xr:uid="{EDCFE670-01BF-42FC-A5D2-5E13AEE3C182}"/>
    <hyperlink ref="C23" location="'Dennis Young'!A1" display="Dennis Young" xr:uid="{D3E6AAE8-5EC9-4214-B4CB-4EE6D40CAB22}"/>
    <hyperlink ref="C24" location="'Kaeli Mekolites'!A1" display="Kaeli Mekolites" xr:uid="{54959E5D-DC2E-4EF9-BE15-FBE3F92AFACD}"/>
    <hyperlink ref="C26" location="'Annette McClure'!A1" display="Annette McClure" xr:uid="{DCC91082-772F-42FD-8D72-07DA0523EC95}"/>
    <hyperlink ref="C67" location="'Jeromy Viands'!A1" display="Jeromy Viands" xr:uid="{EA4BB7D5-A858-4A3D-A992-CFAA5A246675}"/>
    <hyperlink ref="C65" location="'Dennis Young'!A1" display="Dennis Young" xr:uid="{F41E1D0A-CCC0-4DAE-BF5E-E3C6390D3463}"/>
    <hyperlink ref="C68" location="'Roger Blain'!A1" display="Roger Blain" xr:uid="{5C6F216F-D46D-4314-A52B-DD92806F959A}"/>
    <hyperlink ref="C85" location="'Doug Gates'!A1" display="Doug Gates" xr:uid="{B30F6F7D-3671-491B-A7AD-6992CBB7A034}"/>
    <hyperlink ref="C86" location="'Pam Gates'!A1" display="Pam Gates" xr:uid="{EAE65C4E-1C24-4D9F-B1FC-295B8561BC2D}"/>
    <hyperlink ref="C51" location="'Bob Duncan'!A1" display="Bob Duncan" xr:uid="{A048905D-82E2-4371-831F-0E0BD16CE0B6}"/>
    <hyperlink ref="C27" location="'Drew Johnston'!A1" display="Drew Johnston" xr:uid="{A97B2145-0BEA-4FD1-82D6-C64CA6FAA8D5}"/>
    <hyperlink ref="C17" location="'John Petteruti'!A1" display="John Petteruti" xr:uid="{412E34EC-CF9F-4776-80C2-6E9A462C9590}"/>
    <hyperlink ref="C20" location="'Jerry Nieport'!A1" display="Jerry  Nieport" xr:uid="{D53F3A7C-5034-48BD-93FC-1EE93FDA386B}"/>
    <hyperlink ref="C46" location="'Dennis Young'!A1" display="Dennis Young" xr:uid="{47DDDE85-8BE7-4CE0-8BB1-292A73B6B87A}"/>
    <hyperlink ref="C61" location="'Roger Krouskp SR'!A1" display="Roger Krouskp SR" xr:uid="{981C1A93-6E1A-439D-943A-624443E4B012}"/>
    <hyperlink ref="C18" location="'Joe Maley'!A1" display="Joe Maley" xr:uid="{2BF18B5A-E53B-489A-B4FA-57371448A405}"/>
    <hyperlink ref="C25" location="'Chris Cummings'!A1" display="Chris Cummings" xr:uid="{60FCDB2B-92C7-4EE9-B0EA-FD99CF9F9E21}"/>
  </hyperlink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29DB0-D558-45EB-B686-6E52D9141761}">
  <sheetPr codeName="Sheet10"/>
  <dimension ref="A1:Q27"/>
  <sheetViews>
    <sheetView workbookViewId="0">
      <selection activeCell="A8" sqref="A8:O8"/>
    </sheetView>
  </sheetViews>
  <sheetFormatPr defaultRowHeight="14.4" x14ac:dyDescent="0.3"/>
  <cols>
    <col min="1" max="1" width="18" customWidth="1"/>
    <col min="2" max="2" width="13.441406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0" t="s">
        <v>19</v>
      </c>
      <c r="B2" s="21" t="s">
        <v>30</v>
      </c>
      <c r="C2" s="22">
        <v>44304</v>
      </c>
      <c r="D2" s="23" t="s">
        <v>34</v>
      </c>
      <c r="E2" s="24">
        <v>181</v>
      </c>
      <c r="F2" s="24">
        <v>177</v>
      </c>
      <c r="G2" s="24">
        <v>188</v>
      </c>
      <c r="H2" s="24">
        <v>186</v>
      </c>
      <c r="I2" s="24"/>
      <c r="J2" s="24"/>
      <c r="K2" s="25">
        <v>4</v>
      </c>
      <c r="L2" s="25">
        <v>732</v>
      </c>
      <c r="M2" s="26">
        <v>183</v>
      </c>
      <c r="N2" s="27">
        <v>3</v>
      </c>
      <c r="O2" s="28">
        <v>186</v>
      </c>
    </row>
    <row r="3" spans="1:17" x14ac:dyDescent="0.3">
      <c r="A3" s="20" t="s">
        <v>19</v>
      </c>
      <c r="B3" s="21" t="s">
        <v>30</v>
      </c>
      <c r="C3" s="22">
        <v>44346</v>
      </c>
      <c r="D3" s="23" t="s">
        <v>34</v>
      </c>
      <c r="E3" s="24">
        <v>184</v>
      </c>
      <c r="F3" s="24">
        <v>187</v>
      </c>
      <c r="G3" s="24">
        <v>185</v>
      </c>
      <c r="H3" s="24">
        <v>173</v>
      </c>
      <c r="I3" s="24"/>
      <c r="J3" s="24"/>
      <c r="K3" s="25">
        <v>4</v>
      </c>
      <c r="L3" s="25">
        <v>729</v>
      </c>
      <c r="M3" s="26">
        <v>182.25</v>
      </c>
      <c r="N3" s="27">
        <v>2</v>
      </c>
      <c r="O3" s="28">
        <v>184.25</v>
      </c>
    </row>
    <row r="4" spans="1:17" x14ac:dyDescent="0.3">
      <c r="A4" s="20" t="s">
        <v>19</v>
      </c>
      <c r="B4" s="21" t="s">
        <v>30</v>
      </c>
      <c r="C4" s="22">
        <v>44360</v>
      </c>
      <c r="D4" s="23" t="s">
        <v>34</v>
      </c>
      <c r="E4" s="24">
        <v>188</v>
      </c>
      <c r="F4" s="24">
        <v>183</v>
      </c>
      <c r="G4" s="24">
        <v>187</v>
      </c>
      <c r="H4" s="24">
        <v>170</v>
      </c>
      <c r="I4" s="24"/>
      <c r="J4" s="24"/>
      <c r="K4" s="25">
        <v>4</v>
      </c>
      <c r="L4" s="25">
        <v>728</v>
      </c>
      <c r="M4" s="26">
        <v>182</v>
      </c>
      <c r="N4" s="27">
        <v>2</v>
      </c>
      <c r="O4" s="28">
        <v>184</v>
      </c>
    </row>
    <row r="5" spans="1:17" x14ac:dyDescent="0.3">
      <c r="A5" s="20" t="s">
        <v>19</v>
      </c>
      <c r="B5" s="21" t="s">
        <v>30</v>
      </c>
      <c r="C5" s="22">
        <v>44388</v>
      </c>
      <c r="D5" s="23" t="s">
        <v>34</v>
      </c>
      <c r="E5" s="24">
        <v>177</v>
      </c>
      <c r="F5" s="24">
        <v>183</v>
      </c>
      <c r="G5" s="24">
        <v>178</v>
      </c>
      <c r="H5" s="24">
        <v>192.01</v>
      </c>
      <c r="I5" s="24"/>
      <c r="J5" s="24"/>
      <c r="K5" s="25">
        <v>4</v>
      </c>
      <c r="L5" s="25">
        <v>730.01</v>
      </c>
      <c r="M5" s="26">
        <v>182.5025</v>
      </c>
      <c r="N5" s="27">
        <v>4</v>
      </c>
      <c r="O5" s="28">
        <v>186.5025</v>
      </c>
    </row>
    <row r="6" spans="1:17" x14ac:dyDescent="0.3">
      <c r="A6" s="20" t="s">
        <v>19</v>
      </c>
      <c r="B6" s="21" t="s">
        <v>30</v>
      </c>
      <c r="C6" s="22">
        <v>44437</v>
      </c>
      <c r="D6" s="23" t="s">
        <v>51</v>
      </c>
      <c r="E6" s="24">
        <v>190</v>
      </c>
      <c r="F6" s="24">
        <v>189</v>
      </c>
      <c r="G6" s="24">
        <v>189</v>
      </c>
      <c r="H6" s="24">
        <v>189</v>
      </c>
      <c r="I6" s="24"/>
      <c r="J6" s="24"/>
      <c r="K6" s="25">
        <v>4</v>
      </c>
      <c r="L6" s="25">
        <v>757</v>
      </c>
      <c r="M6" s="26">
        <v>189.25</v>
      </c>
      <c r="N6" s="27">
        <v>2</v>
      </c>
      <c r="O6" s="28">
        <v>191.25</v>
      </c>
    </row>
    <row r="7" spans="1:17" x14ac:dyDescent="0.3">
      <c r="A7" s="20" t="s">
        <v>19</v>
      </c>
      <c r="B7" s="21" t="s">
        <v>30</v>
      </c>
      <c r="C7" s="22">
        <v>44451</v>
      </c>
      <c r="D7" s="23" t="s">
        <v>34</v>
      </c>
      <c r="E7" s="24">
        <v>181</v>
      </c>
      <c r="F7" s="24">
        <v>191</v>
      </c>
      <c r="G7" s="24">
        <v>184</v>
      </c>
      <c r="H7" s="24">
        <v>183</v>
      </c>
      <c r="I7" s="24">
        <v>178</v>
      </c>
      <c r="J7" s="24">
        <v>172</v>
      </c>
      <c r="K7" s="25">
        <v>6</v>
      </c>
      <c r="L7" s="25">
        <v>1089</v>
      </c>
      <c r="M7" s="26">
        <v>181.5</v>
      </c>
      <c r="N7" s="27">
        <v>4</v>
      </c>
      <c r="O7" s="28">
        <v>185.5</v>
      </c>
    </row>
    <row r="8" spans="1:17" x14ac:dyDescent="0.3">
      <c r="A8" s="20" t="s">
        <v>19</v>
      </c>
      <c r="B8" s="21" t="s">
        <v>30</v>
      </c>
      <c r="C8" s="22">
        <v>44465</v>
      </c>
      <c r="D8" s="23" t="s">
        <v>83</v>
      </c>
      <c r="E8" s="24">
        <v>186</v>
      </c>
      <c r="F8" s="24">
        <v>184</v>
      </c>
      <c r="G8" s="24">
        <v>188</v>
      </c>
      <c r="H8" s="24">
        <v>191</v>
      </c>
      <c r="I8" s="24">
        <v>187</v>
      </c>
      <c r="J8" s="24">
        <v>190</v>
      </c>
      <c r="K8" s="25">
        <v>6</v>
      </c>
      <c r="L8" s="25">
        <v>1126</v>
      </c>
      <c r="M8" s="26">
        <v>187.66666666666666</v>
      </c>
      <c r="N8" s="27">
        <v>6</v>
      </c>
      <c r="O8" s="28">
        <v>193.66666666666666</v>
      </c>
    </row>
    <row r="11" spans="1:17" x14ac:dyDescent="0.3">
      <c r="K11" s="7">
        <f>SUM(K2:K10)</f>
        <v>32</v>
      </c>
      <c r="L11" s="7">
        <f>SUM(L2:L10)</f>
        <v>5891.01</v>
      </c>
      <c r="M11" s="13">
        <f>SUM(L11/K11)</f>
        <v>184.09406250000001</v>
      </c>
      <c r="N11" s="7">
        <f>SUM(N2:N10)</f>
        <v>23</v>
      </c>
      <c r="O11" s="13">
        <f>SUM(M11+N11)</f>
        <v>207.09406250000001</v>
      </c>
    </row>
    <row r="18" spans="1:15" ht="28.8" x14ac:dyDescent="0.3">
      <c r="A18" s="1" t="s">
        <v>1</v>
      </c>
      <c r="B18" s="2" t="s">
        <v>2</v>
      </c>
      <c r="C18" s="2" t="s">
        <v>3</v>
      </c>
      <c r="D18" s="3" t="s">
        <v>4</v>
      </c>
      <c r="E18" s="4" t="s">
        <v>5</v>
      </c>
      <c r="F18" s="4" t="s">
        <v>6</v>
      </c>
      <c r="G18" s="4" t="s">
        <v>7</v>
      </c>
      <c r="H18" s="4" t="s">
        <v>8</v>
      </c>
      <c r="I18" s="4" t="s">
        <v>9</v>
      </c>
      <c r="J18" s="4" t="s">
        <v>10</v>
      </c>
      <c r="K18" s="4" t="s">
        <v>11</v>
      </c>
      <c r="L18" s="3" t="s">
        <v>12</v>
      </c>
      <c r="M18" s="5" t="s">
        <v>13</v>
      </c>
      <c r="N18" s="2" t="s">
        <v>14</v>
      </c>
      <c r="O18" s="6" t="s">
        <v>15</v>
      </c>
    </row>
    <row r="19" spans="1:15" x14ac:dyDescent="0.3">
      <c r="A19" s="20" t="s">
        <v>33</v>
      </c>
      <c r="B19" s="21" t="s">
        <v>30</v>
      </c>
      <c r="C19" s="22">
        <v>44304</v>
      </c>
      <c r="D19" s="23" t="s">
        <v>34</v>
      </c>
      <c r="E19" s="24">
        <v>179</v>
      </c>
      <c r="F19" s="24">
        <v>175</v>
      </c>
      <c r="G19" s="24">
        <v>178</v>
      </c>
      <c r="H19" s="24">
        <v>173</v>
      </c>
      <c r="I19" s="24"/>
      <c r="J19" s="24"/>
      <c r="K19" s="25">
        <v>4</v>
      </c>
      <c r="L19" s="25">
        <v>705</v>
      </c>
      <c r="M19" s="26">
        <v>176.25</v>
      </c>
      <c r="N19" s="27">
        <v>2</v>
      </c>
      <c r="O19" s="28">
        <v>178.25</v>
      </c>
    </row>
    <row r="20" spans="1:15" x14ac:dyDescent="0.3">
      <c r="A20" s="20" t="s">
        <v>33</v>
      </c>
      <c r="B20" s="21" t="s">
        <v>30</v>
      </c>
      <c r="C20" s="22">
        <v>44339</v>
      </c>
      <c r="D20" s="23" t="s">
        <v>51</v>
      </c>
      <c r="E20" s="24">
        <v>179</v>
      </c>
      <c r="F20" s="24">
        <v>184</v>
      </c>
      <c r="G20" s="24">
        <v>183</v>
      </c>
      <c r="H20" s="24">
        <v>181</v>
      </c>
      <c r="I20" s="24"/>
      <c r="J20" s="24"/>
      <c r="K20" s="25">
        <v>4</v>
      </c>
      <c r="L20" s="25">
        <v>727</v>
      </c>
      <c r="M20" s="26">
        <v>181.75</v>
      </c>
      <c r="N20" s="27">
        <v>2</v>
      </c>
      <c r="O20" s="28">
        <v>183.75</v>
      </c>
    </row>
    <row r="21" spans="1:15" x14ac:dyDescent="0.3">
      <c r="A21" s="20" t="s">
        <v>33</v>
      </c>
      <c r="B21" s="21" t="s">
        <v>30</v>
      </c>
      <c r="C21" s="22">
        <v>44346</v>
      </c>
      <c r="D21" s="23" t="s">
        <v>34</v>
      </c>
      <c r="E21" s="24">
        <v>185</v>
      </c>
      <c r="F21" s="24">
        <v>175</v>
      </c>
      <c r="G21" s="24">
        <v>173</v>
      </c>
      <c r="H21" s="24">
        <v>175</v>
      </c>
      <c r="I21" s="24"/>
      <c r="J21" s="24"/>
      <c r="K21" s="25">
        <v>4</v>
      </c>
      <c r="L21" s="25">
        <v>708</v>
      </c>
      <c r="M21" s="26">
        <v>177</v>
      </c>
      <c r="N21" s="27">
        <v>4</v>
      </c>
      <c r="O21" s="28">
        <v>181</v>
      </c>
    </row>
    <row r="22" spans="1:15" x14ac:dyDescent="0.3">
      <c r="A22" s="20" t="s">
        <v>33</v>
      </c>
      <c r="B22" s="21" t="s">
        <v>30</v>
      </c>
      <c r="C22" s="22">
        <v>44360</v>
      </c>
      <c r="D22" s="23" t="s">
        <v>34</v>
      </c>
      <c r="E22" s="24">
        <v>173</v>
      </c>
      <c r="F22" s="24">
        <v>174</v>
      </c>
      <c r="G22" s="24">
        <v>175.1</v>
      </c>
      <c r="H22" s="24">
        <v>176</v>
      </c>
      <c r="I22" s="24"/>
      <c r="J22" s="24"/>
      <c r="K22" s="25">
        <v>4</v>
      </c>
      <c r="L22" s="25">
        <v>698.1</v>
      </c>
      <c r="M22" s="26">
        <v>174.52500000000001</v>
      </c>
      <c r="N22" s="27">
        <v>2</v>
      </c>
      <c r="O22" s="28">
        <v>176.52500000000001</v>
      </c>
    </row>
    <row r="23" spans="1:15" x14ac:dyDescent="0.3">
      <c r="A23" s="20" t="s">
        <v>33</v>
      </c>
      <c r="B23" s="21" t="s">
        <v>30</v>
      </c>
      <c r="C23" s="22">
        <v>44388</v>
      </c>
      <c r="D23" s="23" t="s">
        <v>34</v>
      </c>
      <c r="E23" s="24">
        <v>185</v>
      </c>
      <c r="F23" s="24">
        <v>180</v>
      </c>
      <c r="G23" s="24">
        <v>177</v>
      </c>
      <c r="H23" s="24">
        <v>182</v>
      </c>
      <c r="I23" s="24"/>
      <c r="J23" s="24"/>
      <c r="K23" s="25">
        <v>4</v>
      </c>
      <c r="L23" s="25">
        <v>724</v>
      </c>
      <c r="M23" s="26">
        <v>181</v>
      </c>
      <c r="N23" s="27">
        <v>2</v>
      </c>
      <c r="O23" s="28">
        <v>183</v>
      </c>
    </row>
    <row r="24" spans="1:15" x14ac:dyDescent="0.3">
      <c r="A24" s="20" t="s">
        <v>33</v>
      </c>
      <c r="B24" s="21" t="s">
        <v>30</v>
      </c>
      <c r="C24" s="22">
        <v>44437</v>
      </c>
      <c r="D24" s="23" t="s">
        <v>51</v>
      </c>
      <c r="E24" s="24">
        <v>182</v>
      </c>
      <c r="F24" s="24">
        <v>181</v>
      </c>
      <c r="G24" s="24">
        <v>181</v>
      </c>
      <c r="H24" s="24">
        <v>170</v>
      </c>
      <c r="I24" s="24"/>
      <c r="J24" s="24"/>
      <c r="K24" s="25">
        <v>4</v>
      </c>
      <c r="L24" s="25">
        <v>714</v>
      </c>
      <c r="M24" s="26">
        <v>178.5</v>
      </c>
      <c r="N24" s="27">
        <v>2</v>
      </c>
      <c r="O24" s="28">
        <v>180.5</v>
      </c>
    </row>
    <row r="27" spans="1:15" x14ac:dyDescent="0.3">
      <c r="K27" s="7">
        <f>SUM(K19:K26)</f>
        <v>24</v>
      </c>
      <c r="L27" s="7">
        <f>SUM(L19:L26)</f>
        <v>4276.1000000000004</v>
      </c>
      <c r="M27" s="13">
        <f>SUM(L27/K27)</f>
        <v>178.17083333333335</v>
      </c>
      <c r="N27" s="7">
        <f>SUM(N19:N26)</f>
        <v>14</v>
      </c>
      <c r="O27" s="13">
        <f>SUM(M27+N27)</f>
        <v>192.17083333333335</v>
      </c>
    </row>
  </sheetData>
  <protectedRanges>
    <protectedRange algorithmName="SHA-512" hashValue="ON39YdpmFHfN9f47KpiRvqrKx0V9+erV1CNkpWzYhW/Qyc6aT8rEyCrvauWSYGZK2ia3o7vd3akF07acHAFpOA==" saltValue="yVW9XmDwTqEnmpSGai0KYg==" spinCount="100000" sqref="E19:J19 B19:C19" name="Range1_2_1"/>
    <protectedRange algorithmName="SHA-512" hashValue="ON39YdpmFHfN9f47KpiRvqrKx0V9+erV1CNkpWzYhW/Qyc6aT8rEyCrvauWSYGZK2ia3o7vd3akF07acHAFpOA==" saltValue="yVW9XmDwTqEnmpSGai0KYg==" spinCount="100000" sqref="D19" name="Range1_1_1"/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0:J20 B20:C20" name="Range1_15"/>
    <protectedRange algorithmName="SHA-512" hashValue="ON39YdpmFHfN9f47KpiRvqrKx0V9+erV1CNkpWzYhW/Qyc6aT8rEyCrvauWSYGZK2ia3o7vd3akF07acHAFpOA==" saltValue="yVW9XmDwTqEnmpSGai0KYg==" spinCount="100000" sqref="D20" name="Range1_1_10"/>
    <protectedRange algorithmName="SHA-512" hashValue="ON39YdpmFHfN9f47KpiRvqrKx0V9+erV1CNkpWzYhW/Qyc6aT8rEyCrvauWSYGZK2ia3o7vd3akF07acHAFpOA==" saltValue="yVW9XmDwTqEnmpSGai0KYg==" spinCount="100000" sqref="E21:J21 B21:C21" name="Range1_2_1_1"/>
    <protectedRange algorithmName="SHA-512" hashValue="ON39YdpmFHfN9f47KpiRvqrKx0V9+erV1CNkpWzYhW/Qyc6aT8rEyCrvauWSYGZK2ia3o7vd3akF07acHAFpOA==" saltValue="yVW9XmDwTqEnmpSGai0KYg==" spinCount="100000" sqref="D21" name="Range1_1_1_3"/>
    <protectedRange algorithmName="SHA-512" hashValue="ON39YdpmFHfN9f47KpiRvqrKx0V9+erV1CNkpWzYhW/Qyc6aT8rEyCrvauWSYGZK2ia3o7vd3akF07acHAFpOA==" saltValue="yVW9XmDwTqEnmpSGai0KYg==" spinCount="100000" sqref="E3:J3 B3:C3" name="Range1_4_2"/>
    <protectedRange algorithmName="SHA-512" hashValue="ON39YdpmFHfN9f47KpiRvqrKx0V9+erV1CNkpWzYhW/Qyc6aT8rEyCrvauWSYGZK2ia3o7vd3akF07acHAFpOA==" saltValue="yVW9XmDwTqEnmpSGai0KYg==" spinCount="100000" sqref="D3" name="Range1_1_2_2"/>
    <protectedRange algorithmName="SHA-512" hashValue="ON39YdpmFHfN9f47KpiRvqrKx0V9+erV1CNkpWzYhW/Qyc6aT8rEyCrvauWSYGZK2ia3o7vd3akF07acHAFpOA==" saltValue="yVW9XmDwTqEnmpSGai0KYg==" spinCount="100000" sqref="E22:J22 B22:C22" name="Range1_9"/>
    <protectedRange algorithmName="SHA-512" hashValue="ON39YdpmFHfN9f47KpiRvqrKx0V9+erV1CNkpWzYhW/Qyc6aT8rEyCrvauWSYGZK2ia3o7vd3akF07acHAFpOA==" saltValue="yVW9XmDwTqEnmpSGai0KYg==" spinCount="100000" sqref="D22" name="Range1_1_6"/>
    <protectedRange algorithmName="SHA-512" hashValue="ON39YdpmFHfN9f47KpiRvqrKx0V9+erV1CNkpWzYhW/Qyc6aT8rEyCrvauWSYGZK2ia3o7vd3akF07acHAFpOA==" saltValue="yVW9XmDwTqEnmpSGai0KYg==" spinCount="100000" sqref="E4:J4 B4:C4" name="Range1_10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23:J23 B23:C23" name="Range1_18"/>
    <protectedRange algorithmName="SHA-512" hashValue="ON39YdpmFHfN9f47KpiRvqrKx0V9+erV1CNkpWzYhW/Qyc6aT8rEyCrvauWSYGZK2ia3o7vd3akF07acHAFpOA==" saltValue="yVW9XmDwTqEnmpSGai0KYg==" spinCount="100000" sqref="D23" name="Range1_1_13"/>
    <protectedRange algorithmName="SHA-512" hashValue="ON39YdpmFHfN9f47KpiRvqrKx0V9+erV1CNkpWzYhW/Qyc6aT8rEyCrvauWSYGZK2ia3o7vd3akF07acHAFpOA==" saltValue="yVW9XmDwTqEnmpSGai0KYg==" spinCount="100000" sqref="E5:J5 B5:C5" name="Range1_19"/>
    <protectedRange algorithmName="SHA-512" hashValue="ON39YdpmFHfN9f47KpiRvqrKx0V9+erV1CNkpWzYhW/Qyc6aT8rEyCrvauWSYGZK2ia3o7vd3akF07acHAFpOA==" saltValue="yVW9XmDwTqEnmpSGai0KYg==" spinCount="100000" sqref="D5" name="Range1_1_14"/>
    <protectedRange algorithmName="SHA-512" hashValue="ON39YdpmFHfN9f47KpiRvqrKx0V9+erV1CNkpWzYhW/Qyc6aT8rEyCrvauWSYGZK2ia3o7vd3akF07acHAFpOA==" saltValue="yVW9XmDwTqEnmpSGai0KYg==" spinCount="100000" sqref="E24:J24 B24:C24" name="Range1_2_4_1"/>
    <protectedRange algorithmName="SHA-512" hashValue="ON39YdpmFHfN9f47KpiRvqrKx0V9+erV1CNkpWzYhW/Qyc6aT8rEyCrvauWSYGZK2ia3o7vd3akF07acHAFpOA==" saltValue="yVW9XmDwTqEnmpSGai0KYg==" spinCount="100000" sqref="D24" name="Range1_1_1_4_2"/>
    <protectedRange algorithmName="SHA-512" hashValue="ON39YdpmFHfN9f47KpiRvqrKx0V9+erV1CNkpWzYhW/Qyc6aT8rEyCrvauWSYGZK2ia3o7vd3akF07acHAFpOA==" saltValue="yVW9XmDwTqEnmpSGai0KYg==" spinCount="100000" sqref="E6:J6 B6:C6" name="Range1_4_5_1"/>
    <protectedRange algorithmName="SHA-512" hashValue="ON39YdpmFHfN9f47KpiRvqrKx0V9+erV1CNkpWzYhW/Qyc6aT8rEyCrvauWSYGZK2ia3o7vd3akF07acHAFpOA==" saltValue="yVW9XmDwTqEnmpSGai0KYg==" spinCount="100000" sqref="D6" name="Range1_1_2_8_1"/>
    <protectedRange algorithmName="SHA-512" hashValue="ON39YdpmFHfN9f47KpiRvqrKx0V9+erV1CNkpWzYhW/Qyc6aT8rEyCrvauWSYGZK2ia3o7vd3akF07acHAFpOA==" saltValue="yVW9XmDwTqEnmpSGai0KYg==" spinCount="100000" sqref="E7:J7 B7:C7" name="Range1_26"/>
    <protectedRange algorithmName="SHA-512" hashValue="ON39YdpmFHfN9f47KpiRvqrKx0V9+erV1CNkpWzYhW/Qyc6aT8rEyCrvauWSYGZK2ia3o7vd3akF07acHAFpOA==" saltValue="yVW9XmDwTqEnmpSGai0KYg==" spinCount="100000" sqref="D7" name="Range1_1_21"/>
    <protectedRange algorithmName="SHA-512" hashValue="ON39YdpmFHfN9f47KpiRvqrKx0V9+erV1CNkpWzYhW/Qyc6aT8rEyCrvauWSYGZK2ia3o7vd3akF07acHAFpOA==" saltValue="yVW9XmDwTqEnmpSGai0KYg==" spinCount="100000" sqref="E8:J8 B8:C8" name="Range1_21"/>
    <protectedRange algorithmName="SHA-512" hashValue="ON39YdpmFHfN9f47KpiRvqrKx0V9+erV1CNkpWzYhW/Qyc6aT8rEyCrvauWSYGZK2ia3o7vd3akF07acHAFpOA==" saltValue="yVW9XmDwTqEnmpSGai0KYg==" spinCount="100000" sqref="D8" name="Range1_1_19"/>
  </protectedRanges>
  <conditionalFormatting sqref="J19">
    <cfRule type="top10" dxfId="1205" priority="73" rank="1"/>
  </conditionalFormatting>
  <conditionalFormatting sqref="I19">
    <cfRule type="top10" dxfId="1204" priority="74" rank="1"/>
  </conditionalFormatting>
  <conditionalFormatting sqref="H19">
    <cfRule type="top10" dxfId="1203" priority="75" rank="1"/>
  </conditionalFormatting>
  <conditionalFormatting sqref="G19">
    <cfRule type="top10" dxfId="1202" priority="76" rank="1"/>
  </conditionalFormatting>
  <conditionalFormatting sqref="F19">
    <cfRule type="top10" dxfId="1201" priority="77" rank="1"/>
  </conditionalFormatting>
  <conditionalFormatting sqref="E19">
    <cfRule type="top10" dxfId="1200" priority="78" rank="1"/>
  </conditionalFormatting>
  <conditionalFormatting sqref="E2">
    <cfRule type="top10" dxfId="1199" priority="72" rank="1"/>
  </conditionalFormatting>
  <conditionalFormatting sqref="F2">
    <cfRule type="top10" dxfId="1198" priority="71" rank="1"/>
  </conditionalFormatting>
  <conditionalFormatting sqref="G2">
    <cfRule type="top10" dxfId="1197" priority="70" rank="1"/>
  </conditionalFormatting>
  <conditionalFormatting sqref="H2">
    <cfRule type="top10" dxfId="1196" priority="69" rank="1"/>
  </conditionalFormatting>
  <conditionalFormatting sqref="I2">
    <cfRule type="top10" dxfId="1195" priority="68" rank="1"/>
  </conditionalFormatting>
  <conditionalFormatting sqref="J2">
    <cfRule type="top10" dxfId="1194" priority="67" rank="1"/>
  </conditionalFormatting>
  <conditionalFormatting sqref="J20">
    <cfRule type="top10" dxfId="1193" priority="61" rank="1"/>
  </conditionalFormatting>
  <conditionalFormatting sqref="I20">
    <cfRule type="top10" dxfId="1192" priority="62" rank="1"/>
  </conditionalFormatting>
  <conditionalFormatting sqref="H20">
    <cfRule type="top10" dxfId="1191" priority="63" rank="1"/>
  </conditionalFormatting>
  <conditionalFormatting sqref="G20">
    <cfRule type="top10" dxfId="1190" priority="64" rank="1"/>
  </conditionalFormatting>
  <conditionalFormatting sqref="F20">
    <cfRule type="top10" dxfId="1189" priority="65" rank="1"/>
  </conditionalFormatting>
  <conditionalFormatting sqref="E20">
    <cfRule type="top10" dxfId="1188" priority="66" rank="1"/>
  </conditionalFormatting>
  <conditionalFormatting sqref="J21">
    <cfRule type="top10" dxfId="1187" priority="55" rank="1"/>
  </conditionalFormatting>
  <conditionalFormatting sqref="I21">
    <cfRule type="top10" dxfId="1186" priority="56" rank="1"/>
  </conditionalFormatting>
  <conditionalFormatting sqref="H21">
    <cfRule type="top10" dxfId="1185" priority="57" rank="1"/>
  </conditionalFormatting>
  <conditionalFormatting sqref="G21">
    <cfRule type="top10" dxfId="1184" priority="58" rank="1"/>
  </conditionalFormatting>
  <conditionalFormatting sqref="F21">
    <cfRule type="top10" dxfId="1183" priority="59" rank="1"/>
  </conditionalFormatting>
  <conditionalFormatting sqref="E21">
    <cfRule type="top10" dxfId="1182" priority="60" rank="1"/>
  </conditionalFormatting>
  <conditionalFormatting sqref="E3">
    <cfRule type="top10" dxfId="1181" priority="54" rank="1"/>
  </conditionalFormatting>
  <conditionalFormatting sqref="F3">
    <cfRule type="top10" dxfId="1180" priority="53" rank="1"/>
  </conditionalFormatting>
  <conditionalFormatting sqref="G3">
    <cfRule type="top10" dxfId="1179" priority="52" rank="1"/>
  </conditionalFormatting>
  <conditionalFormatting sqref="H3">
    <cfRule type="top10" dxfId="1178" priority="51" rank="1"/>
  </conditionalFormatting>
  <conditionalFormatting sqref="I3">
    <cfRule type="top10" dxfId="1177" priority="50" rank="1"/>
  </conditionalFormatting>
  <conditionalFormatting sqref="J3">
    <cfRule type="top10" dxfId="1176" priority="49" rank="1"/>
  </conditionalFormatting>
  <conditionalFormatting sqref="J22">
    <cfRule type="top10" dxfId="1175" priority="43" rank="1"/>
  </conditionalFormatting>
  <conditionalFormatting sqref="I22">
    <cfRule type="top10" dxfId="1174" priority="44" rank="1"/>
  </conditionalFormatting>
  <conditionalFormatting sqref="H22">
    <cfRule type="top10" dxfId="1173" priority="45" rank="1"/>
  </conditionalFormatting>
  <conditionalFormatting sqref="G22">
    <cfRule type="top10" dxfId="1172" priority="46" rank="1"/>
  </conditionalFormatting>
  <conditionalFormatting sqref="F22">
    <cfRule type="top10" dxfId="1171" priority="47" rank="1"/>
  </conditionalFormatting>
  <conditionalFormatting sqref="E22">
    <cfRule type="top10" dxfId="1170" priority="48" rank="1"/>
  </conditionalFormatting>
  <conditionalFormatting sqref="E4">
    <cfRule type="top10" dxfId="1169" priority="42" rank="1"/>
  </conditionalFormatting>
  <conditionalFormatting sqref="F4">
    <cfRule type="top10" dxfId="1168" priority="41" rank="1"/>
  </conditionalFormatting>
  <conditionalFormatting sqref="G4">
    <cfRule type="top10" dxfId="1167" priority="40" rank="1"/>
  </conditionalFormatting>
  <conditionalFormatting sqref="H4">
    <cfRule type="top10" dxfId="1166" priority="39" rank="1"/>
  </conditionalFormatting>
  <conditionalFormatting sqref="I4">
    <cfRule type="top10" dxfId="1165" priority="38" rank="1"/>
  </conditionalFormatting>
  <conditionalFormatting sqref="J4">
    <cfRule type="top10" dxfId="1164" priority="37" rank="1"/>
  </conditionalFormatting>
  <conditionalFormatting sqref="J23">
    <cfRule type="top10" dxfId="1163" priority="31" rank="1"/>
  </conditionalFormatting>
  <conditionalFormatting sqref="I23">
    <cfRule type="top10" dxfId="1162" priority="32" rank="1"/>
  </conditionalFormatting>
  <conditionalFormatting sqref="H23">
    <cfRule type="top10" dxfId="1161" priority="33" rank="1"/>
  </conditionalFormatting>
  <conditionalFormatting sqref="G23">
    <cfRule type="top10" dxfId="1160" priority="34" rank="1"/>
  </conditionalFormatting>
  <conditionalFormatting sqref="F23">
    <cfRule type="top10" dxfId="1159" priority="35" rank="1"/>
  </conditionalFormatting>
  <conditionalFormatting sqref="E23">
    <cfRule type="top10" dxfId="1158" priority="36" rank="1"/>
  </conditionalFormatting>
  <conditionalFormatting sqref="E5">
    <cfRule type="top10" dxfId="1157" priority="30" rank="1"/>
  </conditionalFormatting>
  <conditionalFormatting sqref="F5">
    <cfRule type="top10" dxfId="1156" priority="29" rank="1"/>
  </conditionalFormatting>
  <conditionalFormatting sqref="G5">
    <cfRule type="top10" dxfId="1155" priority="28" rank="1"/>
  </conditionalFormatting>
  <conditionalFormatting sqref="H5">
    <cfRule type="top10" dxfId="1154" priority="27" rank="1"/>
  </conditionalFormatting>
  <conditionalFormatting sqref="I5">
    <cfRule type="top10" dxfId="1153" priority="26" rank="1"/>
  </conditionalFormatting>
  <conditionalFormatting sqref="J5">
    <cfRule type="top10" dxfId="1152" priority="25" rank="1"/>
  </conditionalFormatting>
  <conditionalFormatting sqref="J24">
    <cfRule type="top10" dxfId="1151" priority="19" rank="1"/>
  </conditionalFormatting>
  <conditionalFormatting sqref="I24">
    <cfRule type="top10" dxfId="1150" priority="20" rank="1"/>
  </conditionalFormatting>
  <conditionalFormatting sqref="H24">
    <cfRule type="top10" dxfId="1149" priority="21" rank="1"/>
  </conditionalFormatting>
  <conditionalFormatting sqref="G24">
    <cfRule type="top10" dxfId="1148" priority="22" rank="1"/>
  </conditionalFormatting>
  <conditionalFormatting sqref="F24">
    <cfRule type="top10" dxfId="1147" priority="23" rank="1"/>
  </conditionalFormatting>
  <conditionalFormatting sqref="E24">
    <cfRule type="top10" dxfId="1146" priority="24" rank="1"/>
  </conditionalFormatting>
  <conditionalFormatting sqref="E6">
    <cfRule type="top10" dxfId="1145" priority="18" rank="1"/>
  </conditionalFormatting>
  <conditionalFormatting sqref="F6">
    <cfRule type="top10" dxfId="1144" priority="17" rank="1"/>
  </conditionalFormatting>
  <conditionalFormatting sqref="G6">
    <cfRule type="top10" dxfId="1143" priority="16" rank="1"/>
  </conditionalFormatting>
  <conditionalFormatting sqref="H6">
    <cfRule type="top10" dxfId="1142" priority="15" rank="1"/>
  </conditionalFormatting>
  <conditionalFormatting sqref="I6">
    <cfRule type="top10" dxfId="1141" priority="14" rank="1"/>
  </conditionalFormatting>
  <conditionalFormatting sqref="J6">
    <cfRule type="top10" dxfId="1140" priority="13" rank="1"/>
  </conditionalFormatting>
  <conditionalFormatting sqref="E7">
    <cfRule type="top10" dxfId="1139" priority="12" rank="1"/>
  </conditionalFormatting>
  <conditionalFormatting sqref="F7">
    <cfRule type="top10" dxfId="1138" priority="11" rank="1"/>
  </conditionalFormatting>
  <conditionalFormatting sqref="G7">
    <cfRule type="top10" dxfId="1137" priority="10" rank="1"/>
  </conditionalFormatting>
  <conditionalFormatting sqref="H7">
    <cfRule type="top10" dxfId="1136" priority="9" rank="1"/>
  </conditionalFormatting>
  <conditionalFormatting sqref="I7">
    <cfRule type="top10" dxfId="1135" priority="8" rank="1"/>
  </conditionalFormatting>
  <conditionalFormatting sqref="J7">
    <cfRule type="top10" dxfId="1134" priority="7" rank="1"/>
  </conditionalFormatting>
  <conditionalFormatting sqref="E8">
    <cfRule type="top10" dxfId="1133" priority="6" rank="1"/>
  </conditionalFormatting>
  <conditionalFormatting sqref="F8">
    <cfRule type="top10" dxfId="1132" priority="5" rank="1"/>
  </conditionalFormatting>
  <conditionalFormatting sqref="G8">
    <cfRule type="top10" dxfId="1131" priority="4" rank="1"/>
  </conditionalFormatting>
  <conditionalFormatting sqref="H8">
    <cfRule type="top10" dxfId="1130" priority="3" rank="1"/>
  </conditionalFormatting>
  <conditionalFormatting sqref="I8">
    <cfRule type="top10" dxfId="1129" priority="2" rank="1"/>
  </conditionalFormatting>
  <conditionalFormatting sqref="J8">
    <cfRule type="top10" dxfId="1128" priority="1" rank="1"/>
  </conditionalFormatting>
  <hyperlinks>
    <hyperlink ref="Q1" location="'Ohio 2021 Rankings'!A1" display="Back to Ranking" xr:uid="{57BA8604-B0A6-41C7-83F0-46CE559CD17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1C23CDF-83C9-4ED1-B427-29CFEF364BFE}">
          <x14:formula1>
            <xm:f>'C:\Users\abra2\Desktop\ABRA Files and More\AUTO BENCH REST ASSOCIATION FILE\ABRA 2019\Georgia\[Georgia Results 01 19 20.xlsm]DATA SHEET'!#REF!</xm:f>
          </x14:formula1>
          <xm:sqref>B1 B18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0F0D1-8589-413E-91BF-A410C1CAABEC}">
  <sheetPr codeName="Sheet11"/>
  <dimension ref="A1:Q7"/>
  <sheetViews>
    <sheetView workbookViewId="0">
      <selection activeCell="A4" sqref="A4:O4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0" t="s">
        <v>28</v>
      </c>
      <c r="B2" s="21" t="s">
        <v>52</v>
      </c>
      <c r="C2" s="22">
        <v>44339</v>
      </c>
      <c r="D2" s="23" t="s">
        <v>51</v>
      </c>
      <c r="E2" s="24">
        <v>193</v>
      </c>
      <c r="F2" s="24">
        <v>190</v>
      </c>
      <c r="G2" s="24">
        <v>187</v>
      </c>
      <c r="H2" s="24">
        <v>191</v>
      </c>
      <c r="I2" s="24"/>
      <c r="J2" s="24"/>
      <c r="K2" s="25">
        <v>4</v>
      </c>
      <c r="L2" s="25">
        <v>761</v>
      </c>
      <c r="M2" s="26">
        <v>190.25</v>
      </c>
      <c r="N2" s="27">
        <v>6</v>
      </c>
      <c r="O2" s="28">
        <v>196.25</v>
      </c>
    </row>
    <row r="3" spans="1:17" x14ac:dyDescent="0.3">
      <c r="A3" s="20" t="s">
        <v>28</v>
      </c>
      <c r="B3" s="21" t="s">
        <v>52</v>
      </c>
      <c r="C3" s="22">
        <v>44374</v>
      </c>
      <c r="D3" s="23" t="s">
        <v>51</v>
      </c>
      <c r="E3" s="24">
        <v>194</v>
      </c>
      <c r="F3" s="24">
        <v>195</v>
      </c>
      <c r="G3" s="24">
        <v>185</v>
      </c>
      <c r="H3" s="24">
        <v>185</v>
      </c>
      <c r="I3" s="24"/>
      <c r="J3" s="24"/>
      <c r="K3" s="25">
        <v>4</v>
      </c>
      <c r="L3" s="25">
        <v>759</v>
      </c>
      <c r="M3" s="26">
        <v>189.75</v>
      </c>
      <c r="N3" s="27">
        <v>7</v>
      </c>
      <c r="O3" s="28">
        <v>196.75</v>
      </c>
    </row>
    <row r="4" spans="1:17" x14ac:dyDescent="0.3">
      <c r="A4" s="45" t="s">
        <v>28</v>
      </c>
      <c r="B4" s="46" t="s">
        <v>52</v>
      </c>
      <c r="C4" s="47">
        <v>44402</v>
      </c>
      <c r="D4" s="48" t="s">
        <v>51</v>
      </c>
      <c r="E4" s="49">
        <v>190</v>
      </c>
      <c r="F4" s="49">
        <v>189</v>
      </c>
      <c r="G4" s="49">
        <v>189</v>
      </c>
      <c r="H4" s="49">
        <v>188</v>
      </c>
      <c r="I4" s="49"/>
      <c r="J4" s="49"/>
      <c r="K4" s="50">
        <v>4</v>
      </c>
      <c r="L4" s="50">
        <v>756</v>
      </c>
      <c r="M4" s="51">
        <v>189</v>
      </c>
      <c r="N4" s="52">
        <v>2</v>
      </c>
      <c r="O4" s="53">
        <v>191</v>
      </c>
    </row>
    <row r="7" spans="1:17" x14ac:dyDescent="0.3">
      <c r="K7" s="7">
        <f>SUM(K2:K6)</f>
        <v>12</v>
      </c>
      <c r="L7" s="7">
        <f>SUM(L2:L6)</f>
        <v>2276</v>
      </c>
      <c r="M7" s="13">
        <f>SUM(L7/K7)</f>
        <v>189.66666666666666</v>
      </c>
      <c r="N7" s="7">
        <f>SUM(N2:N6)</f>
        <v>15</v>
      </c>
      <c r="O7" s="13">
        <f>SUM(M7+N7)</f>
        <v>204.66666666666666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4_1"/>
    <protectedRange algorithmName="SHA-512" hashValue="ON39YdpmFHfN9f47KpiRvqrKx0V9+erV1CNkpWzYhW/Qyc6aT8rEyCrvauWSYGZK2ia3o7vd3akF07acHAFpOA==" saltValue="yVW9XmDwTqEnmpSGai0KYg==" spinCount="100000" sqref="D2" name="Range1_1_1_1_1"/>
    <protectedRange algorithmName="SHA-512" hashValue="ON39YdpmFHfN9f47KpiRvqrKx0V9+erV1CNkpWzYhW/Qyc6aT8rEyCrvauWSYGZK2ia3o7vd3akF07acHAFpOA==" saltValue="yVW9XmDwTqEnmpSGai0KYg==" spinCount="100000" sqref="E2:H2" name="Range1_3_4_1"/>
    <protectedRange algorithmName="SHA-512" hashValue="ON39YdpmFHfN9f47KpiRvqrKx0V9+erV1CNkpWzYhW/Qyc6aT8rEyCrvauWSYGZK2ia3o7vd3akF07acHAFpOA==" saltValue="yVW9XmDwTqEnmpSGai0KYg==" spinCount="100000" sqref="I3:J3 B3:C3" name="Range1_5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E4:H4" name="Range1_3"/>
  </protectedRanges>
  <conditionalFormatting sqref="F2">
    <cfRule type="top10" dxfId="1127" priority="13" rank="1"/>
  </conditionalFormatting>
  <conditionalFormatting sqref="G2">
    <cfRule type="top10" dxfId="1126" priority="14" rank="1"/>
  </conditionalFormatting>
  <conditionalFormatting sqref="H2">
    <cfRule type="top10" dxfId="1125" priority="15" rank="1"/>
  </conditionalFormatting>
  <conditionalFormatting sqref="I2">
    <cfRule type="top10" dxfId="1124" priority="16" rank="1"/>
  </conditionalFormatting>
  <conditionalFormatting sqref="J2">
    <cfRule type="top10" dxfId="1123" priority="17" rank="1"/>
  </conditionalFormatting>
  <conditionalFormatting sqref="E2">
    <cfRule type="top10" dxfId="1122" priority="18" rank="1"/>
  </conditionalFormatting>
  <conditionalFormatting sqref="F3">
    <cfRule type="top10" dxfId="1121" priority="7" rank="1"/>
  </conditionalFormatting>
  <conditionalFormatting sqref="G3">
    <cfRule type="top10" dxfId="1120" priority="8" rank="1"/>
  </conditionalFormatting>
  <conditionalFormatting sqref="H3">
    <cfRule type="top10" dxfId="1119" priority="9" rank="1"/>
  </conditionalFormatting>
  <conditionalFormatting sqref="I3">
    <cfRule type="top10" dxfId="1118" priority="10" rank="1"/>
  </conditionalFormatting>
  <conditionalFormatting sqref="J3">
    <cfRule type="top10" dxfId="1117" priority="11" rank="1"/>
  </conditionalFormatting>
  <conditionalFormatting sqref="E3">
    <cfRule type="top10" dxfId="1116" priority="12" rank="1"/>
  </conditionalFormatting>
  <conditionalFormatting sqref="F4">
    <cfRule type="top10" dxfId="1115" priority="1" rank="1"/>
  </conditionalFormatting>
  <conditionalFormatting sqref="G4">
    <cfRule type="top10" dxfId="1114" priority="2" rank="1"/>
  </conditionalFormatting>
  <conditionalFormatting sqref="H4">
    <cfRule type="top10" dxfId="1113" priority="3" rank="1"/>
  </conditionalFormatting>
  <conditionalFormatting sqref="I4">
    <cfRule type="top10" dxfId="1112" priority="4" rank="1"/>
  </conditionalFormatting>
  <conditionalFormatting sqref="J4">
    <cfRule type="top10" dxfId="1111" priority="5" rank="1"/>
  </conditionalFormatting>
  <conditionalFormatting sqref="E4">
    <cfRule type="top10" dxfId="1110" priority="6" rank="1"/>
  </conditionalFormatting>
  <hyperlinks>
    <hyperlink ref="Q1" location="'Ohio 2021 Rankings'!A1" display="Back to Ranking" xr:uid="{EAAE3D4A-3E37-4971-A73E-16605A0B30E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850716B-7AC6-444C-AF98-CF4224F2837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DA5E7B7E-FFC3-4B44-9578-3049C75F2F93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38ADC-FB23-44A7-A8F1-F57D7A9B85D7}">
  <sheetPr codeName="Sheet12"/>
  <dimension ref="A1:Q29"/>
  <sheetViews>
    <sheetView workbookViewId="0">
      <selection activeCell="A26" sqref="A26:O2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0" t="s">
        <v>28</v>
      </c>
      <c r="B2" s="21" t="s">
        <v>74</v>
      </c>
      <c r="C2" s="22">
        <v>44416</v>
      </c>
      <c r="D2" s="23" t="s">
        <v>34</v>
      </c>
      <c r="E2" s="24">
        <v>182</v>
      </c>
      <c r="F2" s="24">
        <v>178</v>
      </c>
      <c r="G2" s="24">
        <v>177</v>
      </c>
      <c r="H2" s="24">
        <v>184</v>
      </c>
      <c r="I2" s="24">
        <v>174</v>
      </c>
      <c r="J2" s="24">
        <v>188</v>
      </c>
      <c r="K2" s="25">
        <v>6</v>
      </c>
      <c r="L2" s="25">
        <v>1083</v>
      </c>
      <c r="M2" s="26">
        <v>180.5</v>
      </c>
      <c r="N2" s="27">
        <v>2</v>
      </c>
      <c r="O2" s="28">
        <v>182.5</v>
      </c>
    </row>
    <row r="5" spans="1:17" x14ac:dyDescent="0.3">
      <c r="K5" s="7">
        <f>SUM(K2:K4)</f>
        <v>6</v>
      </c>
      <c r="L5" s="7">
        <f>SUM(L2:L4)</f>
        <v>1083</v>
      </c>
      <c r="M5" s="13">
        <f>SUM(L5/K5)</f>
        <v>180.5</v>
      </c>
      <c r="N5" s="7">
        <f>SUM(N2:N4)</f>
        <v>2</v>
      </c>
      <c r="O5" s="13">
        <f>SUM(M5+N5)</f>
        <v>182.5</v>
      </c>
    </row>
    <row r="14" spans="1:17" ht="28.8" x14ac:dyDescent="0.3">
      <c r="A14" s="1" t="s">
        <v>1</v>
      </c>
      <c r="B14" s="2" t="s">
        <v>2</v>
      </c>
      <c r="C14" s="2" t="s">
        <v>3</v>
      </c>
      <c r="D14" s="3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3" t="s">
        <v>12</v>
      </c>
      <c r="M14" s="5" t="s">
        <v>13</v>
      </c>
      <c r="N14" s="2" t="s">
        <v>14</v>
      </c>
      <c r="O14" s="6" t="s">
        <v>15</v>
      </c>
    </row>
    <row r="15" spans="1:17" x14ac:dyDescent="0.3">
      <c r="A15" s="20" t="s">
        <v>19</v>
      </c>
      <c r="B15" s="21" t="s">
        <v>74</v>
      </c>
      <c r="C15" s="22">
        <v>44416</v>
      </c>
      <c r="D15" s="23" t="s">
        <v>34</v>
      </c>
      <c r="E15" s="24">
        <v>183</v>
      </c>
      <c r="F15" s="24">
        <v>181</v>
      </c>
      <c r="G15" s="24">
        <v>180</v>
      </c>
      <c r="H15" s="24">
        <v>184</v>
      </c>
      <c r="I15" s="24">
        <v>182</v>
      </c>
      <c r="J15" s="24">
        <v>180</v>
      </c>
      <c r="K15" s="25">
        <v>6</v>
      </c>
      <c r="L15" s="25">
        <v>1090</v>
      </c>
      <c r="M15" s="26">
        <v>181.66666666666666</v>
      </c>
      <c r="N15" s="27">
        <v>2</v>
      </c>
      <c r="O15" s="28">
        <v>183.66666666666666</v>
      </c>
    </row>
    <row r="16" spans="1:17" x14ac:dyDescent="0.3">
      <c r="A16" s="20" t="s">
        <v>19</v>
      </c>
      <c r="B16" s="21" t="s">
        <v>74</v>
      </c>
      <c r="C16" s="22">
        <v>44437</v>
      </c>
      <c r="D16" s="23" t="s">
        <v>51</v>
      </c>
      <c r="E16" s="24">
        <v>187</v>
      </c>
      <c r="F16" s="24">
        <v>191</v>
      </c>
      <c r="G16" s="24">
        <v>192</v>
      </c>
      <c r="H16" s="24">
        <v>191</v>
      </c>
      <c r="I16" s="24"/>
      <c r="J16" s="24"/>
      <c r="K16" s="25">
        <v>4</v>
      </c>
      <c r="L16" s="25">
        <v>761</v>
      </c>
      <c r="M16" s="26">
        <v>190.25</v>
      </c>
      <c r="N16" s="27">
        <v>3</v>
      </c>
      <c r="O16" s="28">
        <v>193.25</v>
      </c>
    </row>
    <row r="17" spans="1:15" x14ac:dyDescent="0.3">
      <c r="A17" s="20" t="s">
        <v>19</v>
      </c>
      <c r="B17" s="21" t="s">
        <v>74</v>
      </c>
      <c r="C17" s="22">
        <v>44451</v>
      </c>
      <c r="D17" s="23" t="s">
        <v>34</v>
      </c>
      <c r="E17" s="24">
        <v>188</v>
      </c>
      <c r="F17" s="24">
        <v>185</v>
      </c>
      <c r="G17" s="24">
        <v>186</v>
      </c>
      <c r="H17" s="24">
        <v>183</v>
      </c>
      <c r="I17" s="24">
        <v>185</v>
      </c>
      <c r="J17" s="24">
        <v>184</v>
      </c>
      <c r="K17" s="25">
        <v>6</v>
      </c>
      <c r="L17" s="25">
        <v>1111</v>
      </c>
      <c r="M17" s="26">
        <v>185.16666666666666</v>
      </c>
      <c r="N17" s="27">
        <v>8</v>
      </c>
      <c r="O17" s="28">
        <v>193.16666666666666</v>
      </c>
    </row>
    <row r="18" spans="1:15" x14ac:dyDescent="0.3">
      <c r="A18" s="20" t="s">
        <v>19</v>
      </c>
      <c r="B18" s="21" t="s">
        <v>74</v>
      </c>
      <c r="C18" s="22">
        <v>44465</v>
      </c>
      <c r="D18" s="23" t="s">
        <v>83</v>
      </c>
      <c r="E18" s="24">
        <v>185</v>
      </c>
      <c r="F18" s="24">
        <v>182</v>
      </c>
      <c r="G18" s="24">
        <v>184</v>
      </c>
      <c r="H18" s="24">
        <v>183</v>
      </c>
      <c r="I18" s="24">
        <v>182</v>
      </c>
      <c r="J18" s="24">
        <v>183</v>
      </c>
      <c r="K18" s="25">
        <v>6</v>
      </c>
      <c r="L18" s="25">
        <v>1099</v>
      </c>
      <c r="M18" s="26">
        <v>183.16666666666666</v>
      </c>
      <c r="N18" s="27">
        <v>4</v>
      </c>
      <c r="O18" s="28">
        <v>187.16666666666666</v>
      </c>
    </row>
    <row r="21" spans="1:15" x14ac:dyDescent="0.3">
      <c r="K21" s="7">
        <f>SUM(K15:K20)</f>
        <v>22</v>
      </c>
      <c r="L21" s="7">
        <f>SUM(L15:L20)</f>
        <v>4061</v>
      </c>
      <c r="M21" s="13">
        <f>SUM(L21/K21)</f>
        <v>184.59090909090909</v>
      </c>
      <c r="N21" s="7">
        <f>SUM(N15:N20)</f>
        <v>17</v>
      </c>
      <c r="O21" s="13">
        <f>SUM(M21+N21)</f>
        <v>201.59090909090909</v>
      </c>
    </row>
    <row r="24" spans="1:15" ht="28.8" x14ac:dyDescent="0.3">
      <c r="A24" s="1" t="s">
        <v>1</v>
      </c>
      <c r="B24" s="2" t="s">
        <v>2</v>
      </c>
      <c r="C24" s="2" t="s">
        <v>3</v>
      </c>
      <c r="D24" s="3" t="s">
        <v>4</v>
      </c>
      <c r="E24" s="4" t="s">
        <v>5</v>
      </c>
      <c r="F24" s="4" t="s">
        <v>6</v>
      </c>
      <c r="G24" s="4" t="s">
        <v>7</v>
      </c>
      <c r="H24" s="4" t="s">
        <v>8</v>
      </c>
      <c r="I24" s="4" t="s">
        <v>9</v>
      </c>
      <c r="J24" s="4" t="s">
        <v>10</v>
      </c>
      <c r="K24" s="4" t="s">
        <v>11</v>
      </c>
      <c r="L24" s="3" t="s">
        <v>12</v>
      </c>
      <c r="M24" s="5" t="s">
        <v>13</v>
      </c>
      <c r="N24" s="2" t="s">
        <v>14</v>
      </c>
      <c r="O24" s="6" t="s">
        <v>15</v>
      </c>
    </row>
    <row r="25" spans="1:15" x14ac:dyDescent="0.3">
      <c r="A25" s="20" t="s">
        <v>33</v>
      </c>
      <c r="B25" s="21" t="s">
        <v>74</v>
      </c>
      <c r="C25" s="22">
        <v>44465</v>
      </c>
      <c r="D25" s="23" t="s">
        <v>83</v>
      </c>
      <c r="E25" s="24">
        <v>178</v>
      </c>
      <c r="F25" s="24">
        <v>185</v>
      </c>
      <c r="G25" s="24">
        <v>187</v>
      </c>
      <c r="H25" s="24">
        <v>179</v>
      </c>
      <c r="I25" s="24">
        <v>175</v>
      </c>
      <c r="J25" s="24">
        <v>190</v>
      </c>
      <c r="K25" s="25">
        <v>6</v>
      </c>
      <c r="L25" s="25">
        <v>1094</v>
      </c>
      <c r="M25" s="26">
        <v>182.33333333333334</v>
      </c>
      <c r="N25" s="27">
        <v>4</v>
      </c>
      <c r="O25" s="28">
        <v>186.33333333333334</v>
      </c>
    </row>
    <row r="26" spans="1:15" x14ac:dyDescent="0.3">
      <c r="A26" s="20" t="s">
        <v>33</v>
      </c>
      <c r="B26" s="21" t="s">
        <v>74</v>
      </c>
      <c r="C26" s="22">
        <v>44479</v>
      </c>
      <c r="D26" s="23" t="s">
        <v>34</v>
      </c>
      <c r="E26" s="24">
        <v>174</v>
      </c>
      <c r="F26" s="24">
        <v>178</v>
      </c>
      <c r="G26" s="24">
        <v>186</v>
      </c>
      <c r="H26" s="24">
        <v>182</v>
      </c>
      <c r="I26" s="24"/>
      <c r="J26" s="24"/>
      <c r="K26" s="25">
        <v>4</v>
      </c>
      <c r="L26" s="25">
        <v>720</v>
      </c>
      <c r="M26" s="26">
        <v>180</v>
      </c>
      <c r="N26" s="27">
        <v>5</v>
      </c>
      <c r="O26" s="28">
        <v>185</v>
      </c>
    </row>
    <row r="29" spans="1:15" x14ac:dyDescent="0.3">
      <c r="K29" s="7">
        <f>SUM(K25:K28)</f>
        <v>10</v>
      </c>
      <c r="L29" s="7">
        <f>SUM(L25:L28)</f>
        <v>1814</v>
      </c>
      <c r="M29" s="13">
        <f>SUM(L29/K29)</f>
        <v>181.4</v>
      </c>
      <c r="N29" s="7">
        <f>SUM(N25:N28)</f>
        <v>9</v>
      </c>
      <c r="O29" s="13">
        <f>SUM(M29+N29)</f>
        <v>190.4</v>
      </c>
    </row>
  </sheetData>
  <protectedRanges>
    <protectedRange algorithmName="SHA-512" hashValue="ON39YdpmFHfN9f47KpiRvqrKx0V9+erV1CNkpWzYhW/Qyc6aT8rEyCrvauWSYGZK2ia3o7vd3akF07acHAFpOA==" saltValue="yVW9XmDwTqEnmpSGai0KYg==" spinCount="100000" sqref="E16:J16 B16:C16" name="Range1_4_5_1"/>
    <protectedRange algorithmName="SHA-512" hashValue="ON39YdpmFHfN9f47KpiRvqrKx0V9+erV1CNkpWzYhW/Qyc6aT8rEyCrvauWSYGZK2ia3o7vd3akF07acHAFpOA==" saltValue="yVW9XmDwTqEnmpSGai0KYg==" spinCount="100000" sqref="D16" name="Range1_1_2_8_1"/>
    <protectedRange algorithmName="SHA-512" hashValue="ON39YdpmFHfN9f47KpiRvqrKx0V9+erV1CNkpWzYhW/Qyc6aT8rEyCrvauWSYGZK2ia3o7vd3akF07acHAFpOA==" saltValue="yVW9XmDwTqEnmpSGai0KYg==" spinCount="100000" sqref="E17:J17 B17:C17" name="Range1_26"/>
    <protectedRange algorithmName="SHA-512" hashValue="ON39YdpmFHfN9f47KpiRvqrKx0V9+erV1CNkpWzYhW/Qyc6aT8rEyCrvauWSYGZK2ia3o7vd3akF07acHAFpOA==" saltValue="yVW9XmDwTqEnmpSGai0KYg==" spinCount="100000" sqref="D17" name="Range1_1_21"/>
    <protectedRange algorithmName="SHA-512" hashValue="ON39YdpmFHfN9f47KpiRvqrKx0V9+erV1CNkpWzYhW/Qyc6aT8rEyCrvauWSYGZK2ia3o7vd3akF07acHAFpOA==" saltValue="yVW9XmDwTqEnmpSGai0KYg==" spinCount="100000" sqref="E25:J25 B25:C25" name="Range1_20"/>
    <protectedRange algorithmName="SHA-512" hashValue="ON39YdpmFHfN9f47KpiRvqrKx0V9+erV1CNkpWzYhW/Qyc6aT8rEyCrvauWSYGZK2ia3o7vd3akF07acHAFpOA==" saltValue="yVW9XmDwTqEnmpSGai0KYg==" spinCount="100000" sqref="D25" name="Range1_1_18"/>
    <protectedRange algorithmName="SHA-512" hashValue="ON39YdpmFHfN9f47KpiRvqrKx0V9+erV1CNkpWzYhW/Qyc6aT8rEyCrvauWSYGZK2ia3o7vd3akF07acHAFpOA==" saltValue="yVW9XmDwTqEnmpSGai0KYg==" spinCount="100000" sqref="E18:J18 B18:C18" name="Range1_21"/>
    <protectedRange algorithmName="SHA-512" hashValue="ON39YdpmFHfN9f47KpiRvqrKx0V9+erV1CNkpWzYhW/Qyc6aT8rEyCrvauWSYGZK2ia3o7vd3akF07acHAFpOA==" saltValue="yVW9XmDwTqEnmpSGai0KYg==" spinCount="100000" sqref="D18" name="Range1_1_19"/>
    <protectedRange algorithmName="SHA-512" hashValue="ON39YdpmFHfN9f47KpiRvqrKx0V9+erV1CNkpWzYhW/Qyc6aT8rEyCrvauWSYGZK2ia3o7vd3akF07acHAFpOA==" saltValue="yVW9XmDwTqEnmpSGai0KYg==" spinCount="100000" sqref="E26:J26 B26:C26" name="Range1_28_1"/>
    <protectedRange algorithmName="SHA-512" hashValue="ON39YdpmFHfN9f47KpiRvqrKx0V9+erV1CNkpWzYhW/Qyc6aT8rEyCrvauWSYGZK2ia3o7vd3akF07acHAFpOA==" saltValue="yVW9XmDwTqEnmpSGai0KYg==" spinCount="100000" sqref="D26" name="Range1_1_26_1"/>
  </protectedRanges>
  <conditionalFormatting sqref="F2">
    <cfRule type="top10" dxfId="1109" priority="49" rank="1"/>
  </conditionalFormatting>
  <conditionalFormatting sqref="G2">
    <cfRule type="top10" dxfId="1108" priority="50" rank="1"/>
  </conditionalFormatting>
  <conditionalFormatting sqref="H2">
    <cfRule type="top10" dxfId="1107" priority="51" rank="1"/>
  </conditionalFormatting>
  <conditionalFormatting sqref="I2">
    <cfRule type="top10" dxfId="1106" priority="52" rank="1"/>
  </conditionalFormatting>
  <conditionalFormatting sqref="J2">
    <cfRule type="top10" dxfId="1105" priority="53" rank="1"/>
  </conditionalFormatting>
  <conditionalFormatting sqref="E2">
    <cfRule type="top10" dxfId="1104" priority="54" rank="1"/>
  </conditionalFormatting>
  <conditionalFormatting sqref="H15">
    <cfRule type="top10" dxfId="1103" priority="39" rank="1"/>
  </conditionalFormatting>
  <conditionalFormatting sqref="E15">
    <cfRule type="top10" dxfId="1102" priority="42" rank="1"/>
  </conditionalFormatting>
  <conditionalFormatting sqref="F15">
    <cfRule type="top10" dxfId="1101" priority="41" rank="1"/>
  </conditionalFormatting>
  <conditionalFormatting sqref="G15">
    <cfRule type="top10" dxfId="1100" priority="40" rank="1"/>
  </conditionalFormatting>
  <conditionalFormatting sqref="I15">
    <cfRule type="top10" dxfId="1099" priority="38" rank="1"/>
  </conditionalFormatting>
  <conditionalFormatting sqref="J15">
    <cfRule type="top10" dxfId="1098" priority="37" rank="1"/>
  </conditionalFormatting>
  <conditionalFormatting sqref="E16">
    <cfRule type="top10" dxfId="1097" priority="36" rank="1"/>
  </conditionalFormatting>
  <conditionalFormatting sqref="F16">
    <cfRule type="top10" dxfId="1096" priority="35" rank="1"/>
  </conditionalFormatting>
  <conditionalFormatting sqref="G16">
    <cfRule type="top10" dxfId="1095" priority="34" rank="1"/>
  </conditionalFormatting>
  <conditionalFormatting sqref="H16">
    <cfRule type="top10" dxfId="1094" priority="33" rank="1"/>
  </conditionalFormatting>
  <conditionalFormatting sqref="I16">
    <cfRule type="top10" dxfId="1093" priority="32" rank="1"/>
  </conditionalFormatting>
  <conditionalFormatting sqref="J16">
    <cfRule type="top10" dxfId="1092" priority="31" rank="1"/>
  </conditionalFormatting>
  <conditionalFormatting sqref="E17">
    <cfRule type="top10" dxfId="1091" priority="30" rank="1"/>
  </conditionalFormatting>
  <conditionalFormatting sqref="F17">
    <cfRule type="top10" dxfId="1090" priority="29" rank="1"/>
  </conditionalFormatting>
  <conditionalFormatting sqref="G17">
    <cfRule type="top10" dxfId="1089" priority="28" rank="1"/>
  </conditionalFormatting>
  <conditionalFormatting sqref="H17">
    <cfRule type="top10" dxfId="1088" priority="27" rank="1"/>
  </conditionalFormatting>
  <conditionalFormatting sqref="I17">
    <cfRule type="top10" dxfId="1087" priority="26" rank="1"/>
  </conditionalFormatting>
  <conditionalFormatting sqref="J17">
    <cfRule type="top10" dxfId="1086" priority="25" rank="1"/>
  </conditionalFormatting>
  <conditionalFormatting sqref="H25">
    <cfRule type="top10" dxfId="1085" priority="15" rank="1"/>
  </conditionalFormatting>
  <conditionalFormatting sqref="E25">
    <cfRule type="top10" dxfId="1084" priority="18" rank="1"/>
  </conditionalFormatting>
  <conditionalFormatting sqref="J25">
    <cfRule type="top10" dxfId="1083" priority="13" rank="1"/>
  </conditionalFormatting>
  <conditionalFormatting sqref="I25">
    <cfRule type="top10" dxfId="1082" priority="14" rank="1"/>
  </conditionalFormatting>
  <conditionalFormatting sqref="G25">
    <cfRule type="top10" dxfId="1081" priority="16" rank="1"/>
  </conditionalFormatting>
  <conditionalFormatting sqref="F25">
    <cfRule type="top10" dxfId="1080" priority="17" rank="1"/>
  </conditionalFormatting>
  <conditionalFormatting sqref="E18">
    <cfRule type="top10" dxfId="1079" priority="12" rank="1"/>
  </conditionalFormatting>
  <conditionalFormatting sqref="F18">
    <cfRule type="top10" dxfId="1078" priority="11" rank="1"/>
  </conditionalFormatting>
  <conditionalFormatting sqref="G18">
    <cfRule type="top10" dxfId="1077" priority="10" rank="1"/>
  </conditionalFormatting>
  <conditionalFormatting sqref="H18">
    <cfRule type="top10" dxfId="1076" priority="9" rank="1"/>
  </conditionalFormatting>
  <conditionalFormatting sqref="I18">
    <cfRule type="top10" dxfId="1075" priority="8" rank="1"/>
  </conditionalFormatting>
  <conditionalFormatting sqref="J18">
    <cfRule type="top10" dxfId="1074" priority="7" rank="1"/>
  </conditionalFormatting>
  <conditionalFormatting sqref="J26">
    <cfRule type="top10" dxfId="1073" priority="1" rank="1"/>
  </conditionalFormatting>
  <conditionalFormatting sqref="I26">
    <cfRule type="top10" dxfId="1072" priority="2" rank="1"/>
  </conditionalFormatting>
  <conditionalFormatting sqref="H26">
    <cfRule type="top10" dxfId="1071" priority="3" rank="1"/>
  </conditionalFormatting>
  <conditionalFormatting sqref="G26">
    <cfRule type="top10" dxfId="1070" priority="4" rank="1"/>
  </conditionalFormatting>
  <conditionalFormatting sqref="F26">
    <cfRule type="top10" dxfId="1069" priority="5" rank="1"/>
  </conditionalFormatting>
  <conditionalFormatting sqref="E26">
    <cfRule type="top10" dxfId="1068" priority="6" rank="1"/>
  </conditionalFormatting>
  <hyperlinks>
    <hyperlink ref="Q1" location="'Ohio 2021 Rankings'!A1" display="Back to Ranking" xr:uid="{16A37737-526A-411E-99EF-2EDA1ED677D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23D9EF1-2B32-49C8-899C-E3373E657F8D}">
          <x14:formula1>
            <xm:f>'C:\Users\abra2\Desktop\ABRA Files and More\AUTO BENCH REST ASSOCIATION FILE\ABRA 2019\Georgia\[Georgia Results 01 19 20.xlsm]DATA SHEET'!#REF!</xm:f>
          </x14:formula1>
          <xm:sqref>B1 B14 B24</xm:sqref>
        </x14:dataValidation>
        <x14:dataValidation type="list" allowBlank="1" showInputMessage="1" showErrorMessage="1" xr:uid="{A874A481-5D47-4854-8D9A-27BBA39D4371}">
          <x14:formula1>
            <xm:f>'C:\Users\abra2\Desktop\[__ABRA Scoring Program  2-25-2020 MASTER (3).xlsm]DATA'!#REF!</xm:f>
          </x14:formula1>
          <xm:sqref>B2 B15:B18 B25:B26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2A587-525D-4599-B6E5-0DCA4FB3F7E8}">
  <sheetPr codeName="Sheet13"/>
  <dimension ref="A1:Q39"/>
  <sheetViews>
    <sheetView workbookViewId="0">
      <selection activeCell="A14" sqref="A14:O14"/>
    </sheetView>
  </sheetViews>
  <sheetFormatPr defaultRowHeight="14.4" x14ac:dyDescent="0.3"/>
  <cols>
    <col min="1" max="1" width="16.88671875" bestFit="1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0" t="s">
        <v>19</v>
      </c>
      <c r="B2" s="21" t="s">
        <v>23</v>
      </c>
      <c r="C2" s="22">
        <v>44304</v>
      </c>
      <c r="D2" s="23" t="s">
        <v>34</v>
      </c>
      <c r="E2" s="24">
        <v>193</v>
      </c>
      <c r="F2" s="24">
        <v>191</v>
      </c>
      <c r="G2" s="24">
        <v>195</v>
      </c>
      <c r="H2" s="24">
        <v>192</v>
      </c>
      <c r="I2" s="24"/>
      <c r="J2" s="24"/>
      <c r="K2" s="25">
        <v>4</v>
      </c>
      <c r="L2" s="25">
        <v>771</v>
      </c>
      <c r="M2" s="26">
        <v>192.75</v>
      </c>
      <c r="N2" s="27">
        <v>13</v>
      </c>
      <c r="O2" s="28">
        <v>205.75</v>
      </c>
    </row>
    <row r="3" spans="1:17" x14ac:dyDescent="0.3">
      <c r="A3" s="20" t="s">
        <v>19</v>
      </c>
      <c r="B3" s="21" t="s">
        <v>23</v>
      </c>
      <c r="C3" s="22">
        <v>44339</v>
      </c>
      <c r="D3" s="23" t="s">
        <v>51</v>
      </c>
      <c r="E3" s="24">
        <v>186</v>
      </c>
      <c r="F3" s="24">
        <v>190</v>
      </c>
      <c r="G3" s="24">
        <v>189</v>
      </c>
      <c r="H3" s="24">
        <v>192</v>
      </c>
      <c r="I3" s="24"/>
      <c r="J3" s="24"/>
      <c r="K3" s="25">
        <v>4</v>
      </c>
      <c r="L3" s="25">
        <v>757</v>
      </c>
      <c r="M3" s="26">
        <v>189.25</v>
      </c>
      <c r="N3" s="27">
        <v>8</v>
      </c>
      <c r="O3" s="28">
        <v>197.25</v>
      </c>
    </row>
    <row r="4" spans="1:17" x14ac:dyDescent="0.3">
      <c r="A4" s="20" t="s">
        <v>19</v>
      </c>
      <c r="B4" s="21" t="s">
        <v>23</v>
      </c>
      <c r="C4" s="22">
        <v>44346</v>
      </c>
      <c r="D4" s="23" t="s">
        <v>34</v>
      </c>
      <c r="E4" s="24">
        <v>187.1</v>
      </c>
      <c r="F4" s="24">
        <v>178</v>
      </c>
      <c r="G4" s="24">
        <v>184</v>
      </c>
      <c r="H4" s="24">
        <v>192</v>
      </c>
      <c r="I4" s="24"/>
      <c r="J4" s="24"/>
      <c r="K4" s="25">
        <v>4</v>
      </c>
      <c r="L4" s="25">
        <v>741.1</v>
      </c>
      <c r="M4" s="26">
        <v>185.27500000000001</v>
      </c>
      <c r="N4" s="27">
        <v>7</v>
      </c>
      <c r="O4" s="28">
        <v>192.27500000000001</v>
      </c>
    </row>
    <row r="5" spans="1:17" x14ac:dyDescent="0.3">
      <c r="A5" s="20" t="s">
        <v>19</v>
      </c>
      <c r="B5" s="21" t="s">
        <v>23</v>
      </c>
      <c r="C5" s="22">
        <v>44360</v>
      </c>
      <c r="D5" s="23" t="s">
        <v>34</v>
      </c>
      <c r="E5" s="24">
        <v>191</v>
      </c>
      <c r="F5" s="24">
        <v>190</v>
      </c>
      <c r="G5" s="24">
        <v>189</v>
      </c>
      <c r="H5" s="24">
        <v>188</v>
      </c>
      <c r="I5" s="24"/>
      <c r="J5" s="24"/>
      <c r="K5" s="25">
        <v>4</v>
      </c>
      <c r="L5" s="25">
        <v>758</v>
      </c>
      <c r="M5" s="26">
        <v>189.5</v>
      </c>
      <c r="N5" s="27">
        <v>6</v>
      </c>
      <c r="O5" s="28">
        <v>195.5</v>
      </c>
    </row>
    <row r="6" spans="1:17" x14ac:dyDescent="0.3">
      <c r="A6" s="20" t="s">
        <v>19</v>
      </c>
      <c r="B6" s="21" t="s">
        <v>23</v>
      </c>
      <c r="C6" s="22">
        <v>44374</v>
      </c>
      <c r="D6" s="23" t="s">
        <v>51</v>
      </c>
      <c r="E6" s="24">
        <v>195</v>
      </c>
      <c r="F6" s="24">
        <v>194</v>
      </c>
      <c r="G6" s="24">
        <v>184</v>
      </c>
      <c r="H6" s="24">
        <v>192</v>
      </c>
      <c r="I6" s="24"/>
      <c r="J6" s="24"/>
      <c r="K6" s="25">
        <v>4</v>
      </c>
      <c r="L6" s="25">
        <v>765</v>
      </c>
      <c r="M6" s="26">
        <v>191.25</v>
      </c>
      <c r="N6" s="27">
        <v>8</v>
      </c>
      <c r="O6" s="28">
        <v>199.25</v>
      </c>
    </row>
    <row r="7" spans="1:17" x14ac:dyDescent="0.3">
      <c r="A7" s="20" t="s">
        <v>19</v>
      </c>
      <c r="B7" s="21" t="s">
        <v>23</v>
      </c>
      <c r="C7" s="22">
        <v>44388</v>
      </c>
      <c r="D7" s="23" t="s">
        <v>34</v>
      </c>
      <c r="E7" s="24">
        <v>193</v>
      </c>
      <c r="F7" s="24">
        <v>194</v>
      </c>
      <c r="G7" s="24">
        <v>184</v>
      </c>
      <c r="H7" s="24">
        <v>190</v>
      </c>
      <c r="I7" s="24"/>
      <c r="J7" s="24"/>
      <c r="K7" s="25">
        <v>4</v>
      </c>
      <c r="L7" s="25">
        <v>761</v>
      </c>
      <c r="M7" s="26">
        <v>190.25</v>
      </c>
      <c r="N7" s="27">
        <v>8</v>
      </c>
      <c r="O7" s="28">
        <v>198.25</v>
      </c>
    </row>
    <row r="8" spans="1:17" x14ac:dyDescent="0.3">
      <c r="A8" s="45" t="s">
        <v>19</v>
      </c>
      <c r="B8" s="46" t="s">
        <v>23</v>
      </c>
      <c r="C8" s="47">
        <v>44402</v>
      </c>
      <c r="D8" s="48" t="s">
        <v>51</v>
      </c>
      <c r="E8" s="49">
        <v>195</v>
      </c>
      <c r="F8" s="49">
        <v>193</v>
      </c>
      <c r="G8" s="49">
        <v>190</v>
      </c>
      <c r="H8" s="49">
        <v>177</v>
      </c>
      <c r="I8" s="49"/>
      <c r="J8" s="49"/>
      <c r="K8" s="50">
        <v>4</v>
      </c>
      <c r="L8" s="50">
        <v>755</v>
      </c>
      <c r="M8" s="51">
        <v>188.75</v>
      </c>
      <c r="N8" s="52">
        <v>6</v>
      </c>
      <c r="O8" s="53">
        <v>194.75</v>
      </c>
    </row>
    <row r="9" spans="1:17" x14ac:dyDescent="0.3">
      <c r="A9" s="20" t="s">
        <v>19</v>
      </c>
      <c r="B9" s="21" t="s">
        <v>23</v>
      </c>
      <c r="C9" s="22">
        <v>44416</v>
      </c>
      <c r="D9" s="23" t="s">
        <v>34</v>
      </c>
      <c r="E9" s="24">
        <v>187</v>
      </c>
      <c r="F9" s="24">
        <v>191.001</v>
      </c>
      <c r="G9" s="24">
        <v>192</v>
      </c>
      <c r="H9" s="24">
        <v>195</v>
      </c>
      <c r="I9" s="24">
        <v>189</v>
      </c>
      <c r="J9" s="24">
        <v>192</v>
      </c>
      <c r="K9" s="25">
        <v>6</v>
      </c>
      <c r="L9" s="25">
        <v>1146.001</v>
      </c>
      <c r="M9" s="26">
        <v>191.00016666666667</v>
      </c>
      <c r="N9" s="27">
        <v>6</v>
      </c>
      <c r="O9" s="28">
        <v>197.00016666666667</v>
      </c>
    </row>
    <row r="10" spans="1:17" x14ac:dyDescent="0.3">
      <c r="A10" s="20" t="s">
        <v>19</v>
      </c>
      <c r="B10" s="21" t="s">
        <v>23</v>
      </c>
      <c r="C10" s="22">
        <v>44437</v>
      </c>
      <c r="D10" s="23" t="s">
        <v>51</v>
      </c>
      <c r="E10" s="24">
        <v>191</v>
      </c>
      <c r="F10" s="24">
        <v>188</v>
      </c>
      <c r="G10" s="24">
        <v>183</v>
      </c>
      <c r="H10" s="24">
        <v>196</v>
      </c>
      <c r="I10" s="24"/>
      <c r="J10" s="24"/>
      <c r="K10" s="25">
        <v>4</v>
      </c>
      <c r="L10" s="25">
        <v>758</v>
      </c>
      <c r="M10" s="26">
        <v>189.5</v>
      </c>
      <c r="N10" s="27">
        <v>6</v>
      </c>
      <c r="O10" s="28">
        <v>195.5</v>
      </c>
    </row>
    <row r="11" spans="1:17" x14ac:dyDescent="0.3">
      <c r="A11" s="20" t="s">
        <v>19</v>
      </c>
      <c r="B11" s="21" t="s">
        <v>23</v>
      </c>
      <c r="C11" s="22">
        <v>44451</v>
      </c>
      <c r="D11" s="23" t="s">
        <v>34</v>
      </c>
      <c r="E11" s="24">
        <v>188.1</v>
      </c>
      <c r="F11" s="24">
        <v>192</v>
      </c>
      <c r="G11" s="24">
        <v>187</v>
      </c>
      <c r="H11" s="24">
        <v>181</v>
      </c>
      <c r="I11" s="24">
        <v>189</v>
      </c>
      <c r="J11" s="24">
        <v>187</v>
      </c>
      <c r="K11" s="25">
        <v>6</v>
      </c>
      <c r="L11" s="25">
        <v>1124.0999999999999</v>
      </c>
      <c r="M11" s="26">
        <v>187.35</v>
      </c>
      <c r="N11" s="27">
        <v>30</v>
      </c>
      <c r="O11" s="28">
        <v>217.35</v>
      </c>
    </row>
    <row r="12" spans="1:17" x14ac:dyDescent="0.3">
      <c r="A12" s="20" t="s">
        <v>19</v>
      </c>
      <c r="B12" s="21" t="s">
        <v>23</v>
      </c>
      <c r="C12" s="22">
        <v>44465</v>
      </c>
      <c r="D12" s="23" t="s">
        <v>83</v>
      </c>
      <c r="E12" s="24">
        <v>189</v>
      </c>
      <c r="F12" s="24">
        <v>189</v>
      </c>
      <c r="G12" s="24">
        <v>194</v>
      </c>
      <c r="H12" s="24">
        <v>192</v>
      </c>
      <c r="I12" s="24">
        <v>187</v>
      </c>
      <c r="J12" s="24">
        <v>188</v>
      </c>
      <c r="K12" s="25">
        <v>6</v>
      </c>
      <c r="L12" s="25">
        <v>1139</v>
      </c>
      <c r="M12" s="26">
        <v>189.83333333333334</v>
      </c>
      <c r="N12" s="27">
        <v>18</v>
      </c>
      <c r="O12" s="28">
        <v>207.83333333333334</v>
      </c>
    </row>
    <row r="13" spans="1:17" x14ac:dyDescent="0.3">
      <c r="A13" s="20" t="s">
        <v>19</v>
      </c>
      <c r="B13" s="21" t="s">
        <v>23</v>
      </c>
      <c r="C13" s="22">
        <v>44479</v>
      </c>
      <c r="D13" s="23" t="s">
        <v>34</v>
      </c>
      <c r="E13" s="24">
        <v>186</v>
      </c>
      <c r="F13" s="24">
        <v>187</v>
      </c>
      <c r="G13" s="24">
        <v>184</v>
      </c>
      <c r="H13" s="24">
        <v>184</v>
      </c>
      <c r="I13" s="24"/>
      <c r="J13" s="24"/>
      <c r="K13" s="25">
        <v>4</v>
      </c>
      <c r="L13" s="25">
        <v>741</v>
      </c>
      <c r="M13" s="26">
        <v>185.25</v>
      </c>
      <c r="N13" s="27">
        <v>6</v>
      </c>
      <c r="O13" s="28">
        <v>191.25</v>
      </c>
    </row>
    <row r="14" spans="1:17" x14ac:dyDescent="0.3">
      <c r="A14" s="20" t="s">
        <v>19</v>
      </c>
      <c r="B14" s="21" t="s">
        <v>23</v>
      </c>
      <c r="C14" s="22">
        <v>44493</v>
      </c>
      <c r="D14" s="23" t="s">
        <v>51</v>
      </c>
      <c r="E14" s="24">
        <v>192</v>
      </c>
      <c r="F14" s="24">
        <v>197</v>
      </c>
      <c r="G14" s="24">
        <v>197</v>
      </c>
      <c r="H14" s="24">
        <v>194</v>
      </c>
      <c r="I14" s="24"/>
      <c r="J14" s="24"/>
      <c r="K14" s="25">
        <v>4</v>
      </c>
      <c r="L14" s="25">
        <v>780</v>
      </c>
      <c r="M14" s="26">
        <v>195</v>
      </c>
      <c r="N14" s="27">
        <v>11</v>
      </c>
      <c r="O14" s="28">
        <v>206</v>
      </c>
    </row>
    <row r="17" spans="1:15" x14ac:dyDescent="0.3">
      <c r="K17" s="7">
        <f>SUM(K2:K16)</f>
        <v>58</v>
      </c>
      <c r="L17" s="7">
        <f>SUM(L2:L16)</f>
        <v>10996.201000000001</v>
      </c>
      <c r="M17" s="13">
        <f>SUM(L17/K17)</f>
        <v>189.58967241379312</v>
      </c>
      <c r="N17" s="7">
        <f>SUM(N2:N16)</f>
        <v>133</v>
      </c>
      <c r="O17" s="13">
        <f>SUM(M17+N17)</f>
        <v>322.5896724137931</v>
      </c>
    </row>
    <row r="24" spans="1:15" ht="28.8" x14ac:dyDescent="0.3">
      <c r="A24" s="1" t="s">
        <v>1</v>
      </c>
      <c r="B24" s="2" t="s">
        <v>2</v>
      </c>
      <c r="C24" s="2" t="s">
        <v>3</v>
      </c>
      <c r="D24" s="3" t="s">
        <v>4</v>
      </c>
      <c r="E24" s="4" t="s">
        <v>5</v>
      </c>
      <c r="F24" s="4" t="s">
        <v>6</v>
      </c>
      <c r="G24" s="4" t="s">
        <v>7</v>
      </c>
      <c r="H24" s="4" t="s">
        <v>8</v>
      </c>
      <c r="I24" s="4" t="s">
        <v>9</v>
      </c>
      <c r="J24" s="4" t="s">
        <v>10</v>
      </c>
      <c r="K24" s="4" t="s">
        <v>11</v>
      </c>
      <c r="L24" s="3" t="s">
        <v>12</v>
      </c>
      <c r="M24" s="5" t="s">
        <v>13</v>
      </c>
      <c r="N24" s="2" t="s">
        <v>14</v>
      </c>
      <c r="O24" s="6" t="s">
        <v>15</v>
      </c>
    </row>
    <row r="25" spans="1:15" x14ac:dyDescent="0.3">
      <c r="A25" s="20" t="s">
        <v>28</v>
      </c>
      <c r="B25" s="21" t="s">
        <v>23</v>
      </c>
      <c r="C25" s="22">
        <v>44304</v>
      </c>
      <c r="D25" s="23" t="s">
        <v>34</v>
      </c>
      <c r="E25" s="24">
        <v>185</v>
      </c>
      <c r="F25" s="24">
        <v>186</v>
      </c>
      <c r="G25" s="24">
        <v>180</v>
      </c>
      <c r="H25" s="24">
        <v>151</v>
      </c>
      <c r="I25" s="24"/>
      <c r="J25" s="24"/>
      <c r="K25" s="25">
        <v>4</v>
      </c>
      <c r="L25" s="25">
        <v>702</v>
      </c>
      <c r="M25" s="26">
        <v>175.5</v>
      </c>
      <c r="N25" s="27">
        <v>2</v>
      </c>
      <c r="O25" s="28">
        <v>177.5</v>
      </c>
    </row>
    <row r="26" spans="1:15" x14ac:dyDescent="0.3">
      <c r="A26" s="20" t="s">
        <v>28</v>
      </c>
      <c r="B26" s="21" t="s">
        <v>23</v>
      </c>
      <c r="C26" s="22">
        <v>44339</v>
      </c>
      <c r="D26" s="23" t="s">
        <v>51</v>
      </c>
      <c r="E26" s="24">
        <v>189</v>
      </c>
      <c r="F26" s="24">
        <v>195</v>
      </c>
      <c r="G26" s="24">
        <v>188</v>
      </c>
      <c r="H26" s="24">
        <v>192</v>
      </c>
      <c r="I26" s="24"/>
      <c r="J26" s="24"/>
      <c r="K26" s="25">
        <v>4</v>
      </c>
      <c r="L26" s="25">
        <v>764</v>
      </c>
      <c r="M26" s="26">
        <v>191</v>
      </c>
      <c r="N26" s="27">
        <v>9</v>
      </c>
      <c r="O26" s="28">
        <v>200</v>
      </c>
    </row>
    <row r="27" spans="1:15" x14ac:dyDescent="0.3">
      <c r="A27" s="20" t="s">
        <v>28</v>
      </c>
      <c r="B27" s="21" t="s">
        <v>23</v>
      </c>
      <c r="C27" s="22">
        <v>44346</v>
      </c>
      <c r="D27" s="23" t="s">
        <v>34</v>
      </c>
      <c r="E27" s="24">
        <v>188</v>
      </c>
      <c r="F27" s="24">
        <v>190.1</v>
      </c>
      <c r="G27" s="24">
        <v>191</v>
      </c>
      <c r="H27" s="24">
        <v>189</v>
      </c>
      <c r="I27" s="24"/>
      <c r="J27" s="24"/>
      <c r="K27" s="25">
        <v>4</v>
      </c>
      <c r="L27" s="25">
        <v>758.1</v>
      </c>
      <c r="M27" s="26">
        <v>189.52500000000001</v>
      </c>
      <c r="N27" s="27">
        <v>13</v>
      </c>
      <c r="O27" s="28">
        <v>202.52500000000001</v>
      </c>
    </row>
    <row r="28" spans="1:15" x14ac:dyDescent="0.3">
      <c r="A28" s="20" t="s">
        <v>28</v>
      </c>
      <c r="B28" s="21" t="s">
        <v>23</v>
      </c>
      <c r="C28" s="22">
        <v>44360</v>
      </c>
      <c r="D28" s="23" t="s">
        <v>34</v>
      </c>
      <c r="E28" s="24">
        <v>194</v>
      </c>
      <c r="F28" s="24">
        <v>190</v>
      </c>
      <c r="G28" s="24">
        <v>197</v>
      </c>
      <c r="H28" s="24">
        <v>191</v>
      </c>
      <c r="I28" s="24"/>
      <c r="J28" s="24"/>
      <c r="K28" s="25">
        <v>4</v>
      </c>
      <c r="L28" s="25">
        <v>772</v>
      </c>
      <c r="M28" s="26">
        <v>193</v>
      </c>
      <c r="N28" s="27">
        <v>13</v>
      </c>
      <c r="O28" s="28">
        <v>206</v>
      </c>
    </row>
    <row r="29" spans="1:15" x14ac:dyDescent="0.3">
      <c r="A29" s="20" t="s">
        <v>28</v>
      </c>
      <c r="B29" s="21" t="s">
        <v>23</v>
      </c>
      <c r="C29" s="22">
        <v>44374</v>
      </c>
      <c r="D29" s="23" t="s">
        <v>51</v>
      </c>
      <c r="E29" s="24">
        <v>192</v>
      </c>
      <c r="F29" s="24">
        <v>193</v>
      </c>
      <c r="G29" s="24">
        <v>193</v>
      </c>
      <c r="H29" s="24">
        <v>187</v>
      </c>
      <c r="I29" s="24"/>
      <c r="J29" s="24"/>
      <c r="K29" s="25">
        <v>4</v>
      </c>
      <c r="L29" s="25">
        <v>765</v>
      </c>
      <c r="M29" s="26">
        <v>191.25</v>
      </c>
      <c r="N29" s="27">
        <v>7</v>
      </c>
      <c r="O29" s="28">
        <v>198.25</v>
      </c>
    </row>
    <row r="30" spans="1:15" x14ac:dyDescent="0.3">
      <c r="A30" s="20" t="s">
        <v>28</v>
      </c>
      <c r="B30" s="21" t="s">
        <v>23</v>
      </c>
      <c r="C30" s="22">
        <v>44388</v>
      </c>
      <c r="D30" s="23" t="s">
        <v>34</v>
      </c>
      <c r="E30" s="24">
        <v>192</v>
      </c>
      <c r="F30" s="24">
        <v>187</v>
      </c>
      <c r="G30" s="24">
        <v>189</v>
      </c>
      <c r="H30" s="24">
        <v>195</v>
      </c>
      <c r="I30" s="24"/>
      <c r="J30" s="24"/>
      <c r="K30" s="25">
        <v>4</v>
      </c>
      <c r="L30" s="25">
        <v>763</v>
      </c>
      <c r="M30" s="26">
        <v>190.75</v>
      </c>
      <c r="N30" s="27">
        <v>9</v>
      </c>
      <c r="O30" s="28">
        <v>199.75</v>
      </c>
    </row>
    <row r="31" spans="1:15" x14ac:dyDescent="0.3">
      <c r="A31" s="45" t="s">
        <v>28</v>
      </c>
      <c r="B31" s="46" t="s">
        <v>23</v>
      </c>
      <c r="C31" s="47">
        <v>44402</v>
      </c>
      <c r="D31" s="48" t="s">
        <v>51</v>
      </c>
      <c r="E31" s="49">
        <v>189</v>
      </c>
      <c r="F31" s="49">
        <v>193</v>
      </c>
      <c r="G31" s="49">
        <v>196</v>
      </c>
      <c r="H31" s="49">
        <v>194</v>
      </c>
      <c r="I31" s="49"/>
      <c r="J31" s="49"/>
      <c r="K31" s="50">
        <v>4</v>
      </c>
      <c r="L31" s="50">
        <v>772</v>
      </c>
      <c r="M31" s="51">
        <v>193</v>
      </c>
      <c r="N31" s="52">
        <v>8</v>
      </c>
      <c r="O31" s="53">
        <v>201</v>
      </c>
    </row>
    <row r="32" spans="1:15" x14ac:dyDescent="0.3">
      <c r="A32" s="20" t="s">
        <v>28</v>
      </c>
      <c r="B32" s="21" t="s">
        <v>23</v>
      </c>
      <c r="C32" s="22">
        <v>44416</v>
      </c>
      <c r="D32" s="23" t="s">
        <v>34</v>
      </c>
      <c r="E32" s="24">
        <v>197</v>
      </c>
      <c r="F32" s="24">
        <v>194</v>
      </c>
      <c r="G32" s="24">
        <v>193</v>
      </c>
      <c r="H32" s="24">
        <v>192</v>
      </c>
      <c r="I32" s="24">
        <v>196</v>
      </c>
      <c r="J32" s="24">
        <v>194</v>
      </c>
      <c r="K32" s="25">
        <v>6</v>
      </c>
      <c r="L32" s="25">
        <v>1166</v>
      </c>
      <c r="M32" s="26">
        <v>194.33333333333334</v>
      </c>
      <c r="N32" s="27">
        <v>15</v>
      </c>
      <c r="O32" s="28">
        <v>209.33333333333334</v>
      </c>
    </row>
    <row r="33" spans="1:15" x14ac:dyDescent="0.3">
      <c r="A33" s="20" t="s">
        <v>28</v>
      </c>
      <c r="B33" s="21" t="s">
        <v>23</v>
      </c>
      <c r="C33" s="22">
        <v>44437</v>
      </c>
      <c r="D33" s="23" t="s">
        <v>51</v>
      </c>
      <c r="E33" s="24">
        <v>190</v>
      </c>
      <c r="F33" s="24">
        <v>195</v>
      </c>
      <c r="G33" s="24">
        <v>193</v>
      </c>
      <c r="H33" s="24">
        <v>191</v>
      </c>
      <c r="I33" s="24"/>
      <c r="J33" s="24"/>
      <c r="K33" s="25">
        <v>4</v>
      </c>
      <c r="L33" s="25">
        <v>769</v>
      </c>
      <c r="M33" s="26">
        <v>192.25</v>
      </c>
      <c r="N33" s="27">
        <v>9</v>
      </c>
      <c r="O33" s="28">
        <v>201.25</v>
      </c>
    </row>
    <row r="34" spans="1:15" x14ac:dyDescent="0.3">
      <c r="A34" s="20" t="s">
        <v>28</v>
      </c>
      <c r="B34" s="21" t="s">
        <v>23</v>
      </c>
      <c r="C34" s="22">
        <v>44451</v>
      </c>
      <c r="D34" s="23" t="s">
        <v>34</v>
      </c>
      <c r="E34" s="24">
        <v>185</v>
      </c>
      <c r="F34" s="24">
        <v>191</v>
      </c>
      <c r="G34" s="24">
        <v>187</v>
      </c>
      <c r="H34" s="24">
        <v>192</v>
      </c>
      <c r="I34" s="24">
        <v>189</v>
      </c>
      <c r="J34" s="24">
        <v>188</v>
      </c>
      <c r="K34" s="25">
        <v>6</v>
      </c>
      <c r="L34" s="25">
        <v>1132</v>
      </c>
      <c r="M34" s="26">
        <v>188.66666666666666</v>
      </c>
      <c r="N34" s="27">
        <v>30</v>
      </c>
      <c r="O34" s="28">
        <v>218.66666666666666</v>
      </c>
    </row>
    <row r="35" spans="1:15" x14ac:dyDescent="0.3">
      <c r="A35" s="20" t="s">
        <v>28</v>
      </c>
      <c r="B35" s="21" t="s">
        <v>23</v>
      </c>
      <c r="C35" s="22">
        <v>44465</v>
      </c>
      <c r="D35" s="23" t="s">
        <v>83</v>
      </c>
      <c r="E35" s="24">
        <v>192</v>
      </c>
      <c r="F35" s="24">
        <v>190</v>
      </c>
      <c r="G35" s="24">
        <v>186</v>
      </c>
      <c r="H35" s="24">
        <v>190</v>
      </c>
      <c r="I35" s="24">
        <v>191</v>
      </c>
      <c r="J35" s="24">
        <v>190</v>
      </c>
      <c r="K35" s="25">
        <v>6</v>
      </c>
      <c r="L35" s="25">
        <v>1139</v>
      </c>
      <c r="M35" s="26">
        <v>189.83333333333334</v>
      </c>
      <c r="N35" s="27">
        <v>12</v>
      </c>
      <c r="O35" s="28">
        <v>201.83333333333334</v>
      </c>
    </row>
    <row r="36" spans="1:15" x14ac:dyDescent="0.3">
      <c r="A36" s="20" t="s">
        <v>28</v>
      </c>
      <c r="B36" s="21" t="s">
        <v>23</v>
      </c>
      <c r="C36" s="22">
        <v>44479</v>
      </c>
      <c r="D36" s="23" t="s">
        <v>34</v>
      </c>
      <c r="E36" s="24">
        <v>178</v>
      </c>
      <c r="F36" s="24">
        <v>186</v>
      </c>
      <c r="G36" s="24">
        <v>185.1</v>
      </c>
      <c r="H36" s="24">
        <v>186</v>
      </c>
      <c r="I36" s="24"/>
      <c r="J36" s="24"/>
      <c r="K36" s="25">
        <v>4</v>
      </c>
      <c r="L36" s="25">
        <v>735.1</v>
      </c>
      <c r="M36" s="26">
        <v>183.77500000000001</v>
      </c>
      <c r="N36" s="27">
        <v>6</v>
      </c>
      <c r="O36" s="28">
        <v>189.77500000000001</v>
      </c>
    </row>
    <row r="39" spans="1:15" x14ac:dyDescent="0.3">
      <c r="K39" s="7">
        <f>SUM(K25:K38)</f>
        <v>54</v>
      </c>
      <c r="L39" s="7">
        <f>SUM(L25:L38)</f>
        <v>10237.200000000001</v>
      </c>
      <c r="M39" s="13">
        <f>SUM(L39/K39)</f>
        <v>189.57777777777778</v>
      </c>
      <c r="N39" s="7">
        <f>SUM(N25:N38)</f>
        <v>133</v>
      </c>
      <c r="O39" s="13">
        <f>SUM(M39+N39)</f>
        <v>322.57777777777778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I25:J25 B25:C25" name="Range1_7"/>
    <protectedRange algorithmName="SHA-512" hashValue="ON39YdpmFHfN9f47KpiRvqrKx0V9+erV1CNkpWzYhW/Qyc6aT8rEyCrvauWSYGZK2ia3o7vd3akF07acHAFpOA==" saltValue="yVW9XmDwTqEnmpSGai0KYg==" spinCount="100000" sqref="D25" name="Range1_1_5"/>
    <protectedRange algorithmName="SHA-512" hashValue="ON39YdpmFHfN9f47KpiRvqrKx0V9+erV1CNkpWzYhW/Qyc6aT8rEyCrvauWSYGZK2ia3o7vd3akF07acHAFpOA==" saltValue="yVW9XmDwTqEnmpSGai0KYg==" spinCount="100000" sqref="E25:H25" name="Range1_3_2"/>
    <protectedRange algorithmName="SHA-512" hashValue="ON39YdpmFHfN9f47KpiRvqrKx0V9+erV1CNkpWzYhW/Qyc6aT8rEyCrvauWSYGZK2ia3o7vd3akF07acHAFpOA==" saltValue="yVW9XmDwTqEnmpSGai0KYg==" spinCount="100000" sqref="I26:J26 B26:C26" name="Range1_14"/>
    <protectedRange algorithmName="SHA-512" hashValue="ON39YdpmFHfN9f47KpiRvqrKx0V9+erV1CNkpWzYhW/Qyc6aT8rEyCrvauWSYGZK2ia3o7vd3akF07acHAFpOA==" saltValue="yVW9XmDwTqEnmpSGai0KYg==" spinCount="100000" sqref="D26" name="Range1_1_1_1"/>
    <protectedRange algorithmName="SHA-512" hashValue="ON39YdpmFHfN9f47KpiRvqrKx0V9+erV1CNkpWzYhW/Qyc6aT8rEyCrvauWSYGZK2ia3o7vd3akF07acHAFpOA==" saltValue="yVW9XmDwTqEnmpSGai0KYg==" spinCount="100000" sqref="E26:H26" name="Range1_3_4"/>
    <protectedRange algorithmName="SHA-512" hashValue="ON39YdpmFHfN9f47KpiRvqrKx0V9+erV1CNkpWzYhW/Qyc6aT8rEyCrvauWSYGZK2ia3o7vd3akF07acHAFpOA==" saltValue="yVW9XmDwTqEnmpSGai0KYg==" spinCount="100000" sqref="E3:J3 B3:C3" name="Range1_16"/>
    <protectedRange algorithmName="SHA-512" hashValue="ON39YdpmFHfN9f47KpiRvqrKx0V9+erV1CNkpWzYhW/Qyc6aT8rEyCrvauWSYGZK2ia3o7vd3akF07acHAFpOA==" saltValue="yVW9XmDwTqEnmpSGai0KYg==" spinCount="100000" sqref="D3" name="Range1_1_11"/>
    <protectedRange algorithmName="SHA-512" hashValue="ON39YdpmFHfN9f47KpiRvqrKx0V9+erV1CNkpWzYhW/Qyc6aT8rEyCrvauWSYGZK2ia3o7vd3akF07acHAFpOA==" saltValue="yVW9XmDwTqEnmpSGai0KYg==" spinCount="100000" sqref="I27:J27 B27:C27" name="Range1_7_1"/>
    <protectedRange algorithmName="SHA-512" hashValue="ON39YdpmFHfN9f47KpiRvqrKx0V9+erV1CNkpWzYhW/Qyc6aT8rEyCrvauWSYGZK2ia3o7vd3akF07acHAFpOA==" saltValue="yVW9XmDwTqEnmpSGai0KYg==" spinCount="100000" sqref="D27" name="Range1_1_4"/>
    <protectedRange algorithmName="SHA-512" hashValue="ON39YdpmFHfN9f47KpiRvqrKx0V9+erV1CNkpWzYhW/Qyc6aT8rEyCrvauWSYGZK2ia3o7vd3akF07acHAFpOA==" saltValue="yVW9XmDwTqEnmpSGai0KYg==" spinCount="100000" sqref="E27:H27" name="Range1_3_1"/>
    <protectedRange algorithmName="SHA-512" hashValue="ON39YdpmFHfN9f47KpiRvqrKx0V9+erV1CNkpWzYhW/Qyc6aT8rEyCrvauWSYGZK2ia3o7vd3akF07acHAFpOA==" saltValue="yVW9XmDwTqEnmpSGai0KYg==" spinCount="100000" sqref="E4:J4 B4:C4" name="Range1_4_2"/>
    <protectedRange algorithmName="SHA-512" hashValue="ON39YdpmFHfN9f47KpiRvqrKx0V9+erV1CNkpWzYhW/Qyc6aT8rEyCrvauWSYGZK2ia3o7vd3akF07acHAFpOA==" saltValue="yVW9XmDwTqEnmpSGai0KYg==" spinCount="100000" sqref="D4" name="Range1_1_2_2"/>
    <protectedRange algorithmName="SHA-512" hashValue="ON39YdpmFHfN9f47KpiRvqrKx0V9+erV1CNkpWzYhW/Qyc6aT8rEyCrvauWSYGZK2ia3o7vd3akF07acHAFpOA==" saltValue="yVW9XmDwTqEnmpSGai0KYg==" spinCount="100000" sqref="I28:J28 B28:C28" name="Range1_8"/>
    <protectedRange algorithmName="SHA-512" hashValue="ON39YdpmFHfN9f47KpiRvqrKx0V9+erV1CNkpWzYhW/Qyc6aT8rEyCrvauWSYGZK2ia3o7vd3akF07acHAFpOA==" saltValue="yVW9XmDwTqEnmpSGai0KYg==" spinCount="100000" sqref="D28" name="Range1_1_5_1"/>
    <protectedRange algorithmName="SHA-512" hashValue="ON39YdpmFHfN9f47KpiRvqrKx0V9+erV1CNkpWzYhW/Qyc6aT8rEyCrvauWSYGZK2ia3o7vd3akF07acHAFpOA==" saltValue="yVW9XmDwTqEnmpSGai0KYg==" spinCount="100000" sqref="E28:H28" name="Range1_3_2_1"/>
    <protectedRange algorithmName="SHA-512" hashValue="ON39YdpmFHfN9f47KpiRvqrKx0V9+erV1CNkpWzYhW/Qyc6aT8rEyCrvauWSYGZK2ia3o7vd3akF07acHAFpOA==" saltValue="yVW9XmDwTqEnmpSGai0KYg==" spinCount="100000" sqref="E5:J5 B5:C5" name="Range1_10"/>
    <protectedRange algorithmName="SHA-512" hashValue="ON39YdpmFHfN9f47KpiRvqrKx0V9+erV1CNkpWzYhW/Qyc6aT8rEyCrvauWSYGZK2ia3o7vd3akF07acHAFpOA==" saltValue="yVW9XmDwTqEnmpSGai0KYg==" spinCount="100000" sqref="D5" name="Range1_1_7"/>
    <protectedRange algorithmName="SHA-512" hashValue="ON39YdpmFHfN9f47KpiRvqrKx0V9+erV1CNkpWzYhW/Qyc6aT8rEyCrvauWSYGZK2ia3o7vd3akF07acHAFpOA==" saltValue="yVW9XmDwTqEnmpSGai0KYg==" spinCount="100000" sqref="I29:J29 B29:C29" name="Range1_5"/>
    <protectedRange algorithmName="SHA-512" hashValue="ON39YdpmFHfN9f47KpiRvqrKx0V9+erV1CNkpWzYhW/Qyc6aT8rEyCrvauWSYGZK2ia3o7vd3akF07acHAFpOA==" saltValue="yVW9XmDwTqEnmpSGai0KYg==" spinCount="100000" sqref="D29" name="Range1_1_3"/>
    <protectedRange algorithmName="SHA-512" hashValue="ON39YdpmFHfN9f47KpiRvqrKx0V9+erV1CNkpWzYhW/Qyc6aT8rEyCrvauWSYGZK2ia3o7vd3akF07acHAFpOA==" saltValue="yVW9XmDwTqEnmpSGai0KYg==" spinCount="100000" sqref="E29:H29" name="Range1_3_1_1"/>
    <protectedRange algorithmName="SHA-512" hashValue="ON39YdpmFHfN9f47KpiRvqrKx0V9+erV1CNkpWzYhW/Qyc6aT8rEyCrvauWSYGZK2ia3o7vd3akF07acHAFpOA==" saltValue="yVW9XmDwTqEnmpSGai0KYg==" spinCount="100000" sqref="E6:J6 B6:C6" name="Range1_7_2"/>
    <protectedRange algorithmName="SHA-512" hashValue="ON39YdpmFHfN9f47KpiRvqrKx0V9+erV1CNkpWzYhW/Qyc6aT8rEyCrvauWSYGZK2ia3o7vd3akF07acHAFpOA==" saltValue="yVW9XmDwTqEnmpSGai0KYg==" spinCount="100000" sqref="D6" name="Range1_1_5_2"/>
    <protectedRange algorithmName="SHA-512" hashValue="ON39YdpmFHfN9f47KpiRvqrKx0V9+erV1CNkpWzYhW/Qyc6aT8rEyCrvauWSYGZK2ia3o7vd3akF07acHAFpOA==" saltValue="yVW9XmDwTqEnmpSGai0KYg==" spinCount="100000" sqref="I30:J30 B30:C30" name="Range1_12"/>
    <protectedRange algorithmName="SHA-512" hashValue="ON39YdpmFHfN9f47KpiRvqrKx0V9+erV1CNkpWzYhW/Qyc6aT8rEyCrvauWSYGZK2ia3o7vd3akF07acHAFpOA==" saltValue="yVW9XmDwTqEnmpSGai0KYg==" spinCount="100000" sqref="D30" name="Range1_1_9"/>
    <protectedRange algorithmName="SHA-512" hashValue="ON39YdpmFHfN9f47KpiRvqrKx0V9+erV1CNkpWzYhW/Qyc6aT8rEyCrvauWSYGZK2ia3o7vd3akF07acHAFpOA==" saltValue="yVW9XmDwTqEnmpSGai0KYg==" spinCount="100000" sqref="E30:H30" name="Range1_3_3"/>
    <protectedRange algorithmName="SHA-512" hashValue="ON39YdpmFHfN9f47KpiRvqrKx0V9+erV1CNkpWzYhW/Qyc6aT8rEyCrvauWSYGZK2ia3o7vd3akF07acHAFpOA==" saltValue="yVW9XmDwTqEnmpSGai0KYg==" spinCount="100000" sqref="E7:J7 B7:C7" name="Range1_19"/>
    <protectedRange algorithmName="SHA-512" hashValue="ON39YdpmFHfN9f47KpiRvqrKx0V9+erV1CNkpWzYhW/Qyc6aT8rEyCrvauWSYGZK2ia3o7vd3akF07acHAFpOA==" saltValue="yVW9XmDwTqEnmpSGai0KYg==" spinCount="100000" sqref="D7" name="Range1_1_14"/>
    <protectedRange algorithmName="SHA-512" hashValue="ON39YdpmFHfN9f47KpiRvqrKx0V9+erV1CNkpWzYhW/Qyc6aT8rEyCrvauWSYGZK2ia3o7vd3akF07acHAFpOA==" saltValue="yVW9XmDwTqEnmpSGai0KYg==" spinCount="100000" sqref="E31:H31" name="Range1_3"/>
    <protectedRange algorithmName="SHA-512" hashValue="ON39YdpmFHfN9f47KpiRvqrKx0V9+erV1CNkpWzYhW/Qyc6aT8rEyCrvauWSYGZK2ia3o7vd3akF07acHAFpOA==" saltValue="yVW9XmDwTqEnmpSGai0KYg==" spinCount="100000" sqref="E8:J8 B8:C8" name="Range1_4"/>
    <protectedRange algorithmName="SHA-512" hashValue="ON39YdpmFHfN9f47KpiRvqrKx0V9+erV1CNkpWzYhW/Qyc6aT8rEyCrvauWSYGZK2ia3o7vd3akF07acHAFpOA==" saltValue="yVW9XmDwTqEnmpSGai0KYg==" spinCount="100000" sqref="D8" name="Range1_1_2_1"/>
    <protectedRange algorithmName="SHA-512" hashValue="ON39YdpmFHfN9f47KpiRvqrKx0V9+erV1CNkpWzYhW/Qyc6aT8rEyCrvauWSYGZK2ia3o7vd3akF07acHAFpOA==" saltValue="yVW9XmDwTqEnmpSGai0KYg==" spinCount="100000" sqref="E33:H33" name="Range1_3_6"/>
    <protectedRange algorithmName="SHA-512" hashValue="ON39YdpmFHfN9f47KpiRvqrKx0V9+erV1CNkpWzYhW/Qyc6aT8rEyCrvauWSYGZK2ia3o7vd3akF07acHAFpOA==" saltValue="yVW9XmDwTqEnmpSGai0KYg==" spinCount="100000" sqref="E10:J10 B10:C10" name="Range1_4_5_1"/>
    <protectedRange algorithmName="SHA-512" hashValue="ON39YdpmFHfN9f47KpiRvqrKx0V9+erV1CNkpWzYhW/Qyc6aT8rEyCrvauWSYGZK2ia3o7vd3akF07acHAFpOA==" saltValue="yVW9XmDwTqEnmpSGai0KYg==" spinCount="100000" sqref="D10" name="Range1_1_2_8_1"/>
    <protectedRange algorithmName="SHA-512" hashValue="ON39YdpmFHfN9f47KpiRvqrKx0V9+erV1CNkpWzYhW/Qyc6aT8rEyCrvauWSYGZK2ia3o7vd3akF07acHAFpOA==" saltValue="yVW9XmDwTqEnmpSGai0KYg==" spinCount="100000" sqref="I34:J34 B34:C34" name="Range1_23"/>
    <protectedRange algorithmName="SHA-512" hashValue="ON39YdpmFHfN9f47KpiRvqrKx0V9+erV1CNkpWzYhW/Qyc6aT8rEyCrvauWSYGZK2ia3o7vd3akF07acHAFpOA==" saltValue="yVW9XmDwTqEnmpSGai0KYg==" spinCount="100000" sqref="D34" name="Range1_1_18"/>
    <protectedRange algorithmName="SHA-512" hashValue="ON39YdpmFHfN9f47KpiRvqrKx0V9+erV1CNkpWzYhW/Qyc6aT8rEyCrvauWSYGZK2ia3o7vd3akF07acHAFpOA==" saltValue="yVW9XmDwTqEnmpSGai0KYg==" spinCount="100000" sqref="E34:H34" name="Range1_3_7"/>
    <protectedRange algorithmName="SHA-512" hashValue="ON39YdpmFHfN9f47KpiRvqrKx0V9+erV1CNkpWzYhW/Qyc6aT8rEyCrvauWSYGZK2ia3o7vd3akF07acHAFpOA==" saltValue="yVW9XmDwTqEnmpSGai0KYg==" spinCount="100000" sqref="E11:J11 B11:C11" name="Range1_26"/>
    <protectedRange algorithmName="SHA-512" hashValue="ON39YdpmFHfN9f47KpiRvqrKx0V9+erV1CNkpWzYhW/Qyc6aT8rEyCrvauWSYGZK2ia3o7vd3akF07acHAFpOA==" saltValue="yVW9XmDwTqEnmpSGai0KYg==" spinCount="100000" sqref="D11" name="Range1_1_21"/>
    <protectedRange algorithmName="SHA-512" hashValue="ON39YdpmFHfN9f47KpiRvqrKx0V9+erV1CNkpWzYhW/Qyc6aT8rEyCrvauWSYGZK2ia3o7vd3akF07acHAFpOA==" saltValue="yVW9XmDwTqEnmpSGai0KYg==" spinCount="100000" sqref="I35:J35 B35:C35" name="Range1_19_1"/>
    <protectedRange algorithmName="SHA-512" hashValue="ON39YdpmFHfN9f47KpiRvqrKx0V9+erV1CNkpWzYhW/Qyc6aT8rEyCrvauWSYGZK2ia3o7vd3akF07acHAFpOA==" saltValue="yVW9XmDwTqEnmpSGai0KYg==" spinCount="100000" sqref="D35" name="Range1_1_17"/>
    <protectedRange algorithmName="SHA-512" hashValue="ON39YdpmFHfN9f47KpiRvqrKx0V9+erV1CNkpWzYhW/Qyc6aT8rEyCrvauWSYGZK2ia3o7vd3akF07acHAFpOA==" saltValue="yVW9XmDwTqEnmpSGai0KYg==" spinCount="100000" sqref="E35:H35" name="Range1_3_6_1"/>
    <protectedRange algorithmName="SHA-512" hashValue="ON39YdpmFHfN9f47KpiRvqrKx0V9+erV1CNkpWzYhW/Qyc6aT8rEyCrvauWSYGZK2ia3o7vd3akF07acHAFpOA==" saltValue="yVW9XmDwTqEnmpSGai0KYg==" spinCount="100000" sqref="E12:J12 B12:C12" name="Range1_21"/>
    <protectedRange algorithmName="SHA-512" hashValue="ON39YdpmFHfN9f47KpiRvqrKx0V9+erV1CNkpWzYhW/Qyc6aT8rEyCrvauWSYGZK2ia3o7vd3akF07acHAFpOA==" saltValue="yVW9XmDwTqEnmpSGai0KYg==" spinCount="100000" sqref="D12" name="Range1_1_19"/>
    <protectedRange algorithmName="SHA-512" hashValue="ON39YdpmFHfN9f47KpiRvqrKx0V9+erV1CNkpWzYhW/Qyc6aT8rEyCrvauWSYGZK2ia3o7vd3akF07acHAFpOA==" saltValue="yVW9XmDwTqEnmpSGai0KYg==" spinCount="100000" sqref="I36:J36 B36:C36" name="Range1_26_1"/>
    <protectedRange algorithmName="SHA-512" hashValue="ON39YdpmFHfN9f47KpiRvqrKx0V9+erV1CNkpWzYhW/Qyc6aT8rEyCrvauWSYGZK2ia3o7vd3akF07acHAFpOA==" saltValue="yVW9XmDwTqEnmpSGai0KYg==" spinCount="100000" sqref="D36" name="Range1_1_24_1"/>
    <protectedRange algorithmName="SHA-512" hashValue="ON39YdpmFHfN9f47KpiRvqrKx0V9+erV1CNkpWzYhW/Qyc6aT8rEyCrvauWSYGZK2ia3o7vd3akF07acHAFpOA==" saltValue="yVW9XmDwTqEnmpSGai0KYg==" spinCount="100000" sqref="E36:H36" name="Range1_3_9_1"/>
    <protectedRange algorithmName="SHA-512" hashValue="ON39YdpmFHfN9f47KpiRvqrKx0V9+erV1CNkpWzYhW/Qyc6aT8rEyCrvauWSYGZK2ia3o7vd3akF07acHAFpOA==" saltValue="yVW9XmDwTqEnmpSGai0KYg==" spinCount="100000" sqref="E13:J13 B13:C13" name="Range1_29_1"/>
    <protectedRange algorithmName="SHA-512" hashValue="ON39YdpmFHfN9f47KpiRvqrKx0V9+erV1CNkpWzYhW/Qyc6aT8rEyCrvauWSYGZK2ia3o7vd3akF07acHAFpOA==" saltValue="yVW9XmDwTqEnmpSGai0KYg==" spinCount="100000" sqref="D13" name="Range1_1_27_1"/>
    <protectedRange algorithmName="SHA-512" hashValue="ON39YdpmFHfN9f47KpiRvqrKx0V9+erV1CNkpWzYhW/Qyc6aT8rEyCrvauWSYGZK2ia3o7vd3akF07acHAFpOA==" saltValue="yVW9XmDwTqEnmpSGai0KYg==" spinCount="100000" sqref="E14:J14 B14:C14" name="Range1_4_5"/>
    <protectedRange algorithmName="SHA-512" hashValue="ON39YdpmFHfN9f47KpiRvqrKx0V9+erV1CNkpWzYhW/Qyc6aT8rEyCrvauWSYGZK2ia3o7vd3akF07acHAFpOA==" saltValue="yVW9XmDwTqEnmpSGai0KYg==" spinCount="100000" sqref="D14" name="Range1_1_2_5"/>
  </protectedRanges>
  <conditionalFormatting sqref="E2">
    <cfRule type="top10" dxfId="1067" priority="150" rank="1"/>
  </conditionalFormatting>
  <conditionalFormatting sqref="F2">
    <cfRule type="top10" dxfId="1066" priority="149" rank="1"/>
  </conditionalFormatting>
  <conditionalFormatting sqref="G2">
    <cfRule type="top10" dxfId="1065" priority="148" rank="1"/>
  </conditionalFormatting>
  <conditionalFormatting sqref="H2">
    <cfRule type="top10" dxfId="1064" priority="147" rank="1"/>
  </conditionalFormatting>
  <conditionalFormatting sqref="I2">
    <cfRule type="top10" dxfId="1063" priority="146" rank="1"/>
  </conditionalFormatting>
  <conditionalFormatting sqref="J2">
    <cfRule type="top10" dxfId="1062" priority="145" rank="1"/>
  </conditionalFormatting>
  <conditionalFormatting sqref="F25">
    <cfRule type="top10" dxfId="1061" priority="139" rank="1"/>
  </conditionalFormatting>
  <conditionalFormatting sqref="G25">
    <cfRule type="top10" dxfId="1060" priority="140" rank="1"/>
  </conditionalFormatting>
  <conditionalFormatting sqref="H25">
    <cfRule type="top10" dxfId="1059" priority="141" rank="1"/>
  </conditionalFormatting>
  <conditionalFormatting sqref="I25">
    <cfRule type="top10" dxfId="1058" priority="142" rank="1"/>
  </conditionalFormatting>
  <conditionalFormatting sqref="J25">
    <cfRule type="top10" dxfId="1057" priority="143" rank="1"/>
  </conditionalFormatting>
  <conditionalFormatting sqref="E25">
    <cfRule type="top10" dxfId="1056" priority="144" rank="1"/>
  </conditionalFormatting>
  <conditionalFormatting sqref="F26">
    <cfRule type="top10" dxfId="1055" priority="133" rank="1"/>
  </conditionalFormatting>
  <conditionalFormatting sqref="G26">
    <cfRule type="top10" dxfId="1054" priority="134" rank="1"/>
  </conditionalFormatting>
  <conditionalFormatting sqref="H26">
    <cfRule type="top10" dxfId="1053" priority="135" rank="1"/>
  </conditionalFormatting>
  <conditionalFormatting sqref="I26">
    <cfRule type="top10" dxfId="1052" priority="136" rank="1"/>
  </conditionalFormatting>
  <conditionalFormatting sqref="J26">
    <cfRule type="top10" dxfId="1051" priority="137" rank="1"/>
  </conditionalFormatting>
  <conditionalFormatting sqref="E26">
    <cfRule type="top10" dxfId="1050" priority="138" rank="1"/>
  </conditionalFormatting>
  <conditionalFormatting sqref="E3">
    <cfRule type="top10" dxfId="1049" priority="132" rank="1"/>
  </conditionalFormatting>
  <conditionalFormatting sqref="F3">
    <cfRule type="top10" dxfId="1048" priority="131" rank="1"/>
  </conditionalFormatting>
  <conditionalFormatting sqref="G3">
    <cfRule type="top10" dxfId="1047" priority="130" rank="1"/>
  </conditionalFormatting>
  <conditionalFormatting sqref="H3">
    <cfRule type="top10" dxfId="1046" priority="129" rank="1"/>
  </conditionalFormatting>
  <conditionalFormatting sqref="I3">
    <cfRule type="top10" dxfId="1045" priority="128" rank="1"/>
  </conditionalFormatting>
  <conditionalFormatting sqref="J3">
    <cfRule type="top10" dxfId="1044" priority="127" rank="1"/>
  </conditionalFormatting>
  <conditionalFormatting sqref="F27">
    <cfRule type="top10" dxfId="1043" priority="121" rank="1"/>
  </conditionalFormatting>
  <conditionalFormatting sqref="G27">
    <cfRule type="top10" dxfId="1042" priority="122" rank="1"/>
  </conditionalFormatting>
  <conditionalFormatting sqref="H27">
    <cfRule type="top10" dxfId="1041" priority="123" rank="1"/>
  </conditionalFormatting>
  <conditionalFormatting sqref="I27">
    <cfRule type="top10" dxfId="1040" priority="124" rank="1"/>
  </conditionalFormatting>
  <conditionalFormatting sqref="J27">
    <cfRule type="top10" dxfId="1039" priority="125" rank="1"/>
  </conditionalFormatting>
  <conditionalFormatting sqref="E27">
    <cfRule type="top10" dxfId="1038" priority="126" rank="1"/>
  </conditionalFormatting>
  <conditionalFormatting sqref="E4">
    <cfRule type="top10" dxfId="1037" priority="120" rank="1"/>
  </conditionalFormatting>
  <conditionalFormatting sqref="F4">
    <cfRule type="top10" dxfId="1036" priority="119" rank="1"/>
  </conditionalFormatting>
  <conditionalFormatting sqref="G4">
    <cfRule type="top10" dxfId="1035" priority="118" rank="1"/>
  </conditionalFormatting>
  <conditionalFormatting sqref="H4">
    <cfRule type="top10" dxfId="1034" priority="117" rank="1"/>
  </conditionalFormatting>
  <conditionalFormatting sqref="I4">
    <cfRule type="top10" dxfId="1033" priority="116" rank="1"/>
  </conditionalFormatting>
  <conditionalFormatting sqref="J4">
    <cfRule type="top10" dxfId="1032" priority="115" rank="1"/>
  </conditionalFormatting>
  <conditionalFormatting sqref="F28">
    <cfRule type="top10" dxfId="1031" priority="109" rank="1"/>
  </conditionalFormatting>
  <conditionalFormatting sqref="G28">
    <cfRule type="top10" dxfId="1030" priority="110" rank="1"/>
  </conditionalFormatting>
  <conditionalFormatting sqref="H28">
    <cfRule type="top10" dxfId="1029" priority="111" rank="1"/>
  </conditionalFormatting>
  <conditionalFormatting sqref="I28">
    <cfRule type="top10" dxfId="1028" priority="112" rank="1"/>
  </conditionalFormatting>
  <conditionalFormatting sqref="J28">
    <cfRule type="top10" dxfId="1027" priority="113" rank="1"/>
  </conditionalFormatting>
  <conditionalFormatting sqref="E28">
    <cfRule type="top10" dxfId="1026" priority="114" rank="1"/>
  </conditionalFormatting>
  <conditionalFormatting sqref="E5">
    <cfRule type="top10" dxfId="1025" priority="108" rank="1"/>
  </conditionalFormatting>
  <conditionalFormatting sqref="F5">
    <cfRule type="top10" dxfId="1024" priority="107" rank="1"/>
  </conditionalFormatting>
  <conditionalFormatting sqref="G5">
    <cfRule type="top10" dxfId="1023" priority="106" rank="1"/>
  </conditionalFormatting>
  <conditionalFormatting sqref="H5">
    <cfRule type="top10" dxfId="1022" priority="105" rank="1"/>
  </conditionalFormatting>
  <conditionalFormatting sqref="I5">
    <cfRule type="top10" dxfId="1021" priority="104" rank="1"/>
  </conditionalFormatting>
  <conditionalFormatting sqref="J5">
    <cfRule type="top10" dxfId="1020" priority="103" rank="1"/>
  </conditionalFormatting>
  <conditionalFormatting sqref="F29">
    <cfRule type="top10" dxfId="1019" priority="97" rank="1"/>
  </conditionalFormatting>
  <conditionalFormatting sqref="G29">
    <cfRule type="top10" dxfId="1018" priority="98" rank="1"/>
  </conditionalFormatting>
  <conditionalFormatting sqref="H29">
    <cfRule type="top10" dxfId="1017" priority="99" rank="1"/>
  </conditionalFormatting>
  <conditionalFormatting sqref="I29">
    <cfRule type="top10" dxfId="1016" priority="100" rank="1"/>
  </conditionalFormatting>
  <conditionalFormatting sqref="J29">
    <cfRule type="top10" dxfId="1015" priority="101" rank="1"/>
  </conditionalFormatting>
  <conditionalFormatting sqref="E29">
    <cfRule type="top10" dxfId="1014" priority="102" rank="1"/>
  </conditionalFormatting>
  <conditionalFormatting sqref="E6">
    <cfRule type="top10" dxfId="1013" priority="96" rank="1"/>
  </conditionalFormatting>
  <conditionalFormatting sqref="F6">
    <cfRule type="top10" dxfId="1012" priority="95" rank="1"/>
  </conditionalFormatting>
  <conditionalFormatting sqref="G6">
    <cfRule type="top10" dxfId="1011" priority="94" rank="1"/>
  </conditionalFormatting>
  <conditionalFormatting sqref="H6">
    <cfRule type="top10" dxfId="1010" priority="93" rank="1"/>
  </conditionalFormatting>
  <conditionalFormatting sqref="I6">
    <cfRule type="top10" dxfId="1009" priority="92" rank="1"/>
  </conditionalFormatting>
  <conditionalFormatting sqref="J6">
    <cfRule type="top10" dxfId="1008" priority="91" rank="1"/>
  </conditionalFormatting>
  <conditionalFormatting sqref="F30">
    <cfRule type="top10" dxfId="1007" priority="85" rank="1"/>
  </conditionalFormatting>
  <conditionalFormatting sqref="G30">
    <cfRule type="top10" dxfId="1006" priority="86" rank="1"/>
  </conditionalFormatting>
  <conditionalFormatting sqref="H30">
    <cfRule type="top10" dxfId="1005" priority="87" rank="1"/>
  </conditionalFormatting>
  <conditionalFormatting sqref="I30">
    <cfRule type="top10" dxfId="1004" priority="88" rank="1"/>
  </conditionalFormatting>
  <conditionalFormatting sqref="J30">
    <cfRule type="top10" dxfId="1003" priority="89" rank="1"/>
  </conditionalFormatting>
  <conditionalFormatting sqref="E30">
    <cfRule type="top10" dxfId="1002" priority="90" rank="1"/>
  </conditionalFormatting>
  <conditionalFormatting sqref="E7">
    <cfRule type="top10" dxfId="1001" priority="84" rank="1"/>
  </conditionalFormatting>
  <conditionalFormatting sqref="F7">
    <cfRule type="top10" dxfId="1000" priority="83" rank="1"/>
  </conditionalFormatting>
  <conditionalFormatting sqref="G7">
    <cfRule type="top10" dxfId="999" priority="82" rank="1"/>
  </conditionalFormatting>
  <conditionalFormatting sqref="H7">
    <cfRule type="top10" dxfId="998" priority="81" rank="1"/>
  </conditionalFormatting>
  <conditionalFormatting sqref="I7">
    <cfRule type="top10" dxfId="997" priority="80" rank="1"/>
  </conditionalFormatting>
  <conditionalFormatting sqref="J7">
    <cfRule type="top10" dxfId="996" priority="79" rank="1"/>
  </conditionalFormatting>
  <conditionalFormatting sqref="F31">
    <cfRule type="top10" dxfId="995" priority="73" rank="1"/>
  </conditionalFormatting>
  <conditionalFormatting sqref="G31">
    <cfRule type="top10" dxfId="994" priority="74" rank="1"/>
  </conditionalFormatting>
  <conditionalFormatting sqref="H31">
    <cfRule type="top10" dxfId="993" priority="75" rank="1"/>
  </conditionalFormatting>
  <conditionalFormatting sqref="I31">
    <cfRule type="top10" dxfId="992" priority="76" rank="1"/>
  </conditionalFormatting>
  <conditionalFormatting sqref="J31">
    <cfRule type="top10" dxfId="991" priority="77" rank="1"/>
  </conditionalFormatting>
  <conditionalFormatting sqref="E31">
    <cfRule type="top10" dxfId="990" priority="78" rank="1"/>
  </conditionalFormatting>
  <conditionalFormatting sqref="E8">
    <cfRule type="top10" dxfId="989" priority="72" rank="1"/>
  </conditionalFormatting>
  <conditionalFormatting sqref="F8">
    <cfRule type="top10" dxfId="988" priority="71" rank="1"/>
  </conditionalFormatting>
  <conditionalFormatting sqref="G8">
    <cfRule type="top10" dxfId="987" priority="70" rank="1"/>
  </conditionalFormatting>
  <conditionalFormatting sqref="H8">
    <cfRule type="top10" dxfId="986" priority="69" rank="1"/>
  </conditionalFormatting>
  <conditionalFormatting sqref="I8">
    <cfRule type="top10" dxfId="985" priority="68" rank="1"/>
  </conditionalFormatting>
  <conditionalFormatting sqref="J8">
    <cfRule type="top10" dxfId="984" priority="67" rank="1"/>
  </conditionalFormatting>
  <conditionalFormatting sqref="F32">
    <cfRule type="top10" dxfId="983" priority="61" rank="1"/>
  </conditionalFormatting>
  <conditionalFormatting sqref="G32">
    <cfRule type="top10" dxfId="982" priority="62" rank="1"/>
  </conditionalFormatting>
  <conditionalFormatting sqref="H32">
    <cfRule type="top10" dxfId="981" priority="63" rank="1"/>
  </conditionalFormatting>
  <conditionalFormatting sqref="I32">
    <cfRule type="top10" dxfId="980" priority="64" rank="1"/>
  </conditionalFormatting>
  <conditionalFormatting sqref="J32">
    <cfRule type="top10" dxfId="979" priority="65" rank="1"/>
  </conditionalFormatting>
  <conditionalFormatting sqref="E32">
    <cfRule type="top10" dxfId="978" priority="66" rank="1"/>
  </conditionalFormatting>
  <conditionalFormatting sqref="E9">
    <cfRule type="top10" dxfId="977" priority="60" rank="1"/>
  </conditionalFormatting>
  <conditionalFormatting sqref="F9">
    <cfRule type="top10" dxfId="976" priority="59" rank="1"/>
  </conditionalFormatting>
  <conditionalFormatting sqref="G9">
    <cfRule type="top10" dxfId="975" priority="58" rank="1"/>
  </conditionalFormatting>
  <conditionalFormatting sqref="H9">
    <cfRule type="top10" dxfId="974" priority="57" rank="1"/>
  </conditionalFormatting>
  <conditionalFormatting sqref="I9">
    <cfRule type="top10" dxfId="973" priority="56" rank="1"/>
  </conditionalFormatting>
  <conditionalFormatting sqref="J9">
    <cfRule type="top10" dxfId="972" priority="55" rank="1"/>
  </conditionalFormatting>
  <conditionalFormatting sqref="F33">
    <cfRule type="top10" dxfId="971" priority="49" rank="1"/>
  </conditionalFormatting>
  <conditionalFormatting sqref="G33">
    <cfRule type="top10" dxfId="970" priority="50" rank="1"/>
  </conditionalFormatting>
  <conditionalFormatting sqref="H33">
    <cfRule type="top10" dxfId="969" priority="51" rank="1"/>
  </conditionalFormatting>
  <conditionalFormatting sqref="I33">
    <cfRule type="top10" dxfId="968" priority="52" rank="1"/>
  </conditionalFormatting>
  <conditionalFormatting sqref="J33">
    <cfRule type="top10" dxfId="967" priority="53" rank="1"/>
  </conditionalFormatting>
  <conditionalFormatting sqref="E33">
    <cfRule type="top10" dxfId="966" priority="54" rank="1"/>
  </conditionalFormatting>
  <conditionalFormatting sqref="E10">
    <cfRule type="top10" dxfId="965" priority="48" rank="1"/>
  </conditionalFormatting>
  <conditionalFormatting sqref="F10">
    <cfRule type="top10" dxfId="964" priority="47" rank="1"/>
  </conditionalFormatting>
  <conditionalFormatting sqref="G10">
    <cfRule type="top10" dxfId="963" priority="46" rank="1"/>
  </conditionalFormatting>
  <conditionalFormatting sqref="H10">
    <cfRule type="top10" dxfId="962" priority="45" rank="1"/>
  </conditionalFormatting>
  <conditionalFormatting sqref="I10">
    <cfRule type="top10" dxfId="961" priority="44" rank="1"/>
  </conditionalFormatting>
  <conditionalFormatting sqref="J10">
    <cfRule type="top10" dxfId="960" priority="43" rank="1"/>
  </conditionalFormatting>
  <conditionalFormatting sqref="F34">
    <cfRule type="top10" dxfId="959" priority="37" rank="1"/>
  </conditionalFormatting>
  <conditionalFormatting sqref="G34">
    <cfRule type="top10" dxfId="958" priority="38" rank="1"/>
  </conditionalFormatting>
  <conditionalFormatting sqref="H34">
    <cfRule type="top10" dxfId="957" priority="39" rank="1"/>
  </conditionalFormatting>
  <conditionalFormatting sqref="I34">
    <cfRule type="top10" dxfId="956" priority="40" rank="1"/>
  </conditionalFormatting>
  <conditionalFormatting sqref="J34">
    <cfRule type="top10" dxfId="955" priority="41" rank="1"/>
  </conditionalFormatting>
  <conditionalFormatting sqref="E34">
    <cfRule type="top10" dxfId="954" priority="42" rank="1"/>
  </conditionalFormatting>
  <conditionalFormatting sqref="E11">
    <cfRule type="top10" dxfId="953" priority="36" rank="1"/>
  </conditionalFormatting>
  <conditionalFormatting sqref="F11">
    <cfRule type="top10" dxfId="952" priority="35" rank="1"/>
  </conditionalFormatting>
  <conditionalFormatting sqref="G11">
    <cfRule type="top10" dxfId="951" priority="34" rank="1"/>
  </conditionalFormatting>
  <conditionalFormatting sqref="H11">
    <cfRule type="top10" dxfId="950" priority="33" rank="1"/>
  </conditionalFormatting>
  <conditionalFormatting sqref="I11">
    <cfRule type="top10" dxfId="949" priority="32" rank="1"/>
  </conditionalFormatting>
  <conditionalFormatting sqref="J11">
    <cfRule type="top10" dxfId="948" priority="31" rank="1"/>
  </conditionalFormatting>
  <conditionalFormatting sqref="F35">
    <cfRule type="top10" dxfId="947" priority="25" rank="1"/>
  </conditionalFormatting>
  <conditionalFormatting sqref="G35">
    <cfRule type="top10" dxfId="946" priority="26" rank="1"/>
  </conditionalFormatting>
  <conditionalFormatting sqref="H35">
    <cfRule type="top10" dxfId="945" priority="27" rank="1"/>
  </conditionalFormatting>
  <conditionalFormatting sqref="I35">
    <cfRule type="top10" dxfId="944" priority="28" rank="1"/>
  </conditionalFormatting>
  <conditionalFormatting sqref="J35">
    <cfRule type="top10" dxfId="943" priority="29" rank="1"/>
  </conditionalFormatting>
  <conditionalFormatting sqref="E35">
    <cfRule type="top10" dxfId="942" priority="30" rank="1"/>
  </conditionalFormatting>
  <conditionalFormatting sqref="E12">
    <cfRule type="top10" dxfId="941" priority="24" rank="1"/>
  </conditionalFormatting>
  <conditionalFormatting sqref="F12">
    <cfRule type="top10" dxfId="940" priority="23" rank="1"/>
  </conditionalFormatting>
  <conditionalFormatting sqref="G12">
    <cfRule type="top10" dxfId="939" priority="22" rank="1"/>
  </conditionalFormatting>
  <conditionalFormatting sqref="H12">
    <cfRule type="top10" dxfId="938" priority="21" rank="1"/>
  </conditionalFormatting>
  <conditionalFormatting sqref="I12">
    <cfRule type="top10" dxfId="937" priority="20" rank="1"/>
  </conditionalFormatting>
  <conditionalFormatting sqref="J12">
    <cfRule type="top10" dxfId="936" priority="19" rank="1"/>
  </conditionalFormatting>
  <conditionalFormatting sqref="F36">
    <cfRule type="top10" dxfId="935" priority="13" rank="1"/>
  </conditionalFormatting>
  <conditionalFormatting sqref="G36">
    <cfRule type="top10" dxfId="934" priority="14" rank="1"/>
  </conditionalFormatting>
  <conditionalFormatting sqref="H36">
    <cfRule type="top10" dxfId="933" priority="15" rank="1"/>
  </conditionalFormatting>
  <conditionalFormatting sqref="I36">
    <cfRule type="top10" dxfId="932" priority="16" rank="1"/>
  </conditionalFormatting>
  <conditionalFormatting sqref="J36">
    <cfRule type="top10" dxfId="931" priority="17" rank="1"/>
  </conditionalFormatting>
  <conditionalFormatting sqref="E36">
    <cfRule type="top10" dxfId="930" priority="18" rank="1"/>
  </conditionalFormatting>
  <conditionalFormatting sqref="E13">
    <cfRule type="top10" dxfId="929" priority="12" rank="1"/>
  </conditionalFormatting>
  <conditionalFormatting sqref="F13">
    <cfRule type="top10" dxfId="928" priority="11" rank="1"/>
  </conditionalFormatting>
  <conditionalFormatting sqref="G13">
    <cfRule type="top10" dxfId="927" priority="10" rank="1"/>
  </conditionalFormatting>
  <conditionalFormatting sqref="H13">
    <cfRule type="top10" dxfId="926" priority="9" rank="1"/>
  </conditionalFormatting>
  <conditionalFormatting sqref="I13">
    <cfRule type="top10" dxfId="925" priority="8" rank="1"/>
  </conditionalFormatting>
  <conditionalFormatting sqref="J13">
    <cfRule type="top10" dxfId="924" priority="7" rank="1"/>
  </conditionalFormatting>
  <conditionalFormatting sqref="E14">
    <cfRule type="top10" dxfId="923" priority="6" rank="1"/>
  </conditionalFormatting>
  <conditionalFormatting sqref="F14">
    <cfRule type="top10" dxfId="922" priority="5" rank="1"/>
  </conditionalFormatting>
  <conditionalFormatting sqref="G14">
    <cfRule type="top10" dxfId="921" priority="4" rank="1"/>
  </conditionalFormatting>
  <conditionalFormatting sqref="H14">
    <cfRule type="top10" dxfId="920" priority="3" rank="1"/>
  </conditionalFormatting>
  <conditionalFormatting sqref="I14">
    <cfRule type="top10" dxfId="919" priority="2" rank="1"/>
  </conditionalFormatting>
  <conditionalFormatting sqref="J14">
    <cfRule type="top10" dxfId="918" priority="1" rank="1"/>
  </conditionalFormatting>
  <hyperlinks>
    <hyperlink ref="Q1" location="'Ohio 2021 Rankings'!A1" display="Back to Ranking" xr:uid="{51D97B36-8676-4B27-BF1E-27661EFEAC0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A4515DF-654F-40A3-9952-6E40E833981B}">
          <x14:formula1>
            <xm:f>'C:\Users\abra2\Desktop\ABRA Files and More\AUTO BENCH REST ASSOCIATION FILE\ABRA 2019\Georgia\[Georgia Results 01 19 20.xlsm]DATA SHEET'!#REF!</xm:f>
          </x14:formula1>
          <xm:sqref>B1 B24</xm:sqref>
        </x14:dataValidation>
        <x14:dataValidation type="list" allowBlank="1" showInputMessage="1" showErrorMessage="1" xr:uid="{15647687-6C3D-4042-9C8B-2A5AC17A3F5E}">
          <x14:formula1>
            <xm:f>'C:\Users\abra2\Desktop\[__ABRA Scoring Program  2-25-2020 MASTER (3).xlsm]DATA'!#REF!</xm:f>
          </x14:formula1>
          <xm:sqref>B2:B5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1D1BD-5091-4646-88F2-F7D3F8AD07E2}">
  <sheetPr codeName="Sheet14"/>
  <dimension ref="A1:Q5"/>
  <sheetViews>
    <sheetView workbookViewId="0">
      <selection activeCell="A2" sqref="A2:O2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0" t="s">
        <v>21</v>
      </c>
      <c r="B2" s="21" t="s">
        <v>79</v>
      </c>
      <c r="C2" s="22">
        <v>44416</v>
      </c>
      <c r="D2" s="23" t="s">
        <v>34</v>
      </c>
      <c r="E2" s="24">
        <v>184</v>
      </c>
      <c r="F2" s="24">
        <v>185</v>
      </c>
      <c r="G2" s="24">
        <v>183</v>
      </c>
      <c r="H2" s="24">
        <v>187</v>
      </c>
      <c r="I2" s="24">
        <v>190</v>
      </c>
      <c r="J2" s="24">
        <v>190</v>
      </c>
      <c r="K2" s="25">
        <v>6</v>
      </c>
      <c r="L2" s="25">
        <v>1119</v>
      </c>
      <c r="M2" s="26">
        <v>186.5</v>
      </c>
      <c r="N2" s="27">
        <v>5</v>
      </c>
      <c r="O2" s="28">
        <v>191.5</v>
      </c>
    </row>
    <row r="5" spans="1:17" x14ac:dyDescent="0.3">
      <c r="K5" s="7">
        <f>SUM(K2:K4)</f>
        <v>6</v>
      </c>
      <c r="L5" s="7">
        <f>SUM(L2:L4)</f>
        <v>1119</v>
      </c>
      <c r="M5" s="13">
        <f>SUM(L5/K5)</f>
        <v>186.5</v>
      </c>
      <c r="N5" s="7">
        <f>SUM(N2:N4)</f>
        <v>5</v>
      </c>
      <c r="O5" s="13">
        <f>SUM(M5+N5)</f>
        <v>191.5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25"/>
    <protectedRange algorithmName="SHA-512" hashValue="ON39YdpmFHfN9f47KpiRvqrKx0V9+erV1CNkpWzYhW/Qyc6aT8rEyCrvauWSYGZK2ia3o7vd3akF07acHAFpOA==" saltValue="yVW9XmDwTqEnmpSGai0KYg==" spinCount="100000" sqref="D2" name="Range1_1_20"/>
  </protectedRanges>
  <conditionalFormatting sqref="I2">
    <cfRule type="top10" dxfId="917" priority="6" rank="1"/>
  </conditionalFormatting>
  <conditionalFormatting sqref="H2">
    <cfRule type="top10" dxfId="916" priority="2" rank="1"/>
  </conditionalFormatting>
  <conditionalFormatting sqref="J2">
    <cfRule type="top10" dxfId="915" priority="3" rank="1"/>
  </conditionalFormatting>
  <conditionalFormatting sqref="G2">
    <cfRule type="top10" dxfId="914" priority="5" rank="1"/>
  </conditionalFormatting>
  <conditionalFormatting sqref="F2">
    <cfRule type="top10" dxfId="913" priority="4" rank="1"/>
  </conditionalFormatting>
  <conditionalFormatting sqref="E2">
    <cfRule type="top10" dxfId="912" priority="1" rank="1"/>
  </conditionalFormatting>
  <hyperlinks>
    <hyperlink ref="Q1" location="'Ohio 2021 Rankings'!A1" display="Back to Ranking" xr:uid="{4ACC8663-0BAF-49BA-ADFD-9F45E8FCCA0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E20CBDB-942A-4259-9BF9-3AC20C0A008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0615ED28-F724-4768-93BC-1057D057BA4C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16A33-CEDC-4B3B-B5FB-10822812B90F}">
  <sheetPr codeName="Sheet15"/>
  <dimension ref="A1:Q14"/>
  <sheetViews>
    <sheetView workbookViewId="0">
      <selection activeCell="A11" sqref="A11:O1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0" t="s">
        <v>33</v>
      </c>
      <c r="B2" s="21" t="s">
        <v>45</v>
      </c>
      <c r="C2" s="22">
        <v>44304</v>
      </c>
      <c r="D2" s="23" t="s">
        <v>34</v>
      </c>
      <c r="E2" s="24">
        <v>177</v>
      </c>
      <c r="F2" s="24">
        <v>180</v>
      </c>
      <c r="G2" s="24">
        <v>167</v>
      </c>
      <c r="H2" s="24">
        <v>179</v>
      </c>
      <c r="I2" s="24"/>
      <c r="J2" s="24"/>
      <c r="K2" s="25">
        <v>4</v>
      </c>
      <c r="L2" s="25">
        <v>703</v>
      </c>
      <c r="M2" s="26">
        <v>175.75</v>
      </c>
      <c r="N2" s="27">
        <v>2</v>
      </c>
      <c r="O2" s="28">
        <v>177.75</v>
      </c>
    </row>
    <row r="5" spans="1:17" x14ac:dyDescent="0.3">
      <c r="K5" s="7">
        <f>SUM(K2:K4)</f>
        <v>4</v>
      </c>
      <c r="L5" s="7">
        <f>SUM(L2:L4)</f>
        <v>703</v>
      </c>
      <c r="M5" s="13">
        <f>SUM(L5/K5)</f>
        <v>175.75</v>
      </c>
      <c r="N5" s="7">
        <f>SUM(N2:N4)</f>
        <v>2</v>
      </c>
      <c r="O5" s="13">
        <f>SUM(M5+N5)</f>
        <v>177.75</v>
      </c>
    </row>
    <row r="10" spans="1:17" ht="28.8" x14ac:dyDescent="0.3">
      <c r="A10" s="1" t="s">
        <v>1</v>
      </c>
      <c r="B10" s="2" t="s">
        <v>2</v>
      </c>
      <c r="C10" s="2" t="s">
        <v>3</v>
      </c>
      <c r="D10" s="3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3" t="s">
        <v>12</v>
      </c>
      <c r="M10" s="5" t="s">
        <v>13</v>
      </c>
      <c r="N10" s="2" t="s">
        <v>14</v>
      </c>
      <c r="O10" s="6" t="s">
        <v>15</v>
      </c>
    </row>
    <row r="11" spans="1:17" x14ac:dyDescent="0.3">
      <c r="A11" s="20" t="s">
        <v>28</v>
      </c>
      <c r="B11" s="21" t="s">
        <v>45</v>
      </c>
      <c r="C11" s="22">
        <v>44451</v>
      </c>
      <c r="D11" s="23" t="s">
        <v>34</v>
      </c>
      <c r="E11" s="24">
        <v>168</v>
      </c>
      <c r="F11" s="24">
        <v>178</v>
      </c>
      <c r="G11" s="24">
        <v>165</v>
      </c>
      <c r="H11" s="24">
        <v>153</v>
      </c>
      <c r="I11" s="24">
        <v>158</v>
      </c>
      <c r="J11" s="24">
        <v>173</v>
      </c>
      <c r="K11" s="25">
        <v>6</v>
      </c>
      <c r="L11" s="25">
        <v>995</v>
      </c>
      <c r="M11" s="26">
        <v>165.83333333333334</v>
      </c>
      <c r="N11" s="27">
        <v>4</v>
      </c>
      <c r="O11" s="28">
        <v>169.83333333333334</v>
      </c>
    </row>
    <row r="14" spans="1:17" x14ac:dyDescent="0.3">
      <c r="K14" s="7">
        <f>SUM(K11:K13)</f>
        <v>6</v>
      </c>
      <c r="L14" s="7">
        <f>SUM(L11:L13)</f>
        <v>995</v>
      </c>
      <c r="M14" s="13">
        <f>SUM(L14/K14)</f>
        <v>165.83333333333334</v>
      </c>
      <c r="N14" s="7">
        <f>SUM(N11:N13)</f>
        <v>4</v>
      </c>
      <c r="O14" s="13">
        <f>SUM(M14+N14)</f>
        <v>169.83333333333334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2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I11:J11 B11:C11" name="Range1_23"/>
    <protectedRange algorithmName="SHA-512" hashValue="ON39YdpmFHfN9f47KpiRvqrKx0V9+erV1CNkpWzYhW/Qyc6aT8rEyCrvauWSYGZK2ia3o7vd3akF07acHAFpOA==" saltValue="yVW9XmDwTqEnmpSGai0KYg==" spinCount="100000" sqref="D11" name="Range1_1_18"/>
    <protectedRange algorithmName="SHA-512" hashValue="ON39YdpmFHfN9f47KpiRvqrKx0V9+erV1CNkpWzYhW/Qyc6aT8rEyCrvauWSYGZK2ia3o7vd3akF07acHAFpOA==" saltValue="yVW9XmDwTqEnmpSGai0KYg==" spinCount="100000" sqref="E11:H11" name="Range1_3_7"/>
  </protectedRanges>
  <conditionalFormatting sqref="J2">
    <cfRule type="top10" dxfId="911" priority="13" rank="1"/>
  </conditionalFormatting>
  <conditionalFormatting sqref="I2">
    <cfRule type="top10" dxfId="910" priority="14" rank="1"/>
  </conditionalFormatting>
  <conditionalFormatting sqref="H2">
    <cfRule type="top10" dxfId="909" priority="15" rank="1"/>
  </conditionalFormatting>
  <conditionalFormatting sqref="G2">
    <cfRule type="top10" dxfId="908" priority="16" rank="1"/>
  </conditionalFormatting>
  <conditionalFormatting sqref="F2">
    <cfRule type="top10" dxfId="907" priority="17" rank="1"/>
  </conditionalFormatting>
  <conditionalFormatting sqref="E2">
    <cfRule type="top10" dxfId="906" priority="18" rank="1"/>
  </conditionalFormatting>
  <conditionalFormatting sqref="H11">
    <cfRule type="top10" dxfId="905" priority="3" rank="1"/>
  </conditionalFormatting>
  <conditionalFormatting sqref="E11">
    <cfRule type="top10" dxfId="904" priority="6" rank="1"/>
  </conditionalFormatting>
  <conditionalFormatting sqref="F11">
    <cfRule type="top10" dxfId="903" priority="1" rank="1"/>
  </conditionalFormatting>
  <conditionalFormatting sqref="G11">
    <cfRule type="top10" dxfId="902" priority="2" rank="1"/>
  </conditionalFormatting>
  <conditionalFormatting sqref="I11">
    <cfRule type="top10" dxfId="901" priority="4" rank="1"/>
  </conditionalFormatting>
  <conditionalFormatting sqref="J11">
    <cfRule type="top10" dxfId="900" priority="5" rank="1"/>
  </conditionalFormatting>
  <hyperlinks>
    <hyperlink ref="Q1" location="'Ohio 2021 Rankings'!A1" display="Back to Ranking" xr:uid="{A5B4D29E-9BD2-4818-A829-9B2DF7FD194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CC1D806-E02E-4BDD-917D-9363371A5B3B}">
          <x14:formula1>
            <xm:f>'C:\Users\abra2\Desktop\[__ABRA Scoring Program  2-25-2020 MASTER (3).xlsm]DATA'!#REF!</xm:f>
          </x14:formula1>
          <xm:sqref>B2 B11</xm:sqref>
        </x14:dataValidation>
        <x14:dataValidation type="list" allowBlank="1" showInputMessage="1" showErrorMessage="1" xr:uid="{0E1AAD71-E5E0-4400-813A-A55AAD52CE65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7BD79-E128-4F85-BE86-38FCAA217EDA}">
  <sheetPr codeName="Sheet16"/>
  <dimension ref="A1:Q45"/>
  <sheetViews>
    <sheetView workbookViewId="0">
      <selection activeCell="A5" sqref="A5:O5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26</v>
      </c>
    </row>
    <row r="2" spans="1:17" x14ac:dyDescent="0.3">
      <c r="A2" s="20" t="s">
        <v>21</v>
      </c>
      <c r="B2" s="21" t="s">
        <v>25</v>
      </c>
      <c r="C2" s="22">
        <v>44304</v>
      </c>
      <c r="D2" s="23" t="s">
        <v>34</v>
      </c>
      <c r="E2" s="24">
        <v>181</v>
      </c>
      <c r="F2" s="24">
        <v>174</v>
      </c>
      <c r="G2" s="24">
        <v>178</v>
      </c>
      <c r="H2" s="24">
        <v>178</v>
      </c>
      <c r="I2" s="24"/>
      <c r="J2" s="24"/>
      <c r="K2" s="25">
        <v>4</v>
      </c>
      <c r="L2" s="25">
        <v>711</v>
      </c>
      <c r="M2" s="26">
        <v>177.75</v>
      </c>
      <c r="N2" s="27">
        <v>2</v>
      </c>
      <c r="O2" s="28">
        <v>179.75</v>
      </c>
    </row>
    <row r="3" spans="1:17" x14ac:dyDescent="0.3">
      <c r="A3" s="20" t="s">
        <v>21</v>
      </c>
      <c r="B3" s="21" t="s">
        <v>25</v>
      </c>
      <c r="C3" s="22">
        <v>44339</v>
      </c>
      <c r="D3" s="23" t="s">
        <v>51</v>
      </c>
      <c r="E3" s="24">
        <v>177</v>
      </c>
      <c r="F3" s="24">
        <v>188</v>
      </c>
      <c r="G3" s="24">
        <v>181</v>
      </c>
      <c r="H3" s="24">
        <v>186</v>
      </c>
      <c r="I3" s="24"/>
      <c r="J3" s="24"/>
      <c r="K3" s="25">
        <v>4</v>
      </c>
      <c r="L3" s="25">
        <v>732</v>
      </c>
      <c r="M3" s="26">
        <v>183</v>
      </c>
      <c r="N3" s="27">
        <v>6</v>
      </c>
      <c r="O3" s="28">
        <v>189</v>
      </c>
    </row>
    <row r="4" spans="1:17" x14ac:dyDescent="0.3">
      <c r="A4" s="20" t="s">
        <v>21</v>
      </c>
      <c r="B4" s="21" t="s">
        <v>25</v>
      </c>
      <c r="C4" s="22">
        <v>44451</v>
      </c>
      <c r="D4" s="23" t="s">
        <v>34</v>
      </c>
      <c r="E4" s="24">
        <v>182</v>
      </c>
      <c r="F4" s="24">
        <v>180</v>
      </c>
      <c r="G4" s="24">
        <v>182</v>
      </c>
      <c r="H4" s="24">
        <v>182</v>
      </c>
      <c r="I4" s="24">
        <v>179</v>
      </c>
      <c r="J4" s="24">
        <v>186</v>
      </c>
      <c r="K4" s="25">
        <v>6</v>
      </c>
      <c r="L4" s="25">
        <v>1091</v>
      </c>
      <c r="M4" s="26">
        <v>181.83333333333334</v>
      </c>
      <c r="N4" s="27">
        <v>4</v>
      </c>
      <c r="O4" s="28">
        <v>185.83333333333334</v>
      </c>
    </row>
    <row r="5" spans="1:17" x14ac:dyDescent="0.3">
      <c r="A5" s="20" t="s">
        <v>21</v>
      </c>
      <c r="B5" s="21" t="s">
        <v>25</v>
      </c>
      <c r="C5" s="22">
        <v>44465</v>
      </c>
      <c r="D5" s="23" t="s">
        <v>83</v>
      </c>
      <c r="E5" s="24">
        <v>181</v>
      </c>
      <c r="F5" s="24">
        <v>185</v>
      </c>
      <c r="G5" s="24">
        <v>185</v>
      </c>
      <c r="H5" s="24">
        <v>184</v>
      </c>
      <c r="I5" s="24">
        <v>183</v>
      </c>
      <c r="J5" s="24">
        <v>178</v>
      </c>
      <c r="K5" s="25">
        <v>6</v>
      </c>
      <c r="L5" s="25">
        <v>1096</v>
      </c>
      <c r="M5" s="26">
        <v>182.66666666666666</v>
      </c>
      <c r="N5" s="27">
        <v>4</v>
      </c>
      <c r="O5" s="28">
        <v>186.66666666666666</v>
      </c>
    </row>
    <row r="8" spans="1:17" x14ac:dyDescent="0.3">
      <c r="K8" s="7">
        <f>SUM(K2:K7)</f>
        <v>20</v>
      </c>
      <c r="L8" s="7">
        <f>SUM(L2:L7)</f>
        <v>3630</v>
      </c>
      <c r="M8" s="13">
        <f>SUM(L8/K8)</f>
        <v>181.5</v>
      </c>
      <c r="N8" s="7">
        <f>SUM(N2:N7)</f>
        <v>16</v>
      </c>
      <c r="O8" s="13">
        <f>SUM(M8+N8)</f>
        <v>197.5</v>
      </c>
    </row>
    <row r="15" spans="1:17" ht="28.8" x14ac:dyDescent="0.3">
      <c r="A15" s="1" t="s">
        <v>1</v>
      </c>
      <c r="B15" s="2" t="s">
        <v>2</v>
      </c>
      <c r="C15" s="2" t="s">
        <v>3</v>
      </c>
      <c r="D15" s="3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  <c r="K15" s="4" t="s">
        <v>11</v>
      </c>
      <c r="L15" s="3" t="s">
        <v>12</v>
      </c>
      <c r="M15" s="5" t="s">
        <v>13</v>
      </c>
      <c r="N15" s="2" t="s">
        <v>14</v>
      </c>
      <c r="O15" s="6" t="s">
        <v>15</v>
      </c>
    </row>
    <row r="16" spans="1:17" x14ac:dyDescent="0.3">
      <c r="A16" s="20" t="s">
        <v>33</v>
      </c>
      <c r="B16" s="21" t="s">
        <v>25</v>
      </c>
      <c r="C16" s="22">
        <v>44304</v>
      </c>
      <c r="D16" s="23" t="s">
        <v>34</v>
      </c>
      <c r="E16" s="24">
        <v>190</v>
      </c>
      <c r="F16" s="24">
        <v>192</v>
      </c>
      <c r="G16" s="24">
        <v>190</v>
      </c>
      <c r="H16" s="24">
        <v>183</v>
      </c>
      <c r="I16" s="24"/>
      <c r="J16" s="24"/>
      <c r="K16" s="25">
        <v>4</v>
      </c>
      <c r="L16" s="25">
        <v>755</v>
      </c>
      <c r="M16" s="26">
        <v>188.75</v>
      </c>
      <c r="N16" s="27">
        <v>11</v>
      </c>
      <c r="O16" s="28">
        <v>199.75</v>
      </c>
    </row>
    <row r="17" spans="1:15" x14ac:dyDescent="0.3">
      <c r="A17" s="20" t="s">
        <v>33</v>
      </c>
      <c r="B17" s="21" t="s">
        <v>25</v>
      </c>
      <c r="C17" s="22">
        <v>44339</v>
      </c>
      <c r="D17" s="23" t="s">
        <v>51</v>
      </c>
      <c r="E17" s="24">
        <v>190</v>
      </c>
      <c r="F17" s="24">
        <v>188</v>
      </c>
      <c r="G17" s="24">
        <v>195</v>
      </c>
      <c r="H17" s="24">
        <v>194</v>
      </c>
      <c r="I17" s="24"/>
      <c r="J17" s="24"/>
      <c r="K17" s="25">
        <v>4</v>
      </c>
      <c r="L17" s="25">
        <v>767</v>
      </c>
      <c r="M17" s="26">
        <v>191.75</v>
      </c>
      <c r="N17" s="27">
        <v>11</v>
      </c>
      <c r="O17" s="28">
        <v>202.75</v>
      </c>
    </row>
    <row r="18" spans="1:15" x14ac:dyDescent="0.3">
      <c r="A18" s="20" t="s">
        <v>33</v>
      </c>
      <c r="B18" s="21" t="s">
        <v>25</v>
      </c>
      <c r="C18" s="22">
        <v>44360</v>
      </c>
      <c r="D18" s="23" t="s">
        <v>34</v>
      </c>
      <c r="E18" s="24">
        <v>191</v>
      </c>
      <c r="F18" s="24">
        <v>194</v>
      </c>
      <c r="G18" s="24">
        <v>191</v>
      </c>
      <c r="H18" s="24">
        <v>174</v>
      </c>
      <c r="I18" s="24"/>
      <c r="J18" s="24"/>
      <c r="K18" s="25">
        <v>4</v>
      </c>
      <c r="L18" s="25">
        <v>750</v>
      </c>
      <c r="M18" s="26">
        <v>187.5</v>
      </c>
      <c r="N18" s="27">
        <v>10</v>
      </c>
      <c r="O18" s="28">
        <v>197.5</v>
      </c>
    </row>
    <row r="19" spans="1:15" x14ac:dyDescent="0.3">
      <c r="A19" s="20" t="s">
        <v>33</v>
      </c>
      <c r="B19" s="21" t="s">
        <v>25</v>
      </c>
      <c r="C19" s="22">
        <v>44374</v>
      </c>
      <c r="D19" s="23" t="s">
        <v>51</v>
      </c>
      <c r="E19" s="24">
        <v>187</v>
      </c>
      <c r="F19" s="24">
        <v>193</v>
      </c>
      <c r="G19" s="24">
        <v>194</v>
      </c>
      <c r="H19" s="24">
        <v>190</v>
      </c>
      <c r="I19" s="24"/>
      <c r="J19" s="24"/>
      <c r="K19" s="25">
        <v>4</v>
      </c>
      <c r="L19" s="25">
        <v>764</v>
      </c>
      <c r="M19" s="26">
        <v>191</v>
      </c>
      <c r="N19" s="27">
        <v>11</v>
      </c>
      <c r="O19" s="28">
        <v>202</v>
      </c>
    </row>
    <row r="20" spans="1:15" x14ac:dyDescent="0.3">
      <c r="A20" s="20" t="s">
        <v>33</v>
      </c>
      <c r="B20" s="21" t="s">
        <v>25</v>
      </c>
      <c r="C20" s="22">
        <v>44388</v>
      </c>
      <c r="D20" s="23" t="s">
        <v>34</v>
      </c>
      <c r="E20" s="24">
        <v>185</v>
      </c>
      <c r="F20" s="24">
        <v>184</v>
      </c>
      <c r="G20" s="24">
        <v>185</v>
      </c>
      <c r="H20" s="24">
        <v>190</v>
      </c>
      <c r="I20" s="24"/>
      <c r="J20" s="24"/>
      <c r="K20" s="25">
        <v>4</v>
      </c>
      <c r="L20" s="25">
        <v>744</v>
      </c>
      <c r="M20" s="26">
        <v>186</v>
      </c>
      <c r="N20" s="27">
        <v>3</v>
      </c>
      <c r="O20" s="28">
        <v>189</v>
      </c>
    </row>
    <row r="21" spans="1:15" x14ac:dyDescent="0.3">
      <c r="A21" s="45" t="s">
        <v>33</v>
      </c>
      <c r="B21" s="46" t="s">
        <v>25</v>
      </c>
      <c r="C21" s="47">
        <v>44402</v>
      </c>
      <c r="D21" s="48" t="s">
        <v>51</v>
      </c>
      <c r="E21" s="49">
        <v>189</v>
      </c>
      <c r="F21" s="49">
        <v>191</v>
      </c>
      <c r="G21" s="49">
        <v>189</v>
      </c>
      <c r="H21" s="49">
        <v>187</v>
      </c>
      <c r="I21" s="49"/>
      <c r="J21" s="49"/>
      <c r="K21" s="50">
        <v>4</v>
      </c>
      <c r="L21" s="50">
        <v>756</v>
      </c>
      <c r="M21" s="51">
        <v>189</v>
      </c>
      <c r="N21" s="52">
        <v>4</v>
      </c>
      <c r="O21" s="53">
        <v>193</v>
      </c>
    </row>
    <row r="22" spans="1:15" x14ac:dyDescent="0.3">
      <c r="A22" s="20" t="s">
        <v>33</v>
      </c>
      <c r="B22" s="21" t="s">
        <v>25</v>
      </c>
      <c r="C22" s="22">
        <v>44416</v>
      </c>
      <c r="D22" s="23" t="s">
        <v>34</v>
      </c>
      <c r="E22" s="24">
        <v>174</v>
      </c>
      <c r="F22" s="24">
        <v>187</v>
      </c>
      <c r="G22" s="24">
        <v>186</v>
      </c>
      <c r="H22" s="24">
        <v>191.001</v>
      </c>
      <c r="I22" s="24">
        <v>183</v>
      </c>
      <c r="J22" s="24">
        <v>184</v>
      </c>
      <c r="K22" s="25">
        <v>6</v>
      </c>
      <c r="L22" s="25">
        <v>1105.001</v>
      </c>
      <c r="M22" s="26">
        <v>184.16683333333333</v>
      </c>
      <c r="N22" s="27">
        <v>4</v>
      </c>
      <c r="O22" s="28">
        <v>188.16683333333333</v>
      </c>
    </row>
    <row r="23" spans="1:15" x14ac:dyDescent="0.3">
      <c r="A23" s="20" t="s">
        <v>33</v>
      </c>
      <c r="B23" s="21" t="s">
        <v>25</v>
      </c>
      <c r="C23" s="22">
        <v>44437</v>
      </c>
      <c r="D23" s="23" t="s">
        <v>51</v>
      </c>
      <c r="E23" s="24">
        <v>189</v>
      </c>
      <c r="F23" s="24">
        <v>185</v>
      </c>
      <c r="G23" s="24">
        <v>185</v>
      </c>
      <c r="H23" s="24">
        <v>191</v>
      </c>
      <c r="I23" s="24"/>
      <c r="J23" s="24"/>
      <c r="K23" s="25">
        <v>4</v>
      </c>
      <c r="L23" s="25">
        <v>750</v>
      </c>
      <c r="M23" s="26">
        <v>187.5</v>
      </c>
      <c r="N23" s="27">
        <v>4</v>
      </c>
      <c r="O23" s="28">
        <v>191.5</v>
      </c>
    </row>
    <row r="24" spans="1:15" x14ac:dyDescent="0.3">
      <c r="A24" s="20" t="s">
        <v>33</v>
      </c>
      <c r="B24" s="21" t="s">
        <v>25</v>
      </c>
      <c r="C24" s="22">
        <v>44451</v>
      </c>
      <c r="D24" s="23" t="s">
        <v>34</v>
      </c>
      <c r="E24" s="24">
        <v>185</v>
      </c>
      <c r="F24" s="24">
        <v>183</v>
      </c>
      <c r="G24" s="24">
        <v>185</v>
      </c>
      <c r="H24" s="24">
        <v>180</v>
      </c>
      <c r="I24" s="24">
        <v>181</v>
      </c>
      <c r="J24" s="24">
        <v>184</v>
      </c>
      <c r="K24" s="25">
        <v>6</v>
      </c>
      <c r="L24" s="25">
        <v>1098</v>
      </c>
      <c r="M24" s="26">
        <v>183</v>
      </c>
      <c r="N24" s="27">
        <v>12</v>
      </c>
      <c r="O24" s="28">
        <v>195</v>
      </c>
    </row>
    <row r="25" spans="1:15" x14ac:dyDescent="0.3">
      <c r="A25" s="20" t="s">
        <v>33</v>
      </c>
      <c r="B25" s="21" t="s">
        <v>25</v>
      </c>
      <c r="C25" s="22">
        <v>44465</v>
      </c>
      <c r="D25" s="23" t="s">
        <v>83</v>
      </c>
      <c r="E25" s="24">
        <v>189</v>
      </c>
      <c r="F25" s="24">
        <v>188</v>
      </c>
      <c r="G25" s="24">
        <v>192</v>
      </c>
      <c r="H25" s="24">
        <v>184</v>
      </c>
      <c r="I25" s="24">
        <v>187</v>
      </c>
      <c r="J25" s="24">
        <v>191</v>
      </c>
      <c r="K25" s="25">
        <v>6</v>
      </c>
      <c r="L25" s="25">
        <v>1131</v>
      </c>
      <c r="M25" s="26">
        <v>188.5</v>
      </c>
      <c r="N25" s="27">
        <v>16</v>
      </c>
      <c r="O25" s="28">
        <v>204.5</v>
      </c>
    </row>
    <row r="28" spans="1:15" x14ac:dyDescent="0.3">
      <c r="K28" s="7">
        <f>SUM(K16:K27)</f>
        <v>46</v>
      </c>
      <c r="L28" s="7">
        <f>SUM(L16:L27)</f>
        <v>8620.0010000000002</v>
      </c>
      <c r="M28" s="13">
        <f>SUM(L28/K28)</f>
        <v>187.39132608695652</v>
      </c>
      <c r="N28" s="7">
        <f>SUM(N16:N27)</f>
        <v>86</v>
      </c>
      <c r="O28" s="13">
        <f>SUM(M28+N28)</f>
        <v>273.3913260869565</v>
      </c>
    </row>
    <row r="36" spans="1:15" ht="28.8" x14ac:dyDescent="0.3">
      <c r="A36" s="1" t="s">
        <v>1</v>
      </c>
      <c r="B36" s="2" t="s">
        <v>2</v>
      </c>
      <c r="C36" s="2" t="s">
        <v>3</v>
      </c>
      <c r="D36" s="3" t="s">
        <v>4</v>
      </c>
      <c r="E36" s="4" t="s">
        <v>5</v>
      </c>
      <c r="F36" s="4" t="s">
        <v>6</v>
      </c>
      <c r="G36" s="4" t="s">
        <v>7</v>
      </c>
      <c r="H36" s="4" t="s">
        <v>8</v>
      </c>
      <c r="I36" s="4" t="s">
        <v>9</v>
      </c>
      <c r="J36" s="4" t="s">
        <v>10</v>
      </c>
      <c r="K36" s="4" t="s">
        <v>11</v>
      </c>
      <c r="L36" s="3" t="s">
        <v>12</v>
      </c>
      <c r="M36" s="5" t="s">
        <v>13</v>
      </c>
      <c r="N36" s="2" t="s">
        <v>14</v>
      </c>
      <c r="O36" s="6" t="s">
        <v>15</v>
      </c>
    </row>
    <row r="37" spans="1:15" x14ac:dyDescent="0.3">
      <c r="A37" s="20" t="s">
        <v>19</v>
      </c>
      <c r="B37" s="21" t="s">
        <v>25</v>
      </c>
      <c r="C37" s="22">
        <v>44360</v>
      </c>
      <c r="D37" s="23" t="s">
        <v>34</v>
      </c>
      <c r="E37" s="24">
        <v>182</v>
      </c>
      <c r="F37" s="24">
        <v>188</v>
      </c>
      <c r="G37" s="24">
        <v>192</v>
      </c>
      <c r="H37" s="24">
        <v>189</v>
      </c>
      <c r="I37" s="24"/>
      <c r="J37" s="24"/>
      <c r="K37" s="25">
        <v>4</v>
      </c>
      <c r="L37" s="25">
        <v>751</v>
      </c>
      <c r="M37" s="26">
        <v>187.75</v>
      </c>
      <c r="N37" s="27">
        <v>3</v>
      </c>
      <c r="O37" s="28">
        <v>190.75</v>
      </c>
    </row>
    <row r="38" spans="1:15" x14ac:dyDescent="0.3">
      <c r="A38" s="20" t="s">
        <v>19</v>
      </c>
      <c r="B38" s="21" t="s">
        <v>25</v>
      </c>
      <c r="C38" s="22">
        <v>44374</v>
      </c>
      <c r="D38" s="23" t="s">
        <v>51</v>
      </c>
      <c r="E38" s="24">
        <v>187</v>
      </c>
      <c r="F38" s="24">
        <v>190</v>
      </c>
      <c r="G38" s="24">
        <v>184</v>
      </c>
      <c r="H38" s="24">
        <v>181</v>
      </c>
      <c r="I38" s="24"/>
      <c r="J38" s="24"/>
      <c r="K38" s="25">
        <v>4</v>
      </c>
      <c r="L38" s="25">
        <v>742</v>
      </c>
      <c r="M38" s="26">
        <v>185.5</v>
      </c>
      <c r="N38" s="27">
        <v>3</v>
      </c>
      <c r="O38" s="28">
        <v>188.5</v>
      </c>
    </row>
    <row r="39" spans="1:15" x14ac:dyDescent="0.3">
      <c r="A39" s="20" t="s">
        <v>19</v>
      </c>
      <c r="B39" s="21" t="s">
        <v>25</v>
      </c>
      <c r="C39" s="22">
        <v>44388</v>
      </c>
      <c r="D39" s="23" t="s">
        <v>34</v>
      </c>
      <c r="E39" s="24">
        <v>190</v>
      </c>
      <c r="F39" s="24">
        <v>189</v>
      </c>
      <c r="G39" s="24">
        <v>181</v>
      </c>
      <c r="H39" s="24">
        <v>184</v>
      </c>
      <c r="I39" s="24"/>
      <c r="J39" s="24"/>
      <c r="K39" s="25">
        <v>4</v>
      </c>
      <c r="L39" s="25">
        <v>744</v>
      </c>
      <c r="M39" s="26">
        <v>186</v>
      </c>
      <c r="N39" s="27">
        <v>2</v>
      </c>
      <c r="O39" s="28">
        <v>188</v>
      </c>
    </row>
    <row r="40" spans="1:15" x14ac:dyDescent="0.3">
      <c r="A40" s="45" t="s">
        <v>19</v>
      </c>
      <c r="B40" s="46" t="s">
        <v>25</v>
      </c>
      <c r="C40" s="47">
        <v>44402</v>
      </c>
      <c r="D40" s="48" t="s">
        <v>51</v>
      </c>
      <c r="E40" s="49">
        <v>195</v>
      </c>
      <c r="F40" s="49">
        <v>188</v>
      </c>
      <c r="G40" s="49">
        <v>185</v>
      </c>
      <c r="H40" s="49">
        <v>185</v>
      </c>
      <c r="I40" s="49"/>
      <c r="J40" s="49"/>
      <c r="K40" s="50">
        <v>4</v>
      </c>
      <c r="L40" s="50">
        <v>753</v>
      </c>
      <c r="M40" s="51">
        <v>188.25</v>
      </c>
      <c r="N40" s="52">
        <v>3</v>
      </c>
      <c r="O40" s="53">
        <v>191.25</v>
      </c>
    </row>
    <row r="41" spans="1:15" x14ac:dyDescent="0.3">
      <c r="A41" s="20" t="s">
        <v>19</v>
      </c>
      <c r="B41" s="21" t="s">
        <v>25</v>
      </c>
      <c r="C41" s="22">
        <v>44416</v>
      </c>
      <c r="D41" s="23" t="s">
        <v>34</v>
      </c>
      <c r="E41" s="24">
        <v>182</v>
      </c>
      <c r="F41" s="24">
        <v>183</v>
      </c>
      <c r="G41" s="24">
        <v>182</v>
      </c>
      <c r="H41" s="24">
        <v>186</v>
      </c>
      <c r="I41" s="24">
        <v>184</v>
      </c>
      <c r="J41" s="24">
        <v>186</v>
      </c>
      <c r="K41" s="25">
        <v>6</v>
      </c>
      <c r="L41" s="25">
        <v>1103</v>
      </c>
      <c r="M41" s="26">
        <v>183.83333333333334</v>
      </c>
      <c r="N41" s="27">
        <v>2</v>
      </c>
      <c r="O41" s="28">
        <v>185.83333333333334</v>
      </c>
    </row>
    <row r="42" spans="1:15" x14ac:dyDescent="0.3">
      <c r="A42" s="20" t="s">
        <v>19</v>
      </c>
      <c r="B42" s="21" t="s">
        <v>25</v>
      </c>
      <c r="C42" s="22">
        <v>44437</v>
      </c>
      <c r="D42" s="23" t="s">
        <v>51</v>
      </c>
      <c r="E42" s="24">
        <v>186</v>
      </c>
      <c r="F42" s="24">
        <v>194</v>
      </c>
      <c r="G42" s="24">
        <v>191</v>
      </c>
      <c r="H42" s="24">
        <v>190</v>
      </c>
      <c r="I42" s="24"/>
      <c r="J42" s="24"/>
      <c r="K42" s="25">
        <v>4</v>
      </c>
      <c r="L42" s="25">
        <v>761</v>
      </c>
      <c r="M42" s="26">
        <v>190.25</v>
      </c>
      <c r="N42" s="27">
        <v>5</v>
      </c>
      <c r="O42" s="28">
        <v>195.25</v>
      </c>
    </row>
    <row r="45" spans="1:15" x14ac:dyDescent="0.3">
      <c r="K45" s="7">
        <f>SUM(K37:K44)</f>
        <v>26</v>
      </c>
      <c r="L45" s="7">
        <f>SUM(L37:L44)</f>
        <v>4854</v>
      </c>
      <c r="M45" s="13">
        <f>SUM(L45/K45)</f>
        <v>186.69230769230768</v>
      </c>
      <c r="N45" s="7">
        <f>SUM(N37:N44)</f>
        <v>18</v>
      </c>
      <c r="O45" s="13">
        <f>SUM(M45+N45)</f>
        <v>204.69230769230768</v>
      </c>
    </row>
  </sheetData>
  <protectedRanges>
    <protectedRange algorithmName="SHA-512" hashValue="ON39YdpmFHfN9f47KpiRvqrKx0V9+erV1CNkpWzYhW/Qyc6aT8rEyCrvauWSYGZK2ia3o7vd3akF07acHAFpOA==" saltValue="yVW9XmDwTqEnmpSGai0KYg==" spinCount="100000" sqref="B1 B15 B36" name="Range1_2"/>
    <protectedRange algorithmName="SHA-512" hashValue="ON39YdpmFHfN9f47KpiRvqrKx0V9+erV1CNkpWzYhW/Qyc6aT8rEyCrvauWSYGZK2ia3o7vd3akF07acHAFpOA==" saltValue="yVW9XmDwTqEnmpSGai0KYg==" spinCount="100000" sqref="E16:J16 B16:C16" name="Range1_2_2"/>
    <protectedRange algorithmName="SHA-512" hashValue="ON39YdpmFHfN9f47KpiRvqrKx0V9+erV1CNkpWzYhW/Qyc6aT8rEyCrvauWSYGZK2ia3o7vd3akF07acHAFpOA==" saltValue="yVW9XmDwTqEnmpSGai0KYg==" spinCount="100000" sqref="D16" name="Range1_1_1_1"/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17:J17 B17:C17" name="Range1_15"/>
    <protectedRange algorithmName="SHA-512" hashValue="ON39YdpmFHfN9f47KpiRvqrKx0V9+erV1CNkpWzYhW/Qyc6aT8rEyCrvauWSYGZK2ia3o7vd3akF07acHAFpOA==" saltValue="yVW9XmDwTqEnmpSGai0KYg==" spinCount="100000" sqref="D17" name="Range1_1_10"/>
    <protectedRange algorithmName="SHA-512" hashValue="ON39YdpmFHfN9f47KpiRvqrKx0V9+erV1CNkpWzYhW/Qyc6aT8rEyCrvauWSYGZK2ia3o7vd3akF07acHAFpOA==" saltValue="yVW9XmDwTqEnmpSGai0KYg==" spinCount="100000" sqref="E3:J3 B3:C3" name="Range1_17"/>
    <protectedRange algorithmName="SHA-512" hashValue="ON39YdpmFHfN9f47KpiRvqrKx0V9+erV1CNkpWzYhW/Qyc6aT8rEyCrvauWSYGZK2ia3o7vd3akF07acHAFpOA==" saltValue="yVW9XmDwTqEnmpSGai0KYg==" spinCount="100000" sqref="D3" name="Range1_1_12"/>
    <protectedRange algorithmName="SHA-512" hashValue="ON39YdpmFHfN9f47KpiRvqrKx0V9+erV1CNkpWzYhW/Qyc6aT8rEyCrvauWSYGZK2ia3o7vd3akF07acHAFpOA==" saltValue="yVW9XmDwTqEnmpSGai0KYg==" spinCount="100000" sqref="E18:J18 B18:C18" name="Range1_9"/>
    <protectedRange algorithmName="SHA-512" hashValue="ON39YdpmFHfN9f47KpiRvqrKx0V9+erV1CNkpWzYhW/Qyc6aT8rEyCrvauWSYGZK2ia3o7vd3akF07acHAFpOA==" saltValue="yVW9XmDwTqEnmpSGai0KYg==" spinCount="100000" sqref="D18" name="Range1_1_6"/>
    <protectedRange algorithmName="SHA-512" hashValue="ON39YdpmFHfN9f47KpiRvqrKx0V9+erV1CNkpWzYhW/Qyc6aT8rEyCrvauWSYGZK2ia3o7vd3akF07acHAFpOA==" saltValue="yVW9XmDwTqEnmpSGai0KYg==" spinCount="100000" sqref="E37:J37 B37:C37" name="Range1_10"/>
    <protectedRange algorithmName="SHA-512" hashValue="ON39YdpmFHfN9f47KpiRvqrKx0V9+erV1CNkpWzYhW/Qyc6aT8rEyCrvauWSYGZK2ia3o7vd3akF07acHAFpOA==" saltValue="yVW9XmDwTqEnmpSGai0KYg==" spinCount="100000" sqref="D37" name="Range1_1_7"/>
    <protectedRange algorithmName="SHA-512" hashValue="ON39YdpmFHfN9f47KpiRvqrKx0V9+erV1CNkpWzYhW/Qyc6aT8rEyCrvauWSYGZK2ia3o7vd3akF07acHAFpOA==" saltValue="yVW9XmDwTqEnmpSGai0KYg==" spinCount="100000" sqref="E38:J38 B38:C38" name="Range1_7"/>
    <protectedRange algorithmName="SHA-512" hashValue="ON39YdpmFHfN9f47KpiRvqrKx0V9+erV1CNkpWzYhW/Qyc6aT8rEyCrvauWSYGZK2ia3o7vd3akF07acHAFpOA==" saltValue="yVW9XmDwTqEnmpSGai0KYg==" spinCount="100000" sqref="D38" name="Range1_1_5"/>
    <protectedRange algorithmName="SHA-512" hashValue="ON39YdpmFHfN9f47KpiRvqrKx0V9+erV1CNkpWzYhW/Qyc6aT8rEyCrvauWSYGZK2ia3o7vd3akF07acHAFpOA==" saltValue="yVW9XmDwTqEnmpSGai0KYg==" spinCount="100000" sqref="E19:J19 B19:C19" name="Range1_6"/>
    <protectedRange algorithmName="SHA-512" hashValue="ON39YdpmFHfN9f47KpiRvqrKx0V9+erV1CNkpWzYhW/Qyc6aT8rEyCrvauWSYGZK2ia3o7vd3akF07acHAFpOA==" saltValue="yVW9XmDwTqEnmpSGai0KYg==" spinCount="100000" sqref="D19" name="Range1_1_4"/>
    <protectedRange algorithmName="SHA-512" hashValue="ON39YdpmFHfN9f47KpiRvqrKx0V9+erV1CNkpWzYhW/Qyc6aT8rEyCrvauWSYGZK2ia3o7vd3akF07acHAFpOA==" saltValue="yVW9XmDwTqEnmpSGai0KYg==" spinCount="100000" sqref="E20:J20 B20:C20" name="Range1_18"/>
    <protectedRange algorithmName="SHA-512" hashValue="ON39YdpmFHfN9f47KpiRvqrKx0V9+erV1CNkpWzYhW/Qyc6aT8rEyCrvauWSYGZK2ia3o7vd3akF07acHAFpOA==" saltValue="yVW9XmDwTqEnmpSGai0KYg==" spinCount="100000" sqref="D20" name="Range1_1_13"/>
    <protectedRange algorithmName="SHA-512" hashValue="ON39YdpmFHfN9f47KpiRvqrKx0V9+erV1CNkpWzYhW/Qyc6aT8rEyCrvauWSYGZK2ia3o7vd3akF07acHAFpOA==" saltValue="yVW9XmDwTqEnmpSGai0KYg==" spinCount="100000" sqref="E39:J39 B39:C39" name="Range1_19"/>
    <protectedRange algorithmName="SHA-512" hashValue="ON39YdpmFHfN9f47KpiRvqrKx0V9+erV1CNkpWzYhW/Qyc6aT8rEyCrvauWSYGZK2ia3o7vd3akF07acHAFpOA==" saltValue="yVW9XmDwTqEnmpSGai0KYg==" spinCount="100000" sqref="D39" name="Range1_1_14"/>
    <protectedRange algorithmName="SHA-512" hashValue="ON39YdpmFHfN9f47KpiRvqrKx0V9+erV1CNkpWzYhW/Qyc6aT8rEyCrvauWSYGZK2ia3o7vd3akF07acHAFpOA==" saltValue="yVW9XmDwTqEnmpSGai0KYg==" spinCount="100000" sqref="E21:J21 B21:C21" name="Range1_2_1"/>
    <protectedRange algorithmName="SHA-512" hashValue="ON39YdpmFHfN9f47KpiRvqrKx0V9+erV1CNkpWzYhW/Qyc6aT8rEyCrvauWSYGZK2ia3o7vd3akF07acHAFpOA==" saltValue="yVW9XmDwTqEnmpSGai0KYg==" spinCount="100000" sqref="D21" name="Range1_1_1"/>
    <protectedRange algorithmName="SHA-512" hashValue="ON39YdpmFHfN9f47KpiRvqrKx0V9+erV1CNkpWzYhW/Qyc6aT8rEyCrvauWSYGZK2ia3o7vd3akF07acHAFpOA==" saltValue="yVW9XmDwTqEnmpSGai0KYg==" spinCount="100000" sqref="E40:J40 B40:C40" name="Range1_4"/>
    <protectedRange algorithmName="SHA-512" hashValue="ON39YdpmFHfN9f47KpiRvqrKx0V9+erV1CNkpWzYhW/Qyc6aT8rEyCrvauWSYGZK2ia3o7vd3akF07acHAFpOA==" saltValue="yVW9XmDwTqEnmpSGai0KYg==" spinCount="100000" sqref="D40" name="Range1_1_2"/>
    <protectedRange algorithmName="SHA-512" hashValue="ON39YdpmFHfN9f47KpiRvqrKx0V9+erV1CNkpWzYhW/Qyc6aT8rEyCrvauWSYGZK2ia3o7vd3akF07acHAFpOA==" saltValue="yVW9XmDwTqEnmpSGai0KYg==" spinCount="100000" sqref="E23:J23 B23:C23" name="Range1_2_4_1"/>
    <protectedRange algorithmName="SHA-512" hashValue="ON39YdpmFHfN9f47KpiRvqrKx0V9+erV1CNkpWzYhW/Qyc6aT8rEyCrvauWSYGZK2ia3o7vd3akF07acHAFpOA==" saltValue="yVW9XmDwTqEnmpSGai0KYg==" spinCount="100000" sqref="D23" name="Range1_1_1_4_2"/>
    <protectedRange algorithmName="SHA-512" hashValue="ON39YdpmFHfN9f47KpiRvqrKx0V9+erV1CNkpWzYhW/Qyc6aT8rEyCrvauWSYGZK2ia3o7vd3akF07acHAFpOA==" saltValue="yVW9XmDwTqEnmpSGai0KYg==" spinCount="100000" sqref="E42:J42 B42:C42" name="Range1_4_5_1"/>
    <protectedRange algorithmName="SHA-512" hashValue="ON39YdpmFHfN9f47KpiRvqrKx0V9+erV1CNkpWzYhW/Qyc6aT8rEyCrvauWSYGZK2ia3o7vd3akF07acHAFpOA==" saltValue="yVW9XmDwTqEnmpSGai0KYg==" spinCount="100000" sqref="D42" name="Range1_1_2_8_1"/>
    <protectedRange algorithmName="SHA-512" hashValue="ON39YdpmFHfN9f47KpiRvqrKx0V9+erV1CNkpWzYhW/Qyc6aT8rEyCrvauWSYGZK2ia3o7vd3akF07acHAFpOA==" saltValue="yVW9XmDwTqEnmpSGai0KYg==" spinCount="100000" sqref="E24:J24 B24:C24" name="Range1_24"/>
    <protectedRange algorithmName="SHA-512" hashValue="ON39YdpmFHfN9f47KpiRvqrKx0V9+erV1CNkpWzYhW/Qyc6aT8rEyCrvauWSYGZK2ia3o7vd3akF07acHAFpOA==" saltValue="yVW9XmDwTqEnmpSGai0KYg==" spinCount="100000" sqref="D24" name="Range1_1_19"/>
    <protectedRange algorithmName="SHA-512" hashValue="ON39YdpmFHfN9f47KpiRvqrKx0V9+erV1CNkpWzYhW/Qyc6aT8rEyCrvauWSYGZK2ia3o7vd3akF07acHAFpOA==" saltValue="yVW9XmDwTqEnmpSGai0KYg==" spinCount="100000" sqref="E4:J4 B4:C4" name="Range1_27"/>
    <protectedRange algorithmName="SHA-512" hashValue="ON39YdpmFHfN9f47KpiRvqrKx0V9+erV1CNkpWzYhW/Qyc6aT8rEyCrvauWSYGZK2ia3o7vd3akF07acHAFpOA==" saltValue="yVW9XmDwTqEnmpSGai0KYg==" spinCount="100000" sqref="D4" name="Range1_1_22"/>
    <protectedRange algorithmName="SHA-512" hashValue="ON39YdpmFHfN9f47KpiRvqrKx0V9+erV1CNkpWzYhW/Qyc6aT8rEyCrvauWSYGZK2ia3o7vd3akF07acHAFpOA==" saltValue="yVW9XmDwTqEnmpSGai0KYg==" spinCount="100000" sqref="E25:J25 B25:C25" name="Range1_20"/>
    <protectedRange algorithmName="SHA-512" hashValue="ON39YdpmFHfN9f47KpiRvqrKx0V9+erV1CNkpWzYhW/Qyc6aT8rEyCrvauWSYGZK2ia3o7vd3akF07acHAFpOA==" saltValue="yVW9XmDwTqEnmpSGai0KYg==" spinCount="100000" sqref="D25" name="Range1_1_18"/>
    <protectedRange algorithmName="SHA-512" hashValue="ON39YdpmFHfN9f47KpiRvqrKx0V9+erV1CNkpWzYhW/Qyc6aT8rEyCrvauWSYGZK2ia3o7vd3akF07acHAFpOA==" saltValue="yVW9XmDwTqEnmpSGai0KYg==" spinCount="100000" sqref="E5:J5 B5:C5" name="Range1_22"/>
    <protectedRange algorithmName="SHA-512" hashValue="ON39YdpmFHfN9f47KpiRvqrKx0V9+erV1CNkpWzYhW/Qyc6aT8rEyCrvauWSYGZK2ia3o7vd3akF07acHAFpOA==" saltValue="yVW9XmDwTqEnmpSGai0KYg==" spinCount="100000" sqref="D5" name="Range1_1_20"/>
  </protectedRanges>
  <conditionalFormatting sqref="J16">
    <cfRule type="top10" dxfId="899" priority="127" rank="1"/>
  </conditionalFormatting>
  <conditionalFormatting sqref="I16">
    <cfRule type="top10" dxfId="898" priority="128" rank="1"/>
  </conditionalFormatting>
  <conditionalFormatting sqref="H16">
    <cfRule type="top10" dxfId="897" priority="129" rank="1"/>
  </conditionalFormatting>
  <conditionalFormatting sqref="G16">
    <cfRule type="top10" dxfId="896" priority="130" rank="1"/>
  </conditionalFormatting>
  <conditionalFormatting sqref="F16">
    <cfRule type="top10" dxfId="895" priority="131" rank="1"/>
  </conditionalFormatting>
  <conditionalFormatting sqref="E16">
    <cfRule type="top10" dxfId="894" priority="132" rank="1"/>
  </conditionalFormatting>
  <conditionalFormatting sqref="I2">
    <cfRule type="top10" dxfId="893" priority="126" rank="1"/>
  </conditionalFormatting>
  <conditionalFormatting sqref="H2">
    <cfRule type="top10" dxfId="892" priority="122" rank="1"/>
  </conditionalFormatting>
  <conditionalFormatting sqref="J2">
    <cfRule type="top10" dxfId="891" priority="123" rank="1"/>
  </conditionalFormatting>
  <conditionalFormatting sqref="G2">
    <cfRule type="top10" dxfId="890" priority="125" rank="1"/>
  </conditionalFormatting>
  <conditionalFormatting sqref="F2">
    <cfRule type="top10" dxfId="889" priority="124" rank="1"/>
  </conditionalFormatting>
  <conditionalFormatting sqref="E2">
    <cfRule type="top10" dxfId="888" priority="121" rank="1"/>
  </conditionalFormatting>
  <conditionalFormatting sqref="J17">
    <cfRule type="top10" dxfId="887" priority="115" rank="1"/>
  </conditionalFormatting>
  <conditionalFormatting sqref="I17">
    <cfRule type="top10" dxfId="886" priority="116" rank="1"/>
  </conditionalFormatting>
  <conditionalFormatting sqref="H17">
    <cfRule type="top10" dxfId="885" priority="117" rank="1"/>
  </conditionalFormatting>
  <conditionalFormatting sqref="G17">
    <cfRule type="top10" dxfId="884" priority="118" rank="1"/>
  </conditionalFormatting>
  <conditionalFormatting sqref="F17">
    <cfRule type="top10" dxfId="883" priority="119" rank="1"/>
  </conditionalFormatting>
  <conditionalFormatting sqref="E17">
    <cfRule type="top10" dxfId="882" priority="120" rank="1"/>
  </conditionalFormatting>
  <conditionalFormatting sqref="I3">
    <cfRule type="top10" dxfId="881" priority="114" rank="1"/>
  </conditionalFormatting>
  <conditionalFormatting sqref="H3">
    <cfRule type="top10" dxfId="880" priority="110" rank="1"/>
  </conditionalFormatting>
  <conditionalFormatting sqref="J3">
    <cfRule type="top10" dxfId="879" priority="111" rank="1"/>
  </conditionalFormatting>
  <conditionalFormatting sqref="G3">
    <cfRule type="top10" dxfId="878" priority="113" rank="1"/>
  </conditionalFormatting>
  <conditionalFormatting sqref="F3">
    <cfRule type="top10" dxfId="877" priority="112" rank="1"/>
  </conditionalFormatting>
  <conditionalFormatting sqref="E3">
    <cfRule type="top10" dxfId="876" priority="109" rank="1"/>
  </conditionalFormatting>
  <conditionalFormatting sqref="J18">
    <cfRule type="top10" dxfId="875" priority="103" rank="1"/>
  </conditionalFormatting>
  <conditionalFormatting sqref="I18">
    <cfRule type="top10" dxfId="874" priority="104" rank="1"/>
  </conditionalFormatting>
  <conditionalFormatting sqref="H18">
    <cfRule type="top10" dxfId="873" priority="105" rank="1"/>
  </conditionalFormatting>
  <conditionalFormatting sqref="G18">
    <cfRule type="top10" dxfId="872" priority="106" rank="1"/>
  </conditionalFormatting>
  <conditionalFormatting sqref="F18">
    <cfRule type="top10" dxfId="871" priority="107" rank="1"/>
  </conditionalFormatting>
  <conditionalFormatting sqref="E18">
    <cfRule type="top10" dxfId="870" priority="108" rank="1"/>
  </conditionalFormatting>
  <conditionalFormatting sqref="E37">
    <cfRule type="top10" dxfId="869" priority="90" rank="1"/>
  </conditionalFormatting>
  <conditionalFormatting sqref="F37">
    <cfRule type="top10" dxfId="868" priority="89" rank="1"/>
  </conditionalFormatting>
  <conditionalFormatting sqref="G37">
    <cfRule type="top10" dxfId="867" priority="88" rank="1"/>
  </conditionalFormatting>
  <conditionalFormatting sqref="H37">
    <cfRule type="top10" dxfId="866" priority="87" rank="1"/>
  </conditionalFormatting>
  <conditionalFormatting sqref="I37">
    <cfRule type="top10" dxfId="865" priority="86" rank="1"/>
  </conditionalFormatting>
  <conditionalFormatting sqref="J37">
    <cfRule type="top10" dxfId="864" priority="85" rank="1"/>
  </conditionalFormatting>
  <conditionalFormatting sqref="E38">
    <cfRule type="top10" dxfId="863" priority="84" rank="1"/>
  </conditionalFormatting>
  <conditionalFormatting sqref="F38">
    <cfRule type="top10" dxfId="862" priority="83" rank="1"/>
  </conditionalFormatting>
  <conditionalFormatting sqref="G38">
    <cfRule type="top10" dxfId="861" priority="82" rank="1"/>
  </conditionalFormatting>
  <conditionalFormatting sqref="H38">
    <cfRule type="top10" dxfId="860" priority="81" rank="1"/>
  </conditionalFormatting>
  <conditionalFormatting sqref="I38">
    <cfRule type="top10" dxfId="859" priority="80" rank="1"/>
  </conditionalFormatting>
  <conditionalFormatting sqref="J38">
    <cfRule type="top10" dxfId="858" priority="79" rank="1"/>
  </conditionalFormatting>
  <conditionalFormatting sqref="J19">
    <cfRule type="top10" dxfId="857" priority="73" rank="1"/>
  </conditionalFormatting>
  <conditionalFormatting sqref="I19">
    <cfRule type="top10" dxfId="856" priority="74" rank="1"/>
  </conditionalFormatting>
  <conditionalFormatting sqref="H19">
    <cfRule type="top10" dxfId="855" priority="75" rank="1"/>
  </conditionalFormatting>
  <conditionalFormatting sqref="G19">
    <cfRule type="top10" dxfId="854" priority="76" rank="1"/>
  </conditionalFormatting>
  <conditionalFormatting sqref="F19">
    <cfRule type="top10" dxfId="853" priority="77" rank="1"/>
  </conditionalFormatting>
  <conditionalFormatting sqref="E19">
    <cfRule type="top10" dxfId="852" priority="78" rank="1"/>
  </conditionalFormatting>
  <conditionalFormatting sqref="J20">
    <cfRule type="top10" dxfId="851" priority="67" rank="1"/>
  </conditionalFormatting>
  <conditionalFormatting sqref="I20">
    <cfRule type="top10" dxfId="850" priority="68" rank="1"/>
  </conditionalFormatting>
  <conditionalFormatting sqref="H20">
    <cfRule type="top10" dxfId="849" priority="69" rank="1"/>
  </conditionalFormatting>
  <conditionalFormatting sqref="G20">
    <cfRule type="top10" dxfId="848" priority="70" rank="1"/>
  </conditionalFormatting>
  <conditionalFormatting sqref="F20">
    <cfRule type="top10" dxfId="847" priority="71" rank="1"/>
  </conditionalFormatting>
  <conditionalFormatting sqref="E20">
    <cfRule type="top10" dxfId="846" priority="72" rank="1"/>
  </conditionalFormatting>
  <conditionalFormatting sqref="E39">
    <cfRule type="top10" dxfId="845" priority="66" rank="1"/>
  </conditionalFormatting>
  <conditionalFormatting sqref="F39">
    <cfRule type="top10" dxfId="844" priority="65" rank="1"/>
  </conditionalFormatting>
  <conditionalFormatting sqref="G39">
    <cfRule type="top10" dxfId="843" priority="64" rank="1"/>
  </conditionalFormatting>
  <conditionalFormatting sqref="H39">
    <cfRule type="top10" dxfId="842" priority="63" rank="1"/>
  </conditionalFormatting>
  <conditionalFormatting sqref="I39">
    <cfRule type="top10" dxfId="841" priority="62" rank="1"/>
  </conditionalFormatting>
  <conditionalFormatting sqref="J39">
    <cfRule type="top10" dxfId="840" priority="61" rank="1"/>
  </conditionalFormatting>
  <conditionalFormatting sqref="J21">
    <cfRule type="top10" dxfId="839" priority="55" rank="1"/>
  </conditionalFormatting>
  <conditionalFormatting sqref="I21">
    <cfRule type="top10" dxfId="838" priority="56" rank="1"/>
  </conditionalFormatting>
  <conditionalFormatting sqref="H21">
    <cfRule type="top10" dxfId="837" priority="57" rank="1"/>
  </conditionalFormatting>
  <conditionalFormatting sqref="G21">
    <cfRule type="top10" dxfId="836" priority="58" rank="1"/>
  </conditionalFormatting>
  <conditionalFormatting sqref="F21">
    <cfRule type="top10" dxfId="835" priority="59" rank="1"/>
  </conditionalFormatting>
  <conditionalFormatting sqref="E21">
    <cfRule type="top10" dxfId="834" priority="60" rank="1"/>
  </conditionalFormatting>
  <conditionalFormatting sqref="E40">
    <cfRule type="top10" dxfId="833" priority="54" rank="1"/>
  </conditionalFormatting>
  <conditionalFormatting sqref="F40">
    <cfRule type="top10" dxfId="832" priority="53" rank="1"/>
  </conditionalFormatting>
  <conditionalFormatting sqref="G40">
    <cfRule type="top10" dxfId="831" priority="52" rank="1"/>
  </conditionalFormatting>
  <conditionalFormatting sqref="H40">
    <cfRule type="top10" dxfId="830" priority="51" rank="1"/>
  </conditionalFormatting>
  <conditionalFormatting sqref="I40">
    <cfRule type="top10" dxfId="829" priority="50" rank="1"/>
  </conditionalFormatting>
  <conditionalFormatting sqref="J40">
    <cfRule type="top10" dxfId="828" priority="49" rank="1"/>
  </conditionalFormatting>
  <conditionalFormatting sqref="J22">
    <cfRule type="top10" dxfId="827" priority="43" rank="1"/>
  </conditionalFormatting>
  <conditionalFormatting sqref="I22">
    <cfRule type="top10" dxfId="826" priority="44" rank="1"/>
  </conditionalFormatting>
  <conditionalFormatting sqref="H22">
    <cfRule type="top10" dxfId="825" priority="45" rank="1"/>
  </conditionalFormatting>
  <conditionalFormatting sqref="G22">
    <cfRule type="top10" dxfId="824" priority="46" rank="1"/>
  </conditionalFormatting>
  <conditionalFormatting sqref="F22">
    <cfRule type="top10" dxfId="823" priority="47" rank="1"/>
  </conditionalFormatting>
  <conditionalFormatting sqref="E22">
    <cfRule type="top10" dxfId="822" priority="48" rank="1"/>
  </conditionalFormatting>
  <conditionalFormatting sqref="E41">
    <cfRule type="top10" dxfId="821" priority="42" rank="1"/>
  </conditionalFormatting>
  <conditionalFormatting sqref="F41">
    <cfRule type="top10" dxfId="820" priority="41" rank="1"/>
  </conditionalFormatting>
  <conditionalFormatting sqref="G41">
    <cfRule type="top10" dxfId="819" priority="40" rank="1"/>
  </conditionalFormatting>
  <conditionalFormatting sqref="H41">
    <cfRule type="top10" dxfId="818" priority="39" rank="1"/>
  </conditionalFormatting>
  <conditionalFormatting sqref="I41">
    <cfRule type="top10" dxfId="817" priority="38" rank="1"/>
  </conditionalFormatting>
  <conditionalFormatting sqref="J41">
    <cfRule type="top10" dxfId="816" priority="37" rank="1"/>
  </conditionalFormatting>
  <conditionalFormatting sqref="J23">
    <cfRule type="top10" dxfId="815" priority="31" rank="1"/>
  </conditionalFormatting>
  <conditionalFormatting sqref="I23">
    <cfRule type="top10" dxfId="814" priority="32" rank="1"/>
  </conditionalFormatting>
  <conditionalFormatting sqref="H23">
    <cfRule type="top10" dxfId="813" priority="33" rank="1"/>
  </conditionalFormatting>
  <conditionalFormatting sqref="G23">
    <cfRule type="top10" dxfId="812" priority="34" rank="1"/>
  </conditionalFormatting>
  <conditionalFormatting sqref="F23">
    <cfRule type="top10" dxfId="811" priority="35" rank="1"/>
  </conditionalFormatting>
  <conditionalFormatting sqref="E23">
    <cfRule type="top10" dxfId="810" priority="36" rank="1"/>
  </conditionalFormatting>
  <conditionalFormatting sqref="E42">
    <cfRule type="top10" dxfId="809" priority="30" rank="1"/>
  </conditionalFormatting>
  <conditionalFormatting sqref="F42">
    <cfRule type="top10" dxfId="808" priority="29" rank="1"/>
  </conditionalFormatting>
  <conditionalFormatting sqref="G42">
    <cfRule type="top10" dxfId="807" priority="28" rank="1"/>
  </conditionalFormatting>
  <conditionalFormatting sqref="H42">
    <cfRule type="top10" dxfId="806" priority="27" rank="1"/>
  </conditionalFormatting>
  <conditionalFormatting sqref="I42">
    <cfRule type="top10" dxfId="805" priority="26" rank="1"/>
  </conditionalFormatting>
  <conditionalFormatting sqref="J42">
    <cfRule type="top10" dxfId="804" priority="25" rank="1"/>
  </conditionalFormatting>
  <conditionalFormatting sqref="J24">
    <cfRule type="top10" dxfId="803" priority="19" rank="1"/>
  </conditionalFormatting>
  <conditionalFormatting sqref="I24">
    <cfRule type="top10" dxfId="802" priority="20" rank="1"/>
  </conditionalFormatting>
  <conditionalFormatting sqref="H24">
    <cfRule type="top10" dxfId="801" priority="21" rank="1"/>
  </conditionalFormatting>
  <conditionalFormatting sqref="G24">
    <cfRule type="top10" dxfId="800" priority="22" rank="1"/>
  </conditionalFormatting>
  <conditionalFormatting sqref="F24">
    <cfRule type="top10" dxfId="799" priority="23" rank="1"/>
  </conditionalFormatting>
  <conditionalFormatting sqref="E24">
    <cfRule type="top10" dxfId="798" priority="24" rank="1"/>
  </conditionalFormatting>
  <conditionalFormatting sqref="I4">
    <cfRule type="top10" dxfId="797" priority="18" rank="1"/>
  </conditionalFormatting>
  <conditionalFormatting sqref="H4">
    <cfRule type="top10" dxfId="796" priority="14" rank="1"/>
  </conditionalFormatting>
  <conditionalFormatting sqref="J4">
    <cfRule type="top10" dxfId="795" priority="15" rank="1"/>
  </conditionalFormatting>
  <conditionalFormatting sqref="G4">
    <cfRule type="top10" dxfId="794" priority="17" rank="1"/>
  </conditionalFormatting>
  <conditionalFormatting sqref="F4">
    <cfRule type="top10" dxfId="793" priority="16" rank="1"/>
  </conditionalFormatting>
  <conditionalFormatting sqref="E4">
    <cfRule type="top10" dxfId="792" priority="13" rank="1"/>
  </conditionalFormatting>
  <conditionalFormatting sqref="J25">
    <cfRule type="top10" dxfId="791" priority="7" rank="1"/>
  </conditionalFormatting>
  <conditionalFormatting sqref="I25">
    <cfRule type="top10" dxfId="790" priority="8" rank="1"/>
  </conditionalFormatting>
  <conditionalFormatting sqref="H25">
    <cfRule type="top10" dxfId="789" priority="9" rank="1"/>
  </conditionalFormatting>
  <conditionalFormatting sqref="G25">
    <cfRule type="top10" dxfId="788" priority="10" rank="1"/>
  </conditionalFormatting>
  <conditionalFormatting sqref="F25">
    <cfRule type="top10" dxfId="787" priority="11" rank="1"/>
  </conditionalFormatting>
  <conditionalFormatting sqref="E25">
    <cfRule type="top10" dxfId="786" priority="12" rank="1"/>
  </conditionalFormatting>
  <conditionalFormatting sqref="I5">
    <cfRule type="top10" dxfId="785" priority="6" rank="1"/>
  </conditionalFormatting>
  <conditionalFormatting sqref="H5">
    <cfRule type="top10" dxfId="784" priority="2" rank="1"/>
  </conditionalFormatting>
  <conditionalFormatting sqref="J5">
    <cfRule type="top10" dxfId="783" priority="3" rank="1"/>
  </conditionalFormatting>
  <conditionalFormatting sqref="G5">
    <cfRule type="top10" dxfId="782" priority="5" rank="1"/>
  </conditionalFormatting>
  <conditionalFormatting sqref="F5">
    <cfRule type="top10" dxfId="781" priority="4" rank="1"/>
  </conditionalFormatting>
  <conditionalFormatting sqref="E5">
    <cfRule type="top10" dxfId="780" priority="1" rank="1"/>
  </conditionalFormatting>
  <hyperlinks>
    <hyperlink ref="Q1" location="'Ohio 2021 Rankings'!A1" display="Return to Ranking" xr:uid="{61D23567-1FDF-4800-99F6-E7AB5FC6D7C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D6F66BD-6FF9-438C-BF77-EE018347340A}">
          <x14:formula1>
            <xm:f>'C:\Users\abra2\Desktop\ABRA Files and More\AUTO BENCH REST ASSOCIATION FILE\ABRA 2019\Georgia\[Georgia Results 01 19 20.xlsm]DATA SHEET'!#REF!</xm:f>
          </x14:formula1>
          <xm:sqref>B1 B15 B36</xm:sqref>
        </x14:dataValidation>
        <x14:dataValidation type="list" allowBlank="1" showInputMessage="1" showErrorMessage="1" xr:uid="{0E024B3F-B6C0-498D-A14A-E52083C0A45C}">
          <x14:formula1>
            <xm:f>'C:\Users\abra2\Desktop\[__ABRA Scoring Program  2-25-2020 MASTER (3).xlsm]DATA'!#REF!</xm:f>
          </x14:formula1>
          <xm:sqref>B37 B2:B5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CAB5D-04FF-472B-A542-AF3784CB67AE}">
  <sheetPr codeName="Sheet17"/>
  <dimension ref="A1:Q5"/>
  <sheetViews>
    <sheetView workbookViewId="0">
      <selection activeCell="A2" sqref="A2:O2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0" t="s">
        <v>21</v>
      </c>
      <c r="B2" s="21" t="s">
        <v>62</v>
      </c>
      <c r="C2" s="22">
        <v>44346</v>
      </c>
      <c r="D2" s="23" t="s">
        <v>34</v>
      </c>
      <c r="E2" s="24">
        <v>154</v>
      </c>
      <c r="F2" s="24">
        <v>159</v>
      </c>
      <c r="G2" s="24">
        <v>115</v>
      </c>
      <c r="H2" s="24">
        <v>174</v>
      </c>
      <c r="I2" s="24"/>
      <c r="J2" s="24"/>
      <c r="K2" s="25">
        <v>4</v>
      </c>
      <c r="L2" s="25">
        <v>602</v>
      </c>
      <c r="M2" s="26">
        <v>150.5</v>
      </c>
      <c r="N2" s="27">
        <v>2</v>
      </c>
      <c r="O2" s="28">
        <v>152.5</v>
      </c>
    </row>
    <row r="5" spans="1:17" x14ac:dyDescent="0.3">
      <c r="K5" s="7">
        <f>SUM(K2:K4)</f>
        <v>4</v>
      </c>
      <c r="L5" s="7">
        <f>SUM(L2:L4)</f>
        <v>602</v>
      </c>
      <c r="M5" s="13">
        <f>SUM(L5/K5)</f>
        <v>150.5</v>
      </c>
      <c r="N5" s="7">
        <f>SUM(N2:N4)</f>
        <v>2</v>
      </c>
      <c r="O5" s="13">
        <f>SUM(M5+N5)</f>
        <v>152.5</v>
      </c>
    </row>
  </sheetData>
  <hyperlinks>
    <hyperlink ref="Q1" location="'Ohio 2021 Rankings'!A1" display="Back to Ranking" xr:uid="{BA986E7D-EF98-4361-B9B7-CB4303B10DA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3FC6E0B-E364-44DB-9E8A-AABDE7E966F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6503561A-49CA-4C35-9A72-1F3F6AD0674C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5B4F6-4AA3-4590-B442-16C932C7D1BC}">
  <sheetPr codeName="Sheet18"/>
  <dimension ref="A1:Q19"/>
  <sheetViews>
    <sheetView workbookViewId="0">
      <selection activeCell="A16" sqref="A16:O1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0" t="s">
        <v>28</v>
      </c>
      <c r="B2" s="21" t="s">
        <v>60</v>
      </c>
      <c r="C2" s="22">
        <v>44346</v>
      </c>
      <c r="D2" s="23" t="s">
        <v>34</v>
      </c>
      <c r="E2" s="24">
        <v>163</v>
      </c>
      <c r="F2" s="24">
        <v>174</v>
      </c>
      <c r="G2" s="24">
        <v>163</v>
      </c>
      <c r="H2" s="24">
        <v>153</v>
      </c>
      <c r="I2" s="24"/>
      <c r="J2" s="24"/>
      <c r="K2" s="25">
        <v>4</v>
      </c>
      <c r="L2" s="25">
        <v>653</v>
      </c>
      <c r="M2" s="26">
        <v>163.25</v>
      </c>
      <c r="N2" s="27">
        <v>2</v>
      </c>
      <c r="O2" s="28">
        <v>165.25</v>
      </c>
    </row>
    <row r="5" spans="1:17" x14ac:dyDescent="0.3">
      <c r="K5" s="7">
        <f>SUM(K2:K4)</f>
        <v>4</v>
      </c>
      <c r="L5" s="7">
        <f>SUM(L2:L4)</f>
        <v>653</v>
      </c>
      <c r="M5" s="13">
        <f>SUM(L5/K5)</f>
        <v>163.25</v>
      </c>
      <c r="N5" s="7">
        <f>SUM(N2:N4)</f>
        <v>2</v>
      </c>
      <c r="O5" s="13">
        <f>SUM(M5+N5)</f>
        <v>165.25</v>
      </c>
    </row>
    <row r="11" spans="1:17" ht="28.8" x14ac:dyDescent="0.3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3">
      <c r="A12" s="20" t="s">
        <v>33</v>
      </c>
      <c r="B12" s="21" t="s">
        <v>60</v>
      </c>
      <c r="C12" s="22">
        <v>44360</v>
      </c>
      <c r="D12" s="23" t="s">
        <v>34</v>
      </c>
      <c r="E12" s="24">
        <v>185</v>
      </c>
      <c r="F12" s="24">
        <v>179</v>
      </c>
      <c r="G12" s="24">
        <v>181</v>
      </c>
      <c r="H12" s="24">
        <v>186</v>
      </c>
      <c r="I12" s="24"/>
      <c r="J12" s="24"/>
      <c r="K12" s="25">
        <v>4</v>
      </c>
      <c r="L12" s="25">
        <v>731</v>
      </c>
      <c r="M12" s="26">
        <v>182.75</v>
      </c>
      <c r="N12" s="27">
        <v>4</v>
      </c>
      <c r="O12" s="28">
        <v>186.75</v>
      </c>
    </row>
    <row r="13" spans="1:17" x14ac:dyDescent="0.3">
      <c r="A13" s="20" t="s">
        <v>33</v>
      </c>
      <c r="B13" s="21" t="s">
        <v>60</v>
      </c>
      <c r="C13" s="22">
        <v>44388</v>
      </c>
      <c r="D13" s="23" t="s">
        <v>34</v>
      </c>
      <c r="E13" s="24">
        <v>179</v>
      </c>
      <c r="F13" s="24">
        <v>184</v>
      </c>
      <c r="G13" s="24">
        <v>179</v>
      </c>
      <c r="H13" s="24">
        <v>177</v>
      </c>
      <c r="I13" s="24"/>
      <c r="J13" s="24"/>
      <c r="K13" s="25">
        <v>4</v>
      </c>
      <c r="L13" s="25">
        <v>719</v>
      </c>
      <c r="M13" s="26">
        <v>179.75</v>
      </c>
      <c r="N13" s="27">
        <v>2</v>
      </c>
      <c r="O13" s="28">
        <v>181.75</v>
      </c>
    </row>
    <row r="14" spans="1:17" x14ac:dyDescent="0.3">
      <c r="A14" s="20" t="s">
        <v>33</v>
      </c>
      <c r="B14" s="21" t="s">
        <v>60</v>
      </c>
      <c r="C14" s="22">
        <v>44416</v>
      </c>
      <c r="D14" s="23" t="s">
        <v>34</v>
      </c>
      <c r="E14" s="24">
        <v>179</v>
      </c>
      <c r="F14" s="24">
        <v>185</v>
      </c>
      <c r="G14" s="24">
        <v>185</v>
      </c>
      <c r="H14" s="24">
        <v>179</v>
      </c>
      <c r="I14" s="24">
        <v>184</v>
      </c>
      <c r="J14" s="24">
        <v>173</v>
      </c>
      <c r="K14" s="25">
        <v>6</v>
      </c>
      <c r="L14" s="25">
        <v>1085</v>
      </c>
      <c r="M14" s="26">
        <v>180.83333333333334</v>
      </c>
      <c r="N14" s="27">
        <v>2</v>
      </c>
      <c r="O14" s="28">
        <v>182.83333333333334</v>
      </c>
    </row>
    <row r="15" spans="1:17" x14ac:dyDescent="0.3">
      <c r="A15" s="20" t="s">
        <v>33</v>
      </c>
      <c r="B15" s="21" t="s">
        <v>60</v>
      </c>
      <c r="C15" s="22">
        <v>44451</v>
      </c>
      <c r="D15" s="23" t="s">
        <v>34</v>
      </c>
      <c r="E15" s="24">
        <v>167</v>
      </c>
      <c r="F15" s="24">
        <v>182</v>
      </c>
      <c r="G15" s="24">
        <v>172</v>
      </c>
      <c r="H15" s="24">
        <v>186</v>
      </c>
      <c r="I15" s="24">
        <v>164</v>
      </c>
      <c r="J15" s="24">
        <v>187</v>
      </c>
      <c r="K15" s="25">
        <v>6</v>
      </c>
      <c r="L15" s="25">
        <v>1058</v>
      </c>
      <c r="M15" s="26">
        <v>176.33333333333334</v>
      </c>
      <c r="N15" s="27">
        <v>4</v>
      </c>
      <c r="O15" s="28">
        <v>180.33333333333334</v>
      </c>
    </row>
    <row r="16" spans="1:17" x14ac:dyDescent="0.3">
      <c r="A16" s="20" t="s">
        <v>33</v>
      </c>
      <c r="B16" s="21" t="s">
        <v>60</v>
      </c>
      <c r="C16" s="22">
        <v>44479</v>
      </c>
      <c r="D16" s="23" t="s">
        <v>34</v>
      </c>
      <c r="E16" s="24">
        <v>175</v>
      </c>
      <c r="F16" s="24">
        <v>181</v>
      </c>
      <c r="G16" s="24">
        <v>174</v>
      </c>
      <c r="H16" s="24">
        <v>167.1</v>
      </c>
      <c r="I16" s="24"/>
      <c r="J16" s="24"/>
      <c r="K16" s="25">
        <v>4</v>
      </c>
      <c r="L16" s="25">
        <v>697.1</v>
      </c>
      <c r="M16" s="26">
        <v>174.27500000000001</v>
      </c>
      <c r="N16" s="27">
        <v>2</v>
      </c>
      <c r="O16" s="28">
        <v>176.27500000000001</v>
      </c>
    </row>
    <row r="19" spans="11:15" x14ac:dyDescent="0.3">
      <c r="K19" s="7">
        <f>SUM(K12:K18)</f>
        <v>24</v>
      </c>
      <c r="L19" s="7">
        <f>SUM(L12:L18)</f>
        <v>4290.1000000000004</v>
      </c>
      <c r="M19" s="13">
        <f>SUM(L19/K19)</f>
        <v>178.75416666666669</v>
      </c>
      <c r="N19" s="7">
        <f>SUM(N12:N18)</f>
        <v>14</v>
      </c>
      <c r="O19" s="13">
        <f>SUM(M19+N19)</f>
        <v>192.75416666666669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7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E12:J12 B12:C12" name="Range1_9"/>
    <protectedRange algorithmName="SHA-512" hashValue="ON39YdpmFHfN9f47KpiRvqrKx0V9+erV1CNkpWzYhW/Qyc6aT8rEyCrvauWSYGZK2ia3o7vd3akF07acHAFpOA==" saltValue="yVW9XmDwTqEnmpSGai0KYg==" spinCount="100000" sqref="D12" name="Range1_1_6"/>
    <protectedRange algorithmName="SHA-512" hashValue="ON39YdpmFHfN9f47KpiRvqrKx0V9+erV1CNkpWzYhW/Qyc6aT8rEyCrvauWSYGZK2ia3o7vd3akF07acHAFpOA==" saltValue="yVW9XmDwTqEnmpSGai0KYg==" spinCount="100000" sqref="E13:J13 B13:C13" name="Range1_18"/>
    <protectedRange algorithmName="SHA-512" hashValue="ON39YdpmFHfN9f47KpiRvqrKx0V9+erV1CNkpWzYhW/Qyc6aT8rEyCrvauWSYGZK2ia3o7vd3akF07acHAFpOA==" saltValue="yVW9XmDwTqEnmpSGai0KYg==" spinCount="100000" sqref="D13" name="Range1_1_13"/>
    <protectedRange algorithmName="SHA-512" hashValue="ON39YdpmFHfN9f47KpiRvqrKx0V9+erV1CNkpWzYhW/Qyc6aT8rEyCrvauWSYGZK2ia3o7vd3akF07acHAFpOA==" saltValue="yVW9XmDwTqEnmpSGai0KYg==" spinCount="100000" sqref="E15:J15 B15:C15" name="Range1_24"/>
    <protectedRange algorithmName="SHA-512" hashValue="ON39YdpmFHfN9f47KpiRvqrKx0V9+erV1CNkpWzYhW/Qyc6aT8rEyCrvauWSYGZK2ia3o7vd3akF07acHAFpOA==" saltValue="yVW9XmDwTqEnmpSGai0KYg==" spinCount="100000" sqref="D15" name="Range1_1_19"/>
    <protectedRange algorithmName="SHA-512" hashValue="ON39YdpmFHfN9f47KpiRvqrKx0V9+erV1CNkpWzYhW/Qyc6aT8rEyCrvauWSYGZK2ia3o7vd3akF07acHAFpOA==" saltValue="yVW9XmDwTqEnmpSGai0KYg==" spinCount="100000" sqref="E16:J16 B16:C16" name="Range1_28_1"/>
    <protectedRange algorithmName="SHA-512" hashValue="ON39YdpmFHfN9f47KpiRvqrKx0V9+erV1CNkpWzYhW/Qyc6aT8rEyCrvauWSYGZK2ia3o7vd3akF07acHAFpOA==" saltValue="yVW9XmDwTqEnmpSGai0KYg==" spinCount="100000" sqref="D16" name="Range1_1_26_1"/>
  </protectedRanges>
  <conditionalFormatting sqref="F2">
    <cfRule type="top10" dxfId="779" priority="43" rank="1"/>
  </conditionalFormatting>
  <conditionalFormatting sqref="G2">
    <cfRule type="top10" dxfId="778" priority="44" rank="1"/>
  </conditionalFormatting>
  <conditionalFormatting sqref="H2">
    <cfRule type="top10" dxfId="777" priority="45" rank="1"/>
  </conditionalFormatting>
  <conditionalFormatting sqref="I2">
    <cfRule type="top10" dxfId="776" priority="46" rank="1"/>
  </conditionalFormatting>
  <conditionalFormatting sqref="J2">
    <cfRule type="top10" dxfId="775" priority="47" rank="1"/>
  </conditionalFormatting>
  <conditionalFormatting sqref="E2">
    <cfRule type="top10" dxfId="774" priority="48" rank="1"/>
  </conditionalFormatting>
  <conditionalFormatting sqref="J12">
    <cfRule type="top10" dxfId="773" priority="25" rank="1"/>
  </conditionalFormatting>
  <conditionalFormatting sqref="I12">
    <cfRule type="top10" dxfId="772" priority="26" rank="1"/>
  </conditionalFormatting>
  <conditionalFormatting sqref="H12">
    <cfRule type="top10" dxfId="771" priority="27" rank="1"/>
  </conditionalFormatting>
  <conditionalFormatting sqref="G12">
    <cfRule type="top10" dxfId="770" priority="28" rank="1"/>
  </conditionalFormatting>
  <conditionalFormatting sqref="F12">
    <cfRule type="top10" dxfId="769" priority="29" rank="1"/>
  </conditionalFormatting>
  <conditionalFormatting sqref="E12">
    <cfRule type="top10" dxfId="768" priority="30" rank="1"/>
  </conditionalFormatting>
  <conditionalFormatting sqref="J13">
    <cfRule type="top10" dxfId="767" priority="19" rank="1"/>
  </conditionalFormatting>
  <conditionalFormatting sqref="I13">
    <cfRule type="top10" dxfId="766" priority="20" rank="1"/>
  </conditionalFormatting>
  <conditionalFormatting sqref="H13">
    <cfRule type="top10" dxfId="765" priority="21" rank="1"/>
  </conditionalFormatting>
  <conditionalFormatting sqref="G13">
    <cfRule type="top10" dxfId="764" priority="22" rank="1"/>
  </conditionalFormatting>
  <conditionalFormatting sqref="F13">
    <cfRule type="top10" dxfId="763" priority="23" rank="1"/>
  </conditionalFormatting>
  <conditionalFormatting sqref="E13">
    <cfRule type="top10" dxfId="762" priority="24" rank="1"/>
  </conditionalFormatting>
  <conditionalFormatting sqref="J14">
    <cfRule type="top10" dxfId="761" priority="13" rank="1"/>
  </conditionalFormatting>
  <conditionalFormatting sqref="I14">
    <cfRule type="top10" dxfId="760" priority="14" rank="1"/>
  </conditionalFormatting>
  <conditionalFormatting sqref="H14">
    <cfRule type="top10" dxfId="759" priority="15" rank="1"/>
  </conditionalFormatting>
  <conditionalFormatting sqref="G14">
    <cfRule type="top10" dxfId="758" priority="16" rank="1"/>
  </conditionalFormatting>
  <conditionalFormatting sqref="F14">
    <cfRule type="top10" dxfId="757" priority="17" rank="1"/>
  </conditionalFormatting>
  <conditionalFormatting sqref="E14">
    <cfRule type="top10" dxfId="756" priority="18" rank="1"/>
  </conditionalFormatting>
  <conditionalFormatting sqref="J15">
    <cfRule type="top10" dxfId="755" priority="7" rank="1"/>
  </conditionalFormatting>
  <conditionalFormatting sqref="I15">
    <cfRule type="top10" dxfId="754" priority="8" rank="1"/>
  </conditionalFormatting>
  <conditionalFormatting sqref="H15">
    <cfRule type="top10" dxfId="753" priority="9" rank="1"/>
  </conditionalFormatting>
  <conditionalFormatting sqref="G15">
    <cfRule type="top10" dxfId="752" priority="10" rank="1"/>
  </conditionalFormatting>
  <conditionalFormatting sqref="F15">
    <cfRule type="top10" dxfId="751" priority="11" rank="1"/>
  </conditionalFormatting>
  <conditionalFormatting sqref="E15">
    <cfRule type="top10" dxfId="750" priority="12" rank="1"/>
  </conditionalFormatting>
  <conditionalFormatting sqref="J16">
    <cfRule type="top10" dxfId="749" priority="1" rank="1"/>
  </conditionalFormatting>
  <conditionalFormatting sqref="I16">
    <cfRule type="top10" dxfId="748" priority="2" rank="1"/>
  </conditionalFormatting>
  <conditionalFormatting sqref="H16">
    <cfRule type="top10" dxfId="747" priority="3" rank="1"/>
  </conditionalFormatting>
  <conditionalFormatting sqref="G16">
    <cfRule type="top10" dxfId="746" priority="4" rank="1"/>
  </conditionalFormatting>
  <conditionalFormatting sqref="F16">
    <cfRule type="top10" dxfId="745" priority="5" rank="1"/>
  </conditionalFormatting>
  <conditionalFormatting sqref="E16">
    <cfRule type="top10" dxfId="744" priority="6" rank="1"/>
  </conditionalFormatting>
  <hyperlinks>
    <hyperlink ref="Q1" location="'Ohio 2021 Rankings'!A1" display="Back to Ranking" xr:uid="{1E914520-C63D-42AC-849D-B3AB7DAC3E2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BBE09DF-434E-4577-AF8A-75489B842A8E}">
          <x14:formula1>
            <xm:f>'C:\Users\abra2\Desktop\[__ABRA Scoring Program  2-25-2020 MASTER (3).xlsm]DATA'!#REF!</xm:f>
          </x14:formula1>
          <xm:sqref>B2 B12:B16</xm:sqref>
        </x14:dataValidation>
        <x14:dataValidation type="list" allowBlank="1" showInputMessage="1" showErrorMessage="1" xr:uid="{88576848-E44C-4639-BBE5-080D9BBEA666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E6669-2F47-4D5D-ACE0-6E45BDAB36F3}">
  <sheetPr codeName="Sheet19"/>
  <dimension ref="A1:Q11"/>
  <sheetViews>
    <sheetView workbookViewId="0">
      <selection activeCell="A8" sqref="A8:O8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8.88671875" style="12"/>
    <col min="15" max="15" width="8.886718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0" t="s">
        <v>28</v>
      </c>
      <c r="B2" s="21" t="s">
        <v>32</v>
      </c>
      <c r="C2" s="22">
        <v>44304</v>
      </c>
      <c r="D2" s="23" t="s">
        <v>34</v>
      </c>
      <c r="E2" s="24">
        <v>173</v>
      </c>
      <c r="F2" s="24">
        <v>186</v>
      </c>
      <c r="G2" s="24">
        <v>193</v>
      </c>
      <c r="H2" s="24">
        <v>181</v>
      </c>
      <c r="I2" s="24"/>
      <c r="J2" s="24"/>
      <c r="K2" s="25">
        <v>4</v>
      </c>
      <c r="L2" s="25">
        <v>733</v>
      </c>
      <c r="M2" s="26">
        <v>183.25</v>
      </c>
      <c r="N2" s="27">
        <v>3</v>
      </c>
      <c r="O2" s="28">
        <v>186.25</v>
      </c>
    </row>
    <row r="3" spans="1:17" x14ac:dyDescent="0.3">
      <c r="A3" s="20" t="s">
        <v>28</v>
      </c>
      <c r="B3" s="21" t="s">
        <v>32</v>
      </c>
      <c r="C3" s="22">
        <v>44346</v>
      </c>
      <c r="D3" s="23" t="s">
        <v>34</v>
      </c>
      <c r="E3" s="24">
        <v>182</v>
      </c>
      <c r="F3" s="24">
        <v>185</v>
      </c>
      <c r="G3" s="24">
        <v>181</v>
      </c>
      <c r="H3" s="24">
        <v>187</v>
      </c>
      <c r="I3" s="24"/>
      <c r="J3" s="24"/>
      <c r="K3" s="25">
        <v>4</v>
      </c>
      <c r="L3" s="25">
        <v>735</v>
      </c>
      <c r="M3" s="26">
        <v>183.75</v>
      </c>
      <c r="N3" s="27">
        <v>3</v>
      </c>
      <c r="O3" s="28">
        <v>186.75</v>
      </c>
    </row>
    <row r="4" spans="1:17" x14ac:dyDescent="0.3">
      <c r="A4" s="20" t="s">
        <v>28</v>
      </c>
      <c r="B4" s="21" t="s">
        <v>32</v>
      </c>
      <c r="C4" s="22">
        <v>44388</v>
      </c>
      <c r="D4" s="23" t="s">
        <v>34</v>
      </c>
      <c r="E4" s="24">
        <v>192.01</v>
      </c>
      <c r="F4" s="24">
        <v>190</v>
      </c>
      <c r="G4" s="24">
        <v>186</v>
      </c>
      <c r="H4" s="24">
        <v>189</v>
      </c>
      <c r="I4" s="24"/>
      <c r="J4" s="24"/>
      <c r="K4" s="25">
        <v>4</v>
      </c>
      <c r="L4" s="25">
        <v>757.01</v>
      </c>
      <c r="M4" s="26">
        <v>189.2525</v>
      </c>
      <c r="N4" s="27">
        <v>8</v>
      </c>
      <c r="O4" s="28">
        <v>197.2525</v>
      </c>
    </row>
    <row r="5" spans="1:17" x14ac:dyDescent="0.3">
      <c r="A5" s="20" t="s">
        <v>28</v>
      </c>
      <c r="B5" s="21" t="s">
        <v>32</v>
      </c>
      <c r="C5" s="22">
        <v>44416</v>
      </c>
      <c r="D5" s="23" t="s">
        <v>34</v>
      </c>
      <c r="E5" s="24">
        <v>191</v>
      </c>
      <c r="F5" s="24">
        <v>190</v>
      </c>
      <c r="G5" s="24">
        <v>183</v>
      </c>
      <c r="H5" s="24">
        <v>181</v>
      </c>
      <c r="I5" s="24">
        <v>182</v>
      </c>
      <c r="J5" s="24">
        <v>193</v>
      </c>
      <c r="K5" s="25">
        <v>6</v>
      </c>
      <c r="L5" s="25">
        <v>1120</v>
      </c>
      <c r="M5" s="26">
        <v>186.66666666666666</v>
      </c>
      <c r="N5" s="27">
        <v>3</v>
      </c>
      <c r="O5" s="28">
        <v>189.66666666666666</v>
      </c>
    </row>
    <row r="6" spans="1:17" x14ac:dyDescent="0.3">
      <c r="A6" s="20" t="s">
        <v>28</v>
      </c>
      <c r="B6" s="21" t="s">
        <v>32</v>
      </c>
      <c r="C6" s="22">
        <v>44437</v>
      </c>
      <c r="D6" s="23" t="s">
        <v>51</v>
      </c>
      <c r="E6" s="24">
        <v>192</v>
      </c>
      <c r="F6" s="24">
        <v>194</v>
      </c>
      <c r="G6" s="24">
        <v>193</v>
      </c>
      <c r="H6" s="24">
        <v>189</v>
      </c>
      <c r="I6" s="24"/>
      <c r="J6" s="24"/>
      <c r="K6" s="25">
        <v>4</v>
      </c>
      <c r="L6" s="25">
        <v>768</v>
      </c>
      <c r="M6" s="26">
        <v>192</v>
      </c>
      <c r="N6" s="27">
        <v>8</v>
      </c>
      <c r="O6" s="28">
        <v>200</v>
      </c>
    </row>
    <row r="7" spans="1:17" x14ac:dyDescent="0.3">
      <c r="A7" s="20" t="s">
        <v>28</v>
      </c>
      <c r="B7" s="21" t="s">
        <v>32</v>
      </c>
      <c r="C7" s="22">
        <v>44451</v>
      </c>
      <c r="D7" s="23" t="s">
        <v>34</v>
      </c>
      <c r="E7" s="24">
        <v>187</v>
      </c>
      <c r="F7" s="24">
        <v>186</v>
      </c>
      <c r="G7" s="24">
        <v>184</v>
      </c>
      <c r="H7" s="24">
        <v>183</v>
      </c>
      <c r="I7" s="24">
        <v>183</v>
      </c>
      <c r="J7" s="24">
        <v>183</v>
      </c>
      <c r="K7" s="25">
        <v>6</v>
      </c>
      <c r="L7" s="25">
        <v>1106</v>
      </c>
      <c r="M7" s="26">
        <v>184.33333333333334</v>
      </c>
      <c r="N7" s="27">
        <v>12</v>
      </c>
      <c r="O7" s="28">
        <v>196.33333333333334</v>
      </c>
    </row>
    <row r="8" spans="1:17" x14ac:dyDescent="0.3">
      <c r="A8" s="20" t="s">
        <v>28</v>
      </c>
      <c r="B8" s="21" t="s">
        <v>32</v>
      </c>
      <c r="C8" s="22">
        <v>44479</v>
      </c>
      <c r="D8" s="23" t="s">
        <v>34</v>
      </c>
      <c r="E8" s="24">
        <v>180</v>
      </c>
      <c r="F8" s="24">
        <v>189</v>
      </c>
      <c r="G8" s="24">
        <v>185</v>
      </c>
      <c r="H8" s="24">
        <v>183</v>
      </c>
      <c r="I8" s="24"/>
      <c r="J8" s="24"/>
      <c r="K8" s="25">
        <v>4</v>
      </c>
      <c r="L8" s="25">
        <v>737</v>
      </c>
      <c r="M8" s="26">
        <v>184.25</v>
      </c>
      <c r="N8" s="27">
        <v>7</v>
      </c>
      <c r="O8" s="28">
        <v>191.25</v>
      </c>
    </row>
    <row r="11" spans="1:17" x14ac:dyDescent="0.3">
      <c r="K11" s="7">
        <f>SUM(K2:K10)</f>
        <v>32</v>
      </c>
      <c r="L11" s="7">
        <f>SUM(L2:L10)</f>
        <v>5956.01</v>
      </c>
      <c r="M11" s="13">
        <f>SUM(L11/K11)</f>
        <v>186.12531250000001</v>
      </c>
      <c r="N11" s="7">
        <f>SUM(N2:N10)</f>
        <v>44</v>
      </c>
      <c r="O11" s="13">
        <f>SUM(M11+N11)</f>
        <v>230.12531250000001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I3:J3 B3:C3" name="Range1_7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12"/>
    <protectedRange algorithmName="SHA-512" hashValue="ON39YdpmFHfN9f47KpiRvqrKx0V9+erV1CNkpWzYhW/Qyc6aT8rEyCrvauWSYGZK2ia3o7vd3akF07acHAFpOA==" saltValue="yVW9XmDwTqEnmpSGai0KYg==" spinCount="100000" sqref="D4" name="Range1_1_9"/>
    <protectedRange algorithmName="SHA-512" hashValue="ON39YdpmFHfN9f47KpiRvqrKx0V9+erV1CNkpWzYhW/Qyc6aT8rEyCrvauWSYGZK2ia3o7vd3akF07acHAFpOA==" saltValue="yVW9XmDwTqEnmpSGai0KYg==" spinCount="100000" sqref="E4:H4" name="Range1_3_3"/>
    <protectedRange algorithmName="SHA-512" hashValue="ON39YdpmFHfN9f47KpiRvqrKx0V9+erV1CNkpWzYhW/Qyc6aT8rEyCrvauWSYGZK2ia3o7vd3akF07acHAFpOA==" saltValue="yVW9XmDwTqEnmpSGai0KYg==" spinCount="100000" sqref="E6:H6" name="Range1_3_6"/>
    <protectedRange algorithmName="SHA-512" hashValue="ON39YdpmFHfN9f47KpiRvqrKx0V9+erV1CNkpWzYhW/Qyc6aT8rEyCrvauWSYGZK2ia3o7vd3akF07acHAFpOA==" saltValue="yVW9XmDwTqEnmpSGai0KYg==" spinCount="100000" sqref="I7:J7 B7:C7" name="Range1_23"/>
    <protectedRange algorithmName="SHA-512" hashValue="ON39YdpmFHfN9f47KpiRvqrKx0V9+erV1CNkpWzYhW/Qyc6aT8rEyCrvauWSYGZK2ia3o7vd3akF07acHAFpOA==" saltValue="yVW9XmDwTqEnmpSGai0KYg==" spinCount="100000" sqref="D7" name="Range1_1_18"/>
    <protectedRange algorithmName="SHA-512" hashValue="ON39YdpmFHfN9f47KpiRvqrKx0V9+erV1CNkpWzYhW/Qyc6aT8rEyCrvauWSYGZK2ia3o7vd3akF07acHAFpOA==" saltValue="yVW9XmDwTqEnmpSGai0KYg==" spinCount="100000" sqref="E7:H7" name="Range1_3_7"/>
    <protectedRange algorithmName="SHA-512" hashValue="ON39YdpmFHfN9f47KpiRvqrKx0V9+erV1CNkpWzYhW/Qyc6aT8rEyCrvauWSYGZK2ia3o7vd3akF07acHAFpOA==" saltValue="yVW9XmDwTqEnmpSGai0KYg==" spinCount="100000" sqref="I8:J8 B8:C8" name="Range1_26_1"/>
    <protectedRange algorithmName="SHA-512" hashValue="ON39YdpmFHfN9f47KpiRvqrKx0V9+erV1CNkpWzYhW/Qyc6aT8rEyCrvauWSYGZK2ia3o7vd3akF07acHAFpOA==" saltValue="yVW9XmDwTqEnmpSGai0KYg==" spinCount="100000" sqref="D8" name="Range1_1_24_1"/>
    <protectedRange algorithmName="SHA-512" hashValue="ON39YdpmFHfN9f47KpiRvqrKx0V9+erV1CNkpWzYhW/Qyc6aT8rEyCrvauWSYGZK2ia3o7vd3akF07acHAFpOA==" saltValue="yVW9XmDwTqEnmpSGai0KYg==" spinCount="100000" sqref="E8:H8" name="Range1_3_9_1"/>
  </protectedRanges>
  <conditionalFormatting sqref="F2">
    <cfRule type="top10" dxfId="743" priority="37" rank="1"/>
  </conditionalFormatting>
  <conditionalFormatting sqref="G2">
    <cfRule type="top10" dxfId="742" priority="38" rank="1"/>
  </conditionalFormatting>
  <conditionalFormatting sqref="H2">
    <cfRule type="top10" dxfId="741" priority="39" rank="1"/>
  </conditionalFormatting>
  <conditionalFormatting sqref="I2">
    <cfRule type="top10" dxfId="740" priority="40" rank="1"/>
  </conditionalFormatting>
  <conditionalFormatting sqref="J2">
    <cfRule type="top10" dxfId="739" priority="41" rank="1"/>
  </conditionalFormatting>
  <conditionalFormatting sqref="E2">
    <cfRule type="top10" dxfId="738" priority="42" rank="1"/>
  </conditionalFormatting>
  <conditionalFormatting sqref="F3">
    <cfRule type="top10" dxfId="737" priority="31" rank="1"/>
  </conditionalFormatting>
  <conditionalFormatting sqref="G3">
    <cfRule type="top10" dxfId="736" priority="32" rank="1"/>
  </conditionalFormatting>
  <conditionalFormatting sqref="H3">
    <cfRule type="top10" dxfId="735" priority="33" rank="1"/>
  </conditionalFormatting>
  <conditionalFormatting sqref="I3">
    <cfRule type="top10" dxfId="734" priority="34" rank="1"/>
  </conditionalFormatting>
  <conditionalFormatting sqref="J3">
    <cfRule type="top10" dxfId="733" priority="35" rank="1"/>
  </conditionalFormatting>
  <conditionalFormatting sqref="E3">
    <cfRule type="top10" dxfId="732" priority="36" rank="1"/>
  </conditionalFormatting>
  <conditionalFormatting sqref="F4">
    <cfRule type="top10" dxfId="731" priority="25" rank="1"/>
  </conditionalFormatting>
  <conditionalFormatting sqref="G4">
    <cfRule type="top10" dxfId="730" priority="26" rank="1"/>
  </conditionalFormatting>
  <conditionalFormatting sqref="H4">
    <cfRule type="top10" dxfId="729" priority="27" rank="1"/>
  </conditionalFormatting>
  <conditionalFormatting sqref="I4">
    <cfRule type="top10" dxfId="728" priority="28" rank="1"/>
  </conditionalFormatting>
  <conditionalFormatting sqref="J4">
    <cfRule type="top10" dxfId="727" priority="29" rank="1"/>
  </conditionalFormatting>
  <conditionalFormatting sqref="E4">
    <cfRule type="top10" dxfId="726" priority="30" rank="1"/>
  </conditionalFormatting>
  <conditionalFormatting sqref="F5">
    <cfRule type="top10" dxfId="725" priority="19" rank="1"/>
  </conditionalFormatting>
  <conditionalFormatting sqref="G5">
    <cfRule type="top10" dxfId="724" priority="20" rank="1"/>
  </conditionalFormatting>
  <conditionalFormatting sqref="H5">
    <cfRule type="top10" dxfId="723" priority="21" rank="1"/>
  </conditionalFormatting>
  <conditionalFormatting sqref="I5">
    <cfRule type="top10" dxfId="722" priority="22" rank="1"/>
  </conditionalFormatting>
  <conditionalFormatting sqref="J5">
    <cfRule type="top10" dxfId="721" priority="23" rank="1"/>
  </conditionalFormatting>
  <conditionalFormatting sqref="E5">
    <cfRule type="top10" dxfId="720" priority="24" rank="1"/>
  </conditionalFormatting>
  <conditionalFormatting sqref="F6">
    <cfRule type="top10" dxfId="719" priority="13" rank="1"/>
  </conditionalFormatting>
  <conditionalFormatting sqref="G6">
    <cfRule type="top10" dxfId="718" priority="14" rank="1"/>
  </conditionalFormatting>
  <conditionalFormatting sqref="H6">
    <cfRule type="top10" dxfId="717" priority="15" rank="1"/>
  </conditionalFormatting>
  <conditionalFormatting sqref="I6">
    <cfRule type="top10" dxfId="716" priority="16" rank="1"/>
  </conditionalFormatting>
  <conditionalFormatting sqref="J6">
    <cfRule type="top10" dxfId="715" priority="17" rank="1"/>
  </conditionalFormatting>
  <conditionalFormatting sqref="E6">
    <cfRule type="top10" dxfId="714" priority="18" rank="1"/>
  </conditionalFormatting>
  <conditionalFormatting sqref="F7">
    <cfRule type="top10" dxfId="713" priority="7" rank="1"/>
  </conditionalFormatting>
  <conditionalFormatting sqref="G7">
    <cfRule type="top10" dxfId="712" priority="8" rank="1"/>
  </conditionalFormatting>
  <conditionalFormatting sqref="H7">
    <cfRule type="top10" dxfId="711" priority="9" rank="1"/>
  </conditionalFormatting>
  <conditionalFormatting sqref="I7">
    <cfRule type="top10" dxfId="710" priority="10" rank="1"/>
  </conditionalFormatting>
  <conditionalFormatting sqref="J7">
    <cfRule type="top10" dxfId="709" priority="11" rank="1"/>
  </conditionalFormatting>
  <conditionalFormatting sqref="E7">
    <cfRule type="top10" dxfId="708" priority="12" rank="1"/>
  </conditionalFormatting>
  <conditionalFormatting sqref="F8">
    <cfRule type="top10" dxfId="707" priority="1" rank="1"/>
  </conditionalFormatting>
  <conditionalFormatting sqref="G8">
    <cfRule type="top10" dxfId="706" priority="2" rank="1"/>
  </conditionalFormatting>
  <conditionalFormatting sqref="H8">
    <cfRule type="top10" dxfId="705" priority="3" rank="1"/>
  </conditionalFormatting>
  <conditionalFormatting sqref="I8">
    <cfRule type="top10" dxfId="704" priority="4" rank="1"/>
  </conditionalFormatting>
  <conditionalFormatting sqref="J8">
    <cfRule type="top10" dxfId="703" priority="5" rank="1"/>
  </conditionalFormatting>
  <conditionalFormatting sqref="E8">
    <cfRule type="top10" dxfId="702" priority="6" rank="1"/>
  </conditionalFormatting>
  <hyperlinks>
    <hyperlink ref="Q1" location="'Ohio 2021 Rankings'!A1" display="Back to Ranking" xr:uid="{411F75A8-F015-454C-B41F-D60677C9316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9CDB21B-183D-4EEA-989A-70281E5E7775}">
          <x14:formula1>
            <xm:f>'C:\Users\abra2\Desktop\[__ABRA Scoring Program  2-25-2020 MASTER (3).xlsm]DATA'!#REF!</xm:f>
          </x14:formula1>
          <xm:sqref>B2:B8</xm:sqref>
        </x14:dataValidation>
        <x14:dataValidation type="list" allowBlank="1" showInputMessage="1" showErrorMessage="1" xr:uid="{442BC75E-7D91-42A0-A1AB-7A75A3A53C2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C5F61-1FFC-48E9-AC07-2C7482EDE6BD}">
  <sheetPr codeName="Sheet3"/>
  <dimension ref="A1:Q22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0" t="s">
        <v>21</v>
      </c>
      <c r="B2" s="21" t="s">
        <v>57</v>
      </c>
      <c r="C2" s="22">
        <v>44339</v>
      </c>
      <c r="D2" s="23" t="s">
        <v>51</v>
      </c>
      <c r="E2" s="24">
        <v>160</v>
      </c>
      <c r="F2" s="24">
        <v>180</v>
      </c>
      <c r="G2" s="24">
        <v>169</v>
      </c>
      <c r="H2" s="24">
        <v>179</v>
      </c>
      <c r="I2" s="24"/>
      <c r="J2" s="24"/>
      <c r="K2" s="25">
        <v>4</v>
      </c>
      <c r="L2" s="25">
        <v>688</v>
      </c>
      <c r="M2" s="26">
        <v>172</v>
      </c>
      <c r="N2" s="27">
        <v>3</v>
      </c>
      <c r="O2" s="28">
        <v>175</v>
      </c>
    </row>
    <row r="3" spans="1:17" x14ac:dyDescent="0.3">
      <c r="A3" s="20" t="s">
        <v>21</v>
      </c>
      <c r="B3" s="21" t="s">
        <v>57</v>
      </c>
      <c r="C3" s="22">
        <v>44360</v>
      </c>
      <c r="D3" s="23" t="s">
        <v>34</v>
      </c>
      <c r="E3" s="24">
        <v>171</v>
      </c>
      <c r="F3" s="24">
        <v>182</v>
      </c>
      <c r="G3" s="24">
        <v>175</v>
      </c>
      <c r="H3" s="24">
        <v>173</v>
      </c>
      <c r="I3" s="24"/>
      <c r="J3" s="24"/>
      <c r="K3" s="25">
        <v>4</v>
      </c>
      <c r="L3" s="25">
        <v>701</v>
      </c>
      <c r="M3" s="26">
        <v>175.25</v>
      </c>
      <c r="N3" s="27">
        <v>2</v>
      </c>
      <c r="O3" s="28">
        <v>177.25</v>
      </c>
    </row>
    <row r="4" spans="1:17" x14ac:dyDescent="0.3">
      <c r="A4" s="20" t="s">
        <v>21</v>
      </c>
      <c r="B4" s="21" t="s">
        <v>57</v>
      </c>
      <c r="C4" s="22">
        <v>44374</v>
      </c>
      <c r="D4" s="23" t="s">
        <v>51</v>
      </c>
      <c r="E4" s="24">
        <v>129</v>
      </c>
      <c r="F4" s="24">
        <v>122</v>
      </c>
      <c r="G4" s="24">
        <v>179</v>
      </c>
      <c r="H4" s="24">
        <v>176</v>
      </c>
      <c r="I4" s="24"/>
      <c r="J4" s="24"/>
      <c r="K4" s="25">
        <v>4</v>
      </c>
      <c r="L4" s="25">
        <v>606</v>
      </c>
      <c r="M4" s="26">
        <v>151.5</v>
      </c>
      <c r="N4" s="27">
        <v>3</v>
      </c>
      <c r="O4" s="28">
        <v>154.5</v>
      </c>
    </row>
    <row r="5" spans="1:17" x14ac:dyDescent="0.3">
      <c r="A5" s="20" t="s">
        <v>21</v>
      </c>
      <c r="B5" s="21" t="s">
        <v>57</v>
      </c>
      <c r="C5" s="22">
        <v>44388</v>
      </c>
      <c r="D5" s="23" t="s">
        <v>34</v>
      </c>
      <c r="E5" s="24">
        <v>74</v>
      </c>
      <c r="F5" s="24">
        <v>119</v>
      </c>
      <c r="G5" s="24">
        <v>110</v>
      </c>
      <c r="H5" s="24">
        <v>113</v>
      </c>
      <c r="I5" s="24"/>
      <c r="J5" s="24"/>
      <c r="K5" s="25">
        <v>4</v>
      </c>
      <c r="L5" s="25">
        <v>416</v>
      </c>
      <c r="M5" s="26">
        <v>104</v>
      </c>
      <c r="N5" s="27">
        <v>2</v>
      </c>
      <c r="O5" s="28">
        <v>106</v>
      </c>
    </row>
    <row r="6" spans="1:17" x14ac:dyDescent="0.3">
      <c r="A6" s="20" t="s">
        <v>21</v>
      </c>
      <c r="B6" s="21" t="s">
        <v>57</v>
      </c>
      <c r="C6" s="22">
        <v>44451</v>
      </c>
      <c r="D6" s="23" t="s">
        <v>34</v>
      </c>
      <c r="E6" s="24">
        <v>173</v>
      </c>
      <c r="F6" s="24">
        <v>177</v>
      </c>
      <c r="G6" s="24">
        <v>164</v>
      </c>
      <c r="H6" s="24">
        <v>183</v>
      </c>
      <c r="I6" s="24">
        <v>177</v>
      </c>
      <c r="J6" s="24">
        <v>182</v>
      </c>
      <c r="K6" s="25">
        <v>6</v>
      </c>
      <c r="L6" s="25">
        <v>1056</v>
      </c>
      <c r="M6" s="26">
        <v>176</v>
      </c>
      <c r="N6" s="27">
        <v>4</v>
      </c>
      <c r="O6" s="28">
        <v>180</v>
      </c>
    </row>
    <row r="7" spans="1:17" x14ac:dyDescent="0.3">
      <c r="A7" s="20" t="s">
        <v>21</v>
      </c>
      <c r="B7" s="21" t="s">
        <v>57</v>
      </c>
      <c r="C7" s="22">
        <v>44479</v>
      </c>
      <c r="D7" s="23" t="s">
        <v>34</v>
      </c>
      <c r="E7" s="24">
        <v>169</v>
      </c>
      <c r="F7" s="24">
        <v>174</v>
      </c>
      <c r="G7" s="24">
        <v>178</v>
      </c>
      <c r="H7" s="24">
        <v>173</v>
      </c>
      <c r="I7" s="24"/>
      <c r="J7" s="24"/>
      <c r="K7" s="25">
        <v>4</v>
      </c>
      <c r="L7" s="25">
        <v>694</v>
      </c>
      <c r="M7" s="26">
        <v>173.5</v>
      </c>
      <c r="N7" s="27">
        <v>2</v>
      </c>
      <c r="O7" s="28">
        <v>175.5</v>
      </c>
    </row>
    <row r="10" spans="1:17" x14ac:dyDescent="0.3">
      <c r="K10" s="7">
        <f>SUM(K2:K9)</f>
        <v>26</v>
      </c>
      <c r="L10" s="7">
        <f>SUM(L2:L9)</f>
        <v>4161</v>
      </c>
      <c r="M10" s="13">
        <f>SUM(L10/K10)</f>
        <v>160.03846153846155</v>
      </c>
      <c r="N10" s="7">
        <f>SUM(N2:N9)</f>
        <v>16</v>
      </c>
      <c r="O10" s="13">
        <f>SUM(M10+N10)</f>
        <v>176.03846153846155</v>
      </c>
    </row>
    <row r="18" spans="1:15" ht="28.8" x14ac:dyDescent="0.3">
      <c r="A18" s="1" t="s">
        <v>1</v>
      </c>
      <c r="B18" s="2" t="s">
        <v>2</v>
      </c>
      <c r="C18" s="2" t="s">
        <v>3</v>
      </c>
      <c r="D18" s="3" t="s">
        <v>4</v>
      </c>
      <c r="E18" s="4" t="s">
        <v>5</v>
      </c>
      <c r="F18" s="4" t="s">
        <v>6</v>
      </c>
      <c r="G18" s="4" t="s">
        <v>7</v>
      </c>
      <c r="H18" s="4" t="s">
        <v>8</v>
      </c>
      <c r="I18" s="4" t="s">
        <v>9</v>
      </c>
      <c r="J18" s="4" t="s">
        <v>10</v>
      </c>
      <c r="K18" s="4" t="s">
        <v>11</v>
      </c>
      <c r="L18" s="3" t="s">
        <v>12</v>
      </c>
      <c r="M18" s="5" t="s">
        <v>13</v>
      </c>
      <c r="N18" s="2" t="s">
        <v>14</v>
      </c>
      <c r="O18" s="6" t="s">
        <v>15</v>
      </c>
    </row>
    <row r="19" spans="1:15" x14ac:dyDescent="0.3">
      <c r="A19" s="20" t="s">
        <v>28</v>
      </c>
      <c r="B19" s="21" t="s">
        <v>57</v>
      </c>
      <c r="C19" s="22">
        <v>44416</v>
      </c>
      <c r="D19" s="23" t="s">
        <v>34</v>
      </c>
      <c r="E19" s="24">
        <v>162</v>
      </c>
      <c r="F19" s="24">
        <v>165</v>
      </c>
      <c r="G19" s="24">
        <v>186</v>
      </c>
      <c r="H19" s="24">
        <v>176</v>
      </c>
      <c r="I19" s="24">
        <v>165</v>
      </c>
      <c r="J19" s="24">
        <v>165</v>
      </c>
      <c r="K19" s="25">
        <v>6</v>
      </c>
      <c r="L19" s="25">
        <v>1019</v>
      </c>
      <c r="M19" s="26">
        <v>169.83333333333334</v>
      </c>
      <c r="N19" s="27">
        <v>2</v>
      </c>
      <c r="O19" s="28">
        <v>171.83333333333334</v>
      </c>
    </row>
    <row r="20" spans="1:15" x14ac:dyDescent="0.3">
      <c r="A20" s="20" t="s">
        <v>28</v>
      </c>
      <c r="B20" s="21" t="s">
        <v>57</v>
      </c>
      <c r="C20" s="22">
        <v>44437</v>
      </c>
      <c r="D20" s="23" t="s">
        <v>51</v>
      </c>
      <c r="E20" s="24">
        <v>164</v>
      </c>
      <c r="F20" s="24">
        <v>166</v>
      </c>
      <c r="G20" s="24">
        <v>171</v>
      </c>
      <c r="H20" s="24">
        <v>178</v>
      </c>
      <c r="I20" s="24"/>
      <c r="J20" s="24"/>
      <c r="K20" s="25">
        <v>4</v>
      </c>
      <c r="L20" s="25">
        <v>679</v>
      </c>
      <c r="M20" s="26">
        <v>169.75</v>
      </c>
      <c r="N20" s="27">
        <v>2</v>
      </c>
      <c r="O20" s="28">
        <v>171.75</v>
      </c>
    </row>
    <row r="22" spans="1:15" x14ac:dyDescent="0.3">
      <c r="K22" s="7">
        <f>SUM(K19:K21)</f>
        <v>10</v>
      </c>
      <c r="L22" s="7">
        <f>SUM(L19:L21)</f>
        <v>1698</v>
      </c>
      <c r="M22" s="13">
        <f>SUM(L22/K22)</f>
        <v>169.8</v>
      </c>
      <c r="N22" s="7">
        <f>SUM(N19:N21)</f>
        <v>4</v>
      </c>
      <c r="O22" s="13">
        <f>SUM(M22+N22)</f>
        <v>173.8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17"/>
    <protectedRange algorithmName="SHA-512" hashValue="ON39YdpmFHfN9f47KpiRvqrKx0V9+erV1CNkpWzYhW/Qyc6aT8rEyCrvauWSYGZK2ia3o7vd3akF07acHAFpOA==" saltValue="yVW9XmDwTqEnmpSGai0KYg==" spinCount="100000" sqref="D2" name="Range1_1_12"/>
    <protectedRange algorithmName="SHA-512" hashValue="ON39YdpmFHfN9f47KpiRvqrKx0V9+erV1CNkpWzYhW/Qyc6aT8rEyCrvauWSYGZK2ia3o7vd3akF07acHAFpOA==" saltValue="yVW9XmDwTqEnmpSGai0KYg==" spinCount="100000" sqref="E3:J3 B3:C3" name="Range1_11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E4:J4 B4:C4" name="Range1_20"/>
    <protectedRange algorithmName="SHA-512" hashValue="ON39YdpmFHfN9f47KpiRvqrKx0V9+erV1CNkpWzYhW/Qyc6aT8rEyCrvauWSYGZK2ia3o7vd3akF07acHAFpOA==" saltValue="yVW9XmDwTqEnmpSGai0KYg==" spinCount="100000" sqref="D4" name="Range1_1_15"/>
    <protectedRange algorithmName="SHA-512" hashValue="ON39YdpmFHfN9f47KpiRvqrKx0V9+erV1CNkpWzYhW/Qyc6aT8rEyCrvauWSYGZK2ia3o7vd3akF07acHAFpOA==" saltValue="yVW9XmDwTqEnmpSGai0KYg==" spinCount="100000" sqref="E5:J5 B5:C5" name="Range1_21"/>
    <protectedRange algorithmName="SHA-512" hashValue="ON39YdpmFHfN9f47KpiRvqrKx0V9+erV1CNkpWzYhW/Qyc6aT8rEyCrvauWSYGZK2ia3o7vd3akF07acHAFpOA==" saltValue="yVW9XmDwTqEnmpSGai0KYg==" spinCount="100000" sqref="D5" name="Range1_1_16"/>
    <protectedRange algorithmName="SHA-512" hashValue="ON39YdpmFHfN9f47KpiRvqrKx0V9+erV1CNkpWzYhW/Qyc6aT8rEyCrvauWSYGZK2ia3o7vd3akF07acHAFpOA==" saltValue="yVW9XmDwTqEnmpSGai0KYg==" spinCount="100000" sqref="E20:H20" name="Range1_3_6"/>
    <protectedRange algorithmName="SHA-512" hashValue="ON39YdpmFHfN9f47KpiRvqrKx0V9+erV1CNkpWzYhW/Qyc6aT8rEyCrvauWSYGZK2ia3o7vd3akF07acHAFpOA==" saltValue="yVW9XmDwTqEnmpSGai0KYg==" spinCount="100000" sqref="E6:J6 B6:C6" name="Range1_27"/>
    <protectedRange algorithmName="SHA-512" hashValue="ON39YdpmFHfN9f47KpiRvqrKx0V9+erV1CNkpWzYhW/Qyc6aT8rEyCrvauWSYGZK2ia3o7vd3akF07acHAFpOA==" saltValue="yVW9XmDwTqEnmpSGai0KYg==" spinCount="100000" sqref="D6" name="Range1_1_22"/>
    <protectedRange algorithmName="SHA-512" hashValue="ON39YdpmFHfN9f47KpiRvqrKx0V9+erV1CNkpWzYhW/Qyc6aT8rEyCrvauWSYGZK2ia3o7vd3akF07acHAFpOA==" saltValue="yVW9XmDwTqEnmpSGai0KYg==" spinCount="100000" sqref="E7:J7 B7:C7" name="Range1_30_1_1"/>
    <protectedRange algorithmName="SHA-512" hashValue="ON39YdpmFHfN9f47KpiRvqrKx0V9+erV1CNkpWzYhW/Qyc6aT8rEyCrvauWSYGZK2ia3o7vd3akF07acHAFpOA==" saltValue="yVW9XmDwTqEnmpSGai0KYg==" spinCount="100000" sqref="D7" name="Range1_1_28_1_1"/>
  </protectedRanges>
  <conditionalFormatting sqref="H2">
    <cfRule type="top10" dxfId="1565" priority="68" rank="1"/>
  </conditionalFormatting>
  <conditionalFormatting sqref="J2">
    <cfRule type="top10" dxfId="1564" priority="69" rank="1"/>
  </conditionalFormatting>
  <conditionalFormatting sqref="I2">
    <cfRule type="top10" dxfId="1563" priority="72" rank="1"/>
  </conditionalFormatting>
  <conditionalFormatting sqref="G2">
    <cfRule type="top10" dxfId="1562" priority="71" rank="1"/>
  </conditionalFormatting>
  <conditionalFormatting sqref="F2">
    <cfRule type="top10" dxfId="1561" priority="70" rank="1"/>
  </conditionalFormatting>
  <conditionalFormatting sqref="E2">
    <cfRule type="top10" dxfId="1560" priority="67" rank="1"/>
  </conditionalFormatting>
  <conditionalFormatting sqref="I3">
    <cfRule type="top10" dxfId="1559" priority="66" rank="1"/>
  </conditionalFormatting>
  <conditionalFormatting sqref="H3">
    <cfRule type="top10" dxfId="1558" priority="62" rank="1"/>
  </conditionalFormatting>
  <conditionalFormatting sqref="J3">
    <cfRule type="top10" dxfId="1557" priority="63" rank="1"/>
  </conditionalFormatting>
  <conditionalFormatting sqref="G3">
    <cfRule type="top10" dxfId="1556" priority="65" rank="1"/>
  </conditionalFormatting>
  <conditionalFormatting sqref="F3">
    <cfRule type="top10" dxfId="1555" priority="64" rank="1"/>
  </conditionalFormatting>
  <conditionalFormatting sqref="E3">
    <cfRule type="top10" dxfId="1554" priority="61" rank="1"/>
  </conditionalFormatting>
  <conditionalFormatting sqref="I4">
    <cfRule type="top10" dxfId="1553" priority="60" rank="1"/>
  </conditionalFormatting>
  <conditionalFormatting sqref="H4">
    <cfRule type="top10" dxfId="1552" priority="56" rank="1"/>
  </conditionalFormatting>
  <conditionalFormatting sqref="J4">
    <cfRule type="top10" dxfId="1551" priority="57" rank="1"/>
  </conditionalFormatting>
  <conditionalFormatting sqref="G4">
    <cfRule type="top10" dxfId="1550" priority="59" rank="1"/>
  </conditionalFormatting>
  <conditionalFormatting sqref="F4">
    <cfRule type="top10" dxfId="1549" priority="58" rank="1"/>
  </conditionalFormatting>
  <conditionalFormatting sqref="E4">
    <cfRule type="top10" dxfId="1548" priority="55" rank="1"/>
  </conditionalFormatting>
  <conditionalFormatting sqref="I5">
    <cfRule type="top10" dxfId="1547" priority="54" rank="1"/>
  </conditionalFormatting>
  <conditionalFormatting sqref="H5">
    <cfRule type="top10" dxfId="1546" priority="50" rank="1"/>
  </conditionalFormatting>
  <conditionalFormatting sqref="J5">
    <cfRule type="top10" dxfId="1545" priority="51" rank="1"/>
  </conditionalFormatting>
  <conditionalFormatting sqref="G5">
    <cfRule type="top10" dxfId="1544" priority="53" rank="1"/>
  </conditionalFormatting>
  <conditionalFormatting sqref="F5">
    <cfRule type="top10" dxfId="1543" priority="52" rank="1"/>
  </conditionalFormatting>
  <conditionalFormatting sqref="E5">
    <cfRule type="top10" dxfId="1542" priority="49" rank="1"/>
  </conditionalFormatting>
  <conditionalFormatting sqref="F19">
    <cfRule type="top10" dxfId="1541" priority="19" rank="1"/>
  </conditionalFormatting>
  <conditionalFormatting sqref="G19">
    <cfRule type="top10" dxfId="1540" priority="20" rank="1"/>
  </conditionalFormatting>
  <conditionalFormatting sqref="H19">
    <cfRule type="top10" dxfId="1539" priority="21" rank="1"/>
  </conditionalFormatting>
  <conditionalFormatting sqref="I19">
    <cfRule type="top10" dxfId="1538" priority="22" rank="1"/>
  </conditionalFormatting>
  <conditionalFormatting sqref="J19">
    <cfRule type="top10" dxfId="1537" priority="23" rank="1"/>
  </conditionalFormatting>
  <conditionalFormatting sqref="E19">
    <cfRule type="top10" dxfId="1536" priority="24" rank="1"/>
  </conditionalFormatting>
  <conditionalFormatting sqref="F20">
    <cfRule type="top10" dxfId="1535" priority="13" rank="1"/>
  </conditionalFormatting>
  <conditionalFormatting sqref="G20">
    <cfRule type="top10" dxfId="1534" priority="14" rank="1"/>
  </conditionalFormatting>
  <conditionalFormatting sqref="H20">
    <cfRule type="top10" dxfId="1533" priority="15" rank="1"/>
  </conditionalFormatting>
  <conditionalFormatting sqref="I20">
    <cfRule type="top10" dxfId="1532" priority="16" rank="1"/>
  </conditionalFormatting>
  <conditionalFormatting sqref="J20">
    <cfRule type="top10" dxfId="1531" priority="17" rank="1"/>
  </conditionalFormatting>
  <conditionalFormatting sqref="E20">
    <cfRule type="top10" dxfId="1530" priority="18" rank="1"/>
  </conditionalFormatting>
  <conditionalFormatting sqref="I6">
    <cfRule type="top10" dxfId="1529" priority="12" rank="1"/>
  </conditionalFormatting>
  <conditionalFormatting sqref="H6">
    <cfRule type="top10" dxfId="1528" priority="8" rank="1"/>
  </conditionalFormatting>
  <conditionalFormatting sqref="J6">
    <cfRule type="top10" dxfId="1527" priority="9" rank="1"/>
  </conditionalFormatting>
  <conditionalFormatting sqref="G6">
    <cfRule type="top10" dxfId="1526" priority="11" rank="1"/>
  </conditionalFormatting>
  <conditionalFormatting sqref="F6">
    <cfRule type="top10" dxfId="1525" priority="10" rank="1"/>
  </conditionalFormatting>
  <conditionalFormatting sqref="E6">
    <cfRule type="top10" dxfId="1524" priority="7" rank="1"/>
  </conditionalFormatting>
  <conditionalFormatting sqref="I7">
    <cfRule type="top10" dxfId="1523" priority="6" rank="1"/>
  </conditionalFormatting>
  <conditionalFormatting sqref="H7">
    <cfRule type="top10" dxfId="1522" priority="2" rank="1"/>
  </conditionalFormatting>
  <conditionalFormatting sqref="J7">
    <cfRule type="top10" dxfId="1521" priority="3" rank="1"/>
  </conditionalFormatting>
  <conditionalFormatting sqref="G7">
    <cfRule type="top10" dxfId="1520" priority="5" rank="1"/>
  </conditionalFormatting>
  <conditionalFormatting sqref="F7">
    <cfRule type="top10" dxfId="1519" priority="4" rank="1"/>
  </conditionalFormatting>
  <conditionalFormatting sqref="E7">
    <cfRule type="top10" dxfId="1518" priority="1" rank="1"/>
  </conditionalFormatting>
  <hyperlinks>
    <hyperlink ref="Q1" location="'Ohio 2021 Rankings'!A1" display="Back to Ranking" xr:uid="{067ED3BD-BE6E-4E52-92A4-1C2596973FE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DBBB35B-E89C-4ABF-B4BB-53F05E1EEC5A}">
          <x14:formula1>
            <xm:f>'C:\Users\abra2\Desktop\ABRA Files and More\AUTO BENCH REST ASSOCIATION FILE\ABRA 2019\Georgia\[Georgia Results 01 19 20.xlsm]DATA SHEET'!#REF!</xm:f>
          </x14:formula1>
          <xm:sqref>B1 B18</xm:sqref>
        </x14:dataValidation>
        <x14:dataValidation type="list" allowBlank="1" showInputMessage="1" showErrorMessage="1" xr:uid="{F3EC2493-1AB9-4CC1-9BBE-4FBA939A476F}">
          <x14:formula1>
            <xm:f>'C:\Users\abra2\Desktop\[__ABRA Scoring Program  2-25-2020 MASTER (3).xlsm]DATA'!#REF!</xm:f>
          </x14:formula1>
          <xm:sqref>B19:B20 B2:B7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0071E-D51E-48AD-8A84-8D914BCE9BD8}">
  <sheetPr codeName="Sheet20"/>
  <dimension ref="A1:Q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0" t="s">
        <v>19</v>
      </c>
      <c r="B2" s="21" t="s">
        <v>77</v>
      </c>
      <c r="C2" s="22">
        <v>44416</v>
      </c>
      <c r="D2" s="23" t="s">
        <v>34</v>
      </c>
      <c r="E2" s="24">
        <v>193</v>
      </c>
      <c r="F2" s="24">
        <v>187</v>
      </c>
      <c r="G2" s="24">
        <v>198</v>
      </c>
      <c r="H2" s="24">
        <v>192</v>
      </c>
      <c r="I2" s="24">
        <v>193</v>
      </c>
      <c r="J2" s="24">
        <v>192.001</v>
      </c>
      <c r="K2" s="25">
        <v>6</v>
      </c>
      <c r="L2" s="25">
        <v>1155.001</v>
      </c>
      <c r="M2" s="26">
        <v>192.50016666666667</v>
      </c>
      <c r="N2" s="27">
        <v>13</v>
      </c>
      <c r="O2" s="28">
        <v>205.50016666666667</v>
      </c>
    </row>
    <row r="5" spans="1:17" x14ac:dyDescent="0.3">
      <c r="K5" s="7">
        <f>SUM(K2:K4)</f>
        <v>6</v>
      </c>
      <c r="L5" s="7">
        <f>SUM(L2:L4)</f>
        <v>1155.001</v>
      </c>
      <c r="M5" s="13">
        <f>SUM(L5/K5)</f>
        <v>192.50016666666667</v>
      </c>
      <c r="N5" s="7">
        <f>SUM(N2:N4)</f>
        <v>13</v>
      </c>
      <c r="O5" s="13">
        <f>SUM(M5+N5)</f>
        <v>205.50016666666667</v>
      </c>
    </row>
  </sheetData>
  <conditionalFormatting sqref="H2">
    <cfRule type="top10" dxfId="701" priority="3" rank="1"/>
  </conditionalFormatting>
  <conditionalFormatting sqref="E2">
    <cfRule type="top10" dxfId="700" priority="6" rank="1"/>
  </conditionalFormatting>
  <conditionalFormatting sqref="F2">
    <cfRule type="top10" dxfId="699" priority="5" rank="1"/>
  </conditionalFormatting>
  <conditionalFormatting sqref="G2">
    <cfRule type="top10" dxfId="698" priority="4" rank="1"/>
  </conditionalFormatting>
  <conditionalFormatting sqref="I2">
    <cfRule type="top10" dxfId="697" priority="2" rank="1"/>
  </conditionalFormatting>
  <conditionalFormatting sqref="J2">
    <cfRule type="top10" dxfId="696" priority="1" rank="1"/>
  </conditionalFormatting>
  <hyperlinks>
    <hyperlink ref="Q1" location="'Ohio 2021 Rankings'!A1" display="Back to Ranking" xr:uid="{AC2E1AD6-DAF0-497B-9763-C38ED67405A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55C9CA1-E6F6-4074-B52C-3C0A59DC7DD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B78219D9-DC97-4B4C-B38C-1099A3CABF64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07D68-9BCD-44B6-9E84-B81E95F23BF7}">
  <sheetPr codeName="Sheet21"/>
  <dimension ref="A1:Q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8.88671875" style="12"/>
    <col min="15" max="15" width="8.886718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0" t="s">
        <v>28</v>
      </c>
      <c r="B2" s="21" t="s">
        <v>85</v>
      </c>
      <c r="C2" s="22">
        <v>44465</v>
      </c>
      <c r="D2" s="23" t="s">
        <v>83</v>
      </c>
      <c r="E2" s="24">
        <v>185</v>
      </c>
      <c r="F2" s="24">
        <v>184</v>
      </c>
      <c r="G2" s="24">
        <v>182</v>
      </c>
      <c r="H2" s="24">
        <v>184</v>
      </c>
      <c r="I2" s="24">
        <v>191</v>
      </c>
      <c r="J2" s="24">
        <v>190</v>
      </c>
      <c r="K2" s="25">
        <v>6</v>
      </c>
      <c r="L2" s="25">
        <v>1116</v>
      </c>
      <c r="M2" s="26">
        <v>186</v>
      </c>
      <c r="N2" s="27">
        <v>4</v>
      </c>
      <c r="O2" s="28">
        <v>190</v>
      </c>
    </row>
    <row r="5" spans="1:17" x14ac:dyDescent="0.3">
      <c r="K5" s="7">
        <f>SUM(K2:K4)</f>
        <v>6</v>
      </c>
      <c r="L5" s="7">
        <f>SUM(L2:L4)</f>
        <v>1116</v>
      </c>
      <c r="M5" s="13">
        <f>SUM(L5/K5)</f>
        <v>186</v>
      </c>
      <c r="N5" s="7">
        <f>SUM(N2:N4)</f>
        <v>4</v>
      </c>
      <c r="O5" s="13">
        <f>SUM(M5+N5)</f>
        <v>190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9"/>
    <protectedRange algorithmName="SHA-512" hashValue="ON39YdpmFHfN9f47KpiRvqrKx0V9+erV1CNkpWzYhW/Qyc6aT8rEyCrvauWSYGZK2ia3o7vd3akF07acHAFpOA==" saltValue="yVW9XmDwTqEnmpSGai0KYg==" spinCount="100000" sqref="D2" name="Range1_1_17"/>
    <protectedRange algorithmName="SHA-512" hashValue="ON39YdpmFHfN9f47KpiRvqrKx0V9+erV1CNkpWzYhW/Qyc6aT8rEyCrvauWSYGZK2ia3o7vd3akF07acHAFpOA==" saltValue="yVW9XmDwTqEnmpSGai0KYg==" spinCount="100000" sqref="E2:H2" name="Range1_3_6"/>
  </protectedRanges>
  <conditionalFormatting sqref="F2">
    <cfRule type="top10" dxfId="695" priority="1" rank="1"/>
  </conditionalFormatting>
  <conditionalFormatting sqref="G2">
    <cfRule type="top10" dxfId="694" priority="2" rank="1"/>
  </conditionalFormatting>
  <conditionalFormatting sqref="H2">
    <cfRule type="top10" dxfId="693" priority="3" rank="1"/>
  </conditionalFormatting>
  <conditionalFormatting sqref="I2">
    <cfRule type="top10" dxfId="692" priority="4" rank="1"/>
  </conditionalFormatting>
  <conditionalFormatting sqref="J2">
    <cfRule type="top10" dxfId="691" priority="5" rank="1"/>
  </conditionalFormatting>
  <conditionalFormatting sqref="E2">
    <cfRule type="top10" dxfId="690" priority="6" rank="1"/>
  </conditionalFormatting>
  <hyperlinks>
    <hyperlink ref="Q1" location="'Ohio 2021 Rankings'!A1" display="Back to Ranking" xr:uid="{147D2400-D7A7-4161-95FE-F036E1D0D77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0FBF58B-2D51-4B9B-B8DF-5B5AF1BB013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CFC3D8CE-E0C4-4A13-9B86-90253CFA858E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13BD-0DF0-4F13-84C1-54853961ADDD}">
  <sheetPr codeName="Sheet22"/>
  <dimension ref="A1:Q21"/>
  <sheetViews>
    <sheetView workbookViewId="0">
      <selection activeCell="A8" sqref="A8:O8"/>
    </sheetView>
  </sheetViews>
  <sheetFormatPr defaultRowHeight="14.4" x14ac:dyDescent="0.3"/>
  <cols>
    <col min="1" max="1" width="18" customWidth="1"/>
    <col min="2" max="2" width="13.441406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0" t="s">
        <v>28</v>
      </c>
      <c r="B2" s="21" t="s">
        <v>59</v>
      </c>
      <c r="C2" s="22">
        <v>44304</v>
      </c>
      <c r="D2" s="23" t="s">
        <v>34</v>
      </c>
      <c r="E2" s="24">
        <v>168</v>
      </c>
      <c r="F2" s="24">
        <v>184</v>
      </c>
      <c r="G2" s="24">
        <v>150</v>
      </c>
      <c r="H2" s="24">
        <v>180</v>
      </c>
      <c r="I2" s="24"/>
      <c r="J2" s="24"/>
      <c r="K2" s="25">
        <v>4</v>
      </c>
      <c r="L2" s="25">
        <v>682</v>
      </c>
      <c r="M2" s="26">
        <v>170.5</v>
      </c>
      <c r="N2" s="27">
        <v>2</v>
      </c>
      <c r="O2" s="28">
        <v>172.5</v>
      </c>
    </row>
    <row r="3" spans="1:17" x14ac:dyDescent="0.3">
      <c r="A3" s="20" t="s">
        <v>28</v>
      </c>
      <c r="B3" s="21" t="s">
        <v>59</v>
      </c>
      <c r="C3" s="22">
        <v>44346</v>
      </c>
      <c r="D3" s="23" t="s">
        <v>34</v>
      </c>
      <c r="E3" s="24">
        <v>178</v>
      </c>
      <c r="F3" s="24">
        <v>184</v>
      </c>
      <c r="G3" s="24">
        <v>185</v>
      </c>
      <c r="H3" s="24">
        <v>179</v>
      </c>
      <c r="I3" s="24"/>
      <c r="J3" s="24"/>
      <c r="K3" s="25">
        <v>4</v>
      </c>
      <c r="L3" s="25">
        <v>726</v>
      </c>
      <c r="M3" s="26">
        <v>181.5</v>
      </c>
      <c r="N3" s="27">
        <v>2</v>
      </c>
      <c r="O3" s="28">
        <v>183.5</v>
      </c>
    </row>
    <row r="4" spans="1:17" x14ac:dyDescent="0.3">
      <c r="A4" s="20" t="s">
        <v>28</v>
      </c>
      <c r="B4" s="21" t="s">
        <v>59</v>
      </c>
      <c r="C4" s="22">
        <v>44360</v>
      </c>
      <c r="D4" s="23" t="s">
        <v>34</v>
      </c>
      <c r="E4" s="24">
        <v>168</v>
      </c>
      <c r="F4" s="24">
        <v>168</v>
      </c>
      <c r="G4" s="24">
        <v>163</v>
      </c>
      <c r="H4" s="24">
        <v>164</v>
      </c>
      <c r="I4" s="24"/>
      <c r="J4" s="24"/>
      <c r="K4" s="25">
        <v>4</v>
      </c>
      <c r="L4" s="25">
        <v>663</v>
      </c>
      <c r="M4" s="26">
        <v>165.75</v>
      </c>
      <c r="N4" s="27">
        <v>2</v>
      </c>
      <c r="O4" s="28">
        <v>167.75</v>
      </c>
    </row>
    <row r="5" spans="1:17" x14ac:dyDescent="0.3">
      <c r="A5" s="20" t="s">
        <v>28</v>
      </c>
      <c r="B5" s="21" t="s">
        <v>59</v>
      </c>
      <c r="C5" s="22">
        <v>44388</v>
      </c>
      <c r="D5" s="23" t="s">
        <v>34</v>
      </c>
      <c r="E5" s="24">
        <v>171</v>
      </c>
      <c r="F5" s="24">
        <v>184</v>
      </c>
      <c r="G5" s="24">
        <v>185.01</v>
      </c>
      <c r="H5" s="24">
        <v>179.01</v>
      </c>
      <c r="I5" s="24"/>
      <c r="J5" s="24"/>
      <c r="K5" s="25">
        <v>4</v>
      </c>
      <c r="L5" s="25">
        <v>719.02</v>
      </c>
      <c r="M5" s="26">
        <v>179.755</v>
      </c>
      <c r="N5" s="27">
        <v>3</v>
      </c>
      <c r="O5" s="28">
        <v>182.755</v>
      </c>
    </row>
    <row r="6" spans="1:17" x14ac:dyDescent="0.3">
      <c r="A6" s="20" t="s">
        <v>28</v>
      </c>
      <c r="B6" s="21" t="s">
        <v>76</v>
      </c>
      <c r="C6" s="22">
        <v>44416</v>
      </c>
      <c r="D6" s="23" t="s">
        <v>34</v>
      </c>
      <c r="E6" s="24">
        <v>175</v>
      </c>
      <c r="F6" s="24">
        <v>173</v>
      </c>
      <c r="G6" s="24">
        <v>180</v>
      </c>
      <c r="H6" s="24">
        <v>184</v>
      </c>
      <c r="I6" s="24">
        <v>172</v>
      </c>
      <c r="J6" s="24">
        <v>167</v>
      </c>
      <c r="K6" s="25">
        <v>6</v>
      </c>
      <c r="L6" s="25">
        <v>1051</v>
      </c>
      <c r="M6" s="26">
        <v>175.16666666666666</v>
      </c>
      <c r="N6" s="27">
        <v>2</v>
      </c>
      <c r="O6" s="28">
        <v>177.16666666666666</v>
      </c>
    </row>
    <row r="7" spans="1:17" x14ac:dyDescent="0.3">
      <c r="A7" s="20" t="s">
        <v>28</v>
      </c>
      <c r="B7" s="21" t="s">
        <v>59</v>
      </c>
      <c r="C7" s="22">
        <v>44451</v>
      </c>
      <c r="D7" s="23" t="s">
        <v>34</v>
      </c>
      <c r="E7" s="24">
        <v>175</v>
      </c>
      <c r="F7" s="24">
        <v>177</v>
      </c>
      <c r="G7" s="24">
        <v>182</v>
      </c>
      <c r="H7" s="24">
        <v>171</v>
      </c>
      <c r="I7" s="24">
        <v>185</v>
      </c>
      <c r="J7" s="24">
        <v>174</v>
      </c>
      <c r="K7" s="25">
        <v>6</v>
      </c>
      <c r="L7" s="25">
        <v>1064</v>
      </c>
      <c r="M7" s="26">
        <v>177.33333333333334</v>
      </c>
      <c r="N7" s="27">
        <v>4</v>
      </c>
      <c r="O7" s="28">
        <v>181.33333333333334</v>
      </c>
    </row>
    <row r="8" spans="1:17" x14ac:dyDescent="0.3">
      <c r="A8" s="20" t="s">
        <v>28</v>
      </c>
      <c r="B8" s="21" t="s">
        <v>59</v>
      </c>
      <c r="C8" s="22">
        <v>44479</v>
      </c>
      <c r="D8" s="23" t="s">
        <v>34</v>
      </c>
      <c r="E8" s="24">
        <v>172</v>
      </c>
      <c r="F8" s="24">
        <v>169</v>
      </c>
      <c r="G8" s="24">
        <v>180</v>
      </c>
      <c r="H8" s="24">
        <v>179</v>
      </c>
      <c r="I8" s="24"/>
      <c r="J8" s="24"/>
      <c r="K8" s="25">
        <v>4</v>
      </c>
      <c r="L8" s="25">
        <v>700</v>
      </c>
      <c r="M8" s="26">
        <v>175</v>
      </c>
      <c r="N8" s="27">
        <v>2</v>
      </c>
      <c r="O8" s="28">
        <v>177</v>
      </c>
    </row>
    <row r="11" spans="1:17" x14ac:dyDescent="0.3">
      <c r="K11" s="7">
        <f>SUM(K2:K10)</f>
        <v>32</v>
      </c>
      <c r="L11" s="7">
        <f>SUM(L2:L10)</f>
        <v>5605.02</v>
      </c>
      <c r="M11" s="13">
        <f>SUM(L11/K11)</f>
        <v>175.15687500000001</v>
      </c>
      <c r="N11" s="7">
        <f>SUM(N2:N10)</f>
        <v>17</v>
      </c>
      <c r="O11" s="13">
        <f>SUM(M11+N11)</f>
        <v>192.15687500000001</v>
      </c>
    </row>
    <row r="17" spans="1:15" ht="28.8" x14ac:dyDescent="0.3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x14ac:dyDescent="0.3">
      <c r="A18" s="20" t="s">
        <v>33</v>
      </c>
      <c r="B18" s="21" t="s">
        <v>59</v>
      </c>
      <c r="C18" s="22">
        <v>44346</v>
      </c>
      <c r="D18" s="23" t="s">
        <v>34</v>
      </c>
      <c r="E18" s="24">
        <v>178</v>
      </c>
      <c r="F18" s="24">
        <v>174</v>
      </c>
      <c r="G18" s="24">
        <v>166</v>
      </c>
      <c r="H18" s="24">
        <v>171</v>
      </c>
      <c r="I18" s="24"/>
      <c r="J18" s="24"/>
      <c r="K18" s="25">
        <v>4</v>
      </c>
      <c r="L18" s="25">
        <v>689</v>
      </c>
      <c r="M18" s="26">
        <v>172.25</v>
      </c>
      <c r="N18" s="27">
        <v>2</v>
      </c>
      <c r="O18" s="28">
        <v>174.25</v>
      </c>
    </row>
    <row r="21" spans="1:15" x14ac:dyDescent="0.3">
      <c r="K21" s="7">
        <f>SUM(K18:K20)</f>
        <v>4</v>
      </c>
      <c r="L21" s="7">
        <f>SUM(L18:L20)</f>
        <v>689</v>
      </c>
      <c r="M21" s="13">
        <f>SUM(L21/K21)</f>
        <v>172.25</v>
      </c>
      <c r="N21" s="7">
        <f>SUM(N18:N20)</f>
        <v>2</v>
      </c>
      <c r="O21" s="13">
        <f>SUM(M21+N21)</f>
        <v>174.25</v>
      </c>
    </row>
  </sheetData>
  <protectedRanges>
    <protectedRange algorithmName="SHA-512" hashValue="ON39YdpmFHfN9f47KpiRvqrKx0V9+erV1CNkpWzYhW/Qyc6aT8rEyCrvauWSYGZK2ia3o7vd3akF07acHAFpOA==" saltValue="yVW9XmDwTqEnmpSGai0KYg==" spinCount="100000" sqref="I2:J2 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 B2" name="Range1_7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_1"/>
    <protectedRange algorithmName="SHA-512" hashValue="ON39YdpmFHfN9f47KpiRvqrKx0V9+erV1CNkpWzYhW/Qyc6aT8rEyCrvauWSYGZK2ia3o7vd3akF07acHAFpOA==" saltValue="yVW9XmDwTqEnmpSGai0KYg==" spinCount="100000" sqref="E18:J18 B18:C18" name="Range1_2_1"/>
    <protectedRange algorithmName="SHA-512" hashValue="ON39YdpmFHfN9f47KpiRvqrKx0V9+erV1CNkpWzYhW/Qyc6aT8rEyCrvauWSYGZK2ia3o7vd3akF07acHAFpOA==" saltValue="yVW9XmDwTqEnmpSGai0KYg==" spinCount="100000" sqref="D18" name="Range1_1_1_3"/>
    <protectedRange algorithmName="SHA-512" hashValue="ON39YdpmFHfN9f47KpiRvqrKx0V9+erV1CNkpWzYhW/Qyc6aT8rEyCrvauWSYGZK2ia3o7vd3akF07acHAFpOA==" saltValue="yVW9XmDwTqEnmpSGai0KYg==" spinCount="100000" sqref="I4:J4 B4:C4" name="Range1_8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5:J5 B5:C5" name="Range1_12"/>
    <protectedRange algorithmName="SHA-512" hashValue="ON39YdpmFHfN9f47KpiRvqrKx0V9+erV1CNkpWzYhW/Qyc6aT8rEyCrvauWSYGZK2ia3o7vd3akF07acHAFpOA==" saltValue="yVW9XmDwTqEnmpSGai0KYg==" spinCount="100000" sqref="D5" name="Range1_1_9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I7:J7 B7:C7" name="Range1_23"/>
    <protectedRange algorithmName="SHA-512" hashValue="ON39YdpmFHfN9f47KpiRvqrKx0V9+erV1CNkpWzYhW/Qyc6aT8rEyCrvauWSYGZK2ia3o7vd3akF07acHAFpOA==" saltValue="yVW9XmDwTqEnmpSGai0KYg==" spinCount="100000" sqref="D7" name="Range1_1_18"/>
    <protectedRange algorithmName="SHA-512" hashValue="ON39YdpmFHfN9f47KpiRvqrKx0V9+erV1CNkpWzYhW/Qyc6aT8rEyCrvauWSYGZK2ia3o7vd3akF07acHAFpOA==" saltValue="yVW9XmDwTqEnmpSGai0KYg==" spinCount="100000" sqref="E7:H7" name="Range1_3_7"/>
    <protectedRange algorithmName="SHA-512" hashValue="ON39YdpmFHfN9f47KpiRvqrKx0V9+erV1CNkpWzYhW/Qyc6aT8rEyCrvauWSYGZK2ia3o7vd3akF07acHAFpOA==" saltValue="yVW9XmDwTqEnmpSGai0KYg==" spinCount="100000" sqref="I8:J8 B8:C8" name="Range1_26_1"/>
    <protectedRange algorithmName="SHA-512" hashValue="ON39YdpmFHfN9f47KpiRvqrKx0V9+erV1CNkpWzYhW/Qyc6aT8rEyCrvauWSYGZK2ia3o7vd3akF07acHAFpOA==" saltValue="yVW9XmDwTqEnmpSGai0KYg==" spinCount="100000" sqref="D8" name="Range1_1_24_1"/>
    <protectedRange algorithmName="SHA-512" hashValue="ON39YdpmFHfN9f47KpiRvqrKx0V9+erV1CNkpWzYhW/Qyc6aT8rEyCrvauWSYGZK2ia3o7vd3akF07acHAFpOA==" saltValue="yVW9XmDwTqEnmpSGai0KYg==" spinCount="100000" sqref="E8:H8" name="Range1_3_9_1"/>
  </protectedRanges>
  <conditionalFormatting sqref="F2">
    <cfRule type="top10" dxfId="689" priority="55" rank="1"/>
  </conditionalFormatting>
  <conditionalFormatting sqref="G2">
    <cfRule type="top10" dxfId="688" priority="56" rank="1"/>
  </conditionalFormatting>
  <conditionalFormatting sqref="H2">
    <cfRule type="top10" dxfId="687" priority="57" rank="1"/>
  </conditionalFormatting>
  <conditionalFormatting sqref="I2">
    <cfRule type="top10" dxfId="686" priority="58" rank="1"/>
  </conditionalFormatting>
  <conditionalFormatting sqref="J2">
    <cfRule type="top10" dxfId="685" priority="59" rank="1"/>
  </conditionalFormatting>
  <conditionalFormatting sqref="E2">
    <cfRule type="top10" dxfId="684" priority="60" rank="1"/>
  </conditionalFormatting>
  <conditionalFormatting sqref="F3">
    <cfRule type="top10" dxfId="683" priority="49" rank="1"/>
  </conditionalFormatting>
  <conditionalFormatting sqref="G3">
    <cfRule type="top10" dxfId="682" priority="50" rank="1"/>
  </conditionalFormatting>
  <conditionalFormatting sqref="H3">
    <cfRule type="top10" dxfId="681" priority="51" rank="1"/>
  </conditionalFormatting>
  <conditionalFormatting sqref="I3">
    <cfRule type="top10" dxfId="680" priority="52" rank="1"/>
  </conditionalFormatting>
  <conditionalFormatting sqref="J3">
    <cfRule type="top10" dxfId="679" priority="53" rank="1"/>
  </conditionalFormatting>
  <conditionalFormatting sqref="E3">
    <cfRule type="top10" dxfId="678" priority="54" rank="1"/>
  </conditionalFormatting>
  <conditionalFormatting sqref="J18">
    <cfRule type="top10" dxfId="677" priority="31" rank="1"/>
  </conditionalFormatting>
  <conditionalFormatting sqref="I18">
    <cfRule type="top10" dxfId="676" priority="32" rank="1"/>
  </conditionalFormatting>
  <conditionalFormatting sqref="H18">
    <cfRule type="top10" dxfId="675" priority="33" rank="1"/>
  </conditionalFormatting>
  <conditionalFormatting sqref="G18">
    <cfRule type="top10" dxfId="674" priority="34" rank="1"/>
  </conditionalFormatting>
  <conditionalFormatting sqref="F18">
    <cfRule type="top10" dxfId="673" priority="35" rank="1"/>
  </conditionalFormatting>
  <conditionalFormatting sqref="E18">
    <cfRule type="top10" dxfId="672" priority="36" rank="1"/>
  </conditionalFormatting>
  <conditionalFormatting sqref="F4">
    <cfRule type="top10" dxfId="671" priority="25" rank="1"/>
  </conditionalFormatting>
  <conditionalFormatting sqref="G4">
    <cfRule type="top10" dxfId="670" priority="26" rank="1"/>
  </conditionalFormatting>
  <conditionalFormatting sqref="H4">
    <cfRule type="top10" dxfId="669" priority="27" rank="1"/>
  </conditionalFormatting>
  <conditionalFormatting sqref="I4">
    <cfRule type="top10" dxfId="668" priority="28" rank="1"/>
  </conditionalFormatting>
  <conditionalFormatting sqref="J4">
    <cfRule type="top10" dxfId="667" priority="29" rank="1"/>
  </conditionalFormatting>
  <conditionalFormatting sqref="E4">
    <cfRule type="top10" dxfId="666" priority="30" rank="1"/>
  </conditionalFormatting>
  <conditionalFormatting sqref="F5">
    <cfRule type="top10" dxfId="665" priority="19" rank="1"/>
  </conditionalFormatting>
  <conditionalFormatting sqref="G5">
    <cfRule type="top10" dxfId="664" priority="20" rank="1"/>
  </conditionalFormatting>
  <conditionalFormatting sqref="H5">
    <cfRule type="top10" dxfId="663" priority="21" rank="1"/>
  </conditionalFormatting>
  <conditionalFormatting sqref="I5">
    <cfRule type="top10" dxfId="662" priority="22" rank="1"/>
  </conditionalFormatting>
  <conditionalFormatting sqref="J5">
    <cfRule type="top10" dxfId="661" priority="23" rank="1"/>
  </conditionalFormatting>
  <conditionalFormatting sqref="E5">
    <cfRule type="top10" dxfId="660" priority="24" rank="1"/>
  </conditionalFormatting>
  <conditionalFormatting sqref="F6">
    <cfRule type="top10" dxfId="659" priority="13" rank="1"/>
  </conditionalFormatting>
  <conditionalFormatting sqref="G6">
    <cfRule type="top10" dxfId="658" priority="14" rank="1"/>
  </conditionalFormatting>
  <conditionalFormatting sqref="H6">
    <cfRule type="top10" dxfId="657" priority="15" rank="1"/>
  </conditionalFormatting>
  <conditionalFormatting sqref="I6">
    <cfRule type="top10" dxfId="656" priority="16" rank="1"/>
  </conditionalFormatting>
  <conditionalFormatting sqref="J6">
    <cfRule type="top10" dxfId="655" priority="17" rank="1"/>
  </conditionalFormatting>
  <conditionalFormatting sqref="E6">
    <cfRule type="top10" dxfId="654" priority="18" rank="1"/>
  </conditionalFormatting>
  <conditionalFormatting sqref="F7">
    <cfRule type="top10" dxfId="653" priority="7" rank="1"/>
  </conditionalFormatting>
  <conditionalFormatting sqref="G7">
    <cfRule type="top10" dxfId="652" priority="8" rank="1"/>
  </conditionalFormatting>
  <conditionalFormatting sqref="H7">
    <cfRule type="top10" dxfId="651" priority="9" rank="1"/>
  </conditionalFormatting>
  <conditionalFormatting sqref="I7">
    <cfRule type="top10" dxfId="650" priority="10" rank="1"/>
  </conditionalFormatting>
  <conditionalFormatting sqref="J7">
    <cfRule type="top10" dxfId="649" priority="11" rank="1"/>
  </conditionalFormatting>
  <conditionalFormatting sqref="E7">
    <cfRule type="top10" dxfId="648" priority="12" rank="1"/>
  </conditionalFormatting>
  <conditionalFormatting sqref="F8">
    <cfRule type="top10" dxfId="647" priority="1" rank="1"/>
  </conditionalFormatting>
  <conditionalFormatting sqref="G8">
    <cfRule type="top10" dxfId="646" priority="2" rank="1"/>
  </conditionalFormatting>
  <conditionalFormatting sqref="H8">
    <cfRule type="top10" dxfId="645" priority="3" rank="1"/>
  </conditionalFormatting>
  <conditionalFormatting sqref="I8">
    <cfRule type="top10" dxfId="644" priority="4" rank="1"/>
  </conditionalFormatting>
  <conditionalFormatting sqref="J8">
    <cfRule type="top10" dxfId="643" priority="5" rank="1"/>
  </conditionalFormatting>
  <conditionalFormatting sqref="E8">
    <cfRule type="top10" dxfId="642" priority="6" rank="1"/>
  </conditionalFormatting>
  <hyperlinks>
    <hyperlink ref="Q1" location="'Ohio 2021 Rankings'!A1" display="Back to Ranking" xr:uid="{37E290FB-AD4B-493C-8640-D5425C64CA6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C90DE20-E711-4468-9476-5C063B1A6237}">
          <x14:formula1>
            <xm:f>'C:\Users\abra2\Desktop\ABRA Files and More\AUTO BENCH REST ASSOCIATION FILE\ABRA 2019\Georgia\[Georgia Results 01 19 20.xlsm]DATA SHEET'!#REF!</xm:f>
          </x14:formula1>
          <xm:sqref>B1 B17</xm:sqref>
        </x14:dataValidation>
        <x14:dataValidation type="list" allowBlank="1" showInputMessage="1" showErrorMessage="1" xr:uid="{02F6B6C3-46FB-4B97-928D-86AF187FD820}">
          <x14:formula1>
            <xm:f>'C:\Users\abra2\Desktop\[__ABRA Scoring Program  2-25-2020 MASTER (3).xlsm]DATA'!#REF!</xm:f>
          </x14:formula1>
          <xm:sqref>B18 B2:B8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0F506-71F5-4D2E-A783-B20DDD9A2A76}">
  <sheetPr codeName="Sheet1"/>
  <dimension ref="A1:Q6"/>
  <sheetViews>
    <sheetView workbookViewId="0">
      <selection activeCell="A3" sqref="A3:O3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0" t="s">
        <v>28</v>
      </c>
      <c r="B2" s="21" t="s">
        <v>87</v>
      </c>
      <c r="C2" s="22">
        <v>44479</v>
      </c>
      <c r="D2" s="23" t="s">
        <v>34</v>
      </c>
      <c r="E2" s="24">
        <v>180</v>
      </c>
      <c r="F2" s="24">
        <v>180</v>
      </c>
      <c r="G2" s="24">
        <v>183</v>
      </c>
      <c r="H2" s="24">
        <v>183.1</v>
      </c>
      <c r="I2" s="24"/>
      <c r="J2" s="24"/>
      <c r="K2" s="25">
        <v>4</v>
      </c>
      <c r="L2" s="25">
        <v>726.1</v>
      </c>
      <c r="M2" s="26">
        <v>181.52500000000001</v>
      </c>
      <c r="N2" s="27">
        <v>3</v>
      </c>
      <c r="O2" s="28">
        <v>184.52500000000001</v>
      </c>
    </row>
    <row r="3" spans="1:17" x14ac:dyDescent="0.3">
      <c r="A3" s="20" t="s">
        <v>28</v>
      </c>
      <c r="B3" s="21" t="s">
        <v>87</v>
      </c>
      <c r="C3" s="22">
        <v>44493</v>
      </c>
      <c r="D3" s="23" t="s">
        <v>51</v>
      </c>
      <c r="E3" s="24">
        <v>189</v>
      </c>
      <c r="F3" s="24">
        <v>186</v>
      </c>
      <c r="G3" s="24">
        <v>189</v>
      </c>
      <c r="H3" s="24">
        <v>183</v>
      </c>
      <c r="I3" s="24"/>
      <c r="J3" s="24"/>
      <c r="K3" s="25">
        <v>4</v>
      </c>
      <c r="L3" s="25">
        <v>747</v>
      </c>
      <c r="M3" s="26">
        <v>186.75</v>
      </c>
      <c r="N3" s="27">
        <v>13</v>
      </c>
      <c r="O3" s="28">
        <v>199.75</v>
      </c>
    </row>
    <row r="6" spans="1:17" x14ac:dyDescent="0.3">
      <c r="K6" s="7">
        <f>SUM(K2:K5)</f>
        <v>8</v>
      </c>
      <c r="L6" s="7">
        <f>SUM(L2:L5)</f>
        <v>1473.1</v>
      </c>
      <c r="M6" s="13">
        <f>SUM(L6/K6)</f>
        <v>184.13749999999999</v>
      </c>
      <c r="N6" s="7">
        <f>SUM(N2:N5)</f>
        <v>16</v>
      </c>
      <c r="O6" s="13">
        <f>SUM(M6+N6)</f>
        <v>200.13749999999999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6_1"/>
    <protectedRange algorithmName="SHA-512" hashValue="ON39YdpmFHfN9f47KpiRvqrKx0V9+erV1CNkpWzYhW/Qyc6aT8rEyCrvauWSYGZK2ia3o7vd3akF07acHAFpOA==" saltValue="yVW9XmDwTqEnmpSGai0KYg==" spinCount="100000" sqref="D2" name="Range1_1_24_1"/>
    <protectedRange algorithmName="SHA-512" hashValue="ON39YdpmFHfN9f47KpiRvqrKx0V9+erV1CNkpWzYhW/Qyc6aT8rEyCrvauWSYGZK2ia3o7vd3akF07acHAFpOA==" saltValue="yVW9XmDwTqEnmpSGai0KYg==" spinCount="100000" sqref="E2:H2" name="Range1_3_9_1"/>
    <protectedRange algorithmName="SHA-512" hashValue="ON39YdpmFHfN9f47KpiRvqrKx0V9+erV1CNkpWzYhW/Qyc6aT8rEyCrvauWSYGZK2ia3o7vd3akF07acHAFpOA==" saltValue="yVW9XmDwTqEnmpSGai0KYg==" spinCount="100000" sqref="I3:J3 B3:C3" name="Range1_23"/>
    <protectedRange algorithmName="SHA-512" hashValue="ON39YdpmFHfN9f47KpiRvqrKx0V9+erV1CNkpWzYhW/Qyc6aT8rEyCrvauWSYGZK2ia3o7vd3akF07acHAFpOA==" saltValue="yVW9XmDwTqEnmpSGai0KYg==" spinCount="100000" sqref="D3" name="Range1_1_21"/>
    <protectedRange algorithmName="SHA-512" hashValue="ON39YdpmFHfN9f47KpiRvqrKx0V9+erV1CNkpWzYhW/Qyc6aT8rEyCrvauWSYGZK2ia3o7vd3akF07acHAFpOA==" saltValue="yVW9XmDwTqEnmpSGai0KYg==" spinCount="100000" sqref="E3:H3" name="Range1_3_7"/>
  </protectedRanges>
  <conditionalFormatting sqref="H2">
    <cfRule type="top10" dxfId="641" priority="9" rank="1"/>
  </conditionalFormatting>
  <conditionalFormatting sqref="E2">
    <cfRule type="top10" dxfId="640" priority="12" rank="1"/>
  </conditionalFormatting>
  <conditionalFormatting sqref="F2">
    <cfRule type="top10" dxfId="639" priority="7" rank="1"/>
  </conditionalFormatting>
  <conditionalFormatting sqref="G2">
    <cfRule type="top10" dxfId="638" priority="8" rank="1"/>
  </conditionalFormatting>
  <conditionalFormatting sqref="I2">
    <cfRule type="top10" dxfId="637" priority="10" rank="1"/>
  </conditionalFormatting>
  <conditionalFormatting sqref="J2">
    <cfRule type="top10" dxfId="636" priority="11" rank="1"/>
  </conditionalFormatting>
  <conditionalFormatting sqref="F3">
    <cfRule type="top10" dxfId="635" priority="1" rank="1"/>
  </conditionalFormatting>
  <conditionalFormatting sqref="G3">
    <cfRule type="top10" dxfId="634" priority="2" rank="1"/>
  </conditionalFormatting>
  <conditionalFormatting sqref="H3">
    <cfRule type="top10" dxfId="633" priority="3" rank="1"/>
  </conditionalFormatting>
  <conditionalFormatting sqref="I3">
    <cfRule type="top10" dxfId="632" priority="4" rank="1"/>
  </conditionalFormatting>
  <conditionalFormatting sqref="J3">
    <cfRule type="top10" dxfId="631" priority="5" rank="1"/>
  </conditionalFormatting>
  <conditionalFormatting sqref="E3">
    <cfRule type="top10" dxfId="630" priority="6" rank="1"/>
  </conditionalFormatting>
  <hyperlinks>
    <hyperlink ref="Q1" location="'Ohio 2021 Rankings'!A1" display="Back to Ranking" xr:uid="{345A5EBA-160E-4F6A-B744-CA65D8CA5AE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3BCE3A3-EAC0-4D42-BD73-BEBD7A7C5A2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9E5F7-1C95-43A4-BE79-24F500E0C956}">
  <sheetPr codeName="Sheet23"/>
  <dimension ref="A1:Q7"/>
  <sheetViews>
    <sheetView workbookViewId="0">
      <selection activeCell="A4" sqref="A4:O4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0" t="s">
        <v>28</v>
      </c>
      <c r="B2" s="21" t="s">
        <v>43</v>
      </c>
      <c r="C2" s="22">
        <v>44304</v>
      </c>
      <c r="D2" s="23" t="s">
        <v>34</v>
      </c>
      <c r="E2" s="24">
        <v>191</v>
      </c>
      <c r="F2" s="24">
        <v>189</v>
      </c>
      <c r="G2" s="24">
        <v>194</v>
      </c>
      <c r="H2" s="24">
        <v>192</v>
      </c>
      <c r="I2" s="24"/>
      <c r="J2" s="24"/>
      <c r="K2" s="25">
        <v>4</v>
      </c>
      <c r="L2" s="25">
        <v>766</v>
      </c>
      <c r="M2" s="26">
        <v>191.5</v>
      </c>
      <c r="N2" s="27">
        <v>13</v>
      </c>
      <c r="O2" s="28">
        <v>204.5</v>
      </c>
    </row>
    <row r="3" spans="1:17" x14ac:dyDescent="0.3">
      <c r="A3" s="20" t="s">
        <v>28</v>
      </c>
      <c r="B3" s="21" t="s">
        <v>43</v>
      </c>
      <c r="C3" s="22">
        <v>44346</v>
      </c>
      <c r="D3" s="23" t="s">
        <v>34</v>
      </c>
      <c r="E3" s="24">
        <v>186</v>
      </c>
      <c r="F3" s="24">
        <v>190</v>
      </c>
      <c r="G3" s="24">
        <v>183</v>
      </c>
      <c r="H3" s="24">
        <v>188</v>
      </c>
      <c r="I3" s="24"/>
      <c r="J3" s="24"/>
      <c r="K3" s="25">
        <v>4</v>
      </c>
      <c r="L3" s="25">
        <v>747</v>
      </c>
      <c r="M3" s="26">
        <v>186.75</v>
      </c>
      <c r="N3" s="27">
        <v>4</v>
      </c>
      <c r="O3" s="28">
        <v>190.75</v>
      </c>
    </row>
    <row r="4" spans="1:17" x14ac:dyDescent="0.3">
      <c r="A4" s="20" t="s">
        <v>28</v>
      </c>
      <c r="B4" s="21" t="s">
        <v>63</v>
      </c>
      <c r="C4" s="22">
        <v>44360</v>
      </c>
      <c r="D4" s="23" t="s">
        <v>34</v>
      </c>
      <c r="E4" s="24">
        <v>187</v>
      </c>
      <c r="F4" s="24">
        <v>186</v>
      </c>
      <c r="G4" s="24">
        <v>193</v>
      </c>
      <c r="H4" s="24">
        <v>183</v>
      </c>
      <c r="I4" s="24"/>
      <c r="J4" s="24"/>
      <c r="K4" s="25">
        <v>4</v>
      </c>
      <c r="L4" s="25">
        <v>749</v>
      </c>
      <c r="M4" s="26">
        <v>187.25</v>
      </c>
      <c r="N4" s="27">
        <v>4</v>
      </c>
      <c r="O4" s="28">
        <v>191.25</v>
      </c>
    </row>
    <row r="7" spans="1:17" x14ac:dyDescent="0.3">
      <c r="K7" s="7">
        <f>SUM(K2:K6)</f>
        <v>12</v>
      </c>
      <c r="L7" s="7">
        <f>SUM(L2:L6)</f>
        <v>2262</v>
      </c>
      <c r="M7" s="13">
        <f>SUM(L7/K7)</f>
        <v>188.5</v>
      </c>
      <c r="N7" s="7">
        <f>SUM(N2:N6)</f>
        <v>21</v>
      </c>
      <c r="O7" s="13">
        <f>SUM(M7+N7)</f>
        <v>209.5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7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8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_2"/>
  </protectedRanges>
  <conditionalFormatting sqref="F2">
    <cfRule type="top10" dxfId="629" priority="13" rank="1"/>
  </conditionalFormatting>
  <conditionalFormatting sqref="G2">
    <cfRule type="top10" dxfId="628" priority="14" rank="1"/>
  </conditionalFormatting>
  <conditionalFormatting sqref="H2">
    <cfRule type="top10" dxfId="627" priority="15" rank="1"/>
  </conditionalFormatting>
  <conditionalFormatting sqref="I2">
    <cfRule type="top10" dxfId="626" priority="16" rank="1"/>
  </conditionalFormatting>
  <conditionalFormatting sqref="J2">
    <cfRule type="top10" dxfId="625" priority="17" rank="1"/>
  </conditionalFormatting>
  <conditionalFormatting sqref="E2">
    <cfRule type="top10" dxfId="624" priority="18" rank="1"/>
  </conditionalFormatting>
  <conditionalFormatting sqref="F3">
    <cfRule type="top10" dxfId="623" priority="7" rank="1"/>
  </conditionalFormatting>
  <conditionalFormatting sqref="G3">
    <cfRule type="top10" dxfId="622" priority="8" rank="1"/>
  </conditionalFormatting>
  <conditionalFormatting sqref="H3">
    <cfRule type="top10" dxfId="621" priority="9" rank="1"/>
  </conditionalFormatting>
  <conditionalFormatting sqref="I3">
    <cfRule type="top10" dxfId="620" priority="10" rank="1"/>
  </conditionalFormatting>
  <conditionalFormatting sqref="J3">
    <cfRule type="top10" dxfId="619" priority="11" rank="1"/>
  </conditionalFormatting>
  <conditionalFormatting sqref="E3">
    <cfRule type="top10" dxfId="618" priority="12" rank="1"/>
  </conditionalFormatting>
  <conditionalFormatting sqref="F4">
    <cfRule type="top10" dxfId="617" priority="1" rank="1"/>
  </conditionalFormatting>
  <conditionalFormatting sqref="G4">
    <cfRule type="top10" dxfId="616" priority="2" rank="1"/>
  </conditionalFormatting>
  <conditionalFormatting sqref="H4">
    <cfRule type="top10" dxfId="615" priority="3" rank="1"/>
  </conditionalFormatting>
  <conditionalFormatting sqref="I4">
    <cfRule type="top10" dxfId="614" priority="4" rank="1"/>
  </conditionalFormatting>
  <conditionalFormatting sqref="J4">
    <cfRule type="top10" dxfId="613" priority="5" rank="1"/>
  </conditionalFormatting>
  <conditionalFormatting sqref="E4">
    <cfRule type="top10" dxfId="612" priority="6" rank="1"/>
  </conditionalFormatting>
  <hyperlinks>
    <hyperlink ref="Q1" location="'Ohio 2021 Rankings'!A1" display="Back to Ranking" xr:uid="{EAAACA8A-A360-4E6B-BF6B-17F1E27F860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12ED401-EF99-4E3A-89CF-4EBA9774B6C5}">
          <x14:formula1>
            <xm:f>'C:\Users\abra2\Desktop\[__ABRA Scoring Program  2-25-2020 MASTER (3).xlsm]DATA'!#REF!</xm:f>
          </x14:formula1>
          <xm:sqref>B2:B4</xm:sqref>
        </x14:dataValidation>
        <x14:dataValidation type="list" allowBlank="1" showInputMessage="1" showErrorMessage="1" xr:uid="{EFFA5C7B-0C06-4B83-96C9-A401859D9EA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E23B3-E7A0-45DA-AD98-73E3E474183C}">
  <sheetPr codeName="Sheet24"/>
  <dimension ref="A1:Q14"/>
  <sheetViews>
    <sheetView workbookViewId="0">
      <selection activeCell="A11" sqref="A11:O1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0" t="s">
        <v>21</v>
      </c>
      <c r="B2" s="21" t="s">
        <v>35</v>
      </c>
      <c r="C2" s="22">
        <v>44304</v>
      </c>
      <c r="D2" s="23" t="s">
        <v>34</v>
      </c>
      <c r="E2" s="24">
        <v>185</v>
      </c>
      <c r="F2" s="24">
        <v>179</v>
      </c>
      <c r="G2" s="24">
        <v>187</v>
      </c>
      <c r="H2" s="24">
        <v>180</v>
      </c>
      <c r="I2" s="24"/>
      <c r="J2" s="24"/>
      <c r="K2" s="25">
        <v>4</v>
      </c>
      <c r="L2" s="25">
        <v>731</v>
      </c>
      <c r="M2" s="26">
        <v>182.75</v>
      </c>
      <c r="N2" s="27">
        <v>6</v>
      </c>
      <c r="O2" s="28">
        <v>188.75</v>
      </c>
    </row>
    <row r="3" spans="1:17" x14ac:dyDescent="0.3">
      <c r="A3" s="20" t="s">
        <v>21</v>
      </c>
      <c r="B3" s="21" t="s">
        <v>35</v>
      </c>
      <c r="C3" s="22">
        <v>44360</v>
      </c>
      <c r="D3" s="23" t="s">
        <v>34</v>
      </c>
      <c r="E3" s="24">
        <v>172</v>
      </c>
      <c r="F3" s="24">
        <v>176</v>
      </c>
      <c r="G3" s="24">
        <v>182</v>
      </c>
      <c r="H3" s="24">
        <v>178</v>
      </c>
      <c r="I3" s="24"/>
      <c r="J3" s="24"/>
      <c r="K3" s="25">
        <v>4</v>
      </c>
      <c r="L3" s="25">
        <v>708</v>
      </c>
      <c r="M3" s="26">
        <v>177</v>
      </c>
      <c r="N3" s="27">
        <v>2</v>
      </c>
      <c r="O3" s="28">
        <v>179</v>
      </c>
    </row>
    <row r="4" spans="1:17" x14ac:dyDescent="0.3">
      <c r="A4" s="20" t="s">
        <v>21</v>
      </c>
      <c r="B4" s="21" t="s">
        <v>35</v>
      </c>
      <c r="C4" s="22">
        <v>44388</v>
      </c>
      <c r="D4" s="23" t="s">
        <v>34</v>
      </c>
      <c r="E4" s="24">
        <v>183</v>
      </c>
      <c r="F4" s="24">
        <v>180</v>
      </c>
      <c r="G4" s="24">
        <v>181.01</v>
      </c>
      <c r="H4" s="24">
        <v>188</v>
      </c>
      <c r="I4" s="24"/>
      <c r="J4" s="24"/>
      <c r="K4" s="25">
        <v>4</v>
      </c>
      <c r="L4" s="25">
        <v>732.01</v>
      </c>
      <c r="M4" s="26">
        <v>183.0025</v>
      </c>
      <c r="N4" s="27">
        <v>7</v>
      </c>
      <c r="O4" s="28">
        <v>190.0025</v>
      </c>
    </row>
    <row r="5" spans="1:17" x14ac:dyDescent="0.3">
      <c r="A5" s="45" t="s">
        <v>21</v>
      </c>
      <c r="B5" s="46" t="s">
        <v>35</v>
      </c>
      <c r="C5" s="47">
        <v>44402</v>
      </c>
      <c r="D5" s="48" t="s">
        <v>51</v>
      </c>
      <c r="E5" s="49">
        <v>187</v>
      </c>
      <c r="F5" s="49">
        <v>190</v>
      </c>
      <c r="G5" s="49">
        <v>188</v>
      </c>
      <c r="H5" s="49">
        <v>190</v>
      </c>
      <c r="I5" s="49"/>
      <c r="J5" s="49"/>
      <c r="K5" s="50">
        <v>4</v>
      </c>
      <c r="L5" s="50">
        <v>755</v>
      </c>
      <c r="M5" s="51">
        <v>188.75</v>
      </c>
      <c r="N5" s="52">
        <v>11</v>
      </c>
      <c r="O5" s="53">
        <v>199.75</v>
      </c>
    </row>
    <row r="6" spans="1:17" x14ac:dyDescent="0.3">
      <c r="A6" s="20" t="s">
        <v>21</v>
      </c>
      <c r="B6" s="21" t="s">
        <v>35</v>
      </c>
      <c r="C6" s="22">
        <v>44416</v>
      </c>
      <c r="D6" s="23" t="s">
        <v>34</v>
      </c>
      <c r="E6" s="24">
        <v>192</v>
      </c>
      <c r="F6" s="24">
        <v>193</v>
      </c>
      <c r="G6" s="24">
        <v>187.001</v>
      </c>
      <c r="H6" s="24">
        <v>185</v>
      </c>
      <c r="I6" s="24">
        <v>192</v>
      </c>
      <c r="J6" s="24">
        <v>188</v>
      </c>
      <c r="K6" s="25">
        <v>6</v>
      </c>
      <c r="L6" s="25">
        <v>1137.001</v>
      </c>
      <c r="M6" s="26">
        <v>189.50016666666667</v>
      </c>
      <c r="N6" s="27">
        <v>13</v>
      </c>
      <c r="O6" s="28">
        <v>202.50016666666667</v>
      </c>
    </row>
    <row r="7" spans="1:17" x14ac:dyDescent="0.3">
      <c r="A7" s="20" t="s">
        <v>21</v>
      </c>
      <c r="B7" s="21" t="s">
        <v>35</v>
      </c>
      <c r="C7" s="22">
        <v>44437</v>
      </c>
      <c r="D7" s="23" t="s">
        <v>51</v>
      </c>
      <c r="E7" s="24">
        <v>188</v>
      </c>
      <c r="F7" s="24">
        <v>188</v>
      </c>
      <c r="G7" s="24">
        <v>185</v>
      </c>
      <c r="H7" s="24">
        <v>175</v>
      </c>
      <c r="I7" s="24"/>
      <c r="J7" s="24"/>
      <c r="K7" s="25">
        <v>4</v>
      </c>
      <c r="L7" s="25">
        <v>736</v>
      </c>
      <c r="M7" s="26">
        <v>184</v>
      </c>
      <c r="N7" s="27">
        <v>11</v>
      </c>
      <c r="O7" s="28">
        <v>195</v>
      </c>
    </row>
    <row r="8" spans="1:17" x14ac:dyDescent="0.3">
      <c r="A8" s="20" t="s">
        <v>21</v>
      </c>
      <c r="B8" s="21" t="s">
        <v>35</v>
      </c>
      <c r="C8" s="22">
        <v>44451</v>
      </c>
      <c r="D8" s="23" t="s">
        <v>34</v>
      </c>
      <c r="E8" s="24">
        <v>186</v>
      </c>
      <c r="F8" s="24">
        <v>183</v>
      </c>
      <c r="G8" s="24">
        <v>186</v>
      </c>
      <c r="H8" s="24">
        <v>184</v>
      </c>
      <c r="I8" s="24">
        <v>187</v>
      </c>
      <c r="J8" s="24">
        <v>181</v>
      </c>
      <c r="K8" s="25">
        <v>6</v>
      </c>
      <c r="L8" s="25">
        <v>1107</v>
      </c>
      <c r="M8" s="26">
        <v>184.5</v>
      </c>
      <c r="N8" s="27">
        <v>12</v>
      </c>
      <c r="O8" s="28">
        <v>196.5</v>
      </c>
    </row>
    <row r="9" spans="1:17" x14ac:dyDescent="0.3">
      <c r="A9" s="20" t="s">
        <v>21</v>
      </c>
      <c r="B9" s="21" t="s">
        <v>35</v>
      </c>
      <c r="C9" s="22">
        <v>44465</v>
      </c>
      <c r="D9" s="23" t="s">
        <v>83</v>
      </c>
      <c r="E9" s="24">
        <v>190</v>
      </c>
      <c r="F9" s="24">
        <v>196</v>
      </c>
      <c r="G9" s="24">
        <v>190</v>
      </c>
      <c r="H9" s="24">
        <v>189</v>
      </c>
      <c r="I9" s="24">
        <v>186</v>
      </c>
      <c r="J9" s="24">
        <v>188</v>
      </c>
      <c r="K9" s="25">
        <v>6</v>
      </c>
      <c r="L9" s="25">
        <v>1139</v>
      </c>
      <c r="M9" s="26">
        <v>189.83333333333334</v>
      </c>
      <c r="N9" s="27">
        <v>22</v>
      </c>
      <c r="O9" s="28">
        <v>211.83333333333334</v>
      </c>
    </row>
    <row r="10" spans="1:17" x14ac:dyDescent="0.3">
      <c r="A10" s="20" t="s">
        <v>21</v>
      </c>
      <c r="B10" s="21" t="s">
        <v>35</v>
      </c>
      <c r="C10" s="22">
        <v>44479</v>
      </c>
      <c r="D10" s="23" t="s">
        <v>34</v>
      </c>
      <c r="E10" s="24">
        <v>188</v>
      </c>
      <c r="F10" s="24">
        <v>179</v>
      </c>
      <c r="G10" s="24">
        <v>187</v>
      </c>
      <c r="H10" s="24">
        <v>182</v>
      </c>
      <c r="I10" s="24"/>
      <c r="J10" s="24"/>
      <c r="K10" s="25">
        <v>4</v>
      </c>
      <c r="L10" s="25">
        <v>736</v>
      </c>
      <c r="M10" s="26">
        <v>184</v>
      </c>
      <c r="N10" s="27">
        <v>9</v>
      </c>
      <c r="O10" s="28">
        <v>193</v>
      </c>
    </row>
    <row r="11" spans="1:17" x14ac:dyDescent="0.3">
      <c r="A11" s="20" t="s">
        <v>21</v>
      </c>
      <c r="B11" s="21" t="s">
        <v>35</v>
      </c>
      <c r="C11" s="22">
        <v>44493</v>
      </c>
      <c r="D11" s="23" t="s">
        <v>51</v>
      </c>
      <c r="E11" s="24">
        <v>186</v>
      </c>
      <c r="F11" s="24">
        <v>183</v>
      </c>
      <c r="G11" s="24">
        <v>188</v>
      </c>
      <c r="H11" s="24">
        <v>189</v>
      </c>
      <c r="I11" s="24"/>
      <c r="J11" s="24"/>
      <c r="K11" s="25">
        <v>4</v>
      </c>
      <c r="L11" s="25">
        <v>746</v>
      </c>
      <c r="M11" s="26">
        <v>186.5</v>
      </c>
      <c r="N11" s="27">
        <v>11</v>
      </c>
      <c r="O11" s="28">
        <v>197.5</v>
      </c>
    </row>
    <row r="14" spans="1:17" x14ac:dyDescent="0.3">
      <c r="K14" s="7">
        <f>SUM(K2:K13)</f>
        <v>46</v>
      </c>
      <c r="L14" s="7">
        <f>SUM(L2:L13)</f>
        <v>8527.0110000000004</v>
      </c>
      <c r="M14" s="13">
        <f>SUM(L14/K14)</f>
        <v>185.36980434782609</v>
      </c>
      <c r="N14" s="7">
        <f>SUM(N2:N13)</f>
        <v>104</v>
      </c>
      <c r="O14" s="13">
        <f>SUM(M14+N14)</f>
        <v>289.36980434782606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3:J3 B3:C3" name="Range1_11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E4:J4 B4:C4" name="Range1_21"/>
    <protectedRange algorithmName="SHA-512" hashValue="ON39YdpmFHfN9f47KpiRvqrKx0V9+erV1CNkpWzYhW/Qyc6aT8rEyCrvauWSYGZK2ia3o7vd3akF07acHAFpOA==" saltValue="yVW9XmDwTqEnmpSGai0KYg==" spinCount="100000" sqref="D4" name="Range1_1_16"/>
    <protectedRange algorithmName="SHA-512" hashValue="ON39YdpmFHfN9f47KpiRvqrKx0V9+erV1CNkpWzYhW/Qyc6aT8rEyCrvauWSYGZK2ia3o7vd3akF07acHAFpOA==" saltValue="yVW9XmDwTqEnmpSGai0KYg==" spinCount="100000" sqref="E5:J5 B5:C5" name="Range1"/>
    <protectedRange algorithmName="SHA-512" hashValue="ON39YdpmFHfN9f47KpiRvqrKx0V9+erV1CNkpWzYhW/Qyc6aT8rEyCrvauWSYGZK2ia3o7vd3akF07acHAFpOA==" saltValue="yVW9XmDwTqEnmpSGai0KYg==" spinCount="100000" sqref="D5" name="Range1_1"/>
    <protectedRange algorithmName="SHA-512" hashValue="ON39YdpmFHfN9f47KpiRvqrKx0V9+erV1CNkpWzYhW/Qyc6aT8rEyCrvauWSYGZK2ia3o7vd3akF07acHAFpOA==" saltValue="yVW9XmDwTqEnmpSGai0KYg==" spinCount="100000" sqref="E6:J6 B6:C6" name="Range1_25"/>
    <protectedRange algorithmName="SHA-512" hashValue="ON39YdpmFHfN9f47KpiRvqrKx0V9+erV1CNkpWzYhW/Qyc6aT8rEyCrvauWSYGZK2ia3o7vd3akF07acHAFpOA==" saltValue="yVW9XmDwTqEnmpSGai0KYg==" spinCount="100000" sqref="D6" name="Range1_1_20"/>
    <protectedRange algorithmName="SHA-512" hashValue="ON39YdpmFHfN9f47KpiRvqrKx0V9+erV1CNkpWzYhW/Qyc6aT8rEyCrvauWSYGZK2ia3o7vd3akF07acHAFpOA==" saltValue="yVW9XmDwTqEnmpSGai0KYg==" spinCount="100000" sqref="D7" name="Range1_1_2_8_1"/>
    <protectedRange algorithmName="SHA-512" hashValue="ON39YdpmFHfN9f47KpiRvqrKx0V9+erV1CNkpWzYhW/Qyc6aT8rEyCrvauWSYGZK2ia3o7vd3akF07acHAFpOA==" saltValue="yVW9XmDwTqEnmpSGai0KYg==" spinCount="100000" sqref="E7:J7 B7:C7" name="Range1_25_2"/>
    <protectedRange algorithmName="SHA-512" hashValue="ON39YdpmFHfN9f47KpiRvqrKx0V9+erV1CNkpWzYhW/Qyc6aT8rEyCrvauWSYGZK2ia3o7vd3akF07acHAFpOA==" saltValue="yVW9XmDwTqEnmpSGai0KYg==" spinCount="100000" sqref="E8:J8 B8:C8" name="Range1_27"/>
    <protectedRange algorithmName="SHA-512" hashValue="ON39YdpmFHfN9f47KpiRvqrKx0V9+erV1CNkpWzYhW/Qyc6aT8rEyCrvauWSYGZK2ia3o7vd3akF07acHAFpOA==" saltValue="yVW9XmDwTqEnmpSGai0KYg==" spinCount="100000" sqref="D8" name="Range1_1_22"/>
    <protectedRange algorithmName="SHA-512" hashValue="ON39YdpmFHfN9f47KpiRvqrKx0V9+erV1CNkpWzYhW/Qyc6aT8rEyCrvauWSYGZK2ia3o7vd3akF07acHAFpOA==" saltValue="yVW9XmDwTqEnmpSGai0KYg==" spinCount="100000" sqref="E9:J9 B9:C9" name="Range1_22"/>
    <protectedRange algorithmName="SHA-512" hashValue="ON39YdpmFHfN9f47KpiRvqrKx0V9+erV1CNkpWzYhW/Qyc6aT8rEyCrvauWSYGZK2ia3o7vd3akF07acHAFpOA==" saltValue="yVW9XmDwTqEnmpSGai0KYg==" spinCount="100000" sqref="D9" name="Range1_1_20_1"/>
    <protectedRange algorithmName="SHA-512" hashValue="ON39YdpmFHfN9f47KpiRvqrKx0V9+erV1CNkpWzYhW/Qyc6aT8rEyCrvauWSYGZK2ia3o7vd3akF07acHAFpOA==" saltValue="yVW9XmDwTqEnmpSGai0KYg==" spinCount="100000" sqref="E10:J10 B10:C10" name="Range1_30_1"/>
    <protectedRange algorithmName="SHA-512" hashValue="ON39YdpmFHfN9f47KpiRvqrKx0V9+erV1CNkpWzYhW/Qyc6aT8rEyCrvauWSYGZK2ia3o7vd3akF07acHAFpOA==" saltValue="yVW9XmDwTqEnmpSGai0KYg==" spinCount="100000" sqref="D10" name="Range1_1_28_1"/>
    <protectedRange algorithmName="SHA-512" hashValue="ON39YdpmFHfN9f47KpiRvqrKx0V9+erV1CNkpWzYhW/Qyc6aT8rEyCrvauWSYGZK2ia3o7vd3akF07acHAFpOA==" saltValue="yVW9XmDwTqEnmpSGai0KYg==" spinCount="100000" sqref="C11" name="Range1_4_5"/>
    <protectedRange algorithmName="SHA-512" hashValue="ON39YdpmFHfN9f47KpiRvqrKx0V9+erV1CNkpWzYhW/Qyc6aT8rEyCrvauWSYGZK2ia3o7vd3akF07acHAFpOA==" saltValue="yVW9XmDwTqEnmpSGai0KYg==" spinCount="100000" sqref="D11" name="Range1_1_2_5"/>
    <protectedRange algorithmName="SHA-512" hashValue="ON39YdpmFHfN9f47KpiRvqrKx0V9+erV1CNkpWzYhW/Qyc6aT8rEyCrvauWSYGZK2ia3o7vd3akF07acHAFpOA==" saltValue="yVW9XmDwTqEnmpSGai0KYg==" spinCount="100000" sqref="E11:J11 B11" name="Range1_5_2"/>
  </protectedRanges>
  <conditionalFormatting sqref="I2">
    <cfRule type="top10" dxfId="611" priority="60" rank="1"/>
  </conditionalFormatting>
  <conditionalFormatting sqref="H2">
    <cfRule type="top10" dxfId="610" priority="56" rank="1"/>
  </conditionalFormatting>
  <conditionalFormatting sqref="J2">
    <cfRule type="top10" dxfId="609" priority="57" rank="1"/>
  </conditionalFormatting>
  <conditionalFormatting sqref="G2">
    <cfRule type="top10" dxfId="608" priority="59" rank="1"/>
  </conditionalFormatting>
  <conditionalFormatting sqref="F2">
    <cfRule type="top10" dxfId="607" priority="58" rank="1"/>
  </conditionalFormatting>
  <conditionalFormatting sqref="E2">
    <cfRule type="top10" dxfId="606" priority="55" rank="1"/>
  </conditionalFormatting>
  <conditionalFormatting sqref="I3">
    <cfRule type="top10" dxfId="605" priority="54" rank="1"/>
  </conditionalFormatting>
  <conditionalFormatting sqref="H3">
    <cfRule type="top10" dxfId="604" priority="50" rank="1"/>
  </conditionalFormatting>
  <conditionalFormatting sqref="J3">
    <cfRule type="top10" dxfId="603" priority="51" rank="1"/>
  </conditionalFormatting>
  <conditionalFormatting sqref="G3">
    <cfRule type="top10" dxfId="602" priority="53" rank="1"/>
  </conditionalFormatting>
  <conditionalFormatting sqref="F3">
    <cfRule type="top10" dxfId="601" priority="52" rank="1"/>
  </conditionalFormatting>
  <conditionalFormatting sqref="E3">
    <cfRule type="top10" dxfId="600" priority="49" rank="1"/>
  </conditionalFormatting>
  <conditionalFormatting sqref="I4">
    <cfRule type="top10" dxfId="599" priority="48" rank="1"/>
  </conditionalFormatting>
  <conditionalFormatting sqref="H4">
    <cfRule type="top10" dxfId="598" priority="44" rank="1"/>
  </conditionalFormatting>
  <conditionalFormatting sqref="J4">
    <cfRule type="top10" dxfId="597" priority="45" rank="1"/>
  </conditionalFormatting>
  <conditionalFormatting sqref="G4">
    <cfRule type="top10" dxfId="596" priority="47" rank="1"/>
  </conditionalFormatting>
  <conditionalFormatting sqref="F4">
    <cfRule type="top10" dxfId="595" priority="46" rank="1"/>
  </conditionalFormatting>
  <conditionalFormatting sqref="E4">
    <cfRule type="top10" dxfId="594" priority="43" rank="1"/>
  </conditionalFormatting>
  <conditionalFormatting sqref="I5">
    <cfRule type="top10" dxfId="593" priority="42" rank="1"/>
  </conditionalFormatting>
  <conditionalFormatting sqref="H5">
    <cfRule type="top10" dxfId="592" priority="38" rank="1"/>
  </conditionalFormatting>
  <conditionalFormatting sqref="J5">
    <cfRule type="top10" dxfId="591" priority="39" rank="1"/>
  </conditionalFormatting>
  <conditionalFormatting sqref="G5">
    <cfRule type="top10" dxfId="590" priority="41" rank="1"/>
  </conditionalFormatting>
  <conditionalFormatting sqref="F5">
    <cfRule type="top10" dxfId="589" priority="40" rank="1"/>
  </conditionalFormatting>
  <conditionalFormatting sqref="E5">
    <cfRule type="top10" dxfId="588" priority="37" rank="1"/>
  </conditionalFormatting>
  <conditionalFormatting sqref="I6">
    <cfRule type="top10" dxfId="587" priority="36" rank="1"/>
  </conditionalFormatting>
  <conditionalFormatting sqref="H6">
    <cfRule type="top10" dxfId="586" priority="32" rank="1"/>
  </conditionalFormatting>
  <conditionalFormatting sqref="J6">
    <cfRule type="top10" dxfId="585" priority="33" rank="1"/>
  </conditionalFormatting>
  <conditionalFormatting sqref="G6">
    <cfRule type="top10" dxfId="584" priority="35" rank="1"/>
  </conditionalFormatting>
  <conditionalFormatting sqref="F6">
    <cfRule type="top10" dxfId="583" priority="34" rank="1"/>
  </conditionalFormatting>
  <conditionalFormatting sqref="E6">
    <cfRule type="top10" dxfId="582" priority="31" rank="1"/>
  </conditionalFormatting>
  <conditionalFormatting sqref="I7">
    <cfRule type="top10" dxfId="581" priority="30" rank="1"/>
  </conditionalFormatting>
  <conditionalFormatting sqref="H7">
    <cfRule type="top10" dxfId="580" priority="26" rank="1"/>
  </conditionalFormatting>
  <conditionalFormatting sqref="J7">
    <cfRule type="top10" dxfId="579" priority="27" rank="1"/>
  </conditionalFormatting>
  <conditionalFormatting sqref="G7">
    <cfRule type="top10" dxfId="578" priority="29" rank="1"/>
  </conditionalFormatting>
  <conditionalFormatting sqref="F7">
    <cfRule type="top10" dxfId="577" priority="28" rank="1"/>
  </conditionalFormatting>
  <conditionalFormatting sqref="E7">
    <cfRule type="top10" dxfId="576" priority="25" rank="1"/>
  </conditionalFormatting>
  <conditionalFormatting sqref="I8">
    <cfRule type="top10" dxfId="575" priority="24" rank="1"/>
  </conditionalFormatting>
  <conditionalFormatting sqref="H8">
    <cfRule type="top10" dxfId="574" priority="20" rank="1"/>
  </conditionalFormatting>
  <conditionalFormatting sqref="J8">
    <cfRule type="top10" dxfId="573" priority="21" rank="1"/>
  </conditionalFormatting>
  <conditionalFormatting sqref="G8">
    <cfRule type="top10" dxfId="572" priority="23" rank="1"/>
  </conditionalFormatting>
  <conditionalFormatting sqref="F8">
    <cfRule type="top10" dxfId="571" priority="22" rank="1"/>
  </conditionalFormatting>
  <conditionalFormatting sqref="E8">
    <cfRule type="top10" dxfId="570" priority="19" rank="1"/>
  </conditionalFormatting>
  <conditionalFormatting sqref="I9">
    <cfRule type="top10" dxfId="569" priority="18" rank="1"/>
  </conditionalFormatting>
  <conditionalFormatting sqref="H9">
    <cfRule type="top10" dxfId="568" priority="14" rank="1"/>
  </conditionalFormatting>
  <conditionalFormatting sqref="J9">
    <cfRule type="top10" dxfId="567" priority="15" rank="1"/>
  </conditionalFormatting>
  <conditionalFormatting sqref="G9">
    <cfRule type="top10" dxfId="566" priority="17" rank="1"/>
  </conditionalFormatting>
  <conditionalFormatting sqref="F9">
    <cfRule type="top10" dxfId="565" priority="16" rank="1"/>
  </conditionalFormatting>
  <conditionalFormatting sqref="E9">
    <cfRule type="top10" dxfId="564" priority="13" rank="1"/>
  </conditionalFormatting>
  <conditionalFormatting sqref="I10">
    <cfRule type="top10" dxfId="563" priority="12" rank="1"/>
  </conditionalFormatting>
  <conditionalFormatting sqref="H10">
    <cfRule type="top10" dxfId="562" priority="8" rank="1"/>
  </conditionalFormatting>
  <conditionalFormatting sqref="J10">
    <cfRule type="top10" dxfId="561" priority="9" rank="1"/>
  </conditionalFormatting>
  <conditionalFormatting sqref="G10">
    <cfRule type="top10" dxfId="560" priority="11" rank="1"/>
  </conditionalFormatting>
  <conditionalFormatting sqref="F10">
    <cfRule type="top10" dxfId="559" priority="10" rank="1"/>
  </conditionalFormatting>
  <conditionalFormatting sqref="E10">
    <cfRule type="top10" dxfId="558" priority="7" rank="1"/>
  </conditionalFormatting>
  <conditionalFormatting sqref="I11">
    <cfRule type="top10" dxfId="557" priority="6" rank="1"/>
  </conditionalFormatting>
  <conditionalFormatting sqref="H11">
    <cfRule type="top10" dxfId="556" priority="2" rank="1"/>
  </conditionalFormatting>
  <conditionalFormatting sqref="J11">
    <cfRule type="top10" dxfId="555" priority="3" rank="1"/>
  </conditionalFormatting>
  <conditionalFormatting sqref="G11">
    <cfRule type="top10" dxfId="554" priority="5" rank="1"/>
  </conditionalFormatting>
  <conditionalFormatting sqref="F11">
    <cfRule type="top10" dxfId="553" priority="4" rank="1"/>
  </conditionalFormatting>
  <conditionalFormatting sqref="E11">
    <cfRule type="top10" dxfId="552" priority="1" rank="1"/>
  </conditionalFormatting>
  <hyperlinks>
    <hyperlink ref="Q1" location="'Ohio 2021 Rankings'!A1" display="Back to Ranking" xr:uid="{14EBAAC3-5B08-4E27-8685-4B25C17FE96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926D359-8E24-41CB-A895-4FFA7BBC67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7FA20E43-FB4A-4F53-9419-C1F515E684F1}">
          <x14:formula1>
            <xm:f>'C:\Users\abra2\Desktop\[__ABRA Scoring Program  2-25-2020 MASTER (3).xlsm]DATA'!#REF!</xm:f>
          </x14:formula1>
          <xm:sqref>B2:B4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95E48-E065-4C01-B7ED-C1264AAC7B54}">
  <sheetPr codeName="Sheet25"/>
  <dimension ref="A1:Q35"/>
  <sheetViews>
    <sheetView workbookViewId="0">
      <selection activeCell="A10" sqref="A10:O10"/>
    </sheetView>
  </sheetViews>
  <sheetFormatPr defaultRowHeight="14.4" x14ac:dyDescent="0.3"/>
  <cols>
    <col min="1" max="1" width="18" customWidth="1"/>
    <col min="2" max="2" width="13.441406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0" t="s">
        <v>33</v>
      </c>
      <c r="B2" s="21" t="s">
        <v>55</v>
      </c>
      <c r="C2" s="22">
        <v>44339</v>
      </c>
      <c r="D2" s="23" t="s">
        <v>51</v>
      </c>
      <c r="E2" s="24">
        <v>179</v>
      </c>
      <c r="F2" s="24">
        <v>191</v>
      </c>
      <c r="G2" s="24">
        <v>189</v>
      </c>
      <c r="H2" s="24">
        <v>190</v>
      </c>
      <c r="I2" s="24"/>
      <c r="J2" s="24"/>
      <c r="K2" s="25">
        <v>4</v>
      </c>
      <c r="L2" s="25">
        <v>749</v>
      </c>
      <c r="M2" s="26">
        <v>187.25</v>
      </c>
      <c r="N2" s="27">
        <v>5</v>
      </c>
      <c r="O2" s="28">
        <v>192.25</v>
      </c>
    </row>
    <row r="3" spans="1:17" x14ac:dyDescent="0.3">
      <c r="A3" s="20" t="s">
        <v>33</v>
      </c>
      <c r="B3" s="21" t="s">
        <v>55</v>
      </c>
      <c r="C3" s="22">
        <v>44346</v>
      </c>
      <c r="D3" s="23" t="s">
        <v>34</v>
      </c>
      <c r="E3" s="24">
        <v>181</v>
      </c>
      <c r="F3" s="24">
        <v>182</v>
      </c>
      <c r="G3" s="24">
        <v>187</v>
      </c>
      <c r="H3" s="24">
        <v>182</v>
      </c>
      <c r="I3" s="24"/>
      <c r="J3" s="24"/>
      <c r="K3" s="25">
        <v>4</v>
      </c>
      <c r="L3" s="25">
        <v>732</v>
      </c>
      <c r="M3" s="26">
        <v>183</v>
      </c>
      <c r="N3" s="27">
        <v>7</v>
      </c>
      <c r="O3" s="28">
        <v>190</v>
      </c>
    </row>
    <row r="4" spans="1:17" x14ac:dyDescent="0.3">
      <c r="A4" s="20" t="s">
        <v>33</v>
      </c>
      <c r="B4" s="21" t="s">
        <v>55</v>
      </c>
      <c r="C4" s="22">
        <v>44360</v>
      </c>
      <c r="D4" s="23" t="s">
        <v>34</v>
      </c>
      <c r="E4" s="24">
        <v>183</v>
      </c>
      <c r="F4" s="24">
        <v>188</v>
      </c>
      <c r="G4" s="24">
        <v>181</v>
      </c>
      <c r="H4" s="24">
        <v>185</v>
      </c>
      <c r="I4" s="24"/>
      <c r="J4" s="24"/>
      <c r="K4" s="25">
        <v>4</v>
      </c>
      <c r="L4" s="25">
        <v>737</v>
      </c>
      <c r="M4" s="26">
        <v>184.25</v>
      </c>
      <c r="N4" s="27">
        <v>3</v>
      </c>
      <c r="O4" s="28">
        <v>187.25</v>
      </c>
    </row>
    <row r="5" spans="1:17" x14ac:dyDescent="0.3">
      <c r="A5" s="20" t="s">
        <v>33</v>
      </c>
      <c r="B5" s="21" t="s">
        <v>55</v>
      </c>
      <c r="C5" s="22">
        <v>44388</v>
      </c>
      <c r="D5" s="23" t="s">
        <v>34</v>
      </c>
      <c r="E5" s="24">
        <v>185.01</v>
      </c>
      <c r="F5" s="24">
        <v>185</v>
      </c>
      <c r="G5" s="24">
        <v>189</v>
      </c>
      <c r="H5" s="24">
        <v>191</v>
      </c>
      <c r="I5" s="24"/>
      <c r="J5" s="24"/>
      <c r="K5" s="25">
        <v>4</v>
      </c>
      <c r="L5" s="25">
        <v>750.01</v>
      </c>
      <c r="M5" s="26">
        <v>187.5025</v>
      </c>
      <c r="N5" s="27">
        <v>9</v>
      </c>
      <c r="O5" s="28">
        <v>196.5025</v>
      </c>
    </row>
    <row r="6" spans="1:17" x14ac:dyDescent="0.3">
      <c r="A6" s="45" t="s">
        <v>33</v>
      </c>
      <c r="B6" s="46" t="s">
        <v>55</v>
      </c>
      <c r="C6" s="47">
        <v>44402</v>
      </c>
      <c r="D6" s="48" t="s">
        <v>51</v>
      </c>
      <c r="E6" s="49">
        <v>182</v>
      </c>
      <c r="F6" s="49">
        <v>194</v>
      </c>
      <c r="G6" s="49">
        <v>191</v>
      </c>
      <c r="H6" s="49">
        <v>186</v>
      </c>
      <c r="I6" s="49"/>
      <c r="J6" s="49"/>
      <c r="K6" s="50">
        <v>4</v>
      </c>
      <c r="L6" s="50">
        <v>753</v>
      </c>
      <c r="M6" s="51">
        <v>188.25</v>
      </c>
      <c r="N6" s="52">
        <v>7</v>
      </c>
      <c r="O6" s="53">
        <v>195.25</v>
      </c>
    </row>
    <row r="7" spans="1:17" x14ac:dyDescent="0.3">
      <c r="A7" s="20" t="s">
        <v>33</v>
      </c>
      <c r="B7" s="21" t="s">
        <v>55</v>
      </c>
      <c r="C7" s="22">
        <v>44416</v>
      </c>
      <c r="D7" s="23" t="s">
        <v>34</v>
      </c>
      <c r="E7" s="24">
        <v>186</v>
      </c>
      <c r="F7" s="24">
        <v>188</v>
      </c>
      <c r="G7" s="24">
        <v>179</v>
      </c>
      <c r="H7" s="24">
        <v>186</v>
      </c>
      <c r="I7" s="24">
        <v>182</v>
      </c>
      <c r="J7" s="24">
        <v>185</v>
      </c>
      <c r="K7" s="25">
        <v>6</v>
      </c>
      <c r="L7" s="25">
        <v>1106</v>
      </c>
      <c r="M7" s="26">
        <v>184.33333333333334</v>
      </c>
      <c r="N7" s="27">
        <v>5</v>
      </c>
      <c r="O7" s="28">
        <v>189.33333333333334</v>
      </c>
    </row>
    <row r="8" spans="1:17" x14ac:dyDescent="0.3">
      <c r="A8" s="20" t="s">
        <v>33</v>
      </c>
      <c r="B8" s="21" t="s">
        <v>55</v>
      </c>
      <c r="C8" s="22">
        <v>44437</v>
      </c>
      <c r="D8" s="23" t="s">
        <v>51</v>
      </c>
      <c r="E8" s="24">
        <v>179</v>
      </c>
      <c r="F8" s="24">
        <v>191</v>
      </c>
      <c r="G8" s="24">
        <v>187</v>
      </c>
      <c r="H8" s="24">
        <v>180</v>
      </c>
      <c r="I8" s="24"/>
      <c r="J8" s="24"/>
      <c r="K8" s="25">
        <v>4</v>
      </c>
      <c r="L8" s="25">
        <v>737</v>
      </c>
      <c r="M8" s="26">
        <v>184.25</v>
      </c>
      <c r="N8" s="27">
        <v>3</v>
      </c>
      <c r="O8" s="28">
        <v>187.25</v>
      </c>
    </row>
    <row r="9" spans="1:17" x14ac:dyDescent="0.3">
      <c r="A9" s="20" t="s">
        <v>33</v>
      </c>
      <c r="B9" s="21" t="s">
        <v>55</v>
      </c>
      <c r="C9" s="22">
        <v>44451</v>
      </c>
      <c r="D9" s="23" t="s">
        <v>34</v>
      </c>
      <c r="E9" s="34">
        <v>180</v>
      </c>
      <c r="F9" s="34">
        <v>175</v>
      </c>
      <c r="G9" s="34">
        <v>188</v>
      </c>
      <c r="H9" s="34">
        <v>175</v>
      </c>
      <c r="I9" s="34">
        <v>181</v>
      </c>
      <c r="J9" s="34">
        <v>184</v>
      </c>
      <c r="K9" s="25">
        <v>6</v>
      </c>
      <c r="L9" s="25">
        <v>1083</v>
      </c>
      <c r="M9" s="26">
        <v>180.5</v>
      </c>
      <c r="N9" s="27">
        <v>8</v>
      </c>
      <c r="O9" s="28">
        <v>188.5</v>
      </c>
    </row>
    <row r="10" spans="1:17" x14ac:dyDescent="0.3">
      <c r="A10" s="20" t="s">
        <v>33</v>
      </c>
      <c r="B10" s="21" t="s">
        <v>55</v>
      </c>
      <c r="C10" s="22">
        <v>44465</v>
      </c>
      <c r="D10" s="23" t="s">
        <v>83</v>
      </c>
      <c r="E10" s="24">
        <v>190</v>
      </c>
      <c r="F10" s="24">
        <v>185</v>
      </c>
      <c r="G10" s="24">
        <v>188</v>
      </c>
      <c r="H10" s="24">
        <v>184</v>
      </c>
      <c r="I10" s="24">
        <v>180</v>
      </c>
      <c r="J10" s="24">
        <v>186</v>
      </c>
      <c r="K10" s="25">
        <v>6</v>
      </c>
      <c r="L10" s="25">
        <v>1113</v>
      </c>
      <c r="M10" s="26">
        <v>185.5</v>
      </c>
      <c r="N10" s="27">
        <v>10</v>
      </c>
      <c r="O10" s="28">
        <v>195.5</v>
      </c>
    </row>
    <row r="13" spans="1:17" x14ac:dyDescent="0.3">
      <c r="K13" s="7">
        <f>SUM(K2:K12)</f>
        <v>42</v>
      </c>
      <c r="L13" s="7">
        <f>SUM(L2:L12)</f>
        <v>7760.01</v>
      </c>
      <c r="M13" s="13">
        <f>SUM(L13/K13)</f>
        <v>184.76214285714286</v>
      </c>
      <c r="N13" s="7">
        <f>SUM(N2:N12)</f>
        <v>57</v>
      </c>
      <c r="O13" s="13">
        <f>SUM(M13+N13)</f>
        <v>241.76214285714286</v>
      </c>
    </row>
    <row r="19" spans="1:15" ht="28.8" x14ac:dyDescent="0.3">
      <c r="A19" s="1" t="s">
        <v>1</v>
      </c>
      <c r="B19" s="2" t="s">
        <v>2</v>
      </c>
      <c r="C19" s="2" t="s">
        <v>3</v>
      </c>
      <c r="D19" s="3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3" t="s">
        <v>12</v>
      </c>
      <c r="M19" s="5" t="s">
        <v>13</v>
      </c>
      <c r="N19" s="2" t="s">
        <v>14</v>
      </c>
      <c r="O19" s="6" t="s">
        <v>15</v>
      </c>
    </row>
    <row r="20" spans="1:15" x14ac:dyDescent="0.3">
      <c r="A20" s="20" t="s">
        <v>19</v>
      </c>
      <c r="B20" s="21" t="s">
        <v>55</v>
      </c>
      <c r="C20" s="22">
        <v>44339</v>
      </c>
      <c r="D20" s="23" t="s">
        <v>51</v>
      </c>
      <c r="E20" s="24">
        <v>190</v>
      </c>
      <c r="F20" s="24">
        <v>186</v>
      </c>
      <c r="G20" s="24">
        <v>189</v>
      </c>
      <c r="H20" s="24">
        <v>188</v>
      </c>
      <c r="I20" s="24"/>
      <c r="J20" s="24"/>
      <c r="K20" s="25">
        <v>4</v>
      </c>
      <c r="L20" s="25">
        <v>753</v>
      </c>
      <c r="M20" s="26">
        <v>188.25</v>
      </c>
      <c r="N20" s="27">
        <v>5</v>
      </c>
      <c r="O20" s="28">
        <v>193.25</v>
      </c>
    </row>
    <row r="21" spans="1:15" x14ac:dyDescent="0.3">
      <c r="A21" s="20" t="s">
        <v>19</v>
      </c>
      <c r="B21" s="21" t="s">
        <v>55</v>
      </c>
      <c r="C21" s="22">
        <v>44346</v>
      </c>
      <c r="D21" s="23" t="s">
        <v>34</v>
      </c>
      <c r="E21" s="24">
        <v>187</v>
      </c>
      <c r="F21" s="24">
        <v>186</v>
      </c>
      <c r="G21" s="24">
        <v>188</v>
      </c>
      <c r="H21" s="24">
        <v>184</v>
      </c>
      <c r="I21" s="24"/>
      <c r="J21" s="24"/>
      <c r="K21" s="25">
        <v>4</v>
      </c>
      <c r="L21" s="25">
        <v>745</v>
      </c>
      <c r="M21" s="26">
        <v>186.25</v>
      </c>
      <c r="N21" s="27">
        <v>4</v>
      </c>
      <c r="O21" s="28">
        <v>190.25</v>
      </c>
    </row>
    <row r="22" spans="1:15" x14ac:dyDescent="0.3">
      <c r="A22" s="20" t="s">
        <v>19</v>
      </c>
      <c r="B22" s="21" t="s">
        <v>55</v>
      </c>
      <c r="C22" s="22">
        <v>44360</v>
      </c>
      <c r="D22" s="23" t="s">
        <v>34</v>
      </c>
      <c r="E22" s="24">
        <v>187</v>
      </c>
      <c r="F22" s="24">
        <v>189</v>
      </c>
      <c r="G22" s="24">
        <v>184</v>
      </c>
      <c r="H22" s="24">
        <v>186</v>
      </c>
      <c r="I22" s="24"/>
      <c r="J22" s="24"/>
      <c r="K22" s="25">
        <v>4</v>
      </c>
      <c r="L22" s="25">
        <v>746</v>
      </c>
      <c r="M22" s="26">
        <v>186.5</v>
      </c>
      <c r="N22" s="27">
        <v>2</v>
      </c>
      <c r="O22" s="28">
        <v>188.5</v>
      </c>
    </row>
    <row r="23" spans="1:15" x14ac:dyDescent="0.3">
      <c r="A23" s="20" t="s">
        <v>19</v>
      </c>
      <c r="B23" s="21" t="s">
        <v>55</v>
      </c>
      <c r="C23" s="22">
        <v>44388</v>
      </c>
      <c r="D23" s="23" t="s">
        <v>34</v>
      </c>
      <c r="E23" s="24">
        <v>185</v>
      </c>
      <c r="F23" s="24">
        <v>190</v>
      </c>
      <c r="G23" s="24">
        <v>183.01</v>
      </c>
      <c r="H23" s="24">
        <v>187</v>
      </c>
      <c r="I23" s="24"/>
      <c r="J23" s="24"/>
      <c r="K23" s="25">
        <v>4</v>
      </c>
      <c r="L23" s="25">
        <v>745.01</v>
      </c>
      <c r="M23" s="26">
        <v>186.2525</v>
      </c>
      <c r="N23" s="27">
        <v>3</v>
      </c>
      <c r="O23" s="28">
        <v>189.2525</v>
      </c>
    </row>
    <row r="24" spans="1:15" x14ac:dyDescent="0.3">
      <c r="A24" s="45" t="s">
        <v>19</v>
      </c>
      <c r="B24" s="46" t="s">
        <v>55</v>
      </c>
      <c r="C24" s="47">
        <v>44402</v>
      </c>
      <c r="D24" s="48" t="s">
        <v>51</v>
      </c>
      <c r="E24" s="49">
        <v>188</v>
      </c>
      <c r="F24" s="49">
        <v>189</v>
      </c>
      <c r="G24" s="49">
        <v>187</v>
      </c>
      <c r="H24" s="49">
        <v>186</v>
      </c>
      <c r="I24" s="49"/>
      <c r="J24" s="49"/>
      <c r="K24" s="50">
        <v>4</v>
      </c>
      <c r="L24" s="50">
        <v>750</v>
      </c>
      <c r="M24" s="51">
        <v>187.5</v>
      </c>
      <c r="N24" s="52">
        <v>2</v>
      </c>
      <c r="O24" s="53">
        <v>189.5</v>
      </c>
    </row>
    <row r="25" spans="1:15" x14ac:dyDescent="0.3">
      <c r="A25" s="20" t="s">
        <v>19</v>
      </c>
      <c r="B25" s="21" t="s">
        <v>55</v>
      </c>
      <c r="C25" s="22">
        <v>44416</v>
      </c>
      <c r="D25" s="23" t="s">
        <v>34</v>
      </c>
      <c r="E25" s="24">
        <v>185</v>
      </c>
      <c r="F25" s="24">
        <v>191</v>
      </c>
      <c r="G25" s="24">
        <v>186</v>
      </c>
      <c r="H25" s="24">
        <v>189</v>
      </c>
      <c r="I25" s="24">
        <v>178</v>
      </c>
      <c r="J25" s="24">
        <v>186</v>
      </c>
      <c r="K25" s="25">
        <v>6</v>
      </c>
      <c r="L25" s="25">
        <v>1115</v>
      </c>
      <c r="M25" s="26">
        <v>185.83333333333334</v>
      </c>
      <c r="N25" s="27">
        <v>2</v>
      </c>
      <c r="O25" s="28">
        <v>187.83333333333334</v>
      </c>
    </row>
    <row r="26" spans="1:15" x14ac:dyDescent="0.3">
      <c r="A26" s="20" t="s">
        <v>19</v>
      </c>
      <c r="B26" s="21" t="s">
        <v>55</v>
      </c>
      <c r="C26" s="22">
        <v>44437</v>
      </c>
      <c r="D26" s="23" t="s">
        <v>51</v>
      </c>
      <c r="E26" s="24">
        <v>180</v>
      </c>
      <c r="F26" s="24">
        <v>181</v>
      </c>
      <c r="G26" s="24">
        <v>186</v>
      </c>
      <c r="H26" s="24">
        <v>194</v>
      </c>
      <c r="I26" s="24"/>
      <c r="J26" s="24"/>
      <c r="K26" s="25">
        <v>4</v>
      </c>
      <c r="L26" s="25">
        <v>741</v>
      </c>
      <c r="M26" s="26">
        <v>185.25</v>
      </c>
      <c r="N26" s="27">
        <v>2</v>
      </c>
      <c r="O26" s="28">
        <v>187.25</v>
      </c>
    </row>
    <row r="29" spans="1:15" x14ac:dyDescent="0.3">
      <c r="K29" s="7">
        <f>SUM(K20:K28)</f>
        <v>30</v>
      </c>
      <c r="L29" s="7">
        <f>SUM(L20:L28)</f>
        <v>5595.01</v>
      </c>
      <c r="M29" s="13">
        <f>SUM(L29/K29)</f>
        <v>186.50033333333334</v>
      </c>
      <c r="N29" s="7">
        <f>SUM(N20:N28)</f>
        <v>20</v>
      </c>
      <c r="O29" s="13">
        <f>SUM(M29+N29)</f>
        <v>206.50033333333334</v>
      </c>
    </row>
    <row r="30" spans="1:15" ht="28.8" x14ac:dyDescent="0.3">
      <c r="A30" s="1" t="s">
        <v>1</v>
      </c>
      <c r="B30" s="2" t="s">
        <v>2</v>
      </c>
      <c r="C30" s="2" t="s">
        <v>3</v>
      </c>
      <c r="D30" s="3" t="s">
        <v>4</v>
      </c>
      <c r="E30" s="4" t="s">
        <v>5</v>
      </c>
      <c r="F30" s="4" t="s">
        <v>6</v>
      </c>
      <c r="G30" s="4" t="s">
        <v>7</v>
      </c>
      <c r="H30" s="4" t="s">
        <v>8</v>
      </c>
      <c r="I30" s="4" t="s">
        <v>9</v>
      </c>
      <c r="J30" s="4" t="s">
        <v>10</v>
      </c>
      <c r="K30" s="4" t="s">
        <v>11</v>
      </c>
      <c r="L30" s="3" t="s">
        <v>12</v>
      </c>
      <c r="M30" s="5" t="s">
        <v>13</v>
      </c>
      <c r="N30" s="2" t="s">
        <v>14</v>
      </c>
      <c r="O30" s="6" t="s">
        <v>15</v>
      </c>
    </row>
    <row r="31" spans="1:15" x14ac:dyDescent="0.3">
      <c r="A31" s="20" t="s">
        <v>28</v>
      </c>
      <c r="B31" s="21" t="s">
        <v>55</v>
      </c>
      <c r="C31" s="22">
        <v>44451</v>
      </c>
      <c r="D31" s="23" t="s">
        <v>34</v>
      </c>
      <c r="E31" s="24">
        <v>182</v>
      </c>
      <c r="F31" s="24">
        <v>180</v>
      </c>
      <c r="G31" s="24">
        <v>174</v>
      </c>
      <c r="H31" s="24">
        <v>178</v>
      </c>
      <c r="I31" s="24">
        <v>174</v>
      </c>
      <c r="J31" s="24">
        <v>183</v>
      </c>
      <c r="K31" s="25">
        <v>6</v>
      </c>
      <c r="L31" s="25">
        <v>1071</v>
      </c>
      <c r="M31" s="26">
        <v>178.5</v>
      </c>
      <c r="N31" s="27">
        <v>6</v>
      </c>
      <c r="O31" s="28">
        <v>184.5</v>
      </c>
    </row>
    <row r="32" spans="1:15" x14ac:dyDescent="0.3">
      <c r="A32" s="20" t="s">
        <v>28</v>
      </c>
      <c r="B32" s="21" t="s">
        <v>55</v>
      </c>
      <c r="C32" s="22">
        <v>44465</v>
      </c>
      <c r="D32" s="23" t="s">
        <v>83</v>
      </c>
      <c r="E32" s="24">
        <v>190</v>
      </c>
      <c r="F32" s="24">
        <v>196</v>
      </c>
      <c r="G32" s="24">
        <v>195</v>
      </c>
      <c r="H32" s="24">
        <v>184</v>
      </c>
      <c r="I32" s="24">
        <v>188</v>
      </c>
      <c r="J32" s="24">
        <v>184</v>
      </c>
      <c r="K32" s="25">
        <v>6</v>
      </c>
      <c r="L32" s="25">
        <v>1137</v>
      </c>
      <c r="M32" s="26">
        <v>189.5</v>
      </c>
      <c r="N32" s="27">
        <v>14</v>
      </c>
      <c r="O32" s="28">
        <v>203.5</v>
      </c>
    </row>
    <row r="35" spans="11:15" x14ac:dyDescent="0.3">
      <c r="K35" s="7">
        <f>SUM(K31:K34)</f>
        <v>12</v>
      </c>
      <c r="L35" s="7">
        <f>SUM(L31:L34)</f>
        <v>2208</v>
      </c>
      <c r="M35" s="13">
        <f>SUM(L35/K35)</f>
        <v>184</v>
      </c>
      <c r="N35" s="7">
        <f>SUM(N31:N34)</f>
        <v>20</v>
      </c>
      <c r="O35" s="13">
        <f>SUM(M35+N35)</f>
        <v>204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15"/>
    <protectedRange algorithmName="SHA-512" hashValue="ON39YdpmFHfN9f47KpiRvqrKx0V9+erV1CNkpWzYhW/Qyc6aT8rEyCrvauWSYGZK2ia3o7vd3akF07acHAFpOA==" saltValue="yVW9XmDwTqEnmpSGai0KYg==" spinCount="100000" sqref="D2" name="Range1_1_10"/>
    <protectedRange algorithmName="SHA-512" hashValue="ON39YdpmFHfN9f47KpiRvqrKx0V9+erV1CNkpWzYhW/Qyc6aT8rEyCrvauWSYGZK2ia3o7vd3akF07acHAFpOA==" saltValue="yVW9XmDwTqEnmpSGai0KYg==" spinCount="100000" sqref="E20:J20 B20:C20" name="Range1_16"/>
    <protectedRange algorithmName="SHA-512" hashValue="ON39YdpmFHfN9f47KpiRvqrKx0V9+erV1CNkpWzYhW/Qyc6aT8rEyCrvauWSYGZK2ia3o7vd3akF07acHAFpOA==" saltValue="yVW9XmDwTqEnmpSGai0KYg==" spinCount="100000" sqref="D20" name="Range1_1_11"/>
    <protectedRange algorithmName="SHA-512" hashValue="ON39YdpmFHfN9f47KpiRvqrKx0V9+erV1CNkpWzYhW/Qyc6aT8rEyCrvauWSYGZK2ia3o7vd3akF07acHAFpOA==" saltValue="yVW9XmDwTqEnmpSGai0KYg==" spinCount="100000" sqref="E3:J3 B3:C3" name="Range1_2_1"/>
    <protectedRange algorithmName="SHA-512" hashValue="ON39YdpmFHfN9f47KpiRvqrKx0V9+erV1CNkpWzYhW/Qyc6aT8rEyCrvauWSYGZK2ia3o7vd3akF07acHAFpOA==" saltValue="yVW9XmDwTqEnmpSGai0KYg==" spinCount="100000" sqref="D3" name="Range1_1_1_3"/>
    <protectedRange algorithmName="SHA-512" hashValue="ON39YdpmFHfN9f47KpiRvqrKx0V9+erV1CNkpWzYhW/Qyc6aT8rEyCrvauWSYGZK2ia3o7vd3akF07acHAFpOA==" saltValue="yVW9XmDwTqEnmpSGai0KYg==" spinCount="100000" sqref="E21:J21 B21:C21" name="Range1_4_2"/>
    <protectedRange algorithmName="SHA-512" hashValue="ON39YdpmFHfN9f47KpiRvqrKx0V9+erV1CNkpWzYhW/Qyc6aT8rEyCrvauWSYGZK2ia3o7vd3akF07acHAFpOA==" saltValue="yVW9XmDwTqEnmpSGai0KYg==" spinCount="100000" sqref="D21" name="Range1_1_2_2"/>
    <protectedRange algorithmName="SHA-512" hashValue="ON39YdpmFHfN9f47KpiRvqrKx0V9+erV1CNkpWzYhW/Qyc6aT8rEyCrvauWSYGZK2ia3o7vd3akF07acHAFpOA==" saltValue="yVW9XmDwTqEnmpSGai0KYg==" spinCount="100000" sqref="E4:J4 B4:C4" name="Range1_9"/>
    <protectedRange algorithmName="SHA-512" hashValue="ON39YdpmFHfN9f47KpiRvqrKx0V9+erV1CNkpWzYhW/Qyc6aT8rEyCrvauWSYGZK2ia3o7vd3akF07acHAFpOA==" saltValue="yVW9XmDwTqEnmpSGai0KYg==" spinCount="100000" sqref="D4" name="Range1_1_6"/>
    <protectedRange algorithmName="SHA-512" hashValue="ON39YdpmFHfN9f47KpiRvqrKx0V9+erV1CNkpWzYhW/Qyc6aT8rEyCrvauWSYGZK2ia3o7vd3akF07acHAFpOA==" saltValue="yVW9XmDwTqEnmpSGai0KYg==" spinCount="100000" sqref="E22:J22 B22:C22" name="Range1_10"/>
    <protectedRange algorithmName="SHA-512" hashValue="ON39YdpmFHfN9f47KpiRvqrKx0V9+erV1CNkpWzYhW/Qyc6aT8rEyCrvauWSYGZK2ia3o7vd3akF07acHAFpOA==" saltValue="yVW9XmDwTqEnmpSGai0KYg==" spinCount="100000" sqref="D22" name="Range1_1_7"/>
    <protectedRange algorithmName="SHA-512" hashValue="ON39YdpmFHfN9f47KpiRvqrKx0V9+erV1CNkpWzYhW/Qyc6aT8rEyCrvauWSYGZK2ia3o7vd3akF07acHAFpOA==" saltValue="yVW9XmDwTqEnmpSGai0KYg==" spinCount="100000" sqref="E5:J5 B5:C5" name="Range1_18"/>
    <protectedRange algorithmName="SHA-512" hashValue="ON39YdpmFHfN9f47KpiRvqrKx0V9+erV1CNkpWzYhW/Qyc6aT8rEyCrvauWSYGZK2ia3o7vd3akF07acHAFpOA==" saltValue="yVW9XmDwTqEnmpSGai0KYg==" spinCount="100000" sqref="D5" name="Range1_1_13"/>
    <protectedRange algorithmName="SHA-512" hashValue="ON39YdpmFHfN9f47KpiRvqrKx0V9+erV1CNkpWzYhW/Qyc6aT8rEyCrvauWSYGZK2ia3o7vd3akF07acHAFpOA==" saltValue="yVW9XmDwTqEnmpSGai0KYg==" spinCount="100000" sqref="E23:J23 B23:C23" name="Range1_19"/>
    <protectedRange algorithmName="SHA-512" hashValue="ON39YdpmFHfN9f47KpiRvqrKx0V9+erV1CNkpWzYhW/Qyc6aT8rEyCrvauWSYGZK2ia3o7vd3akF07acHAFpOA==" saltValue="yVW9XmDwTqEnmpSGai0KYg==" spinCount="100000" sqref="D23" name="Range1_1_14"/>
    <protectedRange algorithmName="SHA-512" hashValue="ON39YdpmFHfN9f47KpiRvqrKx0V9+erV1CNkpWzYhW/Qyc6aT8rEyCrvauWSYGZK2ia3o7vd3akF07acHAFpOA==" saltValue="yVW9XmDwTqEnmpSGai0KYg==" spinCount="100000" sqref="E6:J6 B6:C6" name="Range1_2"/>
    <protectedRange algorithmName="SHA-512" hashValue="ON39YdpmFHfN9f47KpiRvqrKx0V9+erV1CNkpWzYhW/Qyc6aT8rEyCrvauWSYGZK2ia3o7vd3akF07acHAFpOA==" saltValue="yVW9XmDwTqEnmpSGai0KYg==" spinCount="100000" sqref="D6" name="Range1_1_1"/>
    <protectedRange algorithmName="SHA-512" hashValue="ON39YdpmFHfN9f47KpiRvqrKx0V9+erV1CNkpWzYhW/Qyc6aT8rEyCrvauWSYGZK2ia3o7vd3akF07acHAFpOA==" saltValue="yVW9XmDwTqEnmpSGai0KYg==" spinCount="100000" sqref="E24:J24 B24:C24" name="Range1_4"/>
    <protectedRange algorithmName="SHA-512" hashValue="ON39YdpmFHfN9f47KpiRvqrKx0V9+erV1CNkpWzYhW/Qyc6aT8rEyCrvauWSYGZK2ia3o7vd3akF07acHAFpOA==" saltValue="yVW9XmDwTqEnmpSGai0KYg==" spinCount="100000" sqref="D24" name="Range1_1_2"/>
    <protectedRange algorithmName="SHA-512" hashValue="ON39YdpmFHfN9f47KpiRvqrKx0V9+erV1CNkpWzYhW/Qyc6aT8rEyCrvauWSYGZK2ia3o7vd3akF07acHAFpOA==" saltValue="yVW9XmDwTqEnmpSGai0KYg==" spinCount="100000" sqref="E8:J8 B8:C8" name="Range1_2_4_1"/>
    <protectedRange algorithmName="SHA-512" hashValue="ON39YdpmFHfN9f47KpiRvqrKx0V9+erV1CNkpWzYhW/Qyc6aT8rEyCrvauWSYGZK2ia3o7vd3akF07acHAFpOA==" saltValue="yVW9XmDwTqEnmpSGai0KYg==" spinCount="100000" sqref="D8" name="Range1_1_1_4_2"/>
    <protectedRange algorithmName="SHA-512" hashValue="ON39YdpmFHfN9f47KpiRvqrKx0V9+erV1CNkpWzYhW/Qyc6aT8rEyCrvauWSYGZK2ia3o7vd3akF07acHAFpOA==" saltValue="yVW9XmDwTqEnmpSGai0KYg==" spinCount="100000" sqref="E26:J26 B26:C26" name="Range1_4_5_1"/>
    <protectedRange algorithmName="SHA-512" hashValue="ON39YdpmFHfN9f47KpiRvqrKx0V9+erV1CNkpWzYhW/Qyc6aT8rEyCrvauWSYGZK2ia3o7vd3akF07acHAFpOA==" saltValue="yVW9XmDwTqEnmpSGai0KYg==" spinCount="100000" sqref="D26" name="Range1_1_2_8_1"/>
    <protectedRange algorithmName="SHA-512" hashValue="ON39YdpmFHfN9f47KpiRvqrKx0V9+erV1CNkpWzYhW/Qyc6aT8rEyCrvauWSYGZK2ia3o7vd3akF07acHAFpOA==" saltValue="yVW9XmDwTqEnmpSGai0KYg==" spinCount="100000" sqref="E9:J9 B9:C9" name="Range1_24"/>
    <protectedRange algorithmName="SHA-512" hashValue="ON39YdpmFHfN9f47KpiRvqrKx0V9+erV1CNkpWzYhW/Qyc6aT8rEyCrvauWSYGZK2ia3o7vd3akF07acHAFpOA==" saltValue="yVW9XmDwTqEnmpSGai0KYg==" spinCount="100000" sqref="D9" name="Range1_1_19"/>
    <protectedRange algorithmName="SHA-512" hashValue="ON39YdpmFHfN9f47KpiRvqrKx0V9+erV1CNkpWzYhW/Qyc6aT8rEyCrvauWSYGZK2ia3o7vd3akF07acHAFpOA==" saltValue="yVW9XmDwTqEnmpSGai0KYg==" spinCount="100000" sqref="I31:J31 B31:C31" name="Range1_23_1"/>
    <protectedRange algorithmName="SHA-512" hashValue="ON39YdpmFHfN9f47KpiRvqrKx0V9+erV1CNkpWzYhW/Qyc6aT8rEyCrvauWSYGZK2ia3o7vd3akF07acHAFpOA==" saltValue="yVW9XmDwTqEnmpSGai0KYg==" spinCount="100000" sqref="D31" name="Range1_1_18_1"/>
    <protectedRange algorithmName="SHA-512" hashValue="ON39YdpmFHfN9f47KpiRvqrKx0V9+erV1CNkpWzYhW/Qyc6aT8rEyCrvauWSYGZK2ia3o7vd3akF07acHAFpOA==" saltValue="yVW9XmDwTqEnmpSGai0KYg==" spinCount="100000" sqref="E31:H31" name="Range1_3_7_1"/>
    <protectedRange algorithmName="SHA-512" hashValue="ON39YdpmFHfN9f47KpiRvqrKx0V9+erV1CNkpWzYhW/Qyc6aT8rEyCrvauWSYGZK2ia3o7vd3akF07acHAFpOA==" saltValue="yVW9XmDwTqEnmpSGai0KYg==" spinCount="100000" sqref="I32:J32 B32:C32" name="Range1_19_1"/>
    <protectedRange algorithmName="SHA-512" hashValue="ON39YdpmFHfN9f47KpiRvqrKx0V9+erV1CNkpWzYhW/Qyc6aT8rEyCrvauWSYGZK2ia3o7vd3akF07acHAFpOA==" saltValue="yVW9XmDwTqEnmpSGai0KYg==" spinCount="100000" sqref="D32" name="Range1_1_17"/>
    <protectedRange algorithmName="SHA-512" hashValue="ON39YdpmFHfN9f47KpiRvqrKx0V9+erV1CNkpWzYhW/Qyc6aT8rEyCrvauWSYGZK2ia3o7vd3akF07acHAFpOA==" saltValue="yVW9XmDwTqEnmpSGai0KYg==" spinCount="100000" sqref="E32:H32" name="Range1_3_6"/>
    <protectedRange algorithmName="SHA-512" hashValue="ON39YdpmFHfN9f47KpiRvqrKx0V9+erV1CNkpWzYhW/Qyc6aT8rEyCrvauWSYGZK2ia3o7vd3akF07acHAFpOA==" saltValue="yVW9XmDwTqEnmpSGai0KYg==" spinCount="100000" sqref="E10:J10 B10:C10" name="Range1_20"/>
    <protectedRange algorithmName="SHA-512" hashValue="ON39YdpmFHfN9f47KpiRvqrKx0V9+erV1CNkpWzYhW/Qyc6aT8rEyCrvauWSYGZK2ia3o7vd3akF07acHAFpOA==" saltValue="yVW9XmDwTqEnmpSGai0KYg==" spinCount="100000" sqref="D10" name="Range1_1_18"/>
  </protectedRanges>
  <conditionalFormatting sqref="H2">
    <cfRule type="top10" dxfId="551" priority="177" rank="1"/>
  </conditionalFormatting>
  <conditionalFormatting sqref="E2">
    <cfRule type="top10" dxfId="550" priority="180" rank="1"/>
  </conditionalFormatting>
  <conditionalFormatting sqref="J2">
    <cfRule type="top10" dxfId="549" priority="175" rank="1"/>
  </conditionalFormatting>
  <conditionalFormatting sqref="I2">
    <cfRule type="top10" dxfId="548" priority="176" rank="1"/>
  </conditionalFormatting>
  <conditionalFormatting sqref="G2">
    <cfRule type="top10" dxfId="547" priority="178" rank="1"/>
  </conditionalFormatting>
  <conditionalFormatting sqref="F2">
    <cfRule type="top10" dxfId="546" priority="179" rank="1"/>
  </conditionalFormatting>
  <conditionalFormatting sqref="H20">
    <cfRule type="top10" dxfId="545" priority="165" rank="1"/>
  </conditionalFormatting>
  <conditionalFormatting sqref="E20">
    <cfRule type="top10" dxfId="544" priority="168" rank="1"/>
  </conditionalFormatting>
  <conditionalFormatting sqref="J20">
    <cfRule type="top10" dxfId="543" priority="163" rank="1"/>
  </conditionalFormatting>
  <conditionalFormatting sqref="I20">
    <cfRule type="top10" dxfId="542" priority="164" rank="1"/>
  </conditionalFormatting>
  <conditionalFormatting sqref="G20">
    <cfRule type="top10" dxfId="541" priority="166" rank="1"/>
  </conditionalFormatting>
  <conditionalFormatting sqref="F20">
    <cfRule type="top10" dxfId="540" priority="167" rank="1"/>
  </conditionalFormatting>
  <conditionalFormatting sqref="J3">
    <cfRule type="top10" dxfId="539" priority="157" rank="1"/>
  </conditionalFormatting>
  <conditionalFormatting sqref="I3">
    <cfRule type="top10" dxfId="538" priority="158" rank="1"/>
  </conditionalFormatting>
  <conditionalFormatting sqref="H3">
    <cfRule type="top10" dxfId="537" priority="159" rank="1"/>
  </conditionalFormatting>
  <conditionalFormatting sqref="G3">
    <cfRule type="top10" dxfId="536" priority="160" rank="1"/>
  </conditionalFormatting>
  <conditionalFormatting sqref="F3">
    <cfRule type="top10" dxfId="535" priority="161" rank="1"/>
  </conditionalFormatting>
  <conditionalFormatting sqref="E3">
    <cfRule type="top10" dxfId="534" priority="162" rank="1"/>
  </conditionalFormatting>
  <conditionalFormatting sqref="E21">
    <cfRule type="top10" dxfId="533" priority="156" rank="1"/>
  </conditionalFormatting>
  <conditionalFormatting sqref="F21">
    <cfRule type="top10" dxfId="532" priority="155" rank="1"/>
  </conditionalFormatting>
  <conditionalFormatting sqref="G21">
    <cfRule type="top10" dxfId="531" priority="154" rank="1"/>
  </conditionalFormatting>
  <conditionalFormatting sqref="H21">
    <cfRule type="top10" dxfId="530" priority="153" rank="1"/>
  </conditionalFormatting>
  <conditionalFormatting sqref="I21">
    <cfRule type="top10" dxfId="529" priority="152" rank="1"/>
  </conditionalFormatting>
  <conditionalFormatting sqref="J21">
    <cfRule type="top10" dxfId="528" priority="151" rank="1"/>
  </conditionalFormatting>
  <conditionalFormatting sqref="J4">
    <cfRule type="top10" dxfId="527" priority="145" rank="1"/>
  </conditionalFormatting>
  <conditionalFormatting sqref="I4">
    <cfRule type="top10" dxfId="526" priority="146" rank="1"/>
  </conditionalFormatting>
  <conditionalFormatting sqref="H4">
    <cfRule type="top10" dxfId="525" priority="147" rank="1"/>
  </conditionalFormatting>
  <conditionalFormatting sqref="G4">
    <cfRule type="top10" dxfId="524" priority="148" rank="1"/>
  </conditionalFormatting>
  <conditionalFormatting sqref="F4">
    <cfRule type="top10" dxfId="523" priority="149" rank="1"/>
  </conditionalFormatting>
  <conditionalFormatting sqref="E4">
    <cfRule type="top10" dxfId="522" priority="150" rank="1"/>
  </conditionalFormatting>
  <conditionalFormatting sqref="E22">
    <cfRule type="top10" dxfId="521" priority="132" rank="1"/>
  </conditionalFormatting>
  <conditionalFormatting sqref="F22">
    <cfRule type="top10" dxfId="520" priority="131" rank="1"/>
  </conditionalFormatting>
  <conditionalFormatting sqref="G22">
    <cfRule type="top10" dxfId="519" priority="130" rank="1"/>
  </conditionalFormatting>
  <conditionalFormatting sqref="H22">
    <cfRule type="top10" dxfId="518" priority="129" rank="1"/>
  </conditionalFormatting>
  <conditionalFormatting sqref="I22">
    <cfRule type="top10" dxfId="517" priority="128" rank="1"/>
  </conditionalFormatting>
  <conditionalFormatting sqref="J22">
    <cfRule type="top10" dxfId="516" priority="127" rank="1"/>
  </conditionalFormatting>
  <conditionalFormatting sqref="J5">
    <cfRule type="top10" dxfId="515" priority="121" rank="1"/>
  </conditionalFormatting>
  <conditionalFormatting sqref="I5">
    <cfRule type="top10" dxfId="514" priority="122" rank="1"/>
  </conditionalFormatting>
  <conditionalFormatting sqref="H5">
    <cfRule type="top10" dxfId="513" priority="123" rank="1"/>
  </conditionalFormatting>
  <conditionalFormatting sqref="G5">
    <cfRule type="top10" dxfId="512" priority="124" rank="1"/>
  </conditionalFormatting>
  <conditionalFormatting sqref="F5">
    <cfRule type="top10" dxfId="511" priority="125" rank="1"/>
  </conditionalFormatting>
  <conditionalFormatting sqref="E5">
    <cfRule type="top10" dxfId="510" priority="126" rank="1"/>
  </conditionalFormatting>
  <conditionalFormatting sqref="E23">
    <cfRule type="top10" dxfId="509" priority="120" rank="1"/>
  </conditionalFormatting>
  <conditionalFormatting sqref="F23">
    <cfRule type="top10" dxfId="508" priority="119" rank="1"/>
  </conditionalFormatting>
  <conditionalFormatting sqref="G23">
    <cfRule type="top10" dxfId="507" priority="118" rank="1"/>
  </conditionalFormatting>
  <conditionalFormatting sqref="H23">
    <cfRule type="top10" dxfId="506" priority="117" rank="1"/>
  </conditionalFormatting>
  <conditionalFormatting sqref="I23">
    <cfRule type="top10" dxfId="505" priority="116" rank="1"/>
  </conditionalFormatting>
  <conditionalFormatting sqref="J23">
    <cfRule type="top10" dxfId="504" priority="115" rank="1"/>
  </conditionalFormatting>
  <conditionalFormatting sqref="J6">
    <cfRule type="top10" dxfId="503" priority="109" rank="1"/>
  </conditionalFormatting>
  <conditionalFormatting sqref="I6">
    <cfRule type="top10" dxfId="502" priority="110" rank="1"/>
  </conditionalFormatting>
  <conditionalFormatting sqref="H6">
    <cfRule type="top10" dxfId="501" priority="111" rank="1"/>
  </conditionalFormatting>
  <conditionalFormatting sqref="G6">
    <cfRule type="top10" dxfId="500" priority="112" rank="1"/>
  </conditionalFormatting>
  <conditionalFormatting sqref="F6">
    <cfRule type="top10" dxfId="499" priority="113" rank="1"/>
  </conditionalFormatting>
  <conditionalFormatting sqref="E6">
    <cfRule type="top10" dxfId="498" priority="114" rank="1"/>
  </conditionalFormatting>
  <conditionalFormatting sqref="E24">
    <cfRule type="top10" dxfId="497" priority="108" rank="1"/>
  </conditionalFormatting>
  <conditionalFormatting sqref="F24">
    <cfRule type="top10" dxfId="496" priority="107" rank="1"/>
  </conditionalFormatting>
  <conditionalFormatting sqref="G24">
    <cfRule type="top10" dxfId="495" priority="106" rank="1"/>
  </conditionalFormatting>
  <conditionalFormatting sqref="H24">
    <cfRule type="top10" dxfId="494" priority="105" rank="1"/>
  </conditionalFormatting>
  <conditionalFormatting sqref="I24">
    <cfRule type="top10" dxfId="493" priority="104" rank="1"/>
  </conditionalFormatting>
  <conditionalFormatting sqref="J24">
    <cfRule type="top10" dxfId="492" priority="103" rank="1"/>
  </conditionalFormatting>
  <conditionalFormatting sqref="J7">
    <cfRule type="top10" dxfId="491" priority="97" rank="1"/>
  </conditionalFormatting>
  <conditionalFormatting sqref="I7">
    <cfRule type="top10" dxfId="490" priority="98" rank="1"/>
  </conditionalFormatting>
  <conditionalFormatting sqref="H7">
    <cfRule type="top10" dxfId="489" priority="99" rank="1"/>
  </conditionalFormatting>
  <conditionalFormatting sqref="G7">
    <cfRule type="top10" dxfId="488" priority="100" rank="1"/>
  </conditionalFormatting>
  <conditionalFormatting sqref="F7">
    <cfRule type="top10" dxfId="487" priority="101" rank="1"/>
  </conditionalFormatting>
  <conditionalFormatting sqref="E7">
    <cfRule type="top10" dxfId="486" priority="102" rank="1"/>
  </conditionalFormatting>
  <conditionalFormatting sqref="E25">
    <cfRule type="top10" dxfId="485" priority="96" rank="1"/>
  </conditionalFormatting>
  <conditionalFormatting sqref="F25">
    <cfRule type="top10" dxfId="484" priority="95" rank="1"/>
  </conditionalFormatting>
  <conditionalFormatting sqref="G25">
    <cfRule type="top10" dxfId="483" priority="94" rank="1"/>
  </conditionalFormatting>
  <conditionalFormatting sqref="H25">
    <cfRule type="top10" dxfId="482" priority="93" rank="1"/>
  </conditionalFormatting>
  <conditionalFormatting sqref="I25">
    <cfRule type="top10" dxfId="481" priority="92" rank="1"/>
  </conditionalFormatting>
  <conditionalFormatting sqref="J25">
    <cfRule type="top10" dxfId="480" priority="91" rank="1"/>
  </conditionalFormatting>
  <conditionalFormatting sqref="J8">
    <cfRule type="top10" dxfId="479" priority="85" rank="1"/>
  </conditionalFormatting>
  <conditionalFormatting sqref="I8">
    <cfRule type="top10" dxfId="478" priority="86" rank="1"/>
  </conditionalFormatting>
  <conditionalFormatting sqref="H8">
    <cfRule type="top10" dxfId="477" priority="87" rank="1"/>
  </conditionalFormatting>
  <conditionalFormatting sqref="G8">
    <cfRule type="top10" dxfId="476" priority="88" rank="1"/>
  </conditionalFormatting>
  <conditionalFormatting sqref="F8">
    <cfRule type="top10" dxfId="475" priority="89" rank="1"/>
  </conditionalFormatting>
  <conditionalFormatting sqref="E8">
    <cfRule type="top10" dxfId="474" priority="90" rank="1"/>
  </conditionalFormatting>
  <conditionalFormatting sqref="E26">
    <cfRule type="top10" dxfId="473" priority="84" rank="1"/>
  </conditionalFormatting>
  <conditionalFormatting sqref="F26">
    <cfRule type="top10" dxfId="472" priority="83" rank="1"/>
  </conditionalFormatting>
  <conditionalFormatting sqref="G26">
    <cfRule type="top10" dxfId="471" priority="82" rank="1"/>
  </conditionalFormatting>
  <conditionalFormatting sqref="H26">
    <cfRule type="top10" dxfId="470" priority="81" rank="1"/>
  </conditionalFormatting>
  <conditionalFormatting sqref="I26">
    <cfRule type="top10" dxfId="469" priority="80" rank="1"/>
  </conditionalFormatting>
  <conditionalFormatting sqref="J26">
    <cfRule type="top10" dxfId="468" priority="79" rank="1"/>
  </conditionalFormatting>
  <conditionalFormatting sqref="J9">
    <cfRule type="top10" dxfId="467" priority="67" rank="1"/>
  </conditionalFormatting>
  <conditionalFormatting sqref="I9">
    <cfRule type="top10" dxfId="466" priority="68" rank="1"/>
  </conditionalFormatting>
  <conditionalFormatting sqref="H9">
    <cfRule type="top10" dxfId="465" priority="69" rank="1"/>
  </conditionalFormatting>
  <conditionalFormatting sqref="G9">
    <cfRule type="top10" dxfId="464" priority="70" rank="1"/>
  </conditionalFormatting>
  <conditionalFormatting sqref="F9">
    <cfRule type="top10" dxfId="463" priority="71" rank="1"/>
  </conditionalFormatting>
  <conditionalFormatting sqref="E9">
    <cfRule type="top10" dxfId="462" priority="72" rank="1"/>
  </conditionalFormatting>
  <conditionalFormatting sqref="F31">
    <cfRule type="top10" dxfId="461" priority="13" rank="1"/>
  </conditionalFormatting>
  <conditionalFormatting sqref="G31">
    <cfRule type="top10" dxfId="460" priority="14" rank="1"/>
  </conditionalFormatting>
  <conditionalFormatting sqref="H31">
    <cfRule type="top10" dxfId="459" priority="15" rank="1"/>
  </conditionalFormatting>
  <conditionalFormatting sqref="I31">
    <cfRule type="top10" dxfId="458" priority="16" rank="1"/>
  </conditionalFormatting>
  <conditionalFormatting sqref="J31">
    <cfRule type="top10" dxfId="457" priority="17" rank="1"/>
  </conditionalFormatting>
  <conditionalFormatting sqref="E31">
    <cfRule type="top10" dxfId="456" priority="18" rank="1"/>
  </conditionalFormatting>
  <conditionalFormatting sqref="F32">
    <cfRule type="top10" dxfId="455" priority="7" rank="1"/>
  </conditionalFormatting>
  <conditionalFormatting sqref="G32">
    <cfRule type="top10" dxfId="454" priority="8" rank="1"/>
  </conditionalFormatting>
  <conditionalFormatting sqref="H32">
    <cfRule type="top10" dxfId="453" priority="9" rank="1"/>
  </conditionalFormatting>
  <conditionalFormatting sqref="I32">
    <cfRule type="top10" dxfId="452" priority="10" rank="1"/>
  </conditionalFormatting>
  <conditionalFormatting sqref="J32">
    <cfRule type="top10" dxfId="451" priority="11" rank="1"/>
  </conditionalFormatting>
  <conditionalFormatting sqref="E32">
    <cfRule type="top10" dxfId="450" priority="12" rank="1"/>
  </conditionalFormatting>
  <conditionalFormatting sqref="J10">
    <cfRule type="top10" dxfId="449" priority="1" rank="1"/>
  </conditionalFormatting>
  <conditionalFormatting sqref="I10">
    <cfRule type="top10" dxfId="448" priority="2" rank="1"/>
  </conditionalFormatting>
  <conditionalFormatting sqref="H10">
    <cfRule type="top10" dxfId="447" priority="3" rank="1"/>
  </conditionalFormatting>
  <conditionalFormatting sqref="G10">
    <cfRule type="top10" dxfId="446" priority="4" rank="1"/>
  </conditionalFormatting>
  <conditionalFormatting sqref="F10">
    <cfRule type="top10" dxfId="445" priority="5" rank="1"/>
  </conditionalFormatting>
  <conditionalFormatting sqref="E10">
    <cfRule type="top10" dxfId="444" priority="6" rank="1"/>
  </conditionalFormatting>
  <hyperlinks>
    <hyperlink ref="Q1" location="'Ohio 2021 Rankings'!A1" display="Back to Ranking" xr:uid="{EA3FB7E9-D5D0-4A47-9288-4B30190FB16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44A7D11-CCE3-4285-9632-08789FCB885B}">
          <x14:formula1>
            <xm:f>'C:\Users\abra2\Desktop\[__ABRA Scoring Program  2-25-2020 MASTER (3).xlsm]DATA'!#REF!</xm:f>
          </x14:formula1>
          <xm:sqref>B2:B5 B20:B23 B31:B32</xm:sqref>
        </x14:dataValidation>
        <x14:dataValidation type="list" allowBlank="1" showInputMessage="1" showErrorMessage="1" xr:uid="{F021492D-601B-496D-8145-EFB7D413C3E5}">
          <x14:formula1>
            <xm:f>'C:\Users\abra2\Desktop\ABRA Files and More\AUTO BENCH REST ASSOCIATION FILE\ABRA 2019\Georgia\[Georgia Results 01 19 20.xlsm]DATA SHEET'!#REF!</xm:f>
          </x14:formula1>
          <xm:sqref>B1 B19 B30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0857A-582A-423E-B6D1-47ACBDECD1E8}">
  <sheetPr codeName="Sheet26"/>
  <dimension ref="A1:Q11"/>
  <sheetViews>
    <sheetView workbookViewId="0">
      <selection activeCell="A8" sqref="A8:O8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0" t="s">
        <v>33</v>
      </c>
      <c r="B2" s="21" t="s">
        <v>44</v>
      </c>
      <c r="C2" s="22">
        <v>44304</v>
      </c>
      <c r="D2" s="23" t="s">
        <v>34</v>
      </c>
      <c r="E2" s="24">
        <v>183</v>
      </c>
      <c r="F2" s="24">
        <v>185</v>
      </c>
      <c r="G2" s="24">
        <v>169</v>
      </c>
      <c r="H2" s="24">
        <v>191.001</v>
      </c>
      <c r="I2" s="24"/>
      <c r="J2" s="24"/>
      <c r="K2" s="25">
        <v>4</v>
      </c>
      <c r="L2" s="25">
        <v>728.00099999999998</v>
      </c>
      <c r="M2" s="26">
        <v>182.00024999999999</v>
      </c>
      <c r="N2" s="27">
        <v>6</v>
      </c>
      <c r="O2" s="28">
        <v>188.00024999999999</v>
      </c>
    </row>
    <row r="3" spans="1:17" x14ac:dyDescent="0.3">
      <c r="A3" s="20" t="s">
        <v>33</v>
      </c>
      <c r="B3" s="21" t="s">
        <v>44</v>
      </c>
      <c r="C3" s="22">
        <v>44346</v>
      </c>
      <c r="D3" s="23" t="s">
        <v>34</v>
      </c>
      <c r="E3" s="24">
        <v>180</v>
      </c>
      <c r="F3" s="24">
        <v>183</v>
      </c>
      <c r="G3" s="24">
        <v>176</v>
      </c>
      <c r="H3" s="24">
        <v>183</v>
      </c>
      <c r="I3" s="24"/>
      <c r="J3" s="24"/>
      <c r="K3" s="25">
        <v>4</v>
      </c>
      <c r="L3" s="25">
        <v>722</v>
      </c>
      <c r="M3" s="26">
        <v>180.5</v>
      </c>
      <c r="N3" s="27">
        <v>8</v>
      </c>
      <c r="O3" s="28">
        <v>188.5</v>
      </c>
    </row>
    <row r="4" spans="1:17" x14ac:dyDescent="0.3">
      <c r="A4" s="20" t="s">
        <v>33</v>
      </c>
      <c r="B4" s="21" t="s">
        <v>44</v>
      </c>
      <c r="C4" s="22">
        <v>44360</v>
      </c>
      <c r="D4" s="23" t="s">
        <v>34</v>
      </c>
      <c r="E4" s="24">
        <v>177</v>
      </c>
      <c r="F4" s="24">
        <v>181</v>
      </c>
      <c r="G4" s="24">
        <v>188</v>
      </c>
      <c r="H4" s="24">
        <v>180</v>
      </c>
      <c r="I4" s="24"/>
      <c r="J4" s="24"/>
      <c r="K4" s="25">
        <v>4</v>
      </c>
      <c r="L4" s="25">
        <v>726</v>
      </c>
      <c r="M4" s="26">
        <v>181.5</v>
      </c>
      <c r="N4" s="27">
        <v>2</v>
      </c>
      <c r="O4" s="28">
        <v>183.5</v>
      </c>
    </row>
    <row r="5" spans="1:17" x14ac:dyDescent="0.3">
      <c r="A5" s="20" t="s">
        <v>33</v>
      </c>
      <c r="B5" s="21" t="s">
        <v>44</v>
      </c>
      <c r="C5" s="22">
        <v>44388</v>
      </c>
      <c r="D5" s="23" t="s">
        <v>34</v>
      </c>
      <c r="E5" s="24">
        <v>190</v>
      </c>
      <c r="F5" s="24">
        <v>184.01</v>
      </c>
      <c r="G5" s="24">
        <v>185</v>
      </c>
      <c r="H5" s="24">
        <v>183.01</v>
      </c>
      <c r="I5" s="24"/>
      <c r="J5" s="24"/>
      <c r="K5" s="25">
        <v>4</v>
      </c>
      <c r="L5" s="25">
        <v>742.02</v>
      </c>
      <c r="M5" s="26">
        <v>185.505</v>
      </c>
      <c r="N5" s="27">
        <v>4</v>
      </c>
      <c r="O5" s="28">
        <v>189.505</v>
      </c>
    </row>
    <row r="6" spans="1:17" x14ac:dyDescent="0.3">
      <c r="A6" s="20" t="s">
        <v>33</v>
      </c>
      <c r="B6" s="21" t="s">
        <v>44</v>
      </c>
      <c r="C6" s="22">
        <v>44416</v>
      </c>
      <c r="D6" s="23" t="s">
        <v>34</v>
      </c>
      <c r="E6" s="24">
        <v>189</v>
      </c>
      <c r="F6" s="24">
        <v>191</v>
      </c>
      <c r="G6" s="24">
        <v>185</v>
      </c>
      <c r="H6" s="24">
        <v>191</v>
      </c>
      <c r="I6" s="24">
        <v>188</v>
      </c>
      <c r="J6" s="24">
        <v>182</v>
      </c>
      <c r="K6" s="25">
        <v>6</v>
      </c>
      <c r="L6" s="25">
        <v>1126</v>
      </c>
      <c r="M6" s="26">
        <v>187.66666666666666</v>
      </c>
      <c r="N6" s="27">
        <v>9</v>
      </c>
      <c r="O6" s="28">
        <v>196.66666666666666</v>
      </c>
    </row>
    <row r="7" spans="1:17" x14ac:dyDescent="0.3">
      <c r="A7" s="20" t="s">
        <v>33</v>
      </c>
      <c r="B7" s="21" t="s">
        <v>44</v>
      </c>
      <c r="C7" s="22">
        <v>44451</v>
      </c>
      <c r="D7" s="23" t="s">
        <v>34</v>
      </c>
      <c r="E7" s="24">
        <v>175</v>
      </c>
      <c r="F7" s="24">
        <v>184</v>
      </c>
      <c r="G7" s="24">
        <v>185</v>
      </c>
      <c r="H7" s="24">
        <v>180</v>
      </c>
      <c r="I7" s="24">
        <v>180</v>
      </c>
      <c r="J7" s="24">
        <v>181</v>
      </c>
      <c r="K7" s="25">
        <v>6</v>
      </c>
      <c r="L7" s="25">
        <v>1085</v>
      </c>
      <c r="M7" s="26">
        <v>180.83333333333334</v>
      </c>
      <c r="N7" s="27">
        <v>6</v>
      </c>
      <c r="O7" s="28">
        <v>186.83333333333334</v>
      </c>
    </row>
    <row r="8" spans="1:17" x14ac:dyDescent="0.3">
      <c r="A8" s="20" t="s">
        <v>33</v>
      </c>
      <c r="B8" s="21" t="s">
        <v>44</v>
      </c>
      <c r="C8" s="22">
        <v>44479</v>
      </c>
      <c r="D8" s="23" t="s">
        <v>34</v>
      </c>
      <c r="E8" s="24">
        <v>176.1</v>
      </c>
      <c r="F8" s="24">
        <v>179</v>
      </c>
      <c r="G8" s="24">
        <v>181</v>
      </c>
      <c r="H8" s="24">
        <v>184</v>
      </c>
      <c r="I8" s="24"/>
      <c r="J8" s="24"/>
      <c r="K8" s="25">
        <v>4</v>
      </c>
      <c r="L8" s="25">
        <v>720.1</v>
      </c>
      <c r="M8" s="26">
        <v>180.02500000000001</v>
      </c>
      <c r="N8" s="27">
        <v>4</v>
      </c>
      <c r="O8" s="28">
        <v>184.02500000000001</v>
      </c>
    </row>
    <row r="11" spans="1:17" x14ac:dyDescent="0.3">
      <c r="K11" s="7">
        <f>SUM(K2:K10)</f>
        <v>32</v>
      </c>
      <c r="L11" s="7">
        <f>SUM(L2:L10)</f>
        <v>5849.121000000001</v>
      </c>
      <c r="M11" s="13">
        <f>SUM(L11/K11)</f>
        <v>182.78503125000003</v>
      </c>
      <c r="N11" s="7">
        <f>SUM(N2:N10)</f>
        <v>39</v>
      </c>
      <c r="O11" s="13">
        <f>SUM(M11+N11)</f>
        <v>221.78503125000003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3:J3 B3:C3" name="Range1_2_1"/>
    <protectedRange algorithmName="SHA-512" hashValue="ON39YdpmFHfN9f47KpiRvqrKx0V9+erV1CNkpWzYhW/Qyc6aT8rEyCrvauWSYGZK2ia3o7vd3akF07acHAFpOA==" saltValue="yVW9XmDwTqEnmpSGai0KYg==" spinCount="100000" sqref="D3" name="Range1_1_1_3"/>
    <protectedRange algorithmName="SHA-512" hashValue="ON39YdpmFHfN9f47KpiRvqrKx0V9+erV1CNkpWzYhW/Qyc6aT8rEyCrvauWSYGZK2ia3o7vd3akF07acHAFpOA==" saltValue="yVW9XmDwTqEnmpSGai0KYg==" spinCount="100000" sqref="E4:J4 B4:C4" name="Range1_9"/>
    <protectedRange algorithmName="SHA-512" hashValue="ON39YdpmFHfN9f47KpiRvqrKx0V9+erV1CNkpWzYhW/Qyc6aT8rEyCrvauWSYGZK2ia3o7vd3akF07acHAFpOA==" saltValue="yVW9XmDwTqEnmpSGai0KYg==" spinCount="100000" sqref="D4" name="Range1_1_6"/>
    <protectedRange algorithmName="SHA-512" hashValue="ON39YdpmFHfN9f47KpiRvqrKx0V9+erV1CNkpWzYhW/Qyc6aT8rEyCrvauWSYGZK2ia3o7vd3akF07acHAFpOA==" saltValue="yVW9XmDwTqEnmpSGai0KYg==" spinCount="100000" sqref="E5:J5 B5:C5" name="Range1_18"/>
    <protectedRange algorithmName="SHA-512" hashValue="ON39YdpmFHfN9f47KpiRvqrKx0V9+erV1CNkpWzYhW/Qyc6aT8rEyCrvauWSYGZK2ia3o7vd3akF07acHAFpOA==" saltValue="yVW9XmDwTqEnmpSGai0KYg==" spinCount="100000" sqref="D5" name="Range1_1_13"/>
    <protectedRange algorithmName="SHA-512" hashValue="ON39YdpmFHfN9f47KpiRvqrKx0V9+erV1CNkpWzYhW/Qyc6aT8rEyCrvauWSYGZK2ia3o7vd3akF07acHAFpOA==" saltValue="yVW9XmDwTqEnmpSGai0KYg==" spinCount="100000" sqref="E7:J7 B7:C7" name="Range1_24"/>
    <protectedRange algorithmName="SHA-512" hashValue="ON39YdpmFHfN9f47KpiRvqrKx0V9+erV1CNkpWzYhW/Qyc6aT8rEyCrvauWSYGZK2ia3o7vd3akF07acHAFpOA==" saltValue="yVW9XmDwTqEnmpSGai0KYg==" spinCount="100000" sqref="D7" name="Range1_1_19"/>
    <protectedRange algorithmName="SHA-512" hashValue="ON39YdpmFHfN9f47KpiRvqrKx0V9+erV1CNkpWzYhW/Qyc6aT8rEyCrvauWSYGZK2ia3o7vd3akF07acHAFpOA==" saltValue="yVW9XmDwTqEnmpSGai0KYg==" spinCount="100000" sqref="E8:J8 B8:C8" name="Range1_28_1"/>
    <protectedRange algorithmName="SHA-512" hashValue="ON39YdpmFHfN9f47KpiRvqrKx0V9+erV1CNkpWzYhW/Qyc6aT8rEyCrvauWSYGZK2ia3o7vd3akF07acHAFpOA==" saltValue="yVW9XmDwTqEnmpSGai0KYg==" spinCount="100000" sqref="D8" name="Range1_1_26_1"/>
  </protectedRanges>
  <conditionalFormatting sqref="J2">
    <cfRule type="top10" dxfId="443" priority="37" rank="1"/>
  </conditionalFormatting>
  <conditionalFormatting sqref="I2">
    <cfRule type="top10" dxfId="442" priority="38" rank="1"/>
  </conditionalFormatting>
  <conditionalFormatting sqref="H2">
    <cfRule type="top10" dxfId="441" priority="39" rank="1"/>
  </conditionalFormatting>
  <conditionalFormatting sqref="G2">
    <cfRule type="top10" dxfId="440" priority="40" rank="1"/>
  </conditionalFormatting>
  <conditionalFormatting sqref="F2">
    <cfRule type="top10" dxfId="439" priority="41" rank="1"/>
  </conditionalFormatting>
  <conditionalFormatting sqref="E2">
    <cfRule type="top10" dxfId="438" priority="42" rank="1"/>
  </conditionalFormatting>
  <conditionalFormatting sqref="J3">
    <cfRule type="top10" dxfId="437" priority="31" rank="1"/>
  </conditionalFormatting>
  <conditionalFormatting sqref="I3">
    <cfRule type="top10" dxfId="436" priority="32" rank="1"/>
  </conditionalFormatting>
  <conditionalFormatting sqref="H3">
    <cfRule type="top10" dxfId="435" priority="33" rank="1"/>
  </conditionalFormatting>
  <conditionalFormatting sqref="G3">
    <cfRule type="top10" dxfId="434" priority="34" rank="1"/>
  </conditionalFormatting>
  <conditionalFormatting sqref="F3">
    <cfRule type="top10" dxfId="433" priority="35" rank="1"/>
  </conditionalFormatting>
  <conditionalFormatting sqref="E3">
    <cfRule type="top10" dxfId="432" priority="36" rank="1"/>
  </conditionalFormatting>
  <conditionalFormatting sqref="J4">
    <cfRule type="top10" dxfId="431" priority="25" rank="1"/>
  </conditionalFormatting>
  <conditionalFormatting sqref="I4">
    <cfRule type="top10" dxfId="430" priority="26" rank="1"/>
  </conditionalFormatting>
  <conditionalFormatting sqref="H4">
    <cfRule type="top10" dxfId="429" priority="27" rank="1"/>
  </conditionalFormatting>
  <conditionalFormatting sqref="G4">
    <cfRule type="top10" dxfId="428" priority="28" rank="1"/>
  </conditionalFormatting>
  <conditionalFormatting sqref="F4">
    <cfRule type="top10" dxfId="427" priority="29" rank="1"/>
  </conditionalFormatting>
  <conditionalFormatting sqref="E4">
    <cfRule type="top10" dxfId="426" priority="30" rank="1"/>
  </conditionalFormatting>
  <conditionalFormatting sqref="J5">
    <cfRule type="top10" dxfId="425" priority="19" rank="1"/>
  </conditionalFormatting>
  <conditionalFormatting sqref="I5">
    <cfRule type="top10" dxfId="424" priority="20" rank="1"/>
  </conditionalFormatting>
  <conditionalFormatting sqref="H5">
    <cfRule type="top10" dxfId="423" priority="21" rank="1"/>
  </conditionalFormatting>
  <conditionalFormatting sqref="G5">
    <cfRule type="top10" dxfId="422" priority="22" rank="1"/>
  </conditionalFormatting>
  <conditionalFormatting sqref="F5">
    <cfRule type="top10" dxfId="421" priority="23" rank="1"/>
  </conditionalFormatting>
  <conditionalFormatting sqref="E5">
    <cfRule type="top10" dxfId="420" priority="24" rank="1"/>
  </conditionalFormatting>
  <conditionalFormatting sqref="J6">
    <cfRule type="top10" dxfId="419" priority="13" rank="1"/>
  </conditionalFormatting>
  <conditionalFormatting sqref="I6">
    <cfRule type="top10" dxfId="418" priority="14" rank="1"/>
  </conditionalFormatting>
  <conditionalFormatting sqref="H6">
    <cfRule type="top10" dxfId="417" priority="15" rank="1"/>
  </conditionalFormatting>
  <conditionalFormatting sqref="G6">
    <cfRule type="top10" dxfId="416" priority="16" rank="1"/>
  </conditionalFormatting>
  <conditionalFormatting sqref="F6">
    <cfRule type="top10" dxfId="415" priority="17" rank="1"/>
  </conditionalFormatting>
  <conditionalFormatting sqref="E6">
    <cfRule type="top10" dxfId="414" priority="18" rank="1"/>
  </conditionalFormatting>
  <conditionalFormatting sqref="J7">
    <cfRule type="top10" dxfId="413" priority="7" rank="1"/>
  </conditionalFormatting>
  <conditionalFormatting sqref="I7">
    <cfRule type="top10" dxfId="412" priority="8" rank="1"/>
  </conditionalFormatting>
  <conditionalFormatting sqref="H7">
    <cfRule type="top10" dxfId="411" priority="9" rank="1"/>
  </conditionalFormatting>
  <conditionalFormatting sqref="G7">
    <cfRule type="top10" dxfId="410" priority="10" rank="1"/>
  </conditionalFormatting>
  <conditionalFormatting sqref="F7">
    <cfRule type="top10" dxfId="409" priority="11" rank="1"/>
  </conditionalFormatting>
  <conditionalFormatting sqref="E7">
    <cfRule type="top10" dxfId="408" priority="12" rank="1"/>
  </conditionalFormatting>
  <conditionalFormatting sqref="J8">
    <cfRule type="top10" dxfId="407" priority="1" rank="1"/>
  </conditionalFormatting>
  <conditionalFormatting sqref="I8">
    <cfRule type="top10" dxfId="406" priority="2" rank="1"/>
  </conditionalFormatting>
  <conditionalFormatting sqref="H8">
    <cfRule type="top10" dxfId="405" priority="3" rank="1"/>
  </conditionalFormatting>
  <conditionalFormatting sqref="G8">
    <cfRule type="top10" dxfId="404" priority="4" rank="1"/>
  </conditionalFormatting>
  <conditionalFormatting sqref="F8">
    <cfRule type="top10" dxfId="403" priority="5" rank="1"/>
  </conditionalFormatting>
  <conditionalFormatting sqref="E8">
    <cfRule type="top10" dxfId="402" priority="6" rank="1"/>
  </conditionalFormatting>
  <hyperlinks>
    <hyperlink ref="Q1" location="'Ohio 2021 Rankings'!A1" display="Back to Ranking" xr:uid="{03E27176-3EF1-4DC7-8823-8DECE7358EC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52019C5-4579-4B21-8DFA-32CF4C035C13}">
          <x14:formula1>
            <xm:f>'C:\Users\abra2\Desktop\[__ABRA Scoring Program  2-25-2020 MASTER (3).xlsm]DATA'!#REF!</xm:f>
          </x14:formula1>
          <xm:sqref>B2:B8</xm:sqref>
        </x14:dataValidation>
        <x14:dataValidation type="list" allowBlank="1" showInputMessage="1" showErrorMessage="1" xr:uid="{61139B15-A58C-49CE-952A-187ABB2C338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E0786-0CEB-41D4-977E-68D222A5B8BE}">
  <sheetPr codeName="Sheet27"/>
  <dimension ref="A1:Q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0" t="s">
        <v>28</v>
      </c>
      <c r="B2" s="21" t="s">
        <v>75</v>
      </c>
      <c r="C2" s="22">
        <v>44416</v>
      </c>
      <c r="D2" s="23" t="s">
        <v>34</v>
      </c>
      <c r="E2" s="24">
        <v>178</v>
      </c>
      <c r="F2" s="24">
        <v>169</v>
      </c>
      <c r="G2" s="24">
        <v>185</v>
      </c>
      <c r="H2" s="24">
        <v>180</v>
      </c>
      <c r="I2" s="24">
        <v>175</v>
      </c>
      <c r="J2" s="24">
        <v>172</v>
      </c>
      <c r="K2" s="25">
        <v>6</v>
      </c>
      <c r="L2" s="25">
        <v>1059</v>
      </c>
      <c r="M2" s="26">
        <v>176.5</v>
      </c>
      <c r="N2" s="27">
        <v>2</v>
      </c>
      <c r="O2" s="28">
        <v>178.5</v>
      </c>
    </row>
    <row r="5" spans="1:17" x14ac:dyDescent="0.3">
      <c r="K5" s="7">
        <f>SUM(K2:K4)</f>
        <v>6</v>
      </c>
      <c r="L5" s="7">
        <f>SUM(L2:L4)</f>
        <v>1059</v>
      </c>
      <c r="M5" s="13">
        <f>SUM(L5/K5)</f>
        <v>176.5</v>
      </c>
      <c r="N5" s="7">
        <f>SUM(N2:N4)</f>
        <v>2</v>
      </c>
      <c r="O5" s="13">
        <f>SUM(M5+N5)</f>
        <v>178.5</v>
      </c>
    </row>
  </sheetData>
  <conditionalFormatting sqref="F2">
    <cfRule type="top10" dxfId="401" priority="1" rank="1"/>
  </conditionalFormatting>
  <conditionalFormatting sqref="G2">
    <cfRule type="top10" dxfId="400" priority="2" rank="1"/>
  </conditionalFormatting>
  <conditionalFormatting sqref="H2">
    <cfRule type="top10" dxfId="399" priority="3" rank="1"/>
  </conditionalFormatting>
  <conditionalFormatting sqref="I2">
    <cfRule type="top10" dxfId="398" priority="4" rank="1"/>
  </conditionalFormatting>
  <conditionalFormatting sqref="J2">
    <cfRule type="top10" dxfId="397" priority="5" rank="1"/>
  </conditionalFormatting>
  <conditionalFormatting sqref="E2">
    <cfRule type="top10" dxfId="396" priority="6" rank="1"/>
  </conditionalFormatting>
  <hyperlinks>
    <hyperlink ref="Q1" location="'Ohio 2021 Rankings'!A1" display="Back to Ranking" xr:uid="{9F42E543-D82E-4521-AF38-94AFFF4A17B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AA9BE59-0A5D-4265-A064-A5F199FC260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93EA6F4A-A128-4EEC-9B21-12B2E095822D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BDB48-2BA9-4423-AE01-1FE6AECFD75C}">
  <sheetPr codeName="Sheet28"/>
  <dimension ref="A1:Q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22.44140625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0" t="s">
        <v>28</v>
      </c>
      <c r="B2" s="21" t="s">
        <v>73</v>
      </c>
      <c r="C2" s="22">
        <v>44416</v>
      </c>
      <c r="D2" s="23" t="s">
        <v>34</v>
      </c>
      <c r="E2" s="24">
        <v>176</v>
      </c>
      <c r="F2" s="24">
        <v>186</v>
      </c>
      <c r="G2" s="24">
        <v>183</v>
      </c>
      <c r="H2" s="24">
        <v>188</v>
      </c>
      <c r="I2" s="24">
        <v>181</v>
      </c>
      <c r="J2" s="24">
        <v>188</v>
      </c>
      <c r="K2" s="25">
        <v>6</v>
      </c>
      <c r="L2" s="25">
        <v>1102</v>
      </c>
      <c r="M2" s="26">
        <v>183.66666666666666</v>
      </c>
      <c r="N2" s="27">
        <v>2</v>
      </c>
      <c r="O2" s="28">
        <v>185.66666666666666</v>
      </c>
    </row>
    <row r="5" spans="1:17" x14ac:dyDescent="0.3">
      <c r="K5" s="7">
        <f>SUM(K2:K4)</f>
        <v>6</v>
      </c>
      <c r="L5" s="7">
        <f>SUM(L2:L4)</f>
        <v>1102</v>
      </c>
      <c r="M5" s="13">
        <f>SUM(L5/K5)</f>
        <v>183.66666666666666</v>
      </c>
      <c r="N5" s="7">
        <f>SUM(N2:N4)</f>
        <v>2</v>
      </c>
      <c r="O5" s="13">
        <f>SUM(M5+N5)</f>
        <v>185.66666666666666</v>
      </c>
    </row>
  </sheetData>
  <conditionalFormatting sqref="F2">
    <cfRule type="top10" dxfId="395" priority="1" rank="1"/>
  </conditionalFormatting>
  <conditionalFormatting sqref="G2">
    <cfRule type="top10" dxfId="394" priority="2" rank="1"/>
  </conditionalFormatting>
  <conditionalFormatting sqref="H2">
    <cfRule type="top10" dxfId="393" priority="3" rank="1"/>
  </conditionalFormatting>
  <conditionalFormatting sqref="I2">
    <cfRule type="top10" dxfId="392" priority="4" rank="1"/>
  </conditionalFormatting>
  <conditionalFormatting sqref="J2">
    <cfRule type="top10" dxfId="391" priority="5" rank="1"/>
  </conditionalFormatting>
  <conditionalFormatting sqref="E2">
    <cfRule type="top10" dxfId="390" priority="6" rank="1"/>
  </conditionalFormatting>
  <hyperlinks>
    <hyperlink ref="Q1" location="'Ohio 2021 Rankings'!A1" display="Back to Ranking" xr:uid="{4570DDA5-2DE1-4546-A8BA-1866F19FE95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E2567A2-709A-4D4F-B403-F161D710E6F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68F3C38E-7855-4910-BE36-107D49C0658D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AE1F9-77ED-4D36-BF9C-386ABFA8034A}">
  <sheetPr codeName="Sheet4"/>
  <dimension ref="A1:Q10"/>
  <sheetViews>
    <sheetView workbookViewId="0">
      <selection activeCell="A7" sqref="A7:O7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0" t="s">
        <v>21</v>
      </c>
      <c r="B2" s="21" t="s">
        <v>48</v>
      </c>
      <c r="C2" s="22">
        <v>44304</v>
      </c>
      <c r="D2" s="23" t="s">
        <v>34</v>
      </c>
      <c r="E2" s="24">
        <v>172</v>
      </c>
      <c r="F2" s="24">
        <v>166</v>
      </c>
      <c r="G2" s="24">
        <v>176</v>
      </c>
      <c r="H2" s="24">
        <v>178</v>
      </c>
      <c r="I2" s="24"/>
      <c r="J2" s="24"/>
      <c r="K2" s="25">
        <v>4</v>
      </c>
      <c r="L2" s="25">
        <v>692</v>
      </c>
      <c r="M2" s="26">
        <v>173</v>
      </c>
      <c r="N2" s="27">
        <v>2</v>
      </c>
      <c r="O2" s="28">
        <v>175</v>
      </c>
    </row>
    <row r="3" spans="1:17" x14ac:dyDescent="0.3">
      <c r="A3" s="20" t="s">
        <v>21</v>
      </c>
      <c r="B3" s="21" t="s">
        <v>48</v>
      </c>
      <c r="C3" s="22">
        <v>44346</v>
      </c>
      <c r="D3" s="23" t="s">
        <v>34</v>
      </c>
      <c r="E3" s="24">
        <v>187</v>
      </c>
      <c r="F3" s="24">
        <v>177</v>
      </c>
      <c r="G3" s="24">
        <v>181</v>
      </c>
      <c r="H3" s="24">
        <v>183</v>
      </c>
      <c r="I3" s="24"/>
      <c r="J3" s="24"/>
      <c r="K3" s="25">
        <v>4</v>
      </c>
      <c r="L3" s="25">
        <v>728</v>
      </c>
      <c r="M3" s="26">
        <v>182</v>
      </c>
      <c r="N3" s="27">
        <v>9</v>
      </c>
      <c r="O3" s="28">
        <v>191</v>
      </c>
    </row>
    <row r="4" spans="1:17" x14ac:dyDescent="0.3">
      <c r="A4" s="20" t="s">
        <v>21</v>
      </c>
      <c r="B4" s="21" t="s">
        <v>68</v>
      </c>
      <c r="C4" s="22">
        <v>44360</v>
      </c>
      <c r="D4" s="23" t="s">
        <v>34</v>
      </c>
      <c r="E4" s="24">
        <v>174</v>
      </c>
      <c r="F4" s="24">
        <v>186</v>
      </c>
      <c r="G4" s="24">
        <v>190</v>
      </c>
      <c r="H4" s="24">
        <v>184</v>
      </c>
      <c r="I4" s="24"/>
      <c r="J4" s="24"/>
      <c r="K4" s="25">
        <v>4</v>
      </c>
      <c r="L4" s="25">
        <v>734</v>
      </c>
      <c r="M4" s="26">
        <v>183.5</v>
      </c>
      <c r="N4" s="27">
        <v>8</v>
      </c>
      <c r="O4" s="28">
        <v>191.5</v>
      </c>
    </row>
    <row r="5" spans="1:17" x14ac:dyDescent="0.3">
      <c r="A5" s="20" t="s">
        <v>21</v>
      </c>
      <c r="B5" s="21" t="s">
        <v>68</v>
      </c>
      <c r="C5" s="22">
        <v>44388</v>
      </c>
      <c r="D5" s="23" t="s">
        <v>34</v>
      </c>
      <c r="E5" s="24">
        <v>183</v>
      </c>
      <c r="F5" s="24">
        <v>175</v>
      </c>
      <c r="G5" s="24">
        <v>183</v>
      </c>
      <c r="H5" s="24">
        <v>183</v>
      </c>
      <c r="I5" s="24"/>
      <c r="J5" s="24"/>
      <c r="K5" s="25">
        <v>4</v>
      </c>
      <c r="L5" s="25">
        <v>724</v>
      </c>
      <c r="M5" s="26">
        <v>181</v>
      </c>
      <c r="N5" s="27">
        <v>4</v>
      </c>
      <c r="O5" s="28">
        <v>185</v>
      </c>
    </row>
    <row r="6" spans="1:17" x14ac:dyDescent="0.3">
      <c r="A6" s="20" t="s">
        <v>21</v>
      </c>
      <c r="B6" s="21" t="s">
        <v>68</v>
      </c>
      <c r="C6" s="22">
        <v>44451</v>
      </c>
      <c r="D6" s="23" t="s">
        <v>34</v>
      </c>
      <c r="E6" s="24">
        <v>183</v>
      </c>
      <c r="F6" s="24">
        <v>180</v>
      </c>
      <c r="G6" s="24">
        <v>184</v>
      </c>
      <c r="H6" s="24">
        <v>183</v>
      </c>
      <c r="I6" s="24">
        <v>187.1</v>
      </c>
      <c r="J6" s="24">
        <v>187</v>
      </c>
      <c r="K6" s="25">
        <v>6</v>
      </c>
      <c r="L6" s="25">
        <v>1104.0999999999999</v>
      </c>
      <c r="M6" s="26">
        <v>184.01666666666665</v>
      </c>
      <c r="N6" s="27">
        <v>10</v>
      </c>
      <c r="O6" s="28">
        <v>194.01666666666665</v>
      </c>
    </row>
    <row r="7" spans="1:17" x14ac:dyDescent="0.3">
      <c r="A7" s="20" t="s">
        <v>21</v>
      </c>
      <c r="B7" s="21" t="s">
        <v>68</v>
      </c>
      <c r="C7" s="22">
        <v>44479</v>
      </c>
      <c r="D7" s="23" t="s">
        <v>34</v>
      </c>
      <c r="E7" s="24">
        <v>181</v>
      </c>
      <c r="F7" s="24">
        <v>188</v>
      </c>
      <c r="G7" s="24">
        <v>185</v>
      </c>
      <c r="H7" s="24">
        <v>179</v>
      </c>
      <c r="I7" s="24"/>
      <c r="J7" s="24"/>
      <c r="K7" s="25">
        <v>4</v>
      </c>
      <c r="L7" s="25">
        <v>733</v>
      </c>
      <c r="M7" s="26">
        <v>183.25</v>
      </c>
      <c r="N7" s="27">
        <v>6</v>
      </c>
      <c r="O7" s="28">
        <v>189.25</v>
      </c>
    </row>
    <row r="10" spans="1:17" x14ac:dyDescent="0.3">
      <c r="K10" s="7">
        <f>SUM(K2:K9)</f>
        <v>26</v>
      </c>
      <c r="L10" s="7">
        <f>SUM(L2:L9)</f>
        <v>4715.1000000000004</v>
      </c>
      <c r="M10" s="13">
        <f>SUM(L10/K10)</f>
        <v>181.35000000000002</v>
      </c>
      <c r="N10" s="7">
        <f>SUM(N2:N9)</f>
        <v>39</v>
      </c>
      <c r="O10" s="13">
        <f>SUM(M10+N10)</f>
        <v>220.35000000000002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4:J4 B4:C4" name="Range1_11"/>
    <protectedRange algorithmName="SHA-512" hashValue="ON39YdpmFHfN9f47KpiRvqrKx0V9+erV1CNkpWzYhW/Qyc6aT8rEyCrvauWSYGZK2ia3o7vd3akF07acHAFpOA==" saltValue="yVW9XmDwTqEnmpSGai0KYg==" spinCount="100000" sqref="D4" name="Range1_1_8"/>
    <protectedRange algorithmName="SHA-512" hashValue="ON39YdpmFHfN9f47KpiRvqrKx0V9+erV1CNkpWzYhW/Qyc6aT8rEyCrvauWSYGZK2ia3o7vd3akF07acHAFpOA==" saltValue="yVW9XmDwTqEnmpSGai0KYg==" spinCount="100000" sqref="E5:J5 B5:C5" name="Range1_21_1"/>
    <protectedRange algorithmName="SHA-512" hashValue="ON39YdpmFHfN9f47KpiRvqrKx0V9+erV1CNkpWzYhW/Qyc6aT8rEyCrvauWSYGZK2ia3o7vd3akF07acHAFpOA==" saltValue="yVW9XmDwTqEnmpSGai0KYg==" spinCount="100000" sqref="D5" name="Range1_1_16_1"/>
    <protectedRange algorithmName="SHA-512" hashValue="ON39YdpmFHfN9f47KpiRvqrKx0V9+erV1CNkpWzYhW/Qyc6aT8rEyCrvauWSYGZK2ia3o7vd3akF07acHAFpOA==" saltValue="yVW9XmDwTqEnmpSGai0KYg==" spinCount="100000" sqref="E6:J6 B6:C6" name="Range1_27"/>
    <protectedRange algorithmName="SHA-512" hashValue="ON39YdpmFHfN9f47KpiRvqrKx0V9+erV1CNkpWzYhW/Qyc6aT8rEyCrvauWSYGZK2ia3o7vd3akF07acHAFpOA==" saltValue="yVW9XmDwTqEnmpSGai0KYg==" spinCount="100000" sqref="D6" name="Range1_1_22"/>
    <protectedRange algorithmName="SHA-512" hashValue="ON39YdpmFHfN9f47KpiRvqrKx0V9+erV1CNkpWzYhW/Qyc6aT8rEyCrvauWSYGZK2ia3o7vd3akF07acHAFpOA==" saltValue="yVW9XmDwTqEnmpSGai0KYg==" spinCount="100000" sqref="E7:J7 B7:C7" name="Range1_30_1"/>
    <protectedRange algorithmName="SHA-512" hashValue="ON39YdpmFHfN9f47KpiRvqrKx0V9+erV1CNkpWzYhW/Qyc6aT8rEyCrvauWSYGZK2ia3o7vd3akF07acHAFpOA==" saltValue="yVW9XmDwTqEnmpSGai0KYg==" spinCount="100000" sqref="D7" name="Range1_1_28_1"/>
  </protectedRanges>
  <conditionalFormatting sqref="H2">
    <cfRule type="top10" dxfId="1517" priority="26" rank="1"/>
  </conditionalFormatting>
  <conditionalFormatting sqref="J2">
    <cfRule type="top10" dxfId="1516" priority="27" rank="1"/>
  </conditionalFormatting>
  <conditionalFormatting sqref="I2">
    <cfRule type="top10" dxfId="1515" priority="30" rank="1"/>
  </conditionalFormatting>
  <conditionalFormatting sqref="G2">
    <cfRule type="top10" dxfId="1514" priority="29" rank="1"/>
  </conditionalFormatting>
  <conditionalFormatting sqref="F2">
    <cfRule type="top10" dxfId="1513" priority="28" rank="1"/>
  </conditionalFormatting>
  <conditionalFormatting sqref="E2">
    <cfRule type="top10" dxfId="1512" priority="25" rank="1"/>
  </conditionalFormatting>
  <conditionalFormatting sqref="I4">
    <cfRule type="top10" dxfId="1511" priority="24" rank="1"/>
  </conditionalFormatting>
  <conditionalFormatting sqref="H4">
    <cfRule type="top10" dxfId="1510" priority="20" rank="1"/>
  </conditionalFormatting>
  <conditionalFormatting sqref="J4">
    <cfRule type="top10" dxfId="1509" priority="21" rank="1"/>
  </conditionalFormatting>
  <conditionalFormatting sqref="G4">
    <cfRule type="top10" dxfId="1508" priority="23" rank="1"/>
  </conditionalFormatting>
  <conditionalFormatting sqref="F4">
    <cfRule type="top10" dxfId="1507" priority="22" rank="1"/>
  </conditionalFormatting>
  <conditionalFormatting sqref="E4">
    <cfRule type="top10" dxfId="1506" priority="19" rank="1"/>
  </conditionalFormatting>
  <conditionalFormatting sqref="I5">
    <cfRule type="top10" dxfId="1505" priority="18" rank="1"/>
  </conditionalFormatting>
  <conditionalFormatting sqref="H5">
    <cfRule type="top10" dxfId="1504" priority="14" rank="1"/>
  </conditionalFormatting>
  <conditionalFormatting sqref="J5">
    <cfRule type="top10" dxfId="1503" priority="15" rank="1"/>
  </conditionalFormatting>
  <conditionalFormatting sqref="G5">
    <cfRule type="top10" dxfId="1502" priority="17" rank="1"/>
  </conditionalFormatting>
  <conditionalFormatting sqref="F5">
    <cfRule type="top10" dxfId="1501" priority="16" rank="1"/>
  </conditionalFormatting>
  <conditionalFormatting sqref="E5">
    <cfRule type="top10" dxfId="1500" priority="13" rank="1"/>
  </conditionalFormatting>
  <conditionalFormatting sqref="I6">
    <cfRule type="top10" dxfId="1499" priority="12" rank="1"/>
  </conditionalFormatting>
  <conditionalFormatting sqref="H6">
    <cfRule type="top10" dxfId="1498" priority="8" rank="1"/>
  </conditionalFormatting>
  <conditionalFormatting sqref="J6">
    <cfRule type="top10" dxfId="1497" priority="9" rank="1"/>
  </conditionalFormatting>
  <conditionalFormatting sqref="G6">
    <cfRule type="top10" dxfId="1496" priority="11" rank="1"/>
  </conditionalFormatting>
  <conditionalFormatting sqref="F6">
    <cfRule type="top10" dxfId="1495" priority="10" rank="1"/>
  </conditionalFormatting>
  <conditionalFormatting sqref="E6">
    <cfRule type="top10" dxfId="1494" priority="7" rank="1"/>
  </conditionalFormatting>
  <conditionalFormatting sqref="I7">
    <cfRule type="top10" dxfId="1493" priority="6" rank="1"/>
  </conditionalFormatting>
  <conditionalFormatting sqref="H7">
    <cfRule type="top10" dxfId="1492" priority="2" rank="1"/>
  </conditionalFormatting>
  <conditionalFormatting sqref="J7">
    <cfRule type="top10" dxfId="1491" priority="3" rank="1"/>
  </conditionalFormatting>
  <conditionalFormatting sqref="G7">
    <cfRule type="top10" dxfId="1490" priority="5" rank="1"/>
  </conditionalFormatting>
  <conditionalFormatting sqref="F7">
    <cfRule type="top10" dxfId="1489" priority="4" rank="1"/>
  </conditionalFormatting>
  <conditionalFormatting sqref="E7">
    <cfRule type="top10" dxfId="1488" priority="1" rank="1"/>
  </conditionalFormatting>
  <hyperlinks>
    <hyperlink ref="Q1" location="'Ohio 2021 Rankings'!A1" display="Back to Ranking" xr:uid="{AAE37E69-25FD-41F2-951F-9192B7A6FC5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E0D15E2-6BA4-4571-AE26-C74C25A99AAF}">
          <x14:formula1>
            <xm:f>'C:\Users\abra2\Desktop\[__ABRA Scoring Program  2-25-2020 MASTER (3).xlsm]DATA'!#REF!</xm:f>
          </x14:formula1>
          <xm:sqref>B2:B7</xm:sqref>
        </x14:dataValidation>
        <x14:dataValidation type="list" allowBlank="1" showInputMessage="1" showErrorMessage="1" xr:uid="{F19A6CF6-5B8F-42BC-8B99-DFEDBFA3947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94D2C-4D3B-4A0A-A685-FCC221ECBB30}">
  <sheetPr codeName="Sheet29"/>
  <dimension ref="A1:Q9"/>
  <sheetViews>
    <sheetView workbookViewId="0">
      <selection activeCell="A6" sqref="A6:O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0" t="s">
        <v>28</v>
      </c>
      <c r="B2" s="21" t="s">
        <v>36</v>
      </c>
      <c r="C2" s="22">
        <v>44304</v>
      </c>
      <c r="D2" s="23" t="s">
        <v>34</v>
      </c>
      <c r="E2" s="24">
        <v>188</v>
      </c>
      <c r="F2" s="24">
        <v>181</v>
      </c>
      <c r="G2" s="24">
        <v>165</v>
      </c>
      <c r="H2" s="24">
        <v>172</v>
      </c>
      <c r="I2" s="24"/>
      <c r="J2" s="24"/>
      <c r="K2" s="25">
        <v>4</v>
      </c>
      <c r="L2" s="25">
        <v>706</v>
      </c>
      <c r="M2" s="26">
        <v>176.5</v>
      </c>
      <c r="N2" s="27">
        <v>2</v>
      </c>
      <c r="O2" s="28">
        <v>178.5</v>
      </c>
    </row>
    <row r="3" spans="1:17" x14ac:dyDescent="0.3">
      <c r="A3" s="20" t="s">
        <v>28</v>
      </c>
      <c r="B3" s="21" t="s">
        <v>36</v>
      </c>
      <c r="C3" s="22">
        <v>44416</v>
      </c>
      <c r="D3" s="23" t="s">
        <v>34</v>
      </c>
      <c r="E3" s="24">
        <v>176</v>
      </c>
      <c r="F3" s="24">
        <v>180</v>
      </c>
      <c r="G3" s="24">
        <v>183</v>
      </c>
      <c r="H3" s="24">
        <v>185</v>
      </c>
      <c r="I3" s="24">
        <v>185</v>
      </c>
      <c r="J3" s="24">
        <v>188</v>
      </c>
      <c r="K3" s="25">
        <v>6</v>
      </c>
      <c r="L3" s="25">
        <v>1097</v>
      </c>
      <c r="M3" s="26">
        <v>182.83333333333334</v>
      </c>
      <c r="N3" s="27">
        <v>2</v>
      </c>
      <c r="O3" s="28">
        <v>184.83333333333334</v>
      </c>
    </row>
    <row r="4" spans="1:17" x14ac:dyDescent="0.3">
      <c r="A4" s="20" t="s">
        <v>28</v>
      </c>
      <c r="B4" s="21" t="s">
        <v>36</v>
      </c>
      <c r="C4" s="22">
        <v>44437</v>
      </c>
      <c r="D4" s="23" t="s">
        <v>51</v>
      </c>
      <c r="E4" s="24">
        <v>169</v>
      </c>
      <c r="F4" s="24">
        <v>184</v>
      </c>
      <c r="G4" s="24">
        <v>189</v>
      </c>
      <c r="H4" s="24">
        <v>190</v>
      </c>
      <c r="I4" s="24"/>
      <c r="J4" s="24"/>
      <c r="K4" s="25">
        <v>4</v>
      </c>
      <c r="L4" s="25">
        <v>732</v>
      </c>
      <c r="M4" s="26">
        <v>183</v>
      </c>
      <c r="N4" s="27">
        <v>2</v>
      </c>
      <c r="O4" s="28">
        <v>185</v>
      </c>
    </row>
    <row r="5" spans="1:17" x14ac:dyDescent="0.3">
      <c r="A5" s="20" t="s">
        <v>28</v>
      </c>
      <c r="B5" s="21" t="s">
        <v>36</v>
      </c>
      <c r="C5" s="22">
        <v>44451</v>
      </c>
      <c r="D5" s="23" t="s">
        <v>34</v>
      </c>
      <c r="E5" s="24">
        <v>167</v>
      </c>
      <c r="F5" s="24">
        <v>167</v>
      </c>
      <c r="G5" s="24">
        <v>179</v>
      </c>
      <c r="H5" s="24">
        <v>181</v>
      </c>
      <c r="I5" s="24">
        <v>180</v>
      </c>
      <c r="J5" s="24">
        <v>184</v>
      </c>
      <c r="K5" s="25">
        <v>6</v>
      </c>
      <c r="L5" s="25">
        <v>1058</v>
      </c>
      <c r="M5" s="26">
        <v>176.33333333333334</v>
      </c>
      <c r="N5" s="27">
        <v>4</v>
      </c>
      <c r="O5" s="28">
        <v>180.33333333333334</v>
      </c>
    </row>
    <row r="6" spans="1:17" x14ac:dyDescent="0.3">
      <c r="A6" s="20" t="s">
        <v>28</v>
      </c>
      <c r="B6" s="21" t="s">
        <v>36</v>
      </c>
      <c r="C6" s="22">
        <v>44479</v>
      </c>
      <c r="D6" s="23" t="s">
        <v>34</v>
      </c>
      <c r="E6" s="24">
        <v>182</v>
      </c>
      <c r="F6" s="24">
        <v>174</v>
      </c>
      <c r="G6" s="24">
        <v>179</v>
      </c>
      <c r="H6" s="24">
        <v>188</v>
      </c>
      <c r="I6" s="24"/>
      <c r="J6" s="24"/>
      <c r="K6" s="25">
        <v>4</v>
      </c>
      <c r="L6" s="25">
        <v>723</v>
      </c>
      <c r="M6" s="26">
        <v>180.75</v>
      </c>
      <c r="N6" s="27">
        <v>6</v>
      </c>
      <c r="O6" s="28">
        <v>186.75</v>
      </c>
    </row>
    <row r="9" spans="1:17" x14ac:dyDescent="0.3">
      <c r="K9" s="7">
        <f>SUM(K2:K8)</f>
        <v>24</v>
      </c>
      <c r="L9" s="7">
        <f>SUM(L2:L8)</f>
        <v>4316</v>
      </c>
      <c r="M9" s="13">
        <f>SUM(L9/K9)</f>
        <v>179.83333333333334</v>
      </c>
      <c r="N9" s="7">
        <f>SUM(N2:N8)</f>
        <v>16</v>
      </c>
      <c r="O9" s="13">
        <f>SUM(M9+N9)</f>
        <v>195.83333333333334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E4:H4" name="Range1_3_6"/>
    <protectedRange algorithmName="SHA-512" hashValue="ON39YdpmFHfN9f47KpiRvqrKx0V9+erV1CNkpWzYhW/Qyc6aT8rEyCrvauWSYGZK2ia3o7vd3akF07acHAFpOA==" saltValue="yVW9XmDwTqEnmpSGai0KYg==" spinCount="100000" sqref="I5:J5 B5:C5" name="Range1_23"/>
    <protectedRange algorithmName="SHA-512" hashValue="ON39YdpmFHfN9f47KpiRvqrKx0V9+erV1CNkpWzYhW/Qyc6aT8rEyCrvauWSYGZK2ia3o7vd3akF07acHAFpOA==" saltValue="yVW9XmDwTqEnmpSGai0KYg==" spinCount="100000" sqref="D5" name="Range1_1_18"/>
    <protectedRange algorithmName="SHA-512" hashValue="ON39YdpmFHfN9f47KpiRvqrKx0V9+erV1CNkpWzYhW/Qyc6aT8rEyCrvauWSYGZK2ia3o7vd3akF07acHAFpOA==" saltValue="yVW9XmDwTqEnmpSGai0KYg==" spinCount="100000" sqref="E5:H5" name="Range1_3_7"/>
    <protectedRange algorithmName="SHA-512" hashValue="ON39YdpmFHfN9f47KpiRvqrKx0V9+erV1CNkpWzYhW/Qyc6aT8rEyCrvauWSYGZK2ia3o7vd3akF07acHAFpOA==" saltValue="yVW9XmDwTqEnmpSGai0KYg==" spinCount="100000" sqref="I6:J6 B6:C6" name="Range1_26_1"/>
    <protectedRange algorithmName="SHA-512" hashValue="ON39YdpmFHfN9f47KpiRvqrKx0V9+erV1CNkpWzYhW/Qyc6aT8rEyCrvauWSYGZK2ia3o7vd3akF07acHAFpOA==" saltValue="yVW9XmDwTqEnmpSGai0KYg==" spinCount="100000" sqref="D6" name="Range1_1_24_1"/>
    <protectedRange algorithmName="SHA-512" hashValue="ON39YdpmFHfN9f47KpiRvqrKx0V9+erV1CNkpWzYhW/Qyc6aT8rEyCrvauWSYGZK2ia3o7vd3akF07acHAFpOA==" saltValue="yVW9XmDwTqEnmpSGai0KYg==" spinCount="100000" sqref="E6:H6" name="Range1_3_9_1"/>
  </protectedRanges>
  <conditionalFormatting sqref="F2">
    <cfRule type="top10" dxfId="389" priority="25" rank="1"/>
  </conditionalFormatting>
  <conditionalFormatting sqref="G2">
    <cfRule type="top10" dxfId="388" priority="26" rank="1"/>
  </conditionalFormatting>
  <conditionalFormatting sqref="H2">
    <cfRule type="top10" dxfId="387" priority="27" rank="1"/>
  </conditionalFormatting>
  <conditionalFormatting sqref="I2">
    <cfRule type="top10" dxfId="386" priority="28" rank="1"/>
  </conditionalFormatting>
  <conditionalFormatting sqref="J2">
    <cfRule type="top10" dxfId="385" priority="29" rank="1"/>
  </conditionalFormatting>
  <conditionalFormatting sqref="E2">
    <cfRule type="top10" dxfId="384" priority="30" rank="1"/>
  </conditionalFormatting>
  <conditionalFormatting sqref="F3">
    <cfRule type="top10" dxfId="383" priority="19" rank="1"/>
  </conditionalFormatting>
  <conditionalFormatting sqref="G3">
    <cfRule type="top10" dxfId="382" priority="20" rank="1"/>
  </conditionalFormatting>
  <conditionalFormatting sqref="H3">
    <cfRule type="top10" dxfId="381" priority="21" rank="1"/>
  </conditionalFormatting>
  <conditionalFormatting sqref="I3">
    <cfRule type="top10" dxfId="380" priority="22" rank="1"/>
  </conditionalFormatting>
  <conditionalFormatting sqref="J3">
    <cfRule type="top10" dxfId="379" priority="23" rank="1"/>
  </conditionalFormatting>
  <conditionalFormatting sqref="E3">
    <cfRule type="top10" dxfId="378" priority="24" rank="1"/>
  </conditionalFormatting>
  <conditionalFormatting sqref="F4">
    <cfRule type="top10" dxfId="377" priority="13" rank="1"/>
  </conditionalFormatting>
  <conditionalFormatting sqref="G4">
    <cfRule type="top10" dxfId="376" priority="14" rank="1"/>
  </conditionalFormatting>
  <conditionalFormatting sqref="H4">
    <cfRule type="top10" dxfId="375" priority="15" rank="1"/>
  </conditionalFormatting>
  <conditionalFormatting sqref="I4">
    <cfRule type="top10" dxfId="374" priority="16" rank="1"/>
  </conditionalFormatting>
  <conditionalFormatting sqref="J4">
    <cfRule type="top10" dxfId="373" priority="17" rank="1"/>
  </conditionalFormatting>
  <conditionalFormatting sqref="E4">
    <cfRule type="top10" dxfId="372" priority="18" rank="1"/>
  </conditionalFormatting>
  <conditionalFormatting sqref="F5">
    <cfRule type="top10" dxfId="371" priority="7" rank="1"/>
  </conditionalFormatting>
  <conditionalFormatting sqref="G5">
    <cfRule type="top10" dxfId="370" priority="8" rank="1"/>
  </conditionalFormatting>
  <conditionalFormatting sqref="H5">
    <cfRule type="top10" dxfId="369" priority="9" rank="1"/>
  </conditionalFormatting>
  <conditionalFormatting sqref="I5">
    <cfRule type="top10" dxfId="368" priority="10" rank="1"/>
  </conditionalFormatting>
  <conditionalFormatting sqref="J5">
    <cfRule type="top10" dxfId="367" priority="11" rank="1"/>
  </conditionalFormatting>
  <conditionalFormatting sqref="E5">
    <cfRule type="top10" dxfId="366" priority="12" rank="1"/>
  </conditionalFormatting>
  <conditionalFormatting sqref="F6">
    <cfRule type="top10" dxfId="365" priority="1" rank="1"/>
  </conditionalFormatting>
  <conditionalFormatting sqref="G6">
    <cfRule type="top10" dxfId="364" priority="2" rank="1"/>
  </conditionalFormatting>
  <conditionalFormatting sqref="H6">
    <cfRule type="top10" dxfId="363" priority="3" rank="1"/>
  </conditionalFormatting>
  <conditionalFormatting sqref="I6">
    <cfRule type="top10" dxfId="362" priority="4" rank="1"/>
  </conditionalFormatting>
  <conditionalFormatting sqref="J6">
    <cfRule type="top10" dxfId="361" priority="5" rank="1"/>
  </conditionalFormatting>
  <conditionalFormatting sqref="E6">
    <cfRule type="top10" dxfId="360" priority="6" rank="1"/>
  </conditionalFormatting>
  <hyperlinks>
    <hyperlink ref="Q1" location="'Ohio 2021 Rankings'!A1" display="Back to Ranking" xr:uid="{8A464ED9-8C7A-4A82-81A0-5BF22C297E0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9DD9656-F10C-4576-A85C-315776ECE3D0}">
          <x14:formula1>
            <xm:f>'C:\Users\abra2\Desktop\[__ABRA Scoring Program  2-25-2020 MASTER (3).xlsm]DATA'!#REF!</xm:f>
          </x14:formula1>
          <xm:sqref>B2:B6</xm:sqref>
        </x14:dataValidation>
        <x14:dataValidation type="list" allowBlank="1" showInputMessage="1" showErrorMessage="1" xr:uid="{A2AFBAAF-A5B3-422E-8B8A-C4ABBB423F5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850AE-9055-40DC-B409-2A73A2928DD7}">
  <sheetPr codeName="Sheet30"/>
  <dimension ref="A1:Q6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0" t="s">
        <v>28</v>
      </c>
      <c r="B2" s="21" t="s">
        <v>54</v>
      </c>
      <c r="C2" s="22">
        <v>44339</v>
      </c>
      <c r="D2" s="23" t="s">
        <v>51</v>
      </c>
      <c r="E2" s="24">
        <v>187</v>
      </c>
      <c r="F2" s="24">
        <v>190</v>
      </c>
      <c r="G2" s="24">
        <v>179</v>
      </c>
      <c r="H2" s="24">
        <v>178</v>
      </c>
      <c r="I2" s="24"/>
      <c r="J2" s="24"/>
      <c r="K2" s="25">
        <v>4</v>
      </c>
      <c r="L2" s="25">
        <v>734</v>
      </c>
      <c r="M2" s="26">
        <v>183.5</v>
      </c>
      <c r="N2" s="27">
        <v>2</v>
      </c>
      <c r="O2" s="28">
        <v>185.5</v>
      </c>
    </row>
    <row r="3" spans="1:17" x14ac:dyDescent="0.3">
      <c r="A3" s="20" t="s">
        <v>28</v>
      </c>
      <c r="B3" s="21" t="s">
        <v>54</v>
      </c>
      <c r="C3" s="22">
        <v>44402</v>
      </c>
      <c r="D3" s="23" t="s">
        <v>51</v>
      </c>
      <c r="E3" s="24">
        <v>175</v>
      </c>
      <c r="F3" s="24">
        <v>181</v>
      </c>
      <c r="G3" s="24">
        <v>184</v>
      </c>
      <c r="H3" s="24">
        <v>187</v>
      </c>
      <c r="I3" s="24"/>
      <c r="J3" s="24"/>
      <c r="K3" s="25">
        <v>4</v>
      </c>
      <c r="L3" s="25">
        <v>727</v>
      </c>
      <c r="M3" s="26">
        <v>181.75</v>
      </c>
      <c r="N3" s="27">
        <v>2</v>
      </c>
      <c r="O3" s="28">
        <v>183.75</v>
      </c>
    </row>
    <row r="6" spans="1:17" x14ac:dyDescent="0.3">
      <c r="K6" s="7">
        <f>SUM(K2:K5)</f>
        <v>8</v>
      </c>
      <c r="L6" s="7">
        <f>SUM(L2:L5)</f>
        <v>1461</v>
      </c>
      <c r="M6" s="13">
        <f>SUM(L6/K6)</f>
        <v>182.625</v>
      </c>
      <c r="N6" s="7">
        <f>SUM(N2:N5)</f>
        <v>4</v>
      </c>
      <c r="O6" s="13">
        <f>SUM(M6+N6)</f>
        <v>186.625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4_1"/>
    <protectedRange algorithmName="SHA-512" hashValue="ON39YdpmFHfN9f47KpiRvqrKx0V9+erV1CNkpWzYhW/Qyc6aT8rEyCrvauWSYGZK2ia3o7vd3akF07acHAFpOA==" saltValue="yVW9XmDwTqEnmpSGai0KYg==" spinCount="100000" sqref="D2" name="Range1_1_1_1_1"/>
    <protectedRange algorithmName="SHA-512" hashValue="ON39YdpmFHfN9f47KpiRvqrKx0V9+erV1CNkpWzYhW/Qyc6aT8rEyCrvauWSYGZK2ia3o7vd3akF07acHAFpOA==" saltValue="yVW9XmDwTqEnmpSGai0KYg==" spinCount="100000" sqref="E2:H2" name="Range1_3_4_1"/>
    <protectedRange algorithmName="SHA-512" hashValue="ON39YdpmFHfN9f47KpiRvqrKx0V9+erV1CNkpWzYhW/Qyc6aT8rEyCrvauWSYGZK2ia3o7vd3akF07acHAFpOA==" saltValue="yVW9XmDwTqEnmpSGai0KYg==" spinCount="100000" sqref="E3:J3" name="Range1_3"/>
  </protectedRanges>
  <conditionalFormatting sqref="F2">
    <cfRule type="top10" dxfId="359" priority="7" rank="1"/>
  </conditionalFormatting>
  <conditionalFormatting sqref="G2">
    <cfRule type="top10" dxfId="358" priority="8" rank="1"/>
  </conditionalFormatting>
  <conditionalFormatting sqref="H2">
    <cfRule type="top10" dxfId="357" priority="9" rank="1"/>
  </conditionalFormatting>
  <conditionalFormatting sqref="I2">
    <cfRule type="top10" dxfId="356" priority="10" rank="1"/>
  </conditionalFormatting>
  <conditionalFormatting sqref="J2">
    <cfRule type="top10" dxfId="355" priority="11" rank="1"/>
  </conditionalFormatting>
  <conditionalFormatting sqref="E2">
    <cfRule type="top10" dxfId="354" priority="12" rank="1"/>
  </conditionalFormatting>
  <conditionalFormatting sqref="F3">
    <cfRule type="top10" dxfId="353" priority="1" rank="1"/>
  </conditionalFormatting>
  <conditionalFormatting sqref="G3">
    <cfRule type="top10" dxfId="352" priority="2" rank="1"/>
  </conditionalFormatting>
  <conditionalFormatting sqref="H3">
    <cfRule type="top10" dxfId="351" priority="3" rank="1"/>
  </conditionalFormatting>
  <conditionalFormatting sqref="I3">
    <cfRule type="top10" dxfId="350" priority="4" rank="1"/>
  </conditionalFormatting>
  <conditionalFormatting sqref="J3">
    <cfRule type="top10" dxfId="349" priority="5" rank="1"/>
  </conditionalFormatting>
  <conditionalFormatting sqref="E3">
    <cfRule type="top10" dxfId="348" priority="6" rank="1"/>
  </conditionalFormatting>
  <hyperlinks>
    <hyperlink ref="Q1" location="'Ohio 2021 Rankings'!A1" display="Back to Ranking" xr:uid="{0FDF22A6-5947-48D4-9B3B-D9C4D4668C2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A68AC1E-8368-4602-9B9F-9DB92C9C181F}">
          <x14:formula1>
            <xm:f>'C:\Users\abra2\Desktop\[__ABRA Scoring Program  2-25-2020 MASTER (3).xlsm]DATA'!#REF!</xm:f>
          </x14:formula1>
          <xm:sqref>B2</xm:sqref>
        </x14:dataValidation>
        <x14:dataValidation type="list" allowBlank="1" showInputMessage="1" showErrorMessage="1" xr:uid="{B633FB68-F749-4221-8312-A18A93118E7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6FC18-EB69-4118-B590-835391FFFBA0}">
  <sheetPr codeName="Sheet31"/>
  <dimension ref="A1:Q8"/>
  <sheetViews>
    <sheetView workbookViewId="0">
      <selection activeCell="A5" sqref="A5:O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0" t="s">
        <v>28</v>
      </c>
      <c r="B2" s="21" t="s">
        <v>53</v>
      </c>
      <c r="C2" s="22">
        <v>44339</v>
      </c>
      <c r="D2" s="23" t="s">
        <v>51</v>
      </c>
      <c r="E2" s="24">
        <v>193</v>
      </c>
      <c r="F2" s="24">
        <v>186</v>
      </c>
      <c r="G2" s="24">
        <v>194</v>
      </c>
      <c r="H2" s="24">
        <v>185</v>
      </c>
      <c r="I2" s="24"/>
      <c r="J2" s="24"/>
      <c r="K2" s="25">
        <v>4</v>
      </c>
      <c r="L2" s="25">
        <v>758</v>
      </c>
      <c r="M2" s="26">
        <v>189.5</v>
      </c>
      <c r="N2" s="27">
        <v>7</v>
      </c>
      <c r="O2" s="28">
        <v>196.5</v>
      </c>
    </row>
    <row r="3" spans="1:17" x14ac:dyDescent="0.3">
      <c r="A3" s="20" t="s">
        <v>28</v>
      </c>
      <c r="B3" s="21" t="s">
        <v>53</v>
      </c>
      <c r="C3" s="22">
        <v>44374</v>
      </c>
      <c r="D3" s="23" t="s">
        <v>51</v>
      </c>
      <c r="E3" s="24">
        <v>192</v>
      </c>
      <c r="F3" s="24">
        <v>191</v>
      </c>
      <c r="G3" s="24">
        <v>191</v>
      </c>
      <c r="H3" s="24">
        <v>190</v>
      </c>
      <c r="I3" s="24"/>
      <c r="J3" s="24"/>
      <c r="K3" s="25">
        <v>4</v>
      </c>
      <c r="L3" s="25">
        <v>764</v>
      </c>
      <c r="M3" s="26">
        <v>191</v>
      </c>
      <c r="N3" s="27">
        <v>6</v>
      </c>
      <c r="O3" s="28">
        <v>197</v>
      </c>
    </row>
    <row r="4" spans="1:17" x14ac:dyDescent="0.3">
      <c r="A4" s="45" t="s">
        <v>28</v>
      </c>
      <c r="B4" s="46" t="s">
        <v>53</v>
      </c>
      <c r="C4" s="47">
        <v>44402</v>
      </c>
      <c r="D4" s="48" t="s">
        <v>51</v>
      </c>
      <c r="E4" s="49">
        <v>190</v>
      </c>
      <c r="F4" s="49">
        <v>191</v>
      </c>
      <c r="G4" s="49">
        <v>195</v>
      </c>
      <c r="H4" s="49">
        <v>189</v>
      </c>
      <c r="I4" s="49"/>
      <c r="J4" s="49"/>
      <c r="K4" s="50">
        <v>4</v>
      </c>
      <c r="L4" s="50">
        <v>765</v>
      </c>
      <c r="M4" s="51">
        <v>191.25</v>
      </c>
      <c r="N4" s="52">
        <v>2</v>
      </c>
      <c r="O4" s="53">
        <v>193.25</v>
      </c>
    </row>
    <row r="5" spans="1:17" x14ac:dyDescent="0.3">
      <c r="A5" s="20" t="s">
        <v>28</v>
      </c>
      <c r="B5" s="21" t="s">
        <v>53</v>
      </c>
      <c r="C5" s="22">
        <v>44437</v>
      </c>
      <c r="D5" s="23" t="s">
        <v>51</v>
      </c>
      <c r="E5" s="24">
        <v>186</v>
      </c>
      <c r="F5" s="24">
        <v>188</v>
      </c>
      <c r="G5" s="24">
        <v>183</v>
      </c>
      <c r="H5" s="24">
        <v>193</v>
      </c>
      <c r="I5" s="24"/>
      <c r="J5" s="24"/>
      <c r="K5" s="25">
        <v>4</v>
      </c>
      <c r="L5" s="25">
        <v>750</v>
      </c>
      <c r="M5" s="26">
        <v>187.5</v>
      </c>
      <c r="N5" s="27">
        <v>5</v>
      </c>
      <c r="O5" s="28">
        <v>192.5</v>
      </c>
    </row>
    <row r="8" spans="1:17" x14ac:dyDescent="0.3">
      <c r="K8" s="7">
        <f>SUM(K2:K7)</f>
        <v>16</v>
      </c>
      <c r="L8" s="7">
        <f>SUM(L2:L7)</f>
        <v>3037</v>
      </c>
      <c r="M8" s="13">
        <f>SUM(L8/K8)</f>
        <v>189.8125</v>
      </c>
      <c r="N8" s="7">
        <f>SUM(N2:N7)</f>
        <v>20</v>
      </c>
      <c r="O8" s="13">
        <f>SUM(M8+N8)</f>
        <v>209.8125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4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H2" name="Range1_3_4"/>
    <protectedRange algorithmName="SHA-512" hashValue="ON39YdpmFHfN9f47KpiRvqrKx0V9+erV1CNkpWzYhW/Qyc6aT8rEyCrvauWSYGZK2ia3o7vd3akF07acHAFpOA==" saltValue="yVW9XmDwTqEnmpSGai0KYg==" spinCount="100000" sqref="I3:J3 B3:C3" name="Range1_5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E5:H5" name="Range1_3_6"/>
  </protectedRanges>
  <conditionalFormatting sqref="F2">
    <cfRule type="top10" dxfId="347" priority="19" rank="1"/>
  </conditionalFormatting>
  <conditionalFormatting sqref="G2">
    <cfRule type="top10" dxfId="346" priority="20" rank="1"/>
  </conditionalFormatting>
  <conditionalFormatting sqref="H2">
    <cfRule type="top10" dxfId="345" priority="21" rank="1"/>
  </conditionalFormatting>
  <conditionalFormatting sqref="I2">
    <cfRule type="top10" dxfId="344" priority="22" rank="1"/>
  </conditionalFormatting>
  <conditionalFormatting sqref="J2">
    <cfRule type="top10" dxfId="343" priority="23" rank="1"/>
  </conditionalFormatting>
  <conditionalFormatting sqref="E2">
    <cfRule type="top10" dxfId="342" priority="24" rank="1"/>
  </conditionalFormatting>
  <conditionalFormatting sqref="F3">
    <cfRule type="top10" dxfId="341" priority="13" rank="1"/>
  </conditionalFormatting>
  <conditionalFormatting sqref="G3">
    <cfRule type="top10" dxfId="340" priority="14" rank="1"/>
  </conditionalFormatting>
  <conditionalFormatting sqref="H3">
    <cfRule type="top10" dxfId="339" priority="15" rank="1"/>
  </conditionalFormatting>
  <conditionalFormatting sqref="I3">
    <cfRule type="top10" dxfId="338" priority="16" rank="1"/>
  </conditionalFormatting>
  <conditionalFormatting sqref="J3">
    <cfRule type="top10" dxfId="337" priority="17" rank="1"/>
  </conditionalFormatting>
  <conditionalFormatting sqref="E3">
    <cfRule type="top10" dxfId="336" priority="18" rank="1"/>
  </conditionalFormatting>
  <conditionalFormatting sqref="F4">
    <cfRule type="top10" dxfId="335" priority="7" rank="1"/>
  </conditionalFormatting>
  <conditionalFormatting sqref="G4">
    <cfRule type="top10" dxfId="334" priority="8" rank="1"/>
  </conditionalFormatting>
  <conditionalFormatting sqref="H4">
    <cfRule type="top10" dxfId="333" priority="9" rank="1"/>
  </conditionalFormatting>
  <conditionalFormatting sqref="I4">
    <cfRule type="top10" dxfId="332" priority="10" rank="1"/>
  </conditionalFormatting>
  <conditionalFormatting sqref="J4">
    <cfRule type="top10" dxfId="331" priority="11" rank="1"/>
  </conditionalFormatting>
  <conditionalFormatting sqref="E4">
    <cfRule type="top10" dxfId="330" priority="12" rank="1"/>
  </conditionalFormatting>
  <conditionalFormatting sqref="F5">
    <cfRule type="top10" dxfId="329" priority="1" rank="1"/>
  </conditionalFormatting>
  <conditionalFormatting sqref="G5">
    <cfRule type="top10" dxfId="328" priority="2" rank="1"/>
  </conditionalFormatting>
  <conditionalFormatting sqref="H5">
    <cfRule type="top10" dxfId="327" priority="3" rank="1"/>
  </conditionalFormatting>
  <conditionalFormatting sqref="I5">
    <cfRule type="top10" dxfId="326" priority="4" rank="1"/>
  </conditionalFormatting>
  <conditionalFormatting sqref="J5">
    <cfRule type="top10" dxfId="325" priority="5" rank="1"/>
  </conditionalFormatting>
  <conditionalFormatting sqref="E5">
    <cfRule type="top10" dxfId="324" priority="6" rank="1"/>
  </conditionalFormatting>
  <hyperlinks>
    <hyperlink ref="Q1" location="'Ohio 2021 Rankings'!A1" display="Back to Ranking" xr:uid="{EA79319B-6739-4842-807D-115A9DAB177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0FA68C7-B410-495B-B1D6-3083020FAFF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3DDB1718-F585-4D61-96CD-0B6DC7B7F171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A81CC-5CE5-41EF-B1B5-EAD1DD33B05D}">
  <sheetPr codeName="Sheet32"/>
  <dimension ref="A1:Q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0" t="s">
        <v>21</v>
      </c>
      <c r="B2" s="21" t="s">
        <v>80</v>
      </c>
      <c r="C2" s="22">
        <v>44416</v>
      </c>
      <c r="D2" s="23" t="s">
        <v>34</v>
      </c>
      <c r="E2" s="24">
        <v>181</v>
      </c>
      <c r="F2" s="24">
        <v>183</v>
      </c>
      <c r="G2" s="24">
        <v>186</v>
      </c>
      <c r="H2" s="24">
        <v>183</v>
      </c>
      <c r="I2" s="24">
        <v>184</v>
      </c>
      <c r="J2" s="24">
        <v>182</v>
      </c>
      <c r="K2" s="25">
        <v>6</v>
      </c>
      <c r="L2" s="25">
        <v>1099</v>
      </c>
      <c r="M2" s="26">
        <v>183.16666666666666</v>
      </c>
      <c r="N2" s="27">
        <v>2</v>
      </c>
      <c r="O2" s="28">
        <v>185.16666666666666</v>
      </c>
    </row>
    <row r="5" spans="1:17" x14ac:dyDescent="0.3">
      <c r="K5" s="7">
        <f>SUM(K2:K4)</f>
        <v>6</v>
      </c>
      <c r="L5" s="7">
        <f>SUM(L2:L4)</f>
        <v>1099</v>
      </c>
      <c r="M5" s="13">
        <f>SUM(L5/K5)</f>
        <v>183.16666666666666</v>
      </c>
      <c r="N5" s="7">
        <f>SUM(N2:N4)</f>
        <v>2</v>
      </c>
      <c r="O5" s="13">
        <f>SUM(M5+N5)</f>
        <v>185.16666666666666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25_1"/>
    <protectedRange algorithmName="SHA-512" hashValue="ON39YdpmFHfN9f47KpiRvqrKx0V9+erV1CNkpWzYhW/Qyc6aT8rEyCrvauWSYGZK2ia3o7vd3akF07acHAFpOA==" saltValue="yVW9XmDwTqEnmpSGai0KYg==" spinCount="100000" sqref="D2" name="Range1_1_20_1"/>
  </protectedRanges>
  <conditionalFormatting sqref="I2">
    <cfRule type="top10" dxfId="323" priority="6" rank="1"/>
  </conditionalFormatting>
  <conditionalFormatting sqref="H2">
    <cfRule type="top10" dxfId="322" priority="2" rank="1"/>
  </conditionalFormatting>
  <conditionalFormatting sqref="J2">
    <cfRule type="top10" dxfId="321" priority="3" rank="1"/>
  </conditionalFormatting>
  <conditionalFormatting sqref="G2">
    <cfRule type="top10" dxfId="320" priority="5" rank="1"/>
  </conditionalFormatting>
  <conditionalFormatting sqref="F2">
    <cfRule type="top10" dxfId="319" priority="4" rank="1"/>
  </conditionalFormatting>
  <conditionalFormatting sqref="E2">
    <cfRule type="top10" dxfId="318" priority="1" rank="1"/>
  </conditionalFormatting>
  <hyperlinks>
    <hyperlink ref="Q1" location="'Ohio 2021 Rankings'!A1" display="Back to Ranking" xr:uid="{E7DE5C0D-E3C5-4A38-9B43-A6CF6540374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FDBB3C0-F11A-4D11-BFF6-28C34DDF9ED2}">
          <x14:formula1>
            <xm:f>'C:\Users\abra2\Desktop\[__ABRA Scoring Program  2-25-2020 MASTER (3).xlsm]DATA'!#REF!</xm:f>
          </x14:formula1>
          <xm:sqref>B2</xm:sqref>
        </x14:dataValidation>
        <x14:dataValidation type="list" allowBlank="1" showInputMessage="1" showErrorMessage="1" xr:uid="{29D4B6F5-AD99-44AC-926C-3F0C8CF17A4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6AF4B-1078-4B46-9207-48CF41A2EDB0}">
  <sheetPr codeName="Sheet33"/>
  <dimension ref="A1:Q29"/>
  <sheetViews>
    <sheetView workbookViewId="0">
      <selection activeCell="A14" sqref="A14:O14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0" t="s">
        <v>33</v>
      </c>
      <c r="B2" s="21" t="s">
        <v>37</v>
      </c>
      <c r="C2" s="22">
        <v>44304</v>
      </c>
      <c r="D2" s="23" t="s">
        <v>34</v>
      </c>
      <c r="E2" s="24">
        <v>181</v>
      </c>
      <c r="F2" s="24">
        <v>181</v>
      </c>
      <c r="G2" s="24">
        <v>179</v>
      </c>
      <c r="H2" s="24">
        <v>187</v>
      </c>
      <c r="I2" s="24"/>
      <c r="J2" s="24"/>
      <c r="K2" s="25">
        <v>4</v>
      </c>
      <c r="L2" s="25">
        <v>728</v>
      </c>
      <c r="M2" s="26">
        <v>182</v>
      </c>
      <c r="N2" s="27">
        <v>3</v>
      </c>
      <c r="O2" s="28">
        <v>185</v>
      </c>
    </row>
    <row r="3" spans="1:17" x14ac:dyDescent="0.3">
      <c r="A3" s="20" t="s">
        <v>33</v>
      </c>
      <c r="B3" s="21" t="s">
        <v>37</v>
      </c>
      <c r="C3" s="22">
        <v>44339</v>
      </c>
      <c r="D3" s="23" t="s">
        <v>51</v>
      </c>
      <c r="E3" s="24">
        <v>188</v>
      </c>
      <c r="F3" s="24">
        <v>187</v>
      </c>
      <c r="G3" s="24">
        <v>187</v>
      </c>
      <c r="H3" s="24">
        <v>191</v>
      </c>
      <c r="I3" s="24"/>
      <c r="J3" s="24"/>
      <c r="K3" s="25">
        <v>4</v>
      </c>
      <c r="L3" s="25">
        <v>753</v>
      </c>
      <c r="M3" s="26">
        <v>188.25</v>
      </c>
      <c r="N3" s="27">
        <v>4</v>
      </c>
      <c r="O3" s="28">
        <v>192.25</v>
      </c>
    </row>
    <row r="4" spans="1:17" x14ac:dyDescent="0.3">
      <c r="A4" s="20" t="s">
        <v>33</v>
      </c>
      <c r="B4" s="21" t="s">
        <v>37</v>
      </c>
      <c r="C4" s="22">
        <v>44346</v>
      </c>
      <c r="D4" s="23" t="s">
        <v>34</v>
      </c>
      <c r="E4" s="24">
        <v>181.1</v>
      </c>
      <c r="F4" s="24">
        <v>170</v>
      </c>
      <c r="G4" s="24">
        <v>185</v>
      </c>
      <c r="H4" s="24">
        <v>172</v>
      </c>
      <c r="I4" s="24"/>
      <c r="J4" s="24"/>
      <c r="K4" s="25">
        <v>4</v>
      </c>
      <c r="L4" s="25">
        <v>708.1</v>
      </c>
      <c r="M4" s="26">
        <v>177.02500000000001</v>
      </c>
      <c r="N4" s="27">
        <v>3</v>
      </c>
      <c r="O4" s="28">
        <v>180.02500000000001</v>
      </c>
    </row>
    <row r="5" spans="1:17" x14ac:dyDescent="0.3">
      <c r="A5" s="20" t="s">
        <v>33</v>
      </c>
      <c r="B5" s="21" t="s">
        <v>37</v>
      </c>
      <c r="C5" s="22">
        <v>44360</v>
      </c>
      <c r="D5" s="23" t="s">
        <v>34</v>
      </c>
      <c r="E5" s="24">
        <v>190</v>
      </c>
      <c r="F5" s="24">
        <v>193</v>
      </c>
      <c r="G5" s="24">
        <v>190</v>
      </c>
      <c r="H5" s="24">
        <v>185</v>
      </c>
      <c r="I5" s="24"/>
      <c r="J5" s="24"/>
      <c r="K5" s="25">
        <v>4</v>
      </c>
      <c r="L5" s="25">
        <v>758</v>
      </c>
      <c r="M5" s="26">
        <v>189.5</v>
      </c>
      <c r="N5" s="27">
        <v>5</v>
      </c>
      <c r="O5" s="28">
        <v>194.5</v>
      </c>
    </row>
    <row r="6" spans="1:17" x14ac:dyDescent="0.3">
      <c r="A6" s="20" t="s">
        <v>33</v>
      </c>
      <c r="B6" s="21" t="s">
        <v>37</v>
      </c>
      <c r="C6" s="22">
        <v>44374</v>
      </c>
      <c r="D6" s="23" t="s">
        <v>51</v>
      </c>
      <c r="E6" s="24">
        <v>192</v>
      </c>
      <c r="F6" s="24">
        <v>192</v>
      </c>
      <c r="G6" s="24">
        <v>189</v>
      </c>
      <c r="H6" s="24">
        <v>188</v>
      </c>
      <c r="I6" s="24"/>
      <c r="J6" s="24"/>
      <c r="K6" s="25">
        <v>4</v>
      </c>
      <c r="L6" s="25">
        <v>761</v>
      </c>
      <c r="M6" s="26">
        <v>190.25</v>
      </c>
      <c r="N6" s="27">
        <v>6</v>
      </c>
      <c r="O6" s="28">
        <v>196.25</v>
      </c>
    </row>
    <row r="7" spans="1:17" x14ac:dyDescent="0.3">
      <c r="A7" s="20" t="s">
        <v>33</v>
      </c>
      <c r="B7" s="21" t="s">
        <v>37</v>
      </c>
      <c r="C7" s="22">
        <v>44388</v>
      </c>
      <c r="D7" s="23" t="s">
        <v>34</v>
      </c>
      <c r="E7" s="34">
        <v>183</v>
      </c>
      <c r="F7" s="34">
        <v>186</v>
      </c>
      <c r="G7" s="34">
        <v>186</v>
      </c>
      <c r="H7" s="34">
        <v>189</v>
      </c>
      <c r="I7" s="34"/>
      <c r="J7" s="34"/>
      <c r="K7" s="25">
        <v>4</v>
      </c>
      <c r="L7" s="25">
        <v>744</v>
      </c>
      <c r="M7" s="26">
        <v>186</v>
      </c>
      <c r="N7" s="27">
        <v>5</v>
      </c>
      <c r="O7" s="28">
        <v>191</v>
      </c>
    </row>
    <row r="8" spans="1:17" x14ac:dyDescent="0.3">
      <c r="A8" s="45" t="s">
        <v>33</v>
      </c>
      <c r="B8" s="46" t="s">
        <v>37</v>
      </c>
      <c r="C8" s="47">
        <v>44402</v>
      </c>
      <c r="D8" s="48" t="s">
        <v>51</v>
      </c>
      <c r="E8" s="49">
        <v>193</v>
      </c>
      <c r="F8" s="49">
        <v>191</v>
      </c>
      <c r="G8" s="49">
        <v>191</v>
      </c>
      <c r="H8" s="49">
        <v>194</v>
      </c>
      <c r="I8" s="49"/>
      <c r="J8" s="49"/>
      <c r="K8" s="50">
        <v>4</v>
      </c>
      <c r="L8" s="50">
        <v>769</v>
      </c>
      <c r="M8" s="51">
        <v>192.25</v>
      </c>
      <c r="N8" s="52">
        <v>11</v>
      </c>
      <c r="O8" s="53">
        <v>203.25</v>
      </c>
    </row>
    <row r="9" spans="1:17" x14ac:dyDescent="0.3">
      <c r="A9" s="20" t="s">
        <v>33</v>
      </c>
      <c r="B9" s="21" t="s">
        <v>37</v>
      </c>
      <c r="C9" s="22">
        <v>44416</v>
      </c>
      <c r="D9" s="23" t="s">
        <v>34</v>
      </c>
      <c r="E9" s="34">
        <v>189.001</v>
      </c>
      <c r="F9" s="34">
        <v>187</v>
      </c>
      <c r="G9" s="34">
        <v>190</v>
      </c>
      <c r="H9" s="34">
        <v>190</v>
      </c>
      <c r="I9" s="34">
        <v>184</v>
      </c>
      <c r="J9" s="34">
        <v>182</v>
      </c>
      <c r="K9" s="25">
        <v>6</v>
      </c>
      <c r="L9" s="25">
        <v>1122.001</v>
      </c>
      <c r="M9" s="26">
        <v>187.00016666666667</v>
      </c>
      <c r="N9" s="27">
        <v>8</v>
      </c>
      <c r="O9" s="28">
        <v>195.00016666666667</v>
      </c>
    </row>
    <row r="10" spans="1:17" x14ac:dyDescent="0.3">
      <c r="A10" s="20" t="s">
        <v>33</v>
      </c>
      <c r="B10" s="21" t="s">
        <v>37</v>
      </c>
      <c r="C10" s="22">
        <v>44437</v>
      </c>
      <c r="D10" s="23" t="s">
        <v>51</v>
      </c>
      <c r="E10" s="24">
        <v>190</v>
      </c>
      <c r="F10" s="24">
        <v>196</v>
      </c>
      <c r="G10" s="24">
        <v>191</v>
      </c>
      <c r="H10" s="24">
        <v>192</v>
      </c>
      <c r="I10" s="24"/>
      <c r="J10" s="24"/>
      <c r="K10" s="25">
        <v>4</v>
      </c>
      <c r="L10" s="25">
        <v>769</v>
      </c>
      <c r="M10" s="26">
        <v>192.25</v>
      </c>
      <c r="N10" s="27">
        <v>13</v>
      </c>
      <c r="O10" s="28">
        <v>205.25</v>
      </c>
    </row>
    <row r="11" spans="1:17" x14ac:dyDescent="0.3">
      <c r="A11" s="20" t="s">
        <v>33</v>
      </c>
      <c r="B11" s="21" t="s">
        <v>37</v>
      </c>
      <c r="C11" s="22">
        <v>44451</v>
      </c>
      <c r="D11" s="23" t="s">
        <v>34</v>
      </c>
      <c r="E11" s="24">
        <v>183</v>
      </c>
      <c r="F11" s="24">
        <v>186</v>
      </c>
      <c r="G11" s="24">
        <v>181</v>
      </c>
      <c r="H11" s="24">
        <v>186.1</v>
      </c>
      <c r="I11" s="24">
        <v>189</v>
      </c>
      <c r="J11" s="24">
        <v>188</v>
      </c>
      <c r="K11" s="25">
        <v>6</v>
      </c>
      <c r="L11" s="25">
        <v>1113.0999999999999</v>
      </c>
      <c r="M11" s="26">
        <v>185.51666666666665</v>
      </c>
      <c r="N11" s="27">
        <v>26</v>
      </c>
      <c r="O11" s="28">
        <v>211.51666666666665</v>
      </c>
    </row>
    <row r="12" spans="1:17" x14ac:dyDescent="0.3">
      <c r="A12" s="20" t="s">
        <v>33</v>
      </c>
      <c r="B12" s="21" t="s">
        <v>37</v>
      </c>
      <c r="C12" s="22">
        <v>44465</v>
      </c>
      <c r="D12" s="23" t="s">
        <v>83</v>
      </c>
      <c r="E12" s="24">
        <v>185</v>
      </c>
      <c r="F12" s="24">
        <v>189</v>
      </c>
      <c r="G12" s="24">
        <v>189</v>
      </c>
      <c r="H12" s="24">
        <v>191</v>
      </c>
      <c r="I12" s="24">
        <v>194</v>
      </c>
      <c r="J12" s="24">
        <v>188</v>
      </c>
      <c r="K12" s="25">
        <v>6</v>
      </c>
      <c r="L12" s="25">
        <v>1136</v>
      </c>
      <c r="M12" s="26">
        <v>189.33333333333334</v>
      </c>
      <c r="N12" s="27">
        <v>22</v>
      </c>
      <c r="O12" s="28">
        <v>211.33333333333334</v>
      </c>
    </row>
    <row r="13" spans="1:17" x14ac:dyDescent="0.3">
      <c r="A13" s="20" t="s">
        <v>33</v>
      </c>
      <c r="B13" s="21" t="s">
        <v>37</v>
      </c>
      <c r="C13" s="22">
        <v>44479</v>
      </c>
      <c r="D13" s="23" t="s">
        <v>34</v>
      </c>
      <c r="E13" s="24">
        <v>188</v>
      </c>
      <c r="F13" s="24">
        <v>186</v>
      </c>
      <c r="G13" s="24">
        <v>184</v>
      </c>
      <c r="H13" s="24">
        <v>186</v>
      </c>
      <c r="I13" s="24"/>
      <c r="J13" s="24"/>
      <c r="K13" s="25">
        <v>4</v>
      </c>
      <c r="L13" s="25">
        <v>744</v>
      </c>
      <c r="M13" s="26">
        <v>186</v>
      </c>
      <c r="N13" s="27">
        <v>11</v>
      </c>
      <c r="O13" s="28">
        <v>197</v>
      </c>
    </row>
    <row r="14" spans="1:17" x14ac:dyDescent="0.3">
      <c r="A14" s="20" t="s">
        <v>33</v>
      </c>
      <c r="B14" s="21" t="s">
        <v>37</v>
      </c>
      <c r="C14" s="22">
        <v>44493</v>
      </c>
      <c r="D14" s="23" t="s">
        <v>51</v>
      </c>
      <c r="E14" s="24">
        <v>184</v>
      </c>
      <c r="F14" s="24">
        <v>184</v>
      </c>
      <c r="G14" s="24">
        <v>189</v>
      </c>
      <c r="H14" s="24">
        <v>194</v>
      </c>
      <c r="I14" s="24"/>
      <c r="J14" s="24"/>
      <c r="K14" s="25">
        <v>4</v>
      </c>
      <c r="L14" s="25">
        <v>751</v>
      </c>
      <c r="M14" s="26">
        <v>187.75</v>
      </c>
      <c r="N14" s="27">
        <v>5</v>
      </c>
      <c r="O14" s="28">
        <v>192.75</v>
      </c>
    </row>
    <row r="17" spans="1:15" x14ac:dyDescent="0.3">
      <c r="K17" s="7">
        <f>SUM(K2:K16)</f>
        <v>58</v>
      </c>
      <c r="L17" s="7">
        <f>SUM(L2:L16)</f>
        <v>10856.201000000001</v>
      </c>
      <c r="M17" s="13">
        <f>SUM(L17/K17)</f>
        <v>187.17587931034484</v>
      </c>
      <c r="N17" s="7">
        <f>SUM(N2:N16)</f>
        <v>122</v>
      </c>
      <c r="O17" s="13">
        <f>SUM(M17+N17)</f>
        <v>309.17587931034484</v>
      </c>
    </row>
    <row r="25" spans="1:15" ht="28.8" x14ac:dyDescent="0.3">
      <c r="A25" s="1" t="s">
        <v>1</v>
      </c>
      <c r="B25" s="2" t="s">
        <v>2</v>
      </c>
      <c r="C25" s="2" t="s">
        <v>3</v>
      </c>
      <c r="D25" s="3" t="s">
        <v>4</v>
      </c>
      <c r="E25" s="4" t="s">
        <v>5</v>
      </c>
      <c r="F25" s="4" t="s">
        <v>6</v>
      </c>
      <c r="G25" s="4" t="s">
        <v>7</v>
      </c>
      <c r="H25" s="4" t="s">
        <v>8</v>
      </c>
      <c r="I25" s="4" t="s">
        <v>9</v>
      </c>
      <c r="J25" s="4" t="s">
        <v>10</v>
      </c>
      <c r="K25" s="4" t="s">
        <v>11</v>
      </c>
      <c r="L25" s="3" t="s">
        <v>12</v>
      </c>
      <c r="M25" s="5" t="s">
        <v>13</v>
      </c>
      <c r="N25" s="2" t="s">
        <v>14</v>
      </c>
      <c r="O25" s="6" t="s">
        <v>15</v>
      </c>
    </row>
    <row r="26" spans="1:15" x14ac:dyDescent="0.3">
      <c r="A26" s="45" t="s">
        <v>28</v>
      </c>
      <c r="B26" s="46" t="s">
        <v>37</v>
      </c>
      <c r="C26" s="47">
        <v>44402</v>
      </c>
      <c r="D26" s="48" t="s">
        <v>51</v>
      </c>
      <c r="E26" s="49">
        <v>192</v>
      </c>
      <c r="F26" s="49">
        <v>190</v>
      </c>
      <c r="G26" s="49">
        <v>194</v>
      </c>
      <c r="H26" s="49">
        <v>192</v>
      </c>
      <c r="I26" s="49"/>
      <c r="J26" s="49"/>
      <c r="K26" s="50">
        <v>4</v>
      </c>
      <c r="L26" s="50">
        <v>768</v>
      </c>
      <c r="M26" s="51">
        <v>192</v>
      </c>
      <c r="N26" s="52">
        <v>3</v>
      </c>
      <c r="O26" s="53">
        <v>195</v>
      </c>
    </row>
    <row r="29" spans="1:15" x14ac:dyDescent="0.3">
      <c r="K29" s="7">
        <f>SUM(K26:K28)</f>
        <v>4</v>
      </c>
      <c r="L29" s="7">
        <f>SUM(L26:L28)</f>
        <v>768</v>
      </c>
      <c r="M29" s="13">
        <f>SUM(L29/K29)</f>
        <v>192</v>
      </c>
      <c r="N29" s="7">
        <f>SUM(N26:N28)</f>
        <v>3</v>
      </c>
      <c r="O29" s="13">
        <f>SUM(M29+N29)</f>
        <v>195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3:J3 B3:C3" name="Range1_15"/>
    <protectedRange algorithmName="SHA-512" hashValue="ON39YdpmFHfN9f47KpiRvqrKx0V9+erV1CNkpWzYhW/Qyc6aT8rEyCrvauWSYGZK2ia3o7vd3akF07acHAFpOA==" saltValue="yVW9XmDwTqEnmpSGai0KYg==" spinCount="100000" sqref="D3" name="Range1_1_10"/>
    <protectedRange algorithmName="SHA-512" hashValue="ON39YdpmFHfN9f47KpiRvqrKx0V9+erV1CNkpWzYhW/Qyc6aT8rEyCrvauWSYGZK2ia3o7vd3akF07acHAFpOA==" saltValue="yVW9XmDwTqEnmpSGai0KYg==" spinCount="100000" sqref="E4:J4 B4:C4" name="Range1_2_1"/>
    <protectedRange algorithmName="SHA-512" hashValue="ON39YdpmFHfN9f47KpiRvqrKx0V9+erV1CNkpWzYhW/Qyc6aT8rEyCrvauWSYGZK2ia3o7vd3akF07acHAFpOA==" saltValue="yVW9XmDwTqEnmpSGai0KYg==" spinCount="100000" sqref="D4" name="Range1_1_1_3"/>
    <protectedRange algorithmName="SHA-512" hashValue="ON39YdpmFHfN9f47KpiRvqrKx0V9+erV1CNkpWzYhW/Qyc6aT8rEyCrvauWSYGZK2ia3o7vd3akF07acHAFpOA==" saltValue="yVW9XmDwTqEnmpSGai0KYg==" spinCount="100000" sqref="E5:J5 B5:C5" name="Range1_9"/>
    <protectedRange algorithmName="SHA-512" hashValue="ON39YdpmFHfN9f47KpiRvqrKx0V9+erV1CNkpWzYhW/Qyc6aT8rEyCrvauWSYGZK2ia3o7vd3akF07acHAFpOA==" saltValue="yVW9XmDwTqEnmpSGai0KYg==" spinCount="100000" sqref="D5" name="Range1_1_6"/>
    <protectedRange algorithmName="SHA-512" hashValue="ON39YdpmFHfN9f47KpiRvqrKx0V9+erV1CNkpWzYhW/Qyc6aT8rEyCrvauWSYGZK2ia3o7vd3akF07acHAFpOA==" saltValue="yVW9XmDwTqEnmpSGai0KYg==" spinCount="100000" sqref="E6:J6 B6:C6" name="Range1_6"/>
    <protectedRange algorithmName="SHA-512" hashValue="ON39YdpmFHfN9f47KpiRvqrKx0V9+erV1CNkpWzYhW/Qyc6aT8rEyCrvauWSYGZK2ia3o7vd3akF07acHAFpOA==" saltValue="yVW9XmDwTqEnmpSGai0KYg==" spinCount="100000" sqref="D6" name="Range1_1_4"/>
    <protectedRange algorithmName="SHA-512" hashValue="ON39YdpmFHfN9f47KpiRvqrKx0V9+erV1CNkpWzYhW/Qyc6aT8rEyCrvauWSYGZK2ia3o7vd3akF07acHAFpOA==" saltValue="yVW9XmDwTqEnmpSGai0KYg==" spinCount="100000" sqref="E7:J7 B7:C7" name="Range1_18"/>
    <protectedRange algorithmName="SHA-512" hashValue="ON39YdpmFHfN9f47KpiRvqrKx0V9+erV1CNkpWzYhW/Qyc6aT8rEyCrvauWSYGZK2ia3o7vd3akF07acHAFpOA==" saltValue="yVW9XmDwTqEnmpSGai0KYg==" spinCount="100000" sqref="D7" name="Range1_1_13"/>
    <protectedRange algorithmName="SHA-512" hashValue="ON39YdpmFHfN9f47KpiRvqrKx0V9+erV1CNkpWzYhW/Qyc6aT8rEyCrvauWSYGZK2ia3o7vd3akF07acHAFpOA==" saltValue="yVW9XmDwTqEnmpSGai0KYg==" spinCount="100000" sqref="E26:H26" name="Range1_3"/>
    <protectedRange algorithmName="SHA-512" hashValue="ON39YdpmFHfN9f47KpiRvqrKx0V9+erV1CNkpWzYhW/Qyc6aT8rEyCrvauWSYGZK2ia3o7vd3akF07acHAFpOA==" saltValue="yVW9XmDwTqEnmpSGai0KYg==" spinCount="100000" sqref="E8:J8 B8:C8" name="Range1_2_2"/>
    <protectedRange algorithmName="SHA-512" hashValue="ON39YdpmFHfN9f47KpiRvqrKx0V9+erV1CNkpWzYhW/Qyc6aT8rEyCrvauWSYGZK2ia3o7vd3akF07acHAFpOA==" saltValue="yVW9XmDwTqEnmpSGai0KYg==" spinCount="100000" sqref="D8" name="Range1_1_1_1"/>
    <protectedRange algorithmName="SHA-512" hashValue="ON39YdpmFHfN9f47KpiRvqrKx0V9+erV1CNkpWzYhW/Qyc6aT8rEyCrvauWSYGZK2ia3o7vd3akF07acHAFpOA==" saltValue="yVW9XmDwTqEnmpSGai0KYg==" spinCount="100000" sqref="E10:J10 B10:C10" name="Range1_2_4_1"/>
    <protectedRange algorithmName="SHA-512" hashValue="ON39YdpmFHfN9f47KpiRvqrKx0V9+erV1CNkpWzYhW/Qyc6aT8rEyCrvauWSYGZK2ia3o7vd3akF07acHAFpOA==" saltValue="yVW9XmDwTqEnmpSGai0KYg==" spinCount="100000" sqref="D10" name="Range1_1_1_4_2"/>
    <protectedRange algorithmName="SHA-512" hashValue="ON39YdpmFHfN9f47KpiRvqrKx0V9+erV1CNkpWzYhW/Qyc6aT8rEyCrvauWSYGZK2ia3o7vd3akF07acHAFpOA==" saltValue="yVW9XmDwTqEnmpSGai0KYg==" spinCount="100000" sqref="E11:J11 B11:C11" name="Range1_24"/>
    <protectedRange algorithmName="SHA-512" hashValue="ON39YdpmFHfN9f47KpiRvqrKx0V9+erV1CNkpWzYhW/Qyc6aT8rEyCrvauWSYGZK2ia3o7vd3akF07acHAFpOA==" saltValue="yVW9XmDwTqEnmpSGai0KYg==" spinCount="100000" sqref="D11" name="Range1_1_19"/>
    <protectedRange algorithmName="SHA-512" hashValue="ON39YdpmFHfN9f47KpiRvqrKx0V9+erV1CNkpWzYhW/Qyc6aT8rEyCrvauWSYGZK2ia3o7vd3akF07acHAFpOA==" saltValue="yVW9XmDwTqEnmpSGai0KYg==" spinCount="100000" sqref="E12:J12 B12:C12" name="Range1_20"/>
    <protectedRange algorithmName="SHA-512" hashValue="ON39YdpmFHfN9f47KpiRvqrKx0V9+erV1CNkpWzYhW/Qyc6aT8rEyCrvauWSYGZK2ia3o7vd3akF07acHAFpOA==" saltValue="yVW9XmDwTqEnmpSGai0KYg==" spinCount="100000" sqref="D12" name="Range1_1_18"/>
    <protectedRange algorithmName="SHA-512" hashValue="ON39YdpmFHfN9f47KpiRvqrKx0V9+erV1CNkpWzYhW/Qyc6aT8rEyCrvauWSYGZK2ia3o7vd3akF07acHAFpOA==" saltValue="yVW9XmDwTqEnmpSGai0KYg==" spinCount="100000" sqref="E13:J13 B13:C13" name="Range1_28_1"/>
    <protectedRange algorithmName="SHA-512" hashValue="ON39YdpmFHfN9f47KpiRvqrKx0V9+erV1CNkpWzYhW/Qyc6aT8rEyCrvauWSYGZK2ia3o7vd3akF07acHAFpOA==" saltValue="yVW9XmDwTqEnmpSGai0KYg==" spinCount="100000" sqref="D13" name="Range1_1_26_1"/>
    <protectedRange algorithmName="SHA-512" hashValue="ON39YdpmFHfN9f47KpiRvqrKx0V9+erV1CNkpWzYhW/Qyc6aT8rEyCrvauWSYGZK2ia3o7vd3akF07acHAFpOA==" saltValue="yVW9XmDwTqEnmpSGai0KYg==" spinCount="100000" sqref="E14:J14 B14:C14" name="Range1_2_3"/>
    <protectedRange algorithmName="SHA-512" hashValue="ON39YdpmFHfN9f47KpiRvqrKx0V9+erV1CNkpWzYhW/Qyc6aT8rEyCrvauWSYGZK2ia3o7vd3akF07acHAFpOA==" saltValue="yVW9XmDwTqEnmpSGai0KYg==" spinCount="100000" sqref="D14" name="Range1_1_1_5"/>
  </protectedRanges>
  <conditionalFormatting sqref="J2">
    <cfRule type="top10" dxfId="317" priority="115" rank="1"/>
  </conditionalFormatting>
  <conditionalFormatting sqref="I2">
    <cfRule type="top10" dxfId="316" priority="116" rank="1"/>
  </conditionalFormatting>
  <conditionalFormatting sqref="H2">
    <cfRule type="top10" dxfId="315" priority="117" rank="1"/>
  </conditionalFormatting>
  <conditionalFormatting sqref="G2">
    <cfRule type="top10" dxfId="314" priority="118" rank="1"/>
  </conditionalFormatting>
  <conditionalFormatting sqref="F2">
    <cfRule type="top10" dxfId="313" priority="119" rank="1"/>
  </conditionalFormatting>
  <conditionalFormatting sqref="E2">
    <cfRule type="top10" dxfId="312" priority="120" rank="1"/>
  </conditionalFormatting>
  <conditionalFormatting sqref="J3">
    <cfRule type="top10" dxfId="311" priority="109" rank="1"/>
  </conditionalFormatting>
  <conditionalFormatting sqref="I3">
    <cfRule type="top10" dxfId="310" priority="110" rank="1"/>
  </conditionalFormatting>
  <conditionalFormatting sqref="H3">
    <cfRule type="top10" dxfId="309" priority="111" rank="1"/>
  </conditionalFormatting>
  <conditionalFormatting sqref="G3">
    <cfRule type="top10" dxfId="308" priority="112" rank="1"/>
  </conditionalFormatting>
  <conditionalFormatting sqref="F3">
    <cfRule type="top10" dxfId="307" priority="113" rank="1"/>
  </conditionalFormatting>
  <conditionalFormatting sqref="E3">
    <cfRule type="top10" dxfId="306" priority="114" rank="1"/>
  </conditionalFormatting>
  <conditionalFormatting sqref="J4">
    <cfRule type="top10" dxfId="305" priority="103" rank="1"/>
  </conditionalFormatting>
  <conditionalFormatting sqref="I4">
    <cfRule type="top10" dxfId="304" priority="104" rank="1"/>
  </conditionalFormatting>
  <conditionalFormatting sqref="H4">
    <cfRule type="top10" dxfId="303" priority="105" rank="1"/>
  </conditionalFormatting>
  <conditionalFormatting sqref="G4">
    <cfRule type="top10" dxfId="302" priority="106" rank="1"/>
  </conditionalFormatting>
  <conditionalFormatting sqref="F4">
    <cfRule type="top10" dxfId="301" priority="107" rank="1"/>
  </conditionalFormatting>
  <conditionalFormatting sqref="E4">
    <cfRule type="top10" dxfId="300" priority="108" rank="1"/>
  </conditionalFormatting>
  <conditionalFormatting sqref="J5">
    <cfRule type="top10" dxfId="299" priority="97" rank="1"/>
  </conditionalFormatting>
  <conditionalFormatting sqref="I5">
    <cfRule type="top10" dxfId="298" priority="98" rank="1"/>
  </conditionalFormatting>
  <conditionalFormatting sqref="H5">
    <cfRule type="top10" dxfId="297" priority="99" rank="1"/>
  </conditionalFormatting>
  <conditionalFormatting sqref="G5">
    <cfRule type="top10" dxfId="296" priority="100" rank="1"/>
  </conditionalFormatting>
  <conditionalFormatting sqref="F5">
    <cfRule type="top10" dxfId="295" priority="101" rank="1"/>
  </conditionalFormatting>
  <conditionalFormatting sqref="E5">
    <cfRule type="top10" dxfId="294" priority="102" rank="1"/>
  </conditionalFormatting>
  <conditionalFormatting sqref="J6">
    <cfRule type="top10" dxfId="293" priority="91" rank="1"/>
  </conditionalFormatting>
  <conditionalFormatting sqref="I6">
    <cfRule type="top10" dxfId="292" priority="92" rank="1"/>
  </conditionalFormatting>
  <conditionalFormatting sqref="H6">
    <cfRule type="top10" dxfId="291" priority="93" rank="1"/>
  </conditionalFormatting>
  <conditionalFormatting sqref="G6">
    <cfRule type="top10" dxfId="290" priority="94" rank="1"/>
  </conditionalFormatting>
  <conditionalFormatting sqref="F6">
    <cfRule type="top10" dxfId="289" priority="95" rank="1"/>
  </conditionalFormatting>
  <conditionalFormatting sqref="E6">
    <cfRule type="top10" dxfId="288" priority="96" rank="1"/>
  </conditionalFormatting>
  <conditionalFormatting sqref="J7">
    <cfRule type="top10" dxfId="287" priority="85" rank="1"/>
  </conditionalFormatting>
  <conditionalFormatting sqref="I7">
    <cfRule type="top10" dxfId="286" priority="86" rank="1"/>
  </conditionalFormatting>
  <conditionalFormatting sqref="H7">
    <cfRule type="top10" dxfId="285" priority="87" rank="1"/>
  </conditionalFormatting>
  <conditionalFormatting sqref="G7">
    <cfRule type="top10" dxfId="284" priority="88" rank="1"/>
  </conditionalFormatting>
  <conditionalFormatting sqref="F7">
    <cfRule type="top10" dxfId="283" priority="89" rank="1"/>
  </conditionalFormatting>
  <conditionalFormatting sqref="E7">
    <cfRule type="top10" dxfId="282" priority="90" rank="1"/>
  </conditionalFormatting>
  <conditionalFormatting sqref="F26">
    <cfRule type="top10" dxfId="281" priority="43" rank="1"/>
  </conditionalFormatting>
  <conditionalFormatting sqref="G26">
    <cfRule type="top10" dxfId="280" priority="44" rank="1"/>
  </conditionalFormatting>
  <conditionalFormatting sqref="H26">
    <cfRule type="top10" dxfId="279" priority="45" rank="1"/>
  </conditionalFormatting>
  <conditionalFormatting sqref="I26">
    <cfRule type="top10" dxfId="278" priority="46" rank="1"/>
  </conditionalFormatting>
  <conditionalFormatting sqref="J26">
    <cfRule type="top10" dxfId="277" priority="47" rank="1"/>
  </conditionalFormatting>
  <conditionalFormatting sqref="E26">
    <cfRule type="top10" dxfId="276" priority="48" rank="1"/>
  </conditionalFormatting>
  <conditionalFormatting sqref="J8">
    <cfRule type="top10" dxfId="275" priority="37" rank="1"/>
  </conditionalFormatting>
  <conditionalFormatting sqref="I8">
    <cfRule type="top10" dxfId="274" priority="38" rank="1"/>
  </conditionalFormatting>
  <conditionalFormatting sqref="H8">
    <cfRule type="top10" dxfId="273" priority="39" rank="1"/>
  </conditionalFormatting>
  <conditionalFormatting sqref="G8">
    <cfRule type="top10" dxfId="272" priority="40" rank="1"/>
  </conditionalFormatting>
  <conditionalFormatting sqref="F8">
    <cfRule type="top10" dxfId="271" priority="41" rank="1"/>
  </conditionalFormatting>
  <conditionalFormatting sqref="E8">
    <cfRule type="top10" dxfId="270" priority="42" rank="1"/>
  </conditionalFormatting>
  <conditionalFormatting sqref="J9">
    <cfRule type="top10" dxfId="269" priority="31" rank="1"/>
  </conditionalFormatting>
  <conditionalFormatting sqref="I9">
    <cfRule type="top10" dxfId="268" priority="32" rank="1"/>
  </conditionalFormatting>
  <conditionalFormatting sqref="H9">
    <cfRule type="top10" dxfId="267" priority="33" rank="1"/>
  </conditionalFormatting>
  <conditionalFormatting sqref="G9">
    <cfRule type="top10" dxfId="266" priority="34" rank="1"/>
  </conditionalFormatting>
  <conditionalFormatting sqref="F9">
    <cfRule type="top10" dxfId="265" priority="35" rank="1"/>
  </conditionalFormatting>
  <conditionalFormatting sqref="E9">
    <cfRule type="top10" dxfId="264" priority="36" rank="1"/>
  </conditionalFormatting>
  <conditionalFormatting sqref="J10">
    <cfRule type="top10" dxfId="263" priority="25" rank="1"/>
  </conditionalFormatting>
  <conditionalFormatting sqref="I10">
    <cfRule type="top10" dxfId="262" priority="26" rank="1"/>
  </conditionalFormatting>
  <conditionalFormatting sqref="H10">
    <cfRule type="top10" dxfId="261" priority="27" rank="1"/>
  </conditionalFormatting>
  <conditionalFormatting sqref="G10">
    <cfRule type="top10" dxfId="260" priority="28" rank="1"/>
  </conditionalFormatting>
  <conditionalFormatting sqref="F10">
    <cfRule type="top10" dxfId="259" priority="29" rank="1"/>
  </conditionalFormatting>
  <conditionalFormatting sqref="E10">
    <cfRule type="top10" dxfId="258" priority="30" rank="1"/>
  </conditionalFormatting>
  <conditionalFormatting sqref="J11">
    <cfRule type="top10" dxfId="257" priority="19" rank="1"/>
  </conditionalFormatting>
  <conditionalFormatting sqref="I11">
    <cfRule type="top10" dxfId="256" priority="20" rank="1"/>
  </conditionalFormatting>
  <conditionalFormatting sqref="H11">
    <cfRule type="top10" dxfId="255" priority="21" rank="1"/>
  </conditionalFormatting>
  <conditionalFormatting sqref="G11">
    <cfRule type="top10" dxfId="254" priority="22" rank="1"/>
  </conditionalFormatting>
  <conditionalFormatting sqref="F11">
    <cfRule type="top10" dxfId="253" priority="23" rank="1"/>
  </conditionalFormatting>
  <conditionalFormatting sqref="E11">
    <cfRule type="top10" dxfId="252" priority="24" rank="1"/>
  </conditionalFormatting>
  <conditionalFormatting sqref="J12">
    <cfRule type="top10" dxfId="251" priority="13" rank="1"/>
  </conditionalFormatting>
  <conditionalFormatting sqref="I12">
    <cfRule type="top10" dxfId="250" priority="14" rank="1"/>
  </conditionalFormatting>
  <conditionalFormatting sqref="H12">
    <cfRule type="top10" dxfId="249" priority="15" rank="1"/>
  </conditionalFormatting>
  <conditionalFormatting sqref="G12">
    <cfRule type="top10" dxfId="248" priority="16" rank="1"/>
  </conditionalFormatting>
  <conditionalFormatting sqref="F12">
    <cfRule type="top10" dxfId="247" priority="17" rank="1"/>
  </conditionalFormatting>
  <conditionalFormatting sqref="E12">
    <cfRule type="top10" dxfId="246" priority="18" rank="1"/>
  </conditionalFormatting>
  <conditionalFormatting sqref="J13">
    <cfRule type="top10" dxfId="245" priority="7" rank="1"/>
  </conditionalFormatting>
  <conditionalFormatting sqref="I13">
    <cfRule type="top10" dxfId="244" priority="8" rank="1"/>
  </conditionalFormatting>
  <conditionalFormatting sqref="H13">
    <cfRule type="top10" dxfId="243" priority="9" rank="1"/>
  </conditionalFormatting>
  <conditionalFormatting sqref="G13">
    <cfRule type="top10" dxfId="242" priority="10" rank="1"/>
  </conditionalFormatting>
  <conditionalFormatting sqref="F13">
    <cfRule type="top10" dxfId="241" priority="11" rank="1"/>
  </conditionalFormatting>
  <conditionalFormatting sqref="E13">
    <cfRule type="top10" dxfId="240" priority="12" rank="1"/>
  </conditionalFormatting>
  <conditionalFormatting sqref="J14">
    <cfRule type="top10" dxfId="239" priority="1" rank="1"/>
  </conditionalFormatting>
  <conditionalFormatting sqref="I14">
    <cfRule type="top10" dxfId="238" priority="2" rank="1"/>
  </conditionalFormatting>
  <conditionalFormatting sqref="H14">
    <cfRule type="top10" dxfId="237" priority="3" rank="1"/>
  </conditionalFormatting>
  <conditionalFormatting sqref="G14">
    <cfRule type="top10" dxfId="236" priority="4" rank="1"/>
  </conditionalFormatting>
  <conditionalFormatting sqref="F14">
    <cfRule type="top10" dxfId="235" priority="5" rank="1"/>
  </conditionalFormatting>
  <conditionalFormatting sqref="E14">
    <cfRule type="top10" dxfId="234" priority="6" rank="1"/>
  </conditionalFormatting>
  <hyperlinks>
    <hyperlink ref="Q1" location="'Ohio 2021 Rankings'!A1" display="Back to Ranking" xr:uid="{F45A652C-8E98-4C57-9910-E8CE0E38178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840BDE8-5A63-482D-AD96-F01AC4E80140}">
          <x14:formula1>
            <xm:f>'C:\Users\abra2\Desktop\[__ABRA Scoring Program  2-25-2020 MASTER (3).xlsm]DATA'!#REF!</xm:f>
          </x14:formula1>
          <xm:sqref>B2:B5</xm:sqref>
        </x14:dataValidation>
        <x14:dataValidation type="list" allowBlank="1" showInputMessage="1" showErrorMessage="1" xr:uid="{5002C9F6-427D-4527-B1AE-1EDB66BF4294}">
          <x14:formula1>
            <xm:f>'C:\Users\abra2\Desktop\ABRA Files and More\AUTO BENCH REST ASSOCIATION FILE\ABRA 2019\Georgia\[Georgia Results 01 19 20.xlsm]DATA SHEET'!#REF!</xm:f>
          </x14:formula1>
          <xm:sqref>B1 B25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C07EB-4B78-4DFD-8DB7-41D5BAAC25BD}">
  <sheetPr codeName="Sheet34"/>
  <dimension ref="A1:Q6"/>
  <sheetViews>
    <sheetView workbookViewId="0">
      <selection activeCell="A3" sqref="A3:O3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8.88671875" style="12"/>
    <col min="15" max="15" width="8.886718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45" t="s">
        <v>28</v>
      </c>
      <c r="B2" s="46" t="s">
        <v>72</v>
      </c>
      <c r="C2" s="47">
        <v>44402</v>
      </c>
      <c r="D2" s="48" t="s">
        <v>51</v>
      </c>
      <c r="E2" s="49">
        <v>195</v>
      </c>
      <c r="F2" s="49">
        <v>198</v>
      </c>
      <c r="G2" s="49">
        <v>193</v>
      </c>
      <c r="H2" s="49">
        <v>193</v>
      </c>
      <c r="I2" s="49"/>
      <c r="J2" s="49"/>
      <c r="K2" s="50">
        <v>4</v>
      </c>
      <c r="L2" s="50">
        <v>779</v>
      </c>
      <c r="M2" s="51">
        <v>194.75</v>
      </c>
      <c r="N2" s="52">
        <v>9</v>
      </c>
      <c r="O2" s="53">
        <v>203.75</v>
      </c>
    </row>
    <row r="3" spans="1:17" x14ac:dyDescent="0.3">
      <c r="A3" s="20" t="s">
        <v>28</v>
      </c>
      <c r="B3" s="21" t="s">
        <v>72</v>
      </c>
      <c r="C3" s="22">
        <v>44465</v>
      </c>
      <c r="D3" s="23" t="s">
        <v>83</v>
      </c>
      <c r="E3" s="24">
        <v>191</v>
      </c>
      <c r="F3" s="24">
        <v>195</v>
      </c>
      <c r="G3" s="24">
        <v>193</v>
      </c>
      <c r="H3" s="24">
        <v>195</v>
      </c>
      <c r="I3" s="24">
        <v>192</v>
      </c>
      <c r="J3" s="24">
        <v>194</v>
      </c>
      <c r="K3" s="25">
        <v>6</v>
      </c>
      <c r="L3" s="25">
        <v>1160</v>
      </c>
      <c r="M3" s="26">
        <v>193.33333333333334</v>
      </c>
      <c r="N3" s="27">
        <v>22</v>
      </c>
      <c r="O3" s="28">
        <v>215.33333333333334</v>
      </c>
    </row>
    <row r="6" spans="1:17" x14ac:dyDescent="0.3">
      <c r="K6" s="7">
        <f>SUM(K2:K5)</f>
        <v>10</v>
      </c>
      <c r="L6" s="7">
        <f>SUM(L2:L5)</f>
        <v>1939</v>
      </c>
      <c r="M6" s="13">
        <f>SUM(L6/K6)</f>
        <v>193.9</v>
      </c>
      <c r="N6" s="7">
        <f>SUM(N2:N5)</f>
        <v>31</v>
      </c>
      <c r="O6" s="13">
        <f>SUM(M6+N6)</f>
        <v>224.9</v>
      </c>
    </row>
  </sheetData>
  <protectedRanges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19"/>
    <protectedRange algorithmName="SHA-512" hashValue="ON39YdpmFHfN9f47KpiRvqrKx0V9+erV1CNkpWzYhW/Qyc6aT8rEyCrvauWSYGZK2ia3o7vd3akF07acHAFpOA==" saltValue="yVW9XmDwTqEnmpSGai0KYg==" spinCount="100000" sqref="D3" name="Range1_1_17"/>
    <protectedRange algorithmName="SHA-512" hashValue="ON39YdpmFHfN9f47KpiRvqrKx0V9+erV1CNkpWzYhW/Qyc6aT8rEyCrvauWSYGZK2ia3o7vd3akF07acHAFpOA==" saltValue="yVW9XmDwTqEnmpSGai0KYg==" spinCount="100000" sqref="E3:H3" name="Range1_3_6"/>
  </protectedRanges>
  <conditionalFormatting sqref="F2">
    <cfRule type="top10" dxfId="233" priority="7" rank="1"/>
  </conditionalFormatting>
  <conditionalFormatting sqref="G2">
    <cfRule type="top10" dxfId="232" priority="8" rank="1"/>
  </conditionalFormatting>
  <conditionalFormatting sqref="H2">
    <cfRule type="top10" dxfId="231" priority="9" rank="1"/>
  </conditionalFormatting>
  <conditionalFormatting sqref="I2">
    <cfRule type="top10" dxfId="230" priority="10" rank="1"/>
  </conditionalFormatting>
  <conditionalFormatting sqref="J2">
    <cfRule type="top10" dxfId="229" priority="11" rank="1"/>
  </conditionalFormatting>
  <conditionalFormatting sqref="E2">
    <cfRule type="top10" dxfId="228" priority="12" rank="1"/>
  </conditionalFormatting>
  <conditionalFormatting sqref="F3">
    <cfRule type="top10" dxfId="227" priority="1" rank="1"/>
  </conditionalFormatting>
  <conditionalFormatting sqref="G3">
    <cfRule type="top10" dxfId="226" priority="2" rank="1"/>
  </conditionalFormatting>
  <conditionalFormatting sqref="H3">
    <cfRule type="top10" dxfId="225" priority="3" rank="1"/>
  </conditionalFormatting>
  <conditionalFormatting sqref="I3">
    <cfRule type="top10" dxfId="224" priority="4" rank="1"/>
  </conditionalFormatting>
  <conditionalFormatting sqref="J3">
    <cfRule type="top10" dxfId="223" priority="5" rank="1"/>
  </conditionalFormatting>
  <conditionalFormatting sqref="E3">
    <cfRule type="top10" dxfId="222" priority="6" rank="1"/>
  </conditionalFormatting>
  <hyperlinks>
    <hyperlink ref="Q1" location="'Ohio 2021 Rankings'!A1" display="Back to Ranking" xr:uid="{77D5D556-EB57-41F0-8767-25C23662FEE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E43E3F-90AD-4441-8F55-ACA68782B6D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2B5C1-80F6-4AC7-9617-9D4C181B4E97}">
  <sheetPr codeName="Sheet35"/>
  <dimension ref="A1:Q9"/>
  <sheetViews>
    <sheetView workbookViewId="0">
      <selection activeCell="A7" sqref="A7:O7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0" t="s">
        <v>21</v>
      </c>
      <c r="B2" s="21" t="s">
        <v>47</v>
      </c>
      <c r="C2" s="22">
        <v>44304</v>
      </c>
      <c r="D2" s="23" t="s">
        <v>34</v>
      </c>
      <c r="E2" s="24">
        <v>178</v>
      </c>
      <c r="F2" s="24">
        <v>183</v>
      </c>
      <c r="G2" s="24">
        <v>179</v>
      </c>
      <c r="H2" s="24">
        <v>188</v>
      </c>
      <c r="I2" s="24"/>
      <c r="J2" s="24"/>
      <c r="K2" s="25">
        <v>4</v>
      </c>
      <c r="L2" s="25">
        <v>728.1</v>
      </c>
      <c r="M2" s="26">
        <v>182</v>
      </c>
      <c r="N2" s="27">
        <v>5</v>
      </c>
      <c r="O2" s="28">
        <v>187</v>
      </c>
    </row>
    <row r="3" spans="1:17" x14ac:dyDescent="0.3">
      <c r="A3" s="20" t="s">
        <v>21</v>
      </c>
      <c r="B3" s="21" t="s">
        <v>47</v>
      </c>
      <c r="C3" s="22">
        <v>44360</v>
      </c>
      <c r="D3" s="23" t="s">
        <v>34</v>
      </c>
      <c r="E3" s="24">
        <v>173</v>
      </c>
      <c r="F3" s="24">
        <v>175</v>
      </c>
      <c r="G3" s="24">
        <v>181</v>
      </c>
      <c r="H3" s="24">
        <v>180</v>
      </c>
      <c r="I3" s="24"/>
      <c r="J3" s="24"/>
      <c r="K3" s="25">
        <v>4</v>
      </c>
      <c r="L3" s="25">
        <v>709</v>
      </c>
      <c r="M3" s="26">
        <v>177.25</v>
      </c>
      <c r="N3" s="27">
        <v>2</v>
      </c>
      <c r="O3" s="28">
        <v>179.25</v>
      </c>
    </row>
    <row r="4" spans="1:17" x14ac:dyDescent="0.3">
      <c r="A4" s="20" t="s">
        <v>21</v>
      </c>
      <c r="B4" s="21" t="s">
        <v>47</v>
      </c>
      <c r="C4" s="22">
        <v>44388</v>
      </c>
      <c r="D4" s="23" t="s">
        <v>34</v>
      </c>
      <c r="E4" s="24">
        <v>172</v>
      </c>
      <c r="F4" s="24">
        <v>181</v>
      </c>
      <c r="G4" s="24">
        <v>188</v>
      </c>
      <c r="H4" s="24">
        <v>179</v>
      </c>
      <c r="I4" s="24"/>
      <c r="J4" s="24"/>
      <c r="K4" s="25">
        <v>4</v>
      </c>
      <c r="L4" s="25">
        <v>720</v>
      </c>
      <c r="M4" s="26">
        <v>180</v>
      </c>
      <c r="N4" s="27">
        <v>7</v>
      </c>
      <c r="O4" s="28">
        <v>187</v>
      </c>
    </row>
    <row r="5" spans="1:17" x14ac:dyDescent="0.3">
      <c r="A5" s="20" t="s">
        <v>21</v>
      </c>
      <c r="B5" s="21" t="s">
        <v>47</v>
      </c>
      <c r="C5" s="22">
        <v>44416</v>
      </c>
      <c r="D5" s="23" t="s">
        <v>34</v>
      </c>
      <c r="E5" s="24">
        <v>182</v>
      </c>
      <c r="F5" s="24">
        <v>184</v>
      </c>
      <c r="G5" s="24">
        <v>187</v>
      </c>
      <c r="H5" s="24">
        <v>189</v>
      </c>
      <c r="I5" s="24">
        <v>175</v>
      </c>
      <c r="J5" s="24">
        <v>185</v>
      </c>
      <c r="K5" s="25">
        <v>6</v>
      </c>
      <c r="L5" s="25">
        <v>1102</v>
      </c>
      <c r="M5" s="26">
        <v>183.66666666666666</v>
      </c>
      <c r="N5" s="27">
        <v>4</v>
      </c>
      <c r="O5" s="28">
        <v>187.66666666666666</v>
      </c>
    </row>
    <row r="6" spans="1:17" x14ac:dyDescent="0.3">
      <c r="A6" s="20" t="s">
        <v>21</v>
      </c>
      <c r="B6" s="21" t="s">
        <v>47</v>
      </c>
      <c r="C6" s="22">
        <v>44451</v>
      </c>
      <c r="D6" s="23" t="s">
        <v>34</v>
      </c>
      <c r="E6" s="24">
        <v>172</v>
      </c>
      <c r="F6" s="24">
        <v>177</v>
      </c>
      <c r="G6" s="24">
        <v>172</v>
      </c>
      <c r="H6" s="24">
        <v>177</v>
      </c>
      <c r="I6" s="24">
        <v>180</v>
      </c>
      <c r="J6" s="24">
        <v>174</v>
      </c>
      <c r="K6" s="25">
        <v>6</v>
      </c>
      <c r="L6" s="25">
        <v>1052</v>
      </c>
      <c r="M6" s="26">
        <v>175.33333333333334</v>
      </c>
      <c r="N6" s="27">
        <v>4</v>
      </c>
      <c r="O6" s="28">
        <v>179.33333333333334</v>
      </c>
    </row>
    <row r="7" spans="1:17" x14ac:dyDescent="0.3">
      <c r="A7" s="20" t="s">
        <v>21</v>
      </c>
      <c r="B7" s="21" t="s">
        <v>47</v>
      </c>
      <c r="C7" s="22">
        <v>44479</v>
      </c>
      <c r="D7" s="23" t="s">
        <v>34</v>
      </c>
      <c r="E7" s="24">
        <v>174</v>
      </c>
      <c r="F7" s="24">
        <v>181</v>
      </c>
      <c r="G7" s="24">
        <v>186</v>
      </c>
      <c r="H7" s="24">
        <v>183</v>
      </c>
      <c r="I7" s="24"/>
      <c r="J7" s="24"/>
      <c r="K7" s="25">
        <v>4</v>
      </c>
      <c r="L7" s="25">
        <v>724</v>
      </c>
      <c r="M7" s="26">
        <v>181</v>
      </c>
      <c r="N7" s="27">
        <v>4</v>
      </c>
      <c r="O7" s="28">
        <v>185</v>
      </c>
    </row>
    <row r="9" spans="1:17" x14ac:dyDescent="0.3">
      <c r="K9" s="7">
        <f>SUM(K2:K8)</f>
        <v>28</v>
      </c>
      <c r="L9" s="7">
        <f>SUM(L2:L8)</f>
        <v>5035.1000000000004</v>
      </c>
      <c r="M9" s="13">
        <f>SUM(L9/K9)</f>
        <v>179.82500000000002</v>
      </c>
      <c r="N9" s="7">
        <f>SUM(N2:N8)</f>
        <v>26</v>
      </c>
      <c r="O9" s="13">
        <f>SUM(M9+N9)</f>
        <v>205.82500000000002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3:J3 B3:C3" name="Range1_11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E4:J4 B4:C4" name="Range1_21"/>
    <protectedRange algorithmName="SHA-512" hashValue="ON39YdpmFHfN9f47KpiRvqrKx0V9+erV1CNkpWzYhW/Qyc6aT8rEyCrvauWSYGZK2ia3o7vd3akF07acHAFpOA==" saltValue="yVW9XmDwTqEnmpSGai0KYg==" spinCount="100000" sqref="D4" name="Range1_1_16"/>
    <protectedRange algorithmName="SHA-512" hashValue="ON39YdpmFHfN9f47KpiRvqrKx0V9+erV1CNkpWzYhW/Qyc6aT8rEyCrvauWSYGZK2ia3o7vd3akF07acHAFpOA==" saltValue="yVW9XmDwTqEnmpSGai0KYg==" spinCount="100000" sqref="E5:J5 B5:C5" name="Range1_25"/>
    <protectedRange algorithmName="SHA-512" hashValue="ON39YdpmFHfN9f47KpiRvqrKx0V9+erV1CNkpWzYhW/Qyc6aT8rEyCrvauWSYGZK2ia3o7vd3akF07acHAFpOA==" saltValue="yVW9XmDwTqEnmpSGai0KYg==" spinCount="100000" sqref="D5" name="Range1_1_20"/>
    <protectedRange algorithmName="SHA-512" hashValue="ON39YdpmFHfN9f47KpiRvqrKx0V9+erV1CNkpWzYhW/Qyc6aT8rEyCrvauWSYGZK2ia3o7vd3akF07acHAFpOA==" saltValue="yVW9XmDwTqEnmpSGai0KYg==" spinCount="100000" sqref="E6:J6 B6:C6" name="Range1_27"/>
    <protectedRange algorithmName="SHA-512" hashValue="ON39YdpmFHfN9f47KpiRvqrKx0V9+erV1CNkpWzYhW/Qyc6aT8rEyCrvauWSYGZK2ia3o7vd3akF07acHAFpOA==" saltValue="yVW9XmDwTqEnmpSGai0KYg==" spinCount="100000" sqref="D6" name="Range1_1_22"/>
    <protectedRange algorithmName="SHA-512" hashValue="ON39YdpmFHfN9f47KpiRvqrKx0V9+erV1CNkpWzYhW/Qyc6aT8rEyCrvauWSYGZK2ia3o7vd3akF07acHAFpOA==" saltValue="yVW9XmDwTqEnmpSGai0KYg==" spinCount="100000" sqref="E7:J7 B7:C7" name="Range1_30_1"/>
    <protectedRange algorithmName="SHA-512" hashValue="ON39YdpmFHfN9f47KpiRvqrKx0V9+erV1CNkpWzYhW/Qyc6aT8rEyCrvauWSYGZK2ia3o7vd3akF07acHAFpOA==" saltValue="yVW9XmDwTqEnmpSGai0KYg==" spinCount="100000" sqref="D7" name="Range1_1_28_1"/>
  </protectedRanges>
  <conditionalFormatting sqref="I2">
    <cfRule type="top10" dxfId="221" priority="36" rank="1"/>
  </conditionalFormatting>
  <conditionalFormatting sqref="H2">
    <cfRule type="top10" dxfId="220" priority="32" rank="1"/>
  </conditionalFormatting>
  <conditionalFormatting sqref="J2">
    <cfRule type="top10" dxfId="219" priority="33" rank="1"/>
  </conditionalFormatting>
  <conditionalFormatting sqref="G2">
    <cfRule type="top10" dxfId="218" priority="35" rank="1"/>
  </conditionalFormatting>
  <conditionalFormatting sqref="F2">
    <cfRule type="top10" dxfId="217" priority="34" rank="1"/>
  </conditionalFormatting>
  <conditionalFormatting sqref="E2">
    <cfRule type="top10" dxfId="216" priority="31" rank="1"/>
  </conditionalFormatting>
  <conditionalFormatting sqref="I3">
    <cfRule type="top10" dxfId="215" priority="30" rank="1"/>
  </conditionalFormatting>
  <conditionalFormatting sqref="H3">
    <cfRule type="top10" dxfId="214" priority="26" rank="1"/>
  </conditionalFormatting>
  <conditionalFormatting sqref="J3">
    <cfRule type="top10" dxfId="213" priority="27" rank="1"/>
  </conditionalFormatting>
  <conditionalFormatting sqref="G3">
    <cfRule type="top10" dxfId="212" priority="29" rank="1"/>
  </conditionalFormatting>
  <conditionalFormatting sqref="F3">
    <cfRule type="top10" dxfId="211" priority="28" rank="1"/>
  </conditionalFormatting>
  <conditionalFormatting sqref="E3">
    <cfRule type="top10" dxfId="210" priority="25" rank="1"/>
  </conditionalFormatting>
  <conditionalFormatting sqref="I4">
    <cfRule type="top10" dxfId="209" priority="24" rank="1"/>
  </conditionalFormatting>
  <conditionalFormatting sqref="H4">
    <cfRule type="top10" dxfId="208" priority="20" rank="1"/>
  </conditionalFormatting>
  <conditionalFormatting sqref="J4">
    <cfRule type="top10" dxfId="207" priority="21" rank="1"/>
  </conditionalFormatting>
  <conditionalFormatting sqref="G4">
    <cfRule type="top10" dxfId="206" priority="23" rank="1"/>
  </conditionalFormatting>
  <conditionalFormatting sqref="F4">
    <cfRule type="top10" dxfId="205" priority="22" rank="1"/>
  </conditionalFormatting>
  <conditionalFormatting sqref="E4">
    <cfRule type="top10" dxfId="204" priority="19" rank="1"/>
  </conditionalFormatting>
  <conditionalFormatting sqref="I5">
    <cfRule type="top10" dxfId="203" priority="18" rank="1"/>
  </conditionalFormatting>
  <conditionalFormatting sqref="H5">
    <cfRule type="top10" dxfId="202" priority="14" rank="1"/>
  </conditionalFormatting>
  <conditionalFormatting sqref="J5">
    <cfRule type="top10" dxfId="201" priority="15" rank="1"/>
  </conditionalFormatting>
  <conditionalFormatting sqref="G5">
    <cfRule type="top10" dxfId="200" priority="17" rank="1"/>
  </conditionalFormatting>
  <conditionalFormatting sqref="F5">
    <cfRule type="top10" dxfId="199" priority="16" rank="1"/>
  </conditionalFormatting>
  <conditionalFormatting sqref="E5">
    <cfRule type="top10" dxfId="198" priority="13" rank="1"/>
  </conditionalFormatting>
  <conditionalFormatting sqref="I6">
    <cfRule type="top10" dxfId="197" priority="12" rank="1"/>
  </conditionalFormatting>
  <conditionalFormatting sqref="H6">
    <cfRule type="top10" dxfId="196" priority="8" rank="1"/>
  </conditionalFormatting>
  <conditionalFormatting sqref="J6">
    <cfRule type="top10" dxfId="195" priority="9" rank="1"/>
  </conditionalFormatting>
  <conditionalFormatting sqref="G6">
    <cfRule type="top10" dxfId="194" priority="11" rank="1"/>
  </conditionalFormatting>
  <conditionalFormatting sqref="F6">
    <cfRule type="top10" dxfId="193" priority="10" rank="1"/>
  </conditionalFormatting>
  <conditionalFormatting sqref="E6">
    <cfRule type="top10" dxfId="192" priority="7" rank="1"/>
  </conditionalFormatting>
  <conditionalFormatting sqref="I7">
    <cfRule type="top10" dxfId="191" priority="6" rank="1"/>
  </conditionalFormatting>
  <conditionalFormatting sqref="H7">
    <cfRule type="top10" dxfId="190" priority="2" rank="1"/>
  </conditionalFormatting>
  <conditionalFormatting sqref="J7">
    <cfRule type="top10" dxfId="189" priority="3" rank="1"/>
  </conditionalFormatting>
  <conditionalFormatting sqref="G7">
    <cfRule type="top10" dxfId="188" priority="5" rank="1"/>
  </conditionalFormatting>
  <conditionalFormatting sqref="F7">
    <cfRule type="top10" dxfId="187" priority="4" rank="1"/>
  </conditionalFormatting>
  <conditionalFormatting sqref="E7">
    <cfRule type="top10" dxfId="186" priority="1" rank="1"/>
  </conditionalFormatting>
  <hyperlinks>
    <hyperlink ref="Q1" location="'Ohio 2021 Rankings'!A1" display="Back to Ranking" xr:uid="{60626FB0-B827-4D68-A086-1E5AFD30F44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249120D-597B-4CC8-918A-1357B2B1744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E32E6-8411-4461-B0A4-BE82455AC66B}">
  <sheetPr codeName="Sheet36"/>
  <dimension ref="A1:Q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0" t="s">
        <v>33</v>
      </c>
      <c r="B2" s="21" t="s">
        <v>65</v>
      </c>
      <c r="C2" s="22">
        <v>44360</v>
      </c>
      <c r="D2" s="23" t="s">
        <v>34</v>
      </c>
      <c r="E2" s="24">
        <v>180</v>
      </c>
      <c r="F2" s="24">
        <v>175</v>
      </c>
      <c r="G2" s="24">
        <v>172</v>
      </c>
      <c r="H2" s="24">
        <v>175.1</v>
      </c>
      <c r="I2" s="24"/>
      <c r="J2" s="24"/>
      <c r="K2" s="25">
        <v>4</v>
      </c>
      <c r="L2" s="25">
        <v>702.1</v>
      </c>
      <c r="M2" s="26">
        <v>175.52500000000001</v>
      </c>
      <c r="N2" s="27">
        <v>2</v>
      </c>
      <c r="O2" s="28">
        <v>177.52500000000001</v>
      </c>
    </row>
    <row r="5" spans="1:17" x14ac:dyDescent="0.3">
      <c r="K5" s="7">
        <f>SUM(K2:K4)</f>
        <v>4</v>
      </c>
      <c r="L5" s="7">
        <f>SUM(L2:L4)</f>
        <v>702.1</v>
      </c>
      <c r="M5" s="13">
        <f>SUM(L5/K5)</f>
        <v>175.52500000000001</v>
      </c>
      <c r="N5" s="7">
        <f>SUM(N2:N4)</f>
        <v>2</v>
      </c>
      <c r="O5" s="13">
        <f>SUM(M5+N5)</f>
        <v>177.52500000000001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9"/>
    <protectedRange algorithmName="SHA-512" hashValue="ON39YdpmFHfN9f47KpiRvqrKx0V9+erV1CNkpWzYhW/Qyc6aT8rEyCrvauWSYGZK2ia3o7vd3akF07acHAFpOA==" saltValue="yVW9XmDwTqEnmpSGai0KYg==" spinCount="100000" sqref="D2" name="Range1_1_6"/>
  </protectedRanges>
  <conditionalFormatting sqref="J2">
    <cfRule type="top10" dxfId="185" priority="1" rank="1"/>
  </conditionalFormatting>
  <conditionalFormatting sqref="I2">
    <cfRule type="top10" dxfId="184" priority="2" rank="1"/>
  </conditionalFormatting>
  <conditionalFormatting sqref="H2">
    <cfRule type="top10" dxfId="183" priority="3" rank="1"/>
  </conditionalFormatting>
  <conditionalFormatting sqref="G2">
    <cfRule type="top10" dxfId="182" priority="4" rank="1"/>
  </conditionalFormatting>
  <conditionalFormatting sqref="F2">
    <cfRule type="top10" dxfId="181" priority="5" rank="1"/>
  </conditionalFormatting>
  <conditionalFormatting sqref="E2">
    <cfRule type="top10" dxfId="180" priority="6" rank="1"/>
  </conditionalFormatting>
  <hyperlinks>
    <hyperlink ref="Q1" location="'Ohio 2021 Rankings'!A1" display="Back to Ranking" xr:uid="{FCA2931B-8663-4A62-A747-ED772A543B5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7F66A8E-C6EB-4696-B42C-46A3C04AB604}">
          <x14:formula1>
            <xm:f>'C:\Users\abra2\Desktop\[__ABRA Scoring Program  2-25-2020 MASTER (3).xlsm]DATA'!#REF!</xm:f>
          </x14:formula1>
          <xm:sqref>B2</xm:sqref>
        </x14:dataValidation>
        <x14:dataValidation type="list" allowBlank="1" showInputMessage="1" showErrorMessage="1" xr:uid="{6E11A91C-FD54-4A88-8AB6-2637407F908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671D9-3C22-4057-B86B-04D2079900A0}">
  <sheetPr codeName="Sheet37"/>
  <dimension ref="A1:Q23"/>
  <sheetViews>
    <sheetView workbookViewId="0">
      <selection activeCell="A15" sqref="A15:O1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0" t="s">
        <v>21</v>
      </c>
      <c r="B2" s="21" t="s">
        <v>49</v>
      </c>
      <c r="C2" s="22">
        <v>44304</v>
      </c>
      <c r="D2" s="23" t="s">
        <v>34</v>
      </c>
      <c r="E2" s="24">
        <v>160</v>
      </c>
      <c r="F2" s="24">
        <v>161</v>
      </c>
      <c r="G2" s="24">
        <v>159</v>
      </c>
      <c r="H2" s="24">
        <v>174</v>
      </c>
      <c r="I2" s="24"/>
      <c r="J2" s="24"/>
      <c r="K2" s="25">
        <v>4</v>
      </c>
      <c r="L2" s="25">
        <v>654</v>
      </c>
      <c r="M2" s="26">
        <v>163.5</v>
      </c>
      <c r="N2" s="27">
        <v>2</v>
      </c>
      <c r="O2" s="28">
        <v>165.5</v>
      </c>
    </row>
    <row r="3" spans="1:17" x14ac:dyDescent="0.3">
      <c r="A3" s="20" t="s">
        <v>21</v>
      </c>
      <c r="B3" s="21" t="s">
        <v>49</v>
      </c>
      <c r="C3" s="22">
        <v>44346</v>
      </c>
      <c r="D3" s="23" t="s">
        <v>34</v>
      </c>
      <c r="E3" s="24">
        <v>148</v>
      </c>
      <c r="F3" s="24">
        <v>153</v>
      </c>
      <c r="G3" s="24">
        <v>168</v>
      </c>
      <c r="H3" s="24">
        <v>159</v>
      </c>
      <c r="I3" s="24"/>
      <c r="J3" s="24"/>
      <c r="K3" s="25">
        <v>4</v>
      </c>
      <c r="L3" s="25">
        <v>628</v>
      </c>
      <c r="M3" s="26">
        <v>157</v>
      </c>
      <c r="N3" s="27">
        <v>3</v>
      </c>
      <c r="O3" s="28">
        <v>160</v>
      </c>
    </row>
    <row r="4" spans="1:17" x14ac:dyDescent="0.3">
      <c r="A4" s="20" t="s">
        <v>21</v>
      </c>
      <c r="B4" s="21" t="s">
        <v>69</v>
      </c>
      <c r="C4" s="22">
        <v>44360</v>
      </c>
      <c r="D4" s="23" t="s">
        <v>34</v>
      </c>
      <c r="E4" s="24">
        <v>146</v>
      </c>
      <c r="F4" s="24">
        <v>164</v>
      </c>
      <c r="G4" s="24">
        <v>157</v>
      </c>
      <c r="H4" s="24">
        <v>171</v>
      </c>
      <c r="I4" s="24"/>
      <c r="J4" s="24"/>
      <c r="K4" s="25">
        <v>4</v>
      </c>
      <c r="L4" s="25">
        <v>638</v>
      </c>
      <c r="M4" s="26">
        <v>159.5</v>
      </c>
      <c r="N4" s="27">
        <v>2</v>
      </c>
      <c r="O4" s="28">
        <v>161.5</v>
      </c>
    </row>
    <row r="6" spans="1:17" x14ac:dyDescent="0.3">
      <c r="K6" s="7">
        <f>SUM(K2:K5)</f>
        <v>12</v>
      </c>
      <c r="L6" s="7">
        <f>SUM(L2:L5)</f>
        <v>1920</v>
      </c>
      <c r="M6" s="13">
        <f>SUM(L6/K6)</f>
        <v>160</v>
      </c>
      <c r="N6" s="7">
        <f>SUM(N2:N5)</f>
        <v>7</v>
      </c>
      <c r="O6" s="13">
        <f>SUM(M6+N6)</f>
        <v>167</v>
      </c>
    </row>
    <row r="12" spans="1:17" ht="28.8" x14ac:dyDescent="0.3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3">
      <c r="A13" s="20" t="s">
        <v>33</v>
      </c>
      <c r="B13" s="21" t="s">
        <v>69</v>
      </c>
      <c r="C13" s="22">
        <v>44388</v>
      </c>
      <c r="D13" s="23" t="s">
        <v>34</v>
      </c>
      <c r="E13" s="24">
        <v>155</v>
      </c>
      <c r="F13" s="24">
        <v>157</v>
      </c>
      <c r="G13" s="24">
        <v>154</v>
      </c>
      <c r="H13" s="24">
        <v>179</v>
      </c>
      <c r="I13" s="24"/>
      <c r="J13" s="24"/>
      <c r="K13" s="25">
        <v>4</v>
      </c>
      <c r="L13" s="25">
        <v>645</v>
      </c>
      <c r="M13" s="26">
        <v>161.25</v>
      </c>
      <c r="N13" s="27">
        <v>2</v>
      </c>
      <c r="O13" s="28">
        <v>163.25</v>
      </c>
    </row>
    <row r="14" spans="1:17" x14ac:dyDescent="0.3">
      <c r="A14" s="20" t="s">
        <v>33</v>
      </c>
      <c r="B14" s="21" t="s">
        <v>82</v>
      </c>
      <c r="C14" s="22">
        <v>44451</v>
      </c>
      <c r="D14" s="23" t="s">
        <v>34</v>
      </c>
      <c r="E14" s="24">
        <v>168</v>
      </c>
      <c r="F14" s="24">
        <v>171</v>
      </c>
      <c r="G14" s="24">
        <v>172</v>
      </c>
      <c r="H14" s="24">
        <v>173</v>
      </c>
      <c r="I14" s="24">
        <v>173</v>
      </c>
      <c r="J14" s="24">
        <v>165</v>
      </c>
      <c r="K14" s="25">
        <v>6</v>
      </c>
      <c r="L14" s="25">
        <v>1022</v>
      </c>
      <c r="M14" s="26">
        <v>170.33333333333334</v>
      </c>
      <c r="N14" s="27">
        <v>4</v>
      </c>
      <c r="O14" s="28">
        <v>174.33333333333334</v>
      </c>
    </row>
    <row r="15" spans="1:17" x14ac:dyDescent="0.3">
      <c r="A15" s="20" t="s">
        <v>33</v>
      </c>
      <c r="B15" s="21" t="s">
        <v>69</v>
      </c>
      <c r="C15" s="22">
        <v>44479</v>
      </c>
      <c r="D15" s="23" t="s">
        <v>34</v>
      </c>
      <c r="E15" s="24">
        <v>168</v>
      </c>
      <c r="F15" s="24">
        <v>173</v>
      </c>
      <c r="G15" s="24">
        <v>180</v>
      </c>
      <c r="H15" s="24">
        <v>167</v>
      </c>
      <c r="I15" s="24"/>
      <c r="J15" s="24"/>
      <c r="K15" s="25">
        <v>4</v>
      </c>
      <c r="L15" s="25">
        <v>688</v>
      </c>
      <c r="M15" s="26">
        <v>172</v>
      </c>
      <c r="N15" s="27">
        <v>2</v>
      </c>
      <c r="O15" s="28">
        <v>174</v>
      </c>
    </row>
    <row r="17" spans="1:15" x14ac:dyDescent="0.3">
      <c r="K17" s="7">
        <f>SUM(K13:K16)</f>
        <v>14</v>
      </c>
      <c r="L17" s="7">
        <f>SUM(L13:L16)</f>
        <v>2355</v>
      </c>
      <c r="M17" s="13">
        <f>SUM(L17/K17)</f>
        <v>168.21428571428572</v>
      </c>
      <c r="N17" s="7">
        <f>SUM(N13:N16)</f>
        <v>8</v>
      </c>
      <c r="O17" s="13">
        <f>SUM(M17+N17)</f>
        <v>176.21428571428572</v>
      </c>
    </row>
    <row r="20" spans="1:15" ht="28.8" x14ac:dyDescent="0.3">
      <c r="A20" s="1" t="s">
        <v>1</v>
      </c>
      <c r="B20" s="2" t="s">
        <v>2</v>
      </c>
      <c r="C20" s="2" t="s">
        <v>3</v>
      </c>
      <c r="D20" s="3" t="s">
        <v>4</v>
      </c>
      <c r="E20" s="4" t="s">
        <v>5</v>
      </c>
      <c r="F20" s="4" t="s">
        <v>6</v>
      </c>
      <c r="G20" s="4" t="s">
        <v>7</v>
      </c>
      <c r="H20" s="4" t="s">
        <v>8</v>
      </c>
      <c r="I20" s="4" t="s">
        <v>9</v>
      </c>
      <c r="J20" s="4" t="s">
        <v>10</v>
      </c>
      <c r="K20" s="4" t="s">
        <v>11</v>
      </c>
      <c r="L20" s="3" t="s">
        <v>12</v>
      </c>
      <c r="M20" s="5" t="s">
        <v>13</v>
      </c>
      <c r="N20" s="2" t="s">
        <v>14</v>
      </c>
      <c r="O20" s="6" t="s">
        <v>15</v>
      </c>
    </row>
    <row r="21" spans="1:15" x14ac:dyDescent="0.3">
      <c r="A21" s="20" t="s">
        <v>19</v>
      </c>
      <c r="B21" s="21" t="s">
        <v>69</v>
      </c>
      <c r="C21" s="22">
        <v>44416</v>
      </c>
      <c r="D21" s="23" t="s">
        <v>34</v>
      </c>
      <c r="E21" s="24">
        <v>154</v>
      </c>
      <c r="F21" s="24">
        <v>173</v>
      </c>
      <c r="G21" s="24">
        <v>179</v>
      </c>
      <c r="H21" s="24">
        <v>178</v>
      </c>
      <c r="I21" s="24">
        <v>173</v>
      </c>
      <c r="J21" s="24">
        <v>176</v>
      </c>
      <c r="K21" s="25">
        <v>6</v>
      </c>
      <c r="L21" s="25">
        <v>1033</v>
      </c>
      <c r="M21" s="26">
        <v>172.16666666666666</v>
      </c>
      <c r="N21" s="27">
        <v>2</v>
      </c>
      <c r="O21" s="28">
        <v>174.16666666666666</v>
      </c>
    </row>
    <row r="23" spans="1:15" x14ac:dyDescent="0.3">
      <c r="K23" s="7">
        <f>SUM(K21:K22)</f>
        <v>6</v>
      </c>
      <c r="L23" s="7">
        <f>SUM(L21:L22)</f>
        <v>1033</v>
      </c>
      <c r="M23" s="13">
        <f>SUM(L23/K23)</f>
        <v>172.16666666666666</v>
      </c>
      <c r="N23" s="7">
        <f>SUM(N21:N22)</f>
        <v>2</v>
      </c>
      <c r="O23" s="13">
        <f>SUM(M23+N23)</f>
        <v>174.16666666666666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5_2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4:J4 B4:C4" name="Range1_11"/>
    <protectedRange algorithmName="SHA-512" hashValue="ON39YdpmFHfN9f47KpiRvqrKx0V9+erV1CNkpWzYhW/Qyc6aT8rEyCrvauWSYGZK2ia3o7vd3akF07acHAFpOA==" saltValue="yVW9XmDwTqEnmpSGai0KYg==" spinCount="100000" sqref="D4" name="Range1_1_8"/>
    <protectedRange algorithmName="SHA-512" hashValue="ON39YdpmFHfN9f47KpiRvqrKx0V9+erV1CNkpWzYhW/Qyc6aT8rEyCrvauWSYGZK2ia3o7vd3akF07acHAFpOA==" saltValue="yVW9XmDwTqEnmpSGai0KYg==" spinCount="100000" sqref="E13:J13 B13:C13" name="Range1_18_1"/>
    <protectedRange algorithmName="SHA-512" hashValue="ON39YdpmFHfN9f47KpiRvqrKx0V9+erV1CNkpWzYhW/Qyc6aT8rEyCrvauWSYGZK2ia3o7vd3akF07acHAFpOA==" saltValue="yVW9XmDwTqEnmpSGai0KYg==" spinCount="100000" sqref="D13" name="Range1_1_13_1"/>
    <protectedRange algorithmName="SHA-512" hashValue="ON39YdpmFHfN9f47KpiRvqrKx0V9+erV1CNkpWzYhW/Qyc6aT8rEyCrvauWSYGZK2ia3o7vd3akF07acHAFpOA==" saltValue="yVW9XmDwTqEnmpSGai0KYg==" spinCount="100000" sqref="E14:J14 B14:C14" name="Range1_24"/>
    <protectedRange algorithmName="SHA-512" hashValue="ON39YdpmFHfN9f47KpiRvqrKx0V9+erV1CNkpWzYhW/Qyc6aT8rEyCrvauWSYGZK2ia3o7vd3akF07acHAFpOA==" saltValue="yVW9XmDwTqEnmpSGai0KYg==" spinCount="100000" sqref="D14" name="Range1_1_19"/>
    <protectedRange algorithmName="SHA-512" hashValue="ON39YdpmFHfN9f47KpiRvqrKx0V9+erV1CNkpWzYhW/Qyc6aT8rEyCrvauWSYGZK2ia3o7vd3akF07acHAFpOA==" saltValue="yVW9XmDwTqEnmpSGai0KYg==" spinCount="100000" sqref="E15:J15 B15:C15" name="Range1_28_1"/>
    <protectedRange algorithmName="SHA-512" hashValue="ON39YdpmFHfN9f47KpiRvqrKx0V9+erV1CNkpWzYhW/Qyc6aT8rEyCrvauWSYGZK2ia3o7vd3akF07acHAFpOA==" saltValue="yVW9XmDwTqEnmpSGai0KYg==" spinCount="100000" sqref="D15" name="Range1_1_26_1"/>
  </protectedRanges>
  <conditionalFormatting sqref="I2">
    <cfRule type="top10" dxfId="179" priority="54" rank="1"/>
  </conditionalFormatting>
  <conditionalFormatting sqref="H2">
    <cfRule type="top10" dxfId="178" priority="50" rank="1"/>
  </conditionalFormatting>
  <conditionalFormatting sqref="J2">
    <cfRule type="top10" dxfId="177" priority="51" rank="1"/>
  </conditionalFormatting>
  <conditionalFormatting sqref="G2">
    <cfRule type="top10" dxfId="176" priority="53" rank="1"/>
  </conditionalFormatting>
  <conditionalFormatting sqref="F2">
    <cfRule type="top10" dxfId="175" priority="52" rank="1"/>
  </conditionalFormatting>
  <conditionalFormatting sqref="E2">
    <cfRule type="top10" dxfId="174" priority="49" rank="1"/>
  </conditionalFormatting>
  <conditionalFormatting sqref="I4">
    <cfRule type="top10" dxfId="173" priority="48" rank="1"/>
  </conditionalFormatting>
  <conditionalFormatting sqref="H4">
    <cfRule type="top10" dxfId="172" priority="44" rank="1"/>
  </conditionalFormatting>
  <conditionalFormatting sqref="J4">
    <cfRule type="top10" dxfId="171" priority="45" rank="1"/>
  </conditionalFormatting>
  <conditionalFormatting sqref="G4">
    <cfRule type="top10" dxfId="170" priority="47" rank="1"/>
  </conditionalFormatting>
  <conditionalFormatting sqref="F4">
    <cfRule type="top10" dxfId="169" priority="46" rank="1"/>
  </conditionalFormatting>
  <conditionalFormatting sqref="E4">
    <cfRule type="top10" dxfId="168" priority="43" rank="1"/>
  </conditionalFormatting>
  <conditionalFormatting sqref="J13">
    <cfRule type="top10" dxfId="167" priority="25" rank="1"/>
  </conditionalFormatting>
  <conditionalFormatting sqref="I13">
    <cfRule type="top10" dxfId="166" priority="26" rank="1"/>
  </conditionalFormatting>
  <conditionalFormatting sqref="H13">
    <cfRule type="top10" dxfId="165" priority="27" rank="1"/>
  </conditionalFormatting>
  <conditionalFormatting sqref="G13">
    <cfRule type="top10" dxfId="164" priority="28" rank="1"/>
  </conditionalFormatting>
  <conditionalFormatting sqref="F13">
    <cfRule type="top10" dxfId="163" priority="29" rank="1"/>
  </conditionalFormatting>
  <conditionalFormatting sqref="E13">
    <cfRule type="top10" dxfId="162" priority="30" rank="1"/>
  </conditionalFormatting>
  <conditionalFormatting sqref="J21">
    <cfRule type="top10" dxfId="161" priority="13" rank="1"/>
  </conditionalFormatting>
  <conditionalFormatting sqref="I21">
    <cfRule type="top10" dxfId="160" priority="14" rank="1"/>
  </conditionalFormatting>
  <conditionalFormatting sqref="H21">
    <cfRule type="top10" dxfId="159" priority="15" rank="1"/>
  </conditionalFormatting>
  <conditionalFormatting sqref="G21">
    <cfRule type="top10" dxfId="158" priority="16" rank="1"/>
  </conditionalFormatting>
  <conditionalFormatting sqref="F21">
    <cfRule type="top10" dxfId="157" priority="17" rank="1"/>
  </conditionalFormatting>
  <conditionalFormatting sqref="E21">
    <cfRule type="top10" dxfId="156" priority="18" rank="1"/>
  </conditionalFormatting>
  <conditionalFormatting sqref="J14">
    <cfRule type="top10" dxfId="155" priority="7" rank="1"/>
  </conditionalFormatting>
  <conditionalFormatting sqref="I14">
    <cfRule type="top10" dxfId="154" priority="8" rank="1"/>
  </conditionalFormatting>
  <conditionalFormatting sqref="H14">
    <cfRule type="top10" dxfId="153" priority="9" rank="1"/>
  </conditionalFormatting>
  <conditionalFormatting sqref="G14">
    <cfRule type="top10" dxfId="152" priority="10" rank="1"/>
  </conditionalFormatting>
  <conditionalFormatting sqref="F14">
    <cfRule type="top10" dxfId="151" priority="11" rank="1"/>
  </conditionalFormatting>
  <conditionalFormatting sqref="E14">
    <cfRule type="top10" dxfId="150" priority="12" rank="1"/>
  </conditionalFormatting>
  <conditionalFormatting sqref="J15">
    <cfRule type="top10" dxfId="149" priority="1" rank="1"/>
  </conditionalFormatting>
  <conditionalFormatting sqref="I15">
    <cfRule type="top10" dxfId="148" priority="2" rank="1"/>
  </conditionalFormatting>
  <conditionalFormatting sqref="H15">
    <cfRule type="top10" dxfId="147" priority="3" rank="1"/>
  </conditionalFormatting>
  <conditionalFormatting sqref="G15">
    <cfRule type="top10" dxfId="146" priority="4" rank="1"/>
  </conditionalFormatting>
  <conditionalFormatting sqref="F15">
    <cfRule type="top10" dxfId="145" priority="5" rank="1"/>
  </conditionalFormatting>
  <conditionalFormatting sqref="E15">
    <cfRule type="top10" dxfId="144" priority="6" rank="1"/>
  </conditionalFormatting>
  <hyperlinks>
    <hyperlink ref="Q1" location="'Ohio 2021 Rankings'!A1" display="Back to Ranking" xr:uid="{F1DE9C37-F25A-4DC2-8442-1479CECB927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6D38AF-CC72-436F-8653-087346C6B6AF}">
          <x14:formula1>
            <xm:f>'C:\Users\abra2\Desktop\ABRA Files and More\AUTO BENCH REST ASSOCIATION FILE\ABRA 2019\Georgia\[Georgia Results 01 19 20.xlsm]DATA SHEET'!#REF!</xm:f>
          </x14:formula1>
          <xm:sqref>B1 B12 B20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8AA6D-CDEE-4AD7-9727-7B1D1CE6BC61}">
  <sheetPr codeName="Sheet38"/>
  <dimension ref="A1:Q13"/>
  <sheetViews>
    <sheetView workbookViewId="0">
      <selection activeCell="A10" sqref="A10:O10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0" t="s">
        <v>19</v>
      </c>
      <c r="B2" s="21" t="s">
        <v>46</v>
      </c>
      <c r="C2" s="22">
        <v>44304</v>
      </c>
      <c r="D2" s="23" t="s">
        <v>34</v>
      </c>
      <c r="E2" s="24">
        <v>177</v>
      </c>
      <c r="F2" s="24">
        <v>178</v>
      </c>
      <c r="G2" s="24">
        <v>183</v>
      </c>
      <c r="H2" s="24">
        <v>180</v>
      </c>
      <c r="I2" s="24"/>
      <c r="J2" s="24"/>
      <c r="K2" s="25">
        <v>4</v>
      </c>
      <c r="L2" s="25">
        <v>718</v>
      </c>
      <c r="M2" s="26">
        <v>179.5</v>
      </c>
      <c r="N2" s="27">
        <v>2</v>
      </c>
      <c r="O2" s="28">
        <v>181.5</v>
      </c>
    </row>
    <row r="3" spans="1:17" x14ac:dyDescent="0.3">
      <c r="A3" s="20" t="s">
        <v>19</v>
      </c>
      <c r="B3" s="21" t="s">
        <v>61</v>
      </c>
      <c r="C3" s="22">
        <v>44346</v>
      </c>
      <c r="D3" s="23" t="s">
        <v>34</v>
      </c>
      <c r="E3" s="24">
        <v>181</v>
      </c>
      <c r="F3" s="24">
        <v>177</v>
      </c>
      <c r="G3" s="24">
        <v>179</v>
      </c>
      <c r="H3" s="24">
        <v>182</v>
      </c>
      <c r="I3" s="24"/>
      <c r="J3" s="24"/>
      <c r="K3" s="25">
        <v>4</v>
      </c>
      <c r="L3" s="25">
        <v>719</v>
      </c>
      <c r="M3" s="26">
        <v>179.75</v>
      </c>
      <c r="N3" s="27">
        <v>2</v>
      </c>
      <c r="O3" s="28">
        <v>181.75</v>
      </c>
    </row>
    <row r="4" spans="1:17" x14ac:dyDescent="0.3">
      <c r="A4" s="20" t="s">
        <v>19</v>
      </c>
      <c r="B4" s="21" t="s">
        <v>67</v>
      </c>
      <c r="C4" s="22">
        <v>44360</v>
      </c>
      <c r="D4" s="23" t="s">
        <v>34</v>
      </c>
      <c r="E4" s="24">
        <v>185</v>
      </c>
      <c r="F4" s="24">
        <v>176</v>
      </c>
      <c r="G4" s="24">
        <v>179</v>
      </c>
      <c r="H4" s="24">
        <v>181</v>
      </c>
      <c r="I4" s="24"/>
      <c r="J4" s="24"/>
      <c r="K4" s="25">
        <v>4</v>
      </c>
      <c r="L4" s="25">
        <v>721</v>
      </c>
      <c r="M4" s="26">
        <v>180.25</v>
      </c>
      <c r="N4" s="27">
        <v>2</v>
      </c>
      <c r="O4" s="28">
        <v>182.25</v>
      </c>
    </row>
    <row r="5" spans="1:17" x14ac:dyDescent="0.3">
      <c r="A5" s="20" t="s">
        <v>19</v>
      </c>
      <c r="B5" s="21" t="s">
        <v>61</v>
      </c>
      <c r="C5" s="22">
        <v>44388</v>
      </c>
      <c r="D5" s="23" t="s">
        <v>34</v>
      </c>
      <c r="E5" s="24">
        <v>185</v>
      </c>
      <c r="F5" s="24">
        <v>185</v>
      </c>
      <c r="G5" s="24">
        <v>185</v>
      </c>
      <c r="H5" s="24">
        <v>184.01</v>
      </c>
      <c r="I5" s="24"/>
      <c r="J5" s="24"/>
      <c r="K5" s="25">
        <v>4</v>
      </c>
      <c r="L5" s="25">
        <v>739.01</v>
      </c>
      <c r="M5" s="26">
        <v>184.7525</v>
      </c>
      <c r="N5" s="27">
        <v>2</v>
      </c>
      <c r="O5" s="28">
        <v>186.7525</v>
      </c>
    </row>
    <row r="6" spans="1:17" x14ac:dyDescent="0.3">
      <c r="A6" s="20" t="s">
        <v>19</v>
      </c>
      <c r="B6" s="21" t="s">
        <v>78</v>
      </c>
      <c r="C6" s="22">
        <v>44416</v>
      </c>
      <c r="D6" s="23" t="s">
        <v>34</v>
      </c>
      <c r="E6" s="24">
        <v>186</v>
      </c>
      <c r="F6" s="24">
        <v>191</v>
      </c>
      <c r="G6" s="24">
        <v>189</v>
      </c>
      <c r="H6" s="24">
        <v>192</v>
      </c>
      <c r="I6" s="24">
        <v>181</v>
      </c>
      <c r="J6" s="24">
        <v>188</v>
      </c>
      <c r="K6" s="25">
        <v>6</v>
      </c>
      <c r="L6" s="25">
        <v>1127</v>
      </c>
      <c r="M6" s="26">
        <v>187.83333333333334</v>
      </c>
      <c r="N6" s="27">
        <v>2</v>
      </c>
      <c r="O6" s="28">
        <v>189.83333333333334</v>
      </c>
    </row>
    <row r="7" spans="1:17" x14ac:dyDescent="0.3">
      <c r="A7" s="20" t="s">
        <v>19</v>
      </c>
      <c r="B7" s="21" t="s">
        <v>61</v>
      </c>
      <c r="C7" s="22">
        <v>44451</v>
      </c>
      <c r="D7" s="23" t="s">
        <v>34</v>
      </c>
      <c r="E7" s="24">
        <v>184</v>
      </c>
      <c r="F7" s="24">
        <v>186</v>
      </c>
      <c r="G7" s="24">
        <v>180</v>
      </c>
      <c r="H7" s="24">
        <v>185</v>
      </c>
      <c r="I7" s="24">
        <v>184</v>
      </c>
      <c r="J7" s="24">
        <v>185</v>
      </c>
      <c r="K7" s="25">
        <v>6</v>
      </c>
      <c r="L7" s="25">
        <v>1104</v>
      </c>
      <c r="M7" s="26">
        <v>184</v>
      </c>
      <c r="N7" s="27">
        <v>4</v>
      </c>
      <c r="O7" s="28">
        <v>188</v>
      </c>
    </row>
    <row r="8" spans="1:17" x14ac:dyDescent="0.3">
      <c r="A8" s="20" t="s">
        <v>19</v>
      </c>
      <c r="B8" s="21" t="s">
        <v>86</v>
      </c>
      <c r="C8" s="22">
        <v>44465</v>
      </c>
      <c r="D8" s="23" t="s">
        <v>83</v>
      </c>
      <c r="E8" s="24">
        <v>190</v>
      </c>
      <c r="F8" s="24">
        <v>195</v>
      </c>
      <c r="G8" s="24">
        <v>184</v>
      </c>
      <c r="H8" s="24">
        <v>189</v>
      </c>
      <c r="I8" s="24">
        <v>183</v>
      </c>
      <c r="J8" s="24">
        <v>178</v>
      </c>
      <c r="K8" s="25">
        <v>6</v>
      </c>
      <c r="L8" s="25">
        <v>1119</v>
      </c>
      <c r="M8" s="26">
        <v>186.5</v>
      </c>
      <c r="N8" s="27">
        <v>12</v>
      </c>
      <c r="O8" s="28">
        <v>198.5</v>
      </c>
    </row>
    <row r="9" spans="1:17" x14ac:dyDescent="0.3">
      <c r="A9" s="20" t="s">
        <v>19</v>
      </c>
      <c r="B9" s="21" t="s">
        <v>89</v>
      </c>
      <c r="C9" s="22">
        <v>44479</v>
      </c>
      <c r="D9" s="23" t="s">
        <v>34</v>
      </c>
      <c r="E9" s="24">
        <v>185</v>
      </c>
      <c r="F9" s="24">
        <v>180</v>
      </c>
      <c r="G9" s="24">
        <v>185</v>
      </c>
      <c r="H9" s="24">
        <v>187</v>
      </c>
      <c r="I9" s="24"/>
      <c r="J9" s="24"/>
      <c r="K9" s="25">
        <v>4</v>
      </c>
      <c r="L9" s="25">
        <v>737</v>
      </c>
      <c r="M9" s="26">
        <v>184.25</v>
      </c>
      <c r="N9" s="27">
        <v>3</v>
      </c>
      <c r="O9" s="28">
        <v>187.25</v>
      </c>
    </row>
    <row r="10" spans="1:17" x14ac:dyDescent="0.3">
      <c r="A10" s="20" t="s">
        <v>19</v>
      </c>
      <c r="B10" s="21" t="s">
        <v>90</v>
      </c>
      <c r="C10" s="22">
        <v>44493</v>
      </c>
      <c r="D10" s="23" t="s">
        <v>51</v>
      </c>
      <c r="E10" s="24">
        <v>182</v>
      </c>
      <c r="F10" s="24">
        <v>182</v>
      </c>
      <c r="G10" s="24">
        <v>188</v>
      </c>
      <c r="H10" s="24">
        <v>183</v>
      </c>
      <c r="I10" s="24"/>
      <c r="J10" s="24"/>
      <c r="K10" s="25">
        <v>4</v>
      </c>
      <c r="L10" s="25">
        <v>735</v>
      </c>
      <c r="M10" s="26">
        <v>183.75</v>
      </c>
      <c r="N10" s="27">
        <v>3</v>
      </c>
      <c r="O10" s="28">
        <v>186.75</v>
      </c>
    </row>
    <row r="13" spans="1:17" x14ac:dyDescent="0.3">
      <c r="K13" s="7">
        <f>SUM(K2:K12)</f>
        <v>42</v>
      </c>
      <c r="L13" s="7">
        <f>SUM(L2:L12)</f>
        <v>7719.01</v>
      </c>
      <c r="M13" s="13">
        <f>SUM(L13/K13)</f>
        <v>183.78595238095238</v>
      </c>
      <c r="N13" s="7">
        <f>SUM(N2:N12)</f>
        <v>32</v>
      </c>
      <c r="O13" s="13">
        <f>SUM(M13+N13)</f>
        <v>215.78595238095238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4_2"/>
    <protectedRange algorithmName="SHA-512" hashValue="ON39YdpmFHfN9f47KpiRvqrKx0V9+erV1CNkpWzYhW/Qyc6aT8rEyCrvauWSYGZK2ia3o7vd3akF07acHAFpOA==" saltValue="yVW9XmDwTqEnmpSGai0KYg==" spinCount="100000" sqref="D3" name="Range1_1_2_2"/>
    <protectedRange algorithmName="SHA-512" hashValue="ON39YdpmFHfN9f47KpiRvqrKx0V9+erV1CNkpWzYhW/Qyc6aT8rEyCrvauWSYGZK2ia3o7vd3akF07acHAFpOA==" saltValue="yVW9XmDwTqEnmpSGai0KYg==" spinCount="100000" sqref="E4:J4 B4:C4" name="Range1_10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5:J5 B5:C5" name="Range1_19"/>
    <protectedRange algorithmName="SHA-512" hashValue="ON39YdpmFHfN9f47KpiRvqrKx0V9+erV1CNkpWzYhW/Qyc6aT8rEyCrvauWSYGZK2ia3o7vd3akF07acHAFpOA==" saltValue="yVW9XmDwTqEnmpSGai0KYg==" spinCount="100000" sqref="D5" name="Range1_1_14"/>
    <protectedRange algorithmName="SHA-512" hashValue="ON39YdpmFHfN9f47KpiRvqrKx0V9+erV1CNkpWzYhW/Qyc6aT8rEyCrvauWSYGZK2ia3o7vd3akF07acHAFpOA==" saltValue="yVW9XmDwTqEnmpSGai0KYg==" spinCount="100000" sqref="E7:J7 B7:C7" name="Range1_26"/>
    <protectedRange algorithmName="SHA-512" hashValue="ON39YdpmFHfN9f47KpiRvqrKx0V9+erV1CNkpWzYhW/Qyc6aT8rEyCrvauWSYGZK2ia3o7vd3akF07acHAFpOA==" saltValue="yVW9XmDwTqEnmpSGai0KYg==" spinCount="100000" sqref="D7" name="Range1_1_21"/>
    <protectedRange algorithmName="SHA-512" hashValue="ON39YdpmFHfN9f47KpiRvqrKx0V9+erV1CNkpWzYhW/Qyc6aT8rEyCrvauWSYGZK2ia3o7vd3akF07acHAFpOA==" saltValue="yVW9XmDwTqEnmpSGai0KYg==" spinCount="100000" sqref="E8:J8 B8:C8" name="Range1_21"/>
    <protectedRange algorithmName="SHA-512" hashValue="ON39YdpmFHfN9f47KpiRvqrKx0V9+erV1CNkpWzYhW/Qyc6aT8rEyCrvauWSYGZK2ia3o7vd3akF07acHAFpOA==" saltValue="yVW9XmDwTqEnmpSGai0KYg==" spinCount="100000" sqref="D8" name="Range1_1_19"/>
    <protectedRange algorithmName="SHA-512" hashValue="ON39YdpmFHfN9f47KpiRvqrKx0V9+erV1CNkpWzYhW/Qyc6aT8rEyCrvauWSYGZK2ia3o7vd3akF07acHAFpOA==" saltValue="yVW9XmDwTqEnmpSGai0KYg==" spinCount="100000" sqref="E9:J9 B9:C9" name="Range1_29_1"/>
    <protectedRange algorithmName="SHA-512" hashValue="ON39YdpmFHfN9f47KpiRvqrKx0V9+erV1CNkpWzYhW/Qyc6aT8rEyCrvauWSYGZK2ia3o7vd3akF07acHAFpOA==" saltValue="yVW9XmDwTqEnmpSGai0KYg==" spinCount="100000" sqref="D9" name="Range1_1_27_1"/>
    <protectedRange algorithmName="SHA-512" hashValue="ON39YdpmFHfN9f47KpiRvqrKx0V9+erV1CNkpWzYhW/Qyc6aT8rEyCrvauWSYGZK2ia3o7vd3akF07acHAFpOA==" saltValue="yVW9XmDwTqEnmpSGai0KYg==" spinCount="100000" sqref="E10:J10 B10:C10" name="Range1_4_5"/>
    <protectedRange algorithmName="SHA-512" hashValue="ON39YdpmFHfN9f47KpiRvqrKx0V9+erV1CNkpWzYhW/Qyc6aT8rEyCrvauWSYGZK2ia3o7vd3akF07acHAFpOA==" saltValue="yVW9XmDwTqEnmpSGai0KYg==" spinCount="100000" sqref="D10" name="Range1_1_2_5"/>
  </protectedRanges>
  <conditionalFormatting sqref="J2">
    <cfRule type="top10" dxfId="143" priority="49" rank="1"/>
  </conditionalFormatting>
  <conditionalFormatting sqref="I2">
    <cfRule type="top10" dxfId="142" priority="50" rank="1"/>
  </conditionalFormatting>
  <conditionalFormatting sqref="H2">
    <cfRule type="top10" dxfId="141" priority="51" rank="1"/>
  </conditionalFormatting>
  <conditionalFormatting sqref="G2">
    <cfRule type="top10" dxfId="140" priority="52" rank="1"/>
  </conditionalFormatting>
  <conditionalFormatting sqref="F2">
    <cfRule type="top10" dxfId="139" priority="53" rank="1"/>
  </conditionalFormatting>
  <conditionalFormatting sqref="E2">
    <cfRule type="top10" dxfId="138" priority="54" rank="1"/>
  </conditionalFormatting>
  <conditionalFormatting sqref="E3">
    <cfRule type="top10" dxfId="137" priority="48" rank="1"/>
  </conditionalFormatting>
  <conditionalFormatting sqref="F3">
    <cfRule type="top10" dxfId="136" priority="47" rank="1"/>
  </conditionalFormatting>
  <conditionalFormatting sqref="G3">
    <cfRule type="top10" dxfId="135" priority="46" rank="1"/>
  </conditionalFormatting>
  <conditionalFormatting sqref="H3">
    <cfRule type="top10" dxfId="134" priority="45" rank="1"/>
  </conditionalFormatting>
  <conditionalFormatting sqref="I3">
    <cfRule type="top10" dxfId="133" priority="44" rank="1"/>
  </conditionalFormatting>
  <conditionalFormatting sqref="J3">
    <cfRule type="top10" dxfId="132" priority="43" rank="1"/>
  </conditionalFormatting>
  <conditionalFormatting sqref="E4">
    <cfRule type="top10" dxfId="131" priority="42" rank="1"/>
  </conditionalFormatting>
  <conditionalFormatting sqref="F4">
    <cfRule type="top10" dxfId="130" priority="41" rank="1"/>
  </conditionalFormatting>
  <conditionalFormatting sqref="G4">
    <cfRule type="top10" dxfId="129" priority="40" rank="1"/>
  </conditionalFormatting>
  <conditionalFormatting sqref="H4">
    <cfRule type="top10" dxfId="128" priority="39" rank="1"/>
  </conditionalFormatting>
  <conditionalFormatting sqref="I4">
    <cfRule type="top10" dxfId="127" priority="38" rank="1"/>
  </conditionalFormatting>
  <conditionalFormatting sqref="J4">
    <cfRule type="top10" dxfId="126" priority="37" rank="1"/>
  </conditionalFormatting>
  <conditionalFormatting sqref="E5">
    <cfRule type="top10" dxfId="125" priority="36" rank="1"/>
  </conditionalFormatting>
  <conditionalFormatting sqref="F5">
    <cfRule type="top10" dxfId="124" priority="35" rank="1"/>
  </conditionalFormatting>
  <conditionalFormatting sqref="G5">
    <cfRule type="top10" dxfId="123" priority="34" rank="1"/>
  </conditionalFormatting>
  <conditionalFormatting sqref="H5">
    <cfRule type="top10" dxfId="122" priority="33" rank="1"/>
  </conditionalFormatting>
  <conditionalFormatting sqref="I5">
    <cfRule type="top10" dxfId="121" priority="32" rank="1"/>
  </conditionalFormatting>
  <conditionalFormatting sqref="J5">
    <cfRule type="top10" dxfId="120" priority="31" rank="1"/>
  </conditionalFormatting>
  <conditionalFormatting sqref="E6">
    <cfRule type="top10" dxfId="119" priority="30" rank="1"/>
  </conditionalFormatting>
  <conditionalFormatting sqref="F6">
    <cfRule type="top10" dxfId="118" priority="29" rank="1"/>
  </conditionalFormatting>
  <conditionalFormatting sqref="G6">
    <cfRule type="top10" dxfId="117" priority="28" rank="1"/>
  </conditionalFormatting>
  <conditionalFormatting sqref="H6">
    <cfRule type="top10" dxfId="116" priority="27" rank="1"/>
  </conditionalFormatting>
  <conditionalFormatting sqref="I6">
    <cfRule type="top10" dxfId="115" priority="26" rank="1"/>
  </conditionalFormatting>
  <conditionalFormatting sqref="J6">
    <cfRule type="top10" dxfId="114" priority="25" rank="1"/>
  </conditionalFormatting>
  <conditionalFormatting sqref="E7">
    <cfRule type="top10" dxfId="113" priority="24" rank="1"/>
  </conditionalFormatting>
  <conditionalFormatting sqref="F7">
    <cfRule type="top10" dxfId="112" priority="23" rank="1"/>
  </conditionalFormatting>
  <conditionalFormatting sqref="G7">
    <cfRule type="top10" dxfId="111" priority="22" rank="1"/>
  </conditionalFormatting>
  <conditionalFormatting sqref="H7">
    <cfRule type="top10" dxfId="110" priority="21" rank="1"/>
  </conditionalFormatting>
  <conditionalFormatting sqref="I7">
    <cfRule type="top10" dxfId="109" priority="20" rank="1"/>
  </conditionalFormatting>
  <conditionalFormatting sqref="J7">
    <cfRule type="top10" dxfId="108" priority="19" rank="1"/>
  </conditionalFormatting>
  <conditionalFormatting sqref="E8">
    <cfRule type="top10" dxfId="107" priority="18" rank="1"/>
  </conditionalFormatting>
  <conditionalFormatting sqref="F8">
    <cfRule type="top10" dxfId="106" priority="17" rank="1"/>
  </conditionalFormatting>
  <conditionalFormatting sqref="G8">
    <cfRule type="top10" dxfId="105" priority="16" rank="1"/>
  </conditionalFormatting>
  <conditionalFormatting sqref="H8">
    <cfRule type="top10" dxfId="104" priority="15" rank="1"/>
  </conditionalFormatting>
  <conditionalFormatting sqref="I8">
    <cfRule type="top10" dxfId="103" priority="14" rank="1"/>
  </conditionalFormatting>
  <conditionalFormatting sqref="J8">
    <cfRule type="top10" dxfId="102" priority="13" rank="1"/>
  </conditionalFormatting>
  <conditionalFormatting sqref="E9">
    <cfRule type="top10" dxfId="101" priority="12" rank="1"/>
  </conditionalFormatting>
  <conditionalFormatting sqref="F9">
    <cfRule type="top10" dxfId="100" priority="11" rank="1"/>
  </conditionalFormatting>
  <conditionalFormatting sqref="G9">
    <cfRule type="top10" dxfId="99" priority="10" rank="1"/>
  </conditionalFormatting>
  <conditionalFormatting sqref="H9">
    <cfRule type="top10" dxfId="98" priority="9" rank="1"/>
  </conditionalFormatting>
  <conditionalFormatting sqref="I9">
    <cfRule type="top10" dxfId="97" priority="8" rank="1"/>
  </conditionalFormatting>
  <conditionalFormatting sqref="J9">
    <cfRule type="top10" dxfId="96" priority="7" rank="1"/>
  </conditionalFormatting>
  <conditionalFormatting sqref="E10">
    <cfRule type="top10" dxfId="95" priority="6" rank="1"/>
  </conditionalFormatting>
  <conditionalFormatting sqref="F10">
    <cfRule type="top10" dxfId="94" priority="5" rank="1"/>
  </conditionalFormatting>
  <conditionalFormatting sqref="G10">
    <cfRule type="top10" dxfId="93" priority="4" rank="1"/>
  </conditionalFormatting>
  <conditionalFormatting sqref="H10">
    <cfRule type="top10" dxfId="92" priority="3" rank="1"/>
  </conditionalFormatting>
  <conditionalFormatting sqref="I10">
    <cfRule type="top10" dxfId="91" priority="2" rank="1"/>
  </conditionalFormatting>
  <conditionalFormatting sqref="J10">
    <cfRule type="top10" dxfId="90" priority="1" rank="1"/>
  </conditionalFormatting>
  <hyperlinks>
    <hyperlink ref="Q1" location="'Ohio 2021 Rankings'!A1" display="Back to Ranking" xr:uid="{D73D28E0-65C4-45D9-9C4F-9AEFEFAFC78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A41FB4A-D339-4971-A248-E0BB3394FC1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E57457E5-2525-4A74-A2A2-8E920B2492FA}">
          <x14:formula1>
            <xm:f>'C:\Users\abra2\Desktop\[__ABRA Scoring Program  2-25-2020 MASTER (3).xlsm]DATA'!#REF!</xm:f>
          </x14:formula1>
          <xm:sqref>B2:B10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DF670-EBD6-4B59-8A92-91FCAC0D1CA7}">
  <sheetPr codeName="Sheet5"/>
  <dimension ref="A1:Q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0" t="s">
        <v>33</v>
      </c>
      <c r="B2" s="21" t="s">
        <v>81</v>
      </c>
      <c r="C2" s="22">
        <v>44437</v>
      </c>
      <c r="D2" s="23" t="s">
        <v>51</v>
      </c>
      <c r="E2" s="24">
        <v>170</v>
      </c>
      <c r="F2" s="24">
        <v>155</v>
      </c>
      <c r="G2" s="24">
        <v>167</v>
      </c>
      <c r="H2" s="24">
        <v>167</v>
      </c>
      <c r="I2" s="24"/>
      <c r="J2" s="24"/>
      <c r="K2" s="25">
        <v>4</v>
      </c>
      <c r="L2" s="25">
        <v>659</v>
      </c>
      <c r="M2" s="26">
        <v>164.75</v>
      </c>
      <c r="N2" s="27">
        <v>2</v>
      </c>
      <c r="O2" s="28">
        <v>166.75</v>
      </c>
    </row>
    <row r="5" spans="1:17" x14ac:dyDescent="0.3">
      <c r="K5" s="7">
        <f>SUM(K2:K4)</f>
        <v>4</v>
      </c>
      <c r="L5" s="7">
        <f>SUM(L2:L4)</f>
        <v>659</v>
      </c>
      <c r="M5" s="13">
        <f>SUM(L5/K5)</f>
        <v>164.75</v>
      </c>
      <c r="N5" s="7">
        <f>SUM(N2:N4)</f>
        <v>2</v>
      </c>
      <c r="O5" s="13">
        <f>SUM(M5+N5)</f>
        <v>166.75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2_4_1"/>
    <protectedRange algorithmName="SHA-512" hashValue="ON39YdpmFHfN9f47KpiRvqrKx0V9+erV1CNkpWzYhW/Qyc6aT8rEyCrvauWSYGZK2ia3o7vd3akF07acHAFpOA==" saltValue="yVW9XmDwTqEnmpSGai0KYg==" spinCount="100000" sqref="D2" name="Range1_1_1_4_2"/>
  </protectedRanges>
  <conditionalFormatting sqref="H2">
    <cfRule type="top10" dxfId="1487" priority="3" rank="1"/>
  </conditionalFormatting>
  <conditionalFormatting sqref="E2">
    <cfRule type="top10" dxfId="1486" priority="6" rank="1"/>
  </conditionalFormatting>
  <conditionalFormatting sqref="J2">
    <cfRule type="top10" dxfId="1485" priority="1" rank="1"/>
  </conditionalFormatting>
  <conditionalFormatting sqref="I2">
    <cfRule type="top10" dxfId="1484" priority="2" rank="1"/>
  </conditionalFormatting>
  <conditionalFormatting sqref="G2">
    <cfRule type="top10" dxfId="1483" priority="4" rank="1"/>
  </conditionalFormatting>
  <conditionalFormatting sqref="F2">
    <cfRule type="top10" dxfId="1482" priority="5" rank="1"/>
  </conditionalFormatting>
  <hyperlinks>
    <hyperlink ref="Q1" location="'Ohio 2021 Rankings'!A1" display="Back to Ranking" xr:uid="{709629E5-53EB-40A2-8F38-BA0D0607EAB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1A145F6-040F-43A4-8818-6934B399473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CACDD-1230-47B3-AC8A-974A9D6CB388}">
  <sheetPr codeName="Sheet39"/>
  <dimension ref="A1:Q20"/>
  <sheetViews>
    <sheetView workbookViewId="0">
      <selection activeCell="A7" sqref="A7:O7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0" t="s">
        <v>33</v>
      </c>
      <c r="B2" s="21" t="s">
        <v>56</v>
      </c>
      <c r="C2" s="22">
        <v>44339</v>
      </c>
      <c r="D2" s="23" t="s">
        <v>51</v>
      </c>
      <c r="E2" s="24">
        <v>168</v>
      </c>
      <c r="F2" s="24">
        <v>173</v>
      </c>
      <c r="G2" s="24">
        <v>168</v>
      </c>
      <c r="H2" s="24">
        <v>169</v>
      </c>
      <c r="I2" s="24"/>
      <c r="J2" s="24"/>
      <c r="K2" s="25">
        <v>4</v>
      </c>
      <c r="L2" s="25">
        <v>678</v>
      </c>
      <c r="M2" s="26">
        <v>169.5</v>
      </c>
      <c r="N2" s="27">
        <v>2</v>
      </c>
      <c r="O2" s="28">
        <v>171.5</v>
      </c>
    </row>
    <row r="3" spans="1:17" x14ac:dyDescent="0.3">
      <c r="A3" s="20" t="s">
        <v>33</v>
      </c>
      <c r="B3" s="21" t="s">
        <v>56</v>
      </c>
      <c r="C3" s="22">
        <v>44374</v>
      </c>
      <c r="D3" s="23" t="s">
        <v>51</v>
      </c>
      <c r="E3" s="24">
        <v>159</v>
      </c>
      <c r="F3" s="24">
        <v>158</v>
      </c>
      <c r="G3" s="24">
        <v>169</v>
      </c>
      <c r="H3" s="24">
        <v>165</v>
      </c>
      <c r="I3" s="24"/>
      <c r="J3" s="24"/>
      <c r="K3" s="25">
        <v>4</v>
      </c>
      <c r="L3" s="25">
        <v>651</v>
      </c>
      <c r="M3" s="26">
        <v>162.75</v>
      </c>
      <c r="N3" s="27">
        <v>3</v>
      </c>
      <c r="O3" s="28">
        <v>165.75</v>
      </c>
    </row>
    <row r="4" spans="1:17" x14ac:dyDescent="0.3">
      <c r="A4" s="20" t="s">
        <v>33</v>
      </c>
      <c r="B4" s="21" t="s">
        <v>56</v>
      </c>
      <c r="C4" s="22">
        <v>44416</v>
      </c>
      <c r="D4" s="23" t="s">
        <v>34</v>
      </c>
      <c r="E4" s="24">
        <v>170</v>
      </c>
      <c r="F4" s="24">
        <v>180</v>
      </c>
      <c r="G4" s="24">
        <v>175</v>
      </c>
      <c r="H4" s="24">
        <v>179</v>
      </c>
      <c r="I4" s="24">
        <v>170</v>
      </c>
      <c r="J4" s="24">
        <v>172</v>
      </c>
      <c r="K4" s="25">
        <v>6</v>
      </c>
      <c r="L4" s="25">
        <v>1046</v>
      </c>
      <c r="M4" s="26">
        <v>174.33333333333334</v>
      </c>
      <c r="N4" s="27">
        <v>2</v>
      </c>
      <c r="O4" s="28">
        <v>176.33333333333334</v>
      </c>
    </row>
    <row r="5" spans="1:17" x14ac:dyDescent="0.3">
      <c r="A5" s="20" t="s">
        <v>33</v>
      </c>
      <c r="B5" s="21" t="s">
        <v>56</v>
      </c>
      <c r="C5" s="22">
        <v>44437</v>
      </c>
      <c r="D5" s="23" t="s">
        <v>51</v>
      </c>
      <c r="E5" s="24">
        <v>177</v>
      </c>
      <c r="F5" s="24">
        <v>175</v>
      </c>
      <c r="G5" s="24">
        <v>158</v>
      </c>
      <c r="H5" s="24">
        <v>177</v>
      </c>
      <c r="I5" s="24"/>
      <c r="J5" s="24"/>
      <c r="K5" s="25">
        <v>4</v>
      </c>
      <c r="L5" s="25">
        <v>687</v>
      </c>
      <c r="M5" s="26">
        <v>171.75</v>
      </c>
      <c r="N5" s="27">
        <v>2</v>
      </c>
      <c r="O5" s="28">
        <v>173.75</v>
      </c>
    </row>
    <row r="6" spans="1:17" x14ac:dyDescent="0.3">
      <c r="A6" s="20" t="s">
        <v>33</v>
      </c>
      <c r="B6" s="21" t="s">
        <v>56</v>
      </c>
      <c r="C6" s="22">
        <v>44451</v>
      </c>
      <c r="D6" s="23" t="s">
        <v>34</v>
      </c>
      <c r="E6" s="24">
        <v>168</v>
      </c>
      <c r="F6" s="24">
        <v>167</v>
      </c>
      <c r="G6" s="24">
        <v>176</v>
      </c>
      <c r="H6" s="24">
        <v>170</v>
      </c>
      <c r="I6" s="24">
        <v>169</v>
      </c>
      <c r="J6" s="24">
        <v>173</v>
      </c>
      <c r="K6" s="25">
        <v>6</v>
      </c>
      <c r="L6" s="25">
        <v>1023</v>
      </c>
      <c r="M6" s="26">
        <v>170.5</v>
      </c>
      <c r="N6" s="27">
        <v>4</v>
      </c>
      <c r="O6" s="28">
        <v>174.5</v>
      </c>
    </row>
    <row r="7" spans="1:17" x14ac:dyDescent="0.3">
      <c r="A7" s="20" t="s">
        <v>33</v>
      </c>
      <c r="B7" s="21" t="s">
        <v>56</v>
      </c>
      <c r="C7" s="22">
        <v>44479</v>
      </c>
      <c r="D7" s="23" t="s">
        <v>34</v>
      </c>
      <c r="E7" s="24">
        <v>155</v>
      </c>
      <c r="F7" s="24">
        <v>162</v>
      </c>
      <c r="G7" s="24">
        <v>176</v>
      </c>
      <c r="H7" s="24">
        <v>154</v>
      </c>
      <c r="I7" s="24"/>
      <c r="J7" s="24"/>
      <c r="K7" s="25">
        <v>4</v>
      </c>
      <c r="L7" s="25">
        <v>647</v>
      </c>
      <c r="M7" s="26">
        <v>161.75</v>
      </c>
      <c r="N7" s="27">
        <v>2</v>
      </c>
      <c r="O7" s="28">
        <v>163.75</v>
      </c>
    </row>
    <row r="10" spans="1:17" x14ac:dyDescent="0.3">
      <c r="K10" s="7">
        <f>SUM(K2:K9)</f>
        <v>28</v>
      </c>
      <c r="L10" s="7">
        <f>SUM(L2:L9)</f>
        <v>4732</v>
      </c>
      <c r="M10" s="13">
        <f>SUM(L10/K10)</f>
        <v>169</v>
      </c>
      <c r="N10" s="7">
        <f>SUM(N2:N9)</f>
        <v>15</v>
      </c>
      <c r="O10" s="13">
        <f>SUM(M10+N10)</f>
        <v>184</v>
      </c>
    </row>
    <row r="16" spans="1:17" ht="28.8" x14ac:dyDescent="0.3">
      <c r="A16" s="1" t="s">
        <v>1</v>
      </c>
      <c r="B16" s="2" t="s">
        <v>2</v>
      </c>
      <c r="C16" s="2" t="s">
        <v>3</v>
      </c>
      <c r="D16" s="3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3" t="s">
        <v>12</v>
      </c>
      <c r="M16" s="5" t="s">
        <v>13</v>
      </c>
      <c r="N16" s="2" t="s">
        <v>14</v>
      </c>
      <c r="O16" s="6" t="s">
        <v>15</v>
      </c>
    </row>
    <row r="17" spans="1:15" x14ac:dyDescent="0.3">
      <c r="A17" s="20" t="s">
        <v>21</v>
      </c>
      <c r="B17" s="21" t="s">
        <v>56</v>
      </c>
      <c r="C17" s="22">
        <v>44388</v>
      </c>
      <c r="D17" s="23" t="s">
        <v>34</v>
      </c>
      <c r="E17" s="24">
        <v>91</v>
      </c>
      <c r="F17" s="24">
        <v>116</v>
      </c>
      <c r="G17" s="24">
        <v>141</v>
      </c>
      <c r="H17" s="24">
        <v>133</v>
      </c>
      <c r="I17" s="24"/>
      <c r="J17" s="24"/>
      <c r="K17" s="25">
        <v>4</v>
      </c>
      <c r="L17" s="25">
        <v>481</v>
      </c>
      <c r="M17" s="26">
        <v>120.25</v>
      </c>
      <c r="N17" s="27">
        <v>2</v>
      </c>
      <c r="O17" s="28">
        <v>122.25</v>
      </c>
    </row>
    <row r="20" spans="1:15" x14ac:dyDescent="0.3">
      <c r="K20" s="7">
        <f>SUM(K17:K19)</f>
        <v>4</v>
      </c>
      <c r="L20" s="7">
        <f>SUM(L17:L19)</f>
        <v>481</v>
      </c>
      <c r="M20" s="13">
        <f>SUM(L20/K20)</f>
        <v>120.25</v>
      </c>
      <c r="N20" s="7">
        <f>SUM(N17:N19)</f>
        <v>2</v>
      </c>
      <c r="O20" s="13">
        <f>SUM(M20+N20)</f>
        <v>122.25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15"/>
    <protectedRange algorithmName="SHA-512" hashValue="ON39YdpmFHfN9f47KpiRvqrKx0V9+erV1CNkpWzYhW/Qyc6aT8rEyCrvauWSYGZK2ia3o7vd3akF07acHAFpOA==" saltValue="yVW9XmDwTqEnmpSGai0KYg==" spinCount="100000" sqref="D2" name="Range1_1_10"/>
    <protectedRange algorithmName="SHA-512" hashValue="ON39YdpmFHfN9f47KpiRvqrKx0V9+erV1CNkpWzYhW/Qyc6aT8rEyCrvauWSYGZK2ia3o7vd3akF07acHAFpOA==" saltValue="yVW9XmDwTqEnmpSGai0KYg==" spinCount="100000" sqref="E3:J3 B3:C3" name="Range1_6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17:J17 B17:C17" name="Range1_21"/>
    <protectedRange algorithmName="SHA-512" hashValue="ON39YdpmFHfN9f47KpiRvqrKx0V9+erV1CNkpWzYhW/Qyc6aT8rEyCrvauWSYGZK2ia3o7vd3akF07acHAFpOA==" saltValue="yVW9XmDwTqEnmpSGai0KYg==" spinCount="100000" sqref="D17" name="Range1_1_16"/>
    <protectedRange algorithmName="SHA-512" hashValue="ON39YdpmFHfN9f47KpiRvqrKx0V9+erV1CNkpWzYhW/Qyc6aT8rEyCrvauWSYGZK2ia3o7vd3akF07acHAFpOA==" saltValue="yVW9XmDwTqEnmpSGai0KYg==" spinCount="100000" sqref="E5:J5 B5:C5" name="Range1_2_4_1"/>
    <protectedRange algorithmName="SHA-512" hashValue="ON39YdpmFHfN9f47KpiRvqrKx0V9+erV1CNkpWzYhW/Qyc6aT8rEyCrvauWSYGZK2ia3o7vd3akF07acHAFpOA==" saltValue="yVW9XmDwTqEnmpSGai0KYg==" spinCount="100000" sqref="D5" name="Range1_1_1_4_2"/>
    <protectedRange algorithmName="SHA-512" hashValue="ON39YdpmFHfN9f47KpiRvqrKx0V9+erV1CNkpWzYhW/Qyc6aT8rEyCrvauWSYGZK2ia3o7vd3akF07acHAFpOA==" saltValue="yVW9XmDwTqEnmpSGai0KYg==" spinCount="100000" sqref="E6:J6 B6:C6" name="Range1_24"/>
    <protectedRange algorithmName="SHA-512" hashValue="ON39YdpmFHfN9f47KpiRvqrKx0V9+erV1CNkpWzYhW/Qyc6aT8rEyCrvauWSYGZK2ia3o7vd3akF07acHAFpOA==" saltValue="yVW9XmDwTqEnmpSGai0KYg==" spinCount="100000" sqref="D6" name="Range1_1_19"/>
    <protectedRange algorithmName="SHA-512" hashValue="ON39YdpmFHfN9f47KpiRvqrKx0V9+erV1CNkpWzYhW/Qyc6aT8rEyCrvauWSYGZK2ia3o7vd3akF07acHAFpOA==" saltValue="yVW9XmDwTqEnmpSGai0KYg==" spinCount="100000" sqref="E7:J7 B7:C7" name="Range1_28_1"/>
    <protectedRange algorithmName="SHA-512" hashValue="ON39YdpmFHfN9f47KpiRvqrKx0V9+erV1CNkpWzYhW/Qyc6aT8rEyCrvauWSYGZK2ia3o7vd3akF07acHAFpOA==" saltValue="yVW9XmDwTqEnmpSGai0KYg==" spinCount="100000" sqref="D7" name="Range1_1_26_1"/>
  </protectedRanges>
  <conditionalFormatting sqref="J2">
    <cfRule type="top10" dxfId="89" priority="55" rank="1"/>
  </conditionalFormatting>
  <conditionalFormatting sqref="I2">
    <cfRule type="top10" dxfId="88" priority="56" rank="1"/>
  </conditionalFormatting>
  <conditionalFormatting sqref="H2">
    <cfRule type="top10" dxfId="87" priority="57" rank="1"/>
  </conditionalFormatting>
  <conditionalFormatting sqref="G2">
    <cfRule type="top10" dxfId="86" priority="58" rank="1"/>
  </conditionalFormatting>
  <conditionalFormatting sqref="F2">
    <cfRule type="top10" dxfId="85" priority="59" rank="1"/>
  </conditionalFormatting>
  <conditionalFormatting sqref="E2">
    <cfRule type="top10" dxfId="84" priority="60" rank="1"/>
  </conditionalFormatting>
  <conditionalFormatting sqref="J3">
    <cfRule type="top10" dxfId="83" priority="49" rank="1"/>
  </conditionalFormatting>
  <conditionalFormatting sqref="I3">
    <cfRule type="top10" dxfId="82" priority="50" rank="1"/>
  </conditionalFormatting>
  <conditionalFormatting sqref="H3">
    <cfRule type="top10" dxfId="81" priority="51" rank="1"/>
  </conditionalFormatting>
  <conditionalFormatting sqref="G3">
    <cfRule type="top10" dxfId="80" priority="52" rank="1"/>
  </conditionalFormatting>
  <conditionalFormatting sqref="F3">
    <cfRule type="top10" dxfId="79" priority="53" rank="1"/>
  </conditionalFormatting>
  <conditionalFormatting sqref="E3">
    <cfRule type="top10" dxfId="78" priority="54" rank="1"/>
  </conditionalFormatting>
  <conditionalFormatting sqref="I17">
    <cfRule type="top10" dxfId="77" priority="30" rank="1"/>
  </conditionalFormatting>
  <conditionalFormatting sqref="H17">
    <cfRule type="top10" dxfId="76" priority="26" rank="1"/>
  </conditionalFormatting>
  <conditionalFormatting sqref="J17">
    <cfRule type="top10" dxfId="75" priority="27" rank="1"/>
  </conditionalFormatting>
  <conditionalFormatting sqref="G17">
    <cfRule type="top10" dxfId="74" priority="29" rank="1"/>
  </conditionalFormatting>
  <conditionalFormatting sqref="F17">
    <cfRule type="top10" dxfId="73" priority="28" rank="1"/>
  </conditionalFormatting>
  <conditionalFormatting sqref="E17">
    <cfRule type="top10" dxfId="72" priority="25" rank="1"/>
  </conditionalFormatting>
  <conditionalFormatting sqref="J4">
    <cfRule type="top10" dxfId="71" priority="19" rank="1"/>
  </conditionalFormatting>
  <conditionalFormatting sqref="I4">
    <cfRule type="top10" dxfId="70" priority="20" rank="1"/>
  </conditionalFormatting>
  <conditionalFormatting sqref="H4">
    <cfRule type="top10" dxfId="69" priority="21" rank="1"/>
  </conditionalFormatting>
  <conditionalFormatting sqref="G4">
    <cfRule type="top10" dxfId="68" priority="22" rank="1"/>
  </conditionalFormatting>
  <conditionalFormatting sqref="F4">
    <cfRule type="top10" dxfId="67" priority="23" rank="1"/>
  </conditionalFormatting>
  <conditionalFormatting sqref="E4">
    <cfRule type="top10" dxfId="66" priority="24" rank="1"/>
  </conditionalFormatting>
  <conditionalFormatting sqref="J5">
    <cfRule type="top10" dxfId="65" priority="13" rank="1"/>
  </conditionalFormatting>
  <conditionalFormatting sqref="I5">
    <cfRule type="top10" dxfId="64" priority="14" rank="1"/>
  </conditionalFormatting>
  <conditionalFormatting sqref="H5">
    <cfRule type="top10" dxfId="63" priority="15" rank="1"/>
  </conditionalFormatting>
  <conditionalFormatting sqref="G5">
    <cfRule type="top10" dxfId="62" priority="16" rank="1"/>
  </conditionalFormatting>
  <conditionalFormatting sqref="F5">
    <cfRule type="top10" dxfId="61" priority="17" rank="1"/>
  </conditionalFormatting>
  <conditionalFormatting sqref="E5">
    <cfRule type="top10" dxfId="60" priority="18" rank="1"/>
  </conditionalFormatting>
  <conditionalFormatting sqref="J6">
    <cfRule type="top10" dxfId="59" priority="7" rank="1"/>
  </conditionalFormatting>
  <conditionalFormatting sqref="I6">
    <cfRule type="top10" dxfId="58" priority="8" rank="1"/>
  </conditionalFormatting>
  <conditionalFormatting sqref="H6">
    <cfRule type="top10" dxfId="57" priority="9" rank="1"/>
  </conditionalFormatting>
  <conditionalFormatting sqref="G6">
    <cfRule type="top10" dxfId="56" priority="10" rank="1"/>
  </conditionalFormatting>
  <conditionalFormatting sqref="F6">
    <cfRule type="top10" dxfId="55" priority="11" rank="1"/>
  </conditionalFormatting>
  <conditionalFormatting sqref="E6">
    <cfRule type="top10" dxfId="54" priority="12" rank="1"/>
  </conditionalFormatting>
  <conditionalFormatting sqref="J7">
    <cfRule type="top10" dxfId="53" priority="1" rank="1"/>
  </conditionalFormatting>
  <conditionalFormatting sqref="I7">
    <cfRule type="top10" dxfId="52" priority="2" rank="1"/>
  </conditionalFormatting>
  <conditionalFormatting sqref="H7">
    <cfRule type="top10" dxfId="51" priority="3" rank="1"/>
  </conditionalFormatting>
  <conditionalFormatting sqref="G7">
    <cfRule type="top10" dxfId="50" priority="4" rank="1"/>
  </conditionalFormatting>
  <conditionalFormatting sqref="F7">
    <cfRule type="top10" dxfId="49" priority="5" rank="1"/>
  </conditionalFormatting>
  <conditionalFormatting sqref="E7">
    <cfRule type="top10" dxfId="48" priority="6" rank="1"/>
  </conditionalFormatting>
  <hyperlinks>
    <hyperlink ref="Q1" location="'Ohio 2021 Rankings'!A1" display="Back to Ranking" xr:uid="{4D2A9A85-7163-4491-ACFA-58D2F75842B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70CC548-39A9-44AE-9A57-B279FDA15E36}">
          <x14:formula1>
            <xm:f>'C:\Users\abra2\Desktop\ABRA Files and More\AUTO BENCH REST ASSOCIATION FILE\ABRA 2019\Georgia\[Georgia Results 01 19 20.xlsm]DATA SHEET'!#REF!</xm:f>
          </x14:formula1>
          <xm:sqref>B1 B16</xm:sqref>
        </x14:dataValidation>
        <x14:dataValidation type="list" allowBlank="1" showInputMessage="1" showErrorMessage="1" xr:uid="{4A7DE528-B2B5-4721-967E-DEE3B3A4DDC5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50556-7130-471F-8479-F5FD8A390F2D}">
  <sheetPr codeName="Sheet40"/>
  <dimension ref="A1:Q6"/>
  <sheetViews>
    <sheetView workbookViewId="0">
      <selection activeCell="Q1" sqref="Q1"/>
    </sheetView>
  </sheetViews>
  <sheetFormatPr defaultRowHeight="14.4" x14ac:dyDescent="0.3"/>
  <cols>
    <col min="1" max="1" width="18" customWidth="1"/>
    <col min="2" max="2" width="16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0" t="s">
        <v>21</v>
      </c>
      <c r="B2" s="21" t="s">
        <v>31</v>
      </c>
      <c r="C2" s="22">
        <v>44304</v>
      </c>
      <c r="D2" s="23" t="s">
        <v>34</v>
      </c>
      <c r="E2" s="24">
        <v>156</v>
      </c>
      <c r="F2" s="24">
        <v>140</v>
      </c>
      <c r="G2" s="24">
        <v>128</v>
      </c>
      <c r="H2" s="24">
        <v>145</v>
      </c>
      <c r="I2" s="24"/>
      <c r="J2" s="24"/>
      <c r="K2" s="25">
        <v>4</v>
      </c>
      <c r="L2" s="25">
        <v>569</v>
      </c>
      <c r="M2" s="26">
        <v>142.25</v>
      </c>
      <c r="N2" s="27">
        <v>2</v>
      </c>
      <c r="O2" s="28">
        <v>144.25</v>
      </c>
    </row>
    <row r="3" spans="1:17" x14ac:dyDescent="0.3">
      <c r="A3" s="20" t="s">
        <v>21</v>
      </c>
      <c r="B3" s="21" t="s">
        <v>31</v>
      </c>
      <c r="C3" s="22">
        <v>44360</v>
      </c>
      <c r="D3" s="23" t="s">
        <v>34</v>
      </c>
      <c r="E3" s="24">
        <v>112</v>
      </c>
      <c r="F3" s="24">
        <v>126</v>
      </c>
      <c r="G3" s="24">
        <v>143</v>
      </c>
      <c r="H3" s="24">
        <v>145</v>
      </c>
      <c r="I3" s="24"/>
      <c r="J3" s="24"/>
      <c r="K3" s="25">
        <v>4</v>
      </c>
      <c r="L3" s="25">
        <v>526</v>
      </c>
      <c r="M3" s="26">
        <v>131.5</v>
      </c>
      <c r="N3" s="27">
        <v>2</v>
      </c>
      <c r="O3" s="28">
        <v>133.5</v>
      </c>
    </row>
    <row r="6" spans="1:17" x14ac:dyDescent="0.3">
      <c r="K6" s="7">
        <f>SUM(K2:K5)</f>
        <v>8</v>
      </c>
      <c r="L6" s="7">
        <f>SUM(L2:L5)</f>
        <v>1095</v>
      </c>
      <c r="M6" s="13">
        <f>SUM(L6/K6)</f>
        <v>136.875</v>
      </c>
      <c r="N6" s="7">
        <f>SUM(N2:N5)</f>
        <v>4</v>
      </c>
      <c r="O6" s="13">
        <f>SUM(M6+N6)</f>
        <v>140.875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3:J3 B3:C3" name="Range1_11"/>
    <protectedRange algorithmName="SHA-512" hashValue="ON39YdpmFHfN9f47KpiRvqrKx0V9+erV1CNkpWzYhW/Qyc6aT8rEyCrvauWSYGZK2ia3o7vd3akF07acHAFpOA==" saltValue="yVW9XmDwTqEnmpSGai0KYg==" spinCount="100000" sqref="D3" name="Range1_1_8"/>
  </protectedRanges>
  <conditionalFormatting sqref="I2">
    <cfRule type="top10" dxfId="47" priority="12" rank="1"/>
  </conditionalFormatting>
  <conditionalFormatting sqref="H2">
    <cfRule type="top10" dxfId="46" priority="8" rank="1"/>
  </conditionalFormatting>
  <conditionalFormatting sqref="J2">
    <cfRule type="top10" dxfId="45" priority="9" rank="1"/>
  </conditionalFormatting>
  <conditionalFormatting sqref="G2">
    <cfRule type="top10" dxfId="44" priority="11" rank="1"/>
  </conditionalFormatting>
  <conditionalFormatting sqref="F2">
    <cfRule type="top10" dxfId="43" priority="10" rank="1"/>
  </conditionalFormatting>
  <conditionalFormatting sqref="E2">
    <cfRule type="top10" dxfId="42" priority="7" rank="1"/>
  </conditionalFormatting>
  <conditionalFormatting sqref="I3">
    <cfRule type="top10" dxfId="41" priority="6" rank="1"/>
  </conditionalFormatting>
  <conditionalFormatting sqref="H3">
    <cfRule type="top10" dxfId="40" priority="2" rank="1"/>
  </conditionalFormatting>
  <conditionalFormatting sqref="J3">
    <cfRule type="top10" dxfId="39" priority="3" rank="1"/>
  </conditionalFormatting>
  <conditionalFormatting sqref="G3">
    <cfRule type="top10" dxfId="38" priority="5" rank="1"/>
  </conditionalFormatting>
  <conditionalFormatting sqref="F3">
    <cfRule type="top10" dxfId="37" priority="4" rank="1"/>
  </conditionalFormatting>
  <conditionalFormatting sqref="E3">
    <cfRule type="top10" dxfId="36" priority="1" rank="1"/>
  </conditionalFormatting>
  <hyperlinks>
    <hyperlink ref="Q1" location="'Ohio 2021 Rankings'!A1" display="Back to Ranking" xr:uid="{8F9F4AC4-28FA-4224-AB61-598AAA9D8E8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E03D63B-94CD-4443-9A37-1C2B354803C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BC21D-DFBA-4CF4-88E7-0607F4B263CB}">
  <sheetPr codeName="Sheet41"/>
  <dimension ref="A1:Q10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0" t="s">
        <v>21</v>
      </c>
      <c r="B2" s="21" t="s">
        <v>58</v>
      </c>
      <c r="C2" s="22">
        <v>44339</v>
      </c>
      <c r="D2" s="23" t="s">
        <v>51</v>
      </c>
      <c r="E2" s="24">
        <v>145</v>
      </c>
      <c r="F2" s="24">
        <v>166</v>
      </c>
      <c r="G2" s="24">
        <v>156</v>
      </c>
      <c r="H2" s="24">
        <v>172</v>
      </c>
      <c r="I2" s="24"/>
      <c r="J2" s="24"/>
      <c r="K2" s="25">
        <v>4</v>
      </c>
      <c r="L2" s="25">
        <v>639</v>
      </c>
      <c r="M2" s="26">
        <v>159.75</v>
      </c>
      <c r="N2" s="27">
        <v>2</v>
      </c>
      <c r="O2" s="28">
        <v>161.75</v>
      </c>
    </row>
    <row r="3" spans="1:17" x14ac:dyDescent="0.3">
      <c r="A3" s="20" t="s">
        <v>21</v>
      </c>
      <c r="B3" s="21" t="s">
        <v>70</v>
      </c>
      <c r="C3" s="22">
        <v>44374</v>
      </c>
      <c r="D3" s="23" t="s">
        <v>51</v>
      </c>
      <c r="E3" s="24">
        <v>166</v>
      </c>
      <c r="F3" s="24">
        <v>168</v>
      </c>
      <c r="G3" s="24">
        <v>163</v>
      </c>
      <c r="H3" s="24">
        <v>150</v>
      </c>
      <c r="I3" s="24"/>
      <c r="J3" s="24"/>
      <c r="K3" s="25">
        <v>4</v>
      </c>
      <c r="L3" s="25">
        <v>647</v>
      </c>
      <c r="M3" s="26">
        <v>161.75</v>
      </c>
      <c r="N3" s="27">
        <v>4</v>
      </c>
      <c r="O3" s="28">
        <v>165.75</v>
      </c>
    </row>
    <row r="4" spans="1:17" x14ac:dyDescent="0.3">
      <c r="A4" s="45" t="s">
        <v>21</v>
      </c>
      <c r="B4" s="46" t="s">
        <v>70</v>
      </c>
      <c r="C4" s="47">
        <v>44402</v>
      </c>
      <c r="D4" s="48" t="s">
        <v>51</v>
      </c>
      <c r="E4" s="49">
        <v>168</v>
      </c>
      <c r="F4" s="49">
        <v>159</v>
      </c>
      <c r="G4" s="49">
        <v>177</v>
      </c>
      <c r="H4" s="49">
        <v>171</v>
      </c>
      <c r="I4" s="49"/>
      <c r="J4" s="49"/>
      <c r="K4" s="50">
        <v>4</v>
      </c>
      <c r="L4" s="50">
        <v>675</v>
      </c>
      <c r="M4" s="51">
        <v>168.75</v>
      </c>
      <c r="N4" s="52">
        <v>3</v>
      </c>
      <c r="O4" s="53">
        <v>171.75</v>
      </c>
    </row>
    <row r="5" spans="1:17" x14ac:dyDescent="0.3">
      <c r="A5" s="20" t="s">
        <v>21</v>
      </c>
      <c r="B5" s="21" t="s">
        <v>70</v>
      </c>
      <c r="C5" s="22">
        <v>44437</v>
      </c>
      <c r="D5" s="23" t="s">
        <v>51</v>
      </c>
      <c r="E5" s="24">
        <v>169</v>
      </c>
      <c r="F5" s="24">
        <v>176</v>
      </c>
      <c r="G5" s="24">
        <v>164</v>
      </c>
      <c r="H5" s="24">
        <v>169</v>
      </c>
      <c r="I5" s="24"/>
      <c r="J5" s="24"/>
      <c r="K5" s="25">
        <v>4</v>
      </c>
      <c r="L5" s="25">
        <v>678</v>
      </c>
      <c r="M5" s="26">
        <v>169.5</v>
      </c>
      <c r="N5" s="27">
        <v>3</v>
      </c>
      <c r="O5" s="28">
        <v>172.5</v>
      </c>
    </row>
    <row r="6" spans="1:17" x14ac:dyDescent="0.3">
      <c r="A6" s="20" t="s">
        <v>21</v>
      </c>
      <c r="B6" s="21" t="s">
        <v>70</v>
      </c>
      <c r="C6" s="22">
        <v>44465</v>
      </c>
      <c r="D6" s="23" t="s">
        <v>83</v>
      </c>
      <c r="E6" s="24">
        <v>157</v>
      </c>
      <c r="F6" s="24">
        <v>168</v>
      </c>
      <c r="G6" s="24">
        <v>145</v>
      </c>
      <c r="H6" s="24">
        <v>167</v>
      </c>
      <c r="I6" s="24">
        <v>162</v>
      </c>
      <c r="J6" s="24">
        <v>153</v>
      </c>
      <c r="K6" s="25">
        <v>6</v>
      </c>
      <c r="L6" s="25">
        <v>952</v>
      </c>
      <c r="M6" s="26">
        <v>158.66666666666666</v>
      </c>
      <c r="N6" s="27">
        <v>4</v>
      </c>
      <c r="O6" s="28">
        <v>162.66666666666666</v>
      </c>
    </row>
    <row r="7" spans="1:17" x14ac:dyDescent="0.3">
      <c r="A7" s="20" t="s">
        <v>21</v>
      </c>
      <c r="B7" s="21" t="s">
        <v>70</v>
      </c>
      <c r="C7" s="22">
        <v>44493</v>
      </c>
      <c r="D7" s="23" t="s">
        <v>51</v>
      </c>
      <c r="E7" s="24">
        <v>153</v>
      </c>
      <c r="F7" s="24">
        <v>167</v>
      </c>
      <c r="G7" s="24">
        <v>162</v>
      </c>
      <c r="H7" s="24">
        <v>163</v>
      </c>
      <c r="I7" s="24"/>
      <c r="J7" s="24"/>
      <c r="K7" s="25">
        <v>4</v>
      </c>
      <c r="L7" s="25">
        <v>645</v>
      </c>
      <c r="M7" s="26">
        <v>161.25</v>
      </c>
      <c r="N7" s="27">
        <v>3</v>
      </c>
      <c r="O7" s="28">
        <v>164.25</v>
      </c>
    </row>
    <row r="10" spans="1:17" x14ac:dyDescent="0.3">
      <c r="K10" s="7">
        <f>SUM(K2:K9)</f>
        <v>26</v>
      </c>
      <c r="L10" s="7">
        <f>SUM(L2:L9)</f>
        <v>4236</v>
      </c>
      <c r="M10" s="13">
        <f>SUM(L10/K10)</f>
        <v>162.92307692307693</v>
      </c>
      <c r="N10" s="7">
        <f>SUM(N2:N9)</f>
        <v>19</v>
      </c>
      <c r="O10" s="13">
        <f>SUM(M10+N10)</f>
        <v>181.92307692307693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17_1"/>
    <protectedRange algorithmName="SHA-512" hashValue="ON39YdpmFHfN9f47KpiRvqrKx0V9+erV1CNkpWzYhW/Qyc6aT8rEyCrvauWSYGZK2ia3o7vd3akF07acHAFpOA==" saltValue="yVW9XmDwTqEnmpSGai0KYg==" spinCount="100000" sqref="D2" name="Range1_1_12_1"/>
    <protectedRange algorithmName="SHA-512" hashValue="ON39YdpmFHfN9f47KpiRvqrKx0V9+erV1CNkpWzYhW/Qyc6aT8rEyCrvauWSYGZK2ia3o7vd3akF07acHAFpOA==" saltValue="yVW9XmDwTqEnmpSGai0KYg==" spinCount="100000" sqref="E3:J3 B3:C3" name="Range1_20"/>
    <protectedRange algorithmName="SHA-512" hashValue="ON39YdpmFHfN9f47KpiRvqrKx0V9+erV1CNkpWzYhW/Qyc6aT8rEyCrvauWSYGZK2ia3o7vd3akF07acHAFpOA==" saltValue="yVW9XmDwTqEnmpSGai0KYg==" spinCount="100000" sqref="D3" name="Range1_1_15"/>
    <protectedRange algorithmName="SHA-512" hashValue="ON39YdpmFHfN9f47KpiRvqrKx0V9+erV1CNkpWzYhW/Qyc6aT8rEyCrvauWSYGZK2ia3o7vd3akF07acHAFpOA==" saltValue="yVW9XmDwTqEnmpSGai0KYg==" spinCount="100000" sqref="E4:J4 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D5" name="Range1_1_2_8_1"/>
    <protectedRange algorithmName="SHA-512" hashValue="ON39YdpmFHfN9f47KpiRvqrKx0V9+erV1CNkpWzYhW/Qyc6aT8rEyCrvauWSYGZK2ia3o7vd3akF07acHAFpOA==" saltValue="yVW9XmDwTqEnmpSGai0KYg==" spinCount="100000" sqref="E5:J5 B5:C5" name="Range1_25_2"/>
    <protectedRange algorithmName="SHA-512" hashValue="ON39YdpmFHfN9f47KpiRvqrKx0V9+erV1CNkpWzYhW/Qyc6aT8rEyCrvauWSYGZK2ia3o7vd3akF07acHAFpOA==" saltValue="yVW9XmDwTqEnmpSGai0KYg==" spinCount="100000" sqref="E6:J6 B6:C6" name="Range1_22"/>
    <protectedRange algorithmName="SHA-512" hashValue="ON39YdpmFHfN9f47KpiRvqrKx0V9+erV1CNkpWzYhW/Qyc6aT8rEyCrvauWSYGZK2ia3o7vd3akF07acHAFpOA==" saltValue="yVW9XmDwTqEnmpSGai0KYg==" spinCount="100000" sqref="D6" name="Range1_1_20"/>
    <protectedRange algorithmName="SHA-512" hashValue="ON39YdpmFHfN9f47KpiRvqrKx0V9+erV1CNkpWzYhW/Qyc6aT8rEyCrvauWSYGZK2ia3o7vd3akF07acHAFpOA==" saltValue="yVW9XmDwTqEnmpSGai0KYg==" spinCount="100000" sqref="C7" name="Range1_4_5"/>
    <protectedRange algorithmName="SHA-512" hashValue="ON39YdpmFHfN9f47KpiRvqrKx0V9+erV1CNkpWzYhW/Qyc6aT8rEyCrvauWSYGZK2ia3o7vd3akF07acHAFpOA==" saltValue="yVW9XmDwTqEnmpSGai0KYg==" spinCount="100000" sqref="D7" name="Range1_1_2_5"/>
    <protectedRange algorithmName="SHA-512" hashValue="ON39YdpmFHfN9f47KpiRvqrKx0V9+erV1CNkpWzYhW/Qyc6aT8rEyCrvauWSYGZK2ia3o7vd3akF07acHAFpOA==" saltValue="yVW9XmDwTqEnmpSGai0KYg==" spinCount="100000" sqref="E7:J7 B7" name="Range1_5_2"/>
  </protectedRanges>
  <conditionalFormatting sqref="I2">
    <cfRule type="top10" dxfId="35" priority="36" rank="1"/>
  </conditionalFormatting>
  <conditionalFormatting sqref="H2">
    <cfRule type="top10" dxfId="34" priority="32" rank="1"/>
  </conditionalFormatting>
  <conditionalFormatting sqref="J2">
    <cfRule type="top10" dxfId="33" priority="33" rank="1"/>
  </conditionalFormatting>
  <conditionalFormatting sqref="G2">
    <cfRule type="top10" dxfId="32" priority="35" rank="1"/>
  </conditionalFormatting>
  <conditionalFormatting sqref="F2">
    <cfRule type="top10" dxfId="31" priority="34" rank="1"/>
  </conditionalFormatting>
  <conditionalFormatting sqref="E2">
    <cfRule type="top10" dxfId="30" priority="31" rank="1"/>
  </conditionalFormatting>
  <conditionalFormatting sqref="I3">
    <cfRule type="top10" dxfId="29" priority="30" rank="1"/>
  </conditionalFormatting>
  <conditionalFormatting sqref="H3">
    <cfRule type="top10" dxfId="28" priority="26" rank="1"/>
  </conditionalFormatting>
  <conditionalFormatting sqref="J3">
    <cfRule type="top10" dxfId="27" priority="27" rank="1"/>
  </conditionalFormatting>
  <conditionalFormatting sqref="G3">
    <cfRule type="top10" dxfId="26" priority="29" rank="1"/>
  </conditionalFormatting>
  <conditionalFormatting sqref="F3">
    <cfRule type="top10" dxfId="25" priority="28" rank="1"/>
  </conditionalFormatting>
  <conditionalFormatting sqref="E3">
    <cfRule type="top10" dxfId="24" priority="25" rank="1"/>
  </conditionalFormatting>
  <conditionalFormatting sqref="I4">
    <cfRule type="top10" dxfId="23" priority="24" rank="1"/>
  </conditionalFormatting>
  <conditionalFormatting sqref="H4">
    <cfRule type="top10" dxfId="22" priority="20" rank="1"/>
  </conditionalFormatting>
  <conditionalFormatting sqref="J4">
    <cfRule type="top10" dxfId="21" priority="21" rank="1"/>
  </conditionalFormatting>
  <conditionalFormatting sqref="G4">
    <cfRule type="top10" dxfId="20" priority="23" rank="1"/>
  </conditionalFormatting>
  <conditionalFormatting sqref="F4">
    <cfRule type="top10" dxfId="19" priority="22" rank="1"/>
  </conditionalFormatting>
  <conditionalFormatting sqref="E4">
    <cfRule type="top10" dxfId="18" priority="19" rank="1"/>
  </conditionalFormatting>
  <conditionalFormatting sqref="I5">
    <cfRule type="top10" dxfId="17" priority="18" rank="1"/>
  </conditionalFormatting>
  <conditionalFormatting sqref="H5">
    <cfRule type="top10" dxfId="16" priority="14" rank="1"/>
  </conditionalFormatting>
  <conditionalFormatting sqref="J5">
    <cfRule type="top10" dxfId="15" priority="15" rank="1"/>
  </conditionalFormatting>
  <conditionalFormatting sqref="G5">
    <cfRule type="top10" dxfId="14" priority="17" rank="1"/>
  </conditionalFormatting>
  <conditionalFormatting sqref="F5">
    <cfRule type="top10" dxfId="13" priority="16" rank="1"/>
  </conditionalFormatting>
  <conditionalFormatting sqref="E5">
    <cfRule type="top10" dxfId="12" priority="13" rank="1"/>
  </conditionalFormatting>
  <conditionalFormatting sqref="I6">
    <cfRule type="top10" dxfId="11" priority="12" rank="1"/>
  </conditionalFormatting>
  <conditionalFormatting sqref="H6">
    <cfRule type="top10" dxfId="10" priority="8" rank="1"/>
  </conditionalFormatting>
  <conditionalFormatting sqref="J6">
    <cfRule type="top10" dxfId="9" priority="9" rank="1"/>
  </conditionalFormatting>
  <conditionalFormatting sqref="G6">
    <cfRule type="top10" dxfId="8" priority="11" rank="1"/>
  </conditionalFormatting>
  <conditionalFormatting sqref="F6">
    <cfRule type="top10" dxfId="7" priority="10" rank="1"/>
  </conditionalFormatting>
  <conditionalFormatting sqref="E6">
    <cfRule type="top10" dxfId="6" priority="7" rank="1"/>
  </conditionalFormatting>
  <conditionalFormatting sqref="I7">
    <cfRule type="top10" dxfId="5" priority="6" rank="1"/>
  </conditionalFormatting>
  <conditionalFormatting sqref="H7">
    <cfRule type="top10" dxfId="4" priority="2" rank="1"/>
  </conditionalFormatting>
  <conditionalFormatting sqref="J7">
    <cfRule type="top10" dxfId="3" priority="3" rank="1"/>
  </conditionalFormatting>
  <conditionalFormatting sqref="G7">
    <cfRule type="top10" dxfId="2" priority="5" rank="1"/>
  </conditionalFormatting>
  <conditionalFormatting sqref="F7">
    <cfRule type="top10" dxfId="1" priority="4" rank="1"/>
  </conditionalFormatting>
  <conditionalFormatting sqref="E7">
    <cfRule type="top10" dxfId="0" priority="1" rank="1"/>
  </conditionalFormatting>
  <hyperlinks>
    <hyperlink ref="Q1" location="'Ohio 2021 Rankings'!A1" display="Back to Ranking" xr:uid="{8EDB5AE3-DBE2-496B-925E-B21039AB3A7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73CC52F-0A85-404C-86FD-9FB2AA5ABCF5}">
          <x14:formula1>
            <xm:f>'C:\Users\abra2\Desktop\[__ABRA Scoring Program  2-25-2020 MASTER (3).xlsm]DATA'!#REF!</xm:f>
          </x14:formula1>
          <xm:sqref>B2:B3</xm:sqref>
        </x14:dataValidation>
        <x14:dataValidation type="list" allowBlank="1" showInputMessage="1" showErrorMessage="1" xr:uid="{C4190707-1018-48C7-8D57-7FDC7EDDF62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29621-A77A-4C3B-AE54-20F575B18B31}">
  <sheetPr codeName="Sheet6"/>
  <dimension ref="A1:Q5"/>
  <sheetViews>
    <sheetView workbookViewId="0">
      <selection activeCell="A2" sqref="A2:O2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0" t="s">
        <v>28</v>
      </c>
      <c r="B2" s="21" t="s">
        <v>71</v>
      </c>
      <c r="C2" s="22">
        <v>44388</v>
      </c>
      <c r="D2" s="23" t="s">
        <v>34</v>
      </c>
      <c r="E2" s="24">
        <v>148</v>
      </c>
      <c r="F2" s="24">
        <v>152</v>
      </c>
      <c r="G2" s="24">
        <v>132</v>
      </c>
      <c r="H2" s="24">
        <v>146</v>
      </c>
      <c r="I2" s="24"/>
      <c r="J2" s="24"/>
      <c r="K2" s="25">
        <v>4</v>
      </c>
      <c r="L2" s="25">
        <v>578</v>
      </c>
      <c r="M2" s="26">
        <v>144.5</v>
      </c>
      <c r="N2" s="27">
        <v>2</v>
      </c>
      <c r="O2" s="28">
        <v>146.5</v>
      </c>
    </row>
    <row r="5" spans="1:17" x14ac:dyDescent="0.3">
      <c r="K5" s="7">
        <f>SUM(K2:K4)</f>
        <v>4</v>
      </c>
      <c r="L5" s="7">
        <f>SUM(L2:L4)</f>
        <v>578</v>
      </c>
      <c r="M5" s="13">
        <f>SUM(L5/K5)</f>
        <v>144.5</v>
      </c>
      <c r="N5" s="7">
        <f>SUM(N2:N4)</f>
        <v>2</v>
      </c>
      <c r="O5" s="13">
        <f>SUM(M5+N5)</f>
        <v>146.5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2_1"/>
    <protectedRange algorithmName="SHA-512" hashValue="ON39YdpmFHfN9f47KpiRvqrKx0V9+erV1CNkpWzYhW/Qyc6aT8rEyCrvauWSYGZK2ia3o7vd3akF07acHAFpOA==" saltValue="yVW9XmDwTqEnmpSGai0KYg==" spinCount="100000" sqref="D2" name="Range1_1_9_1"/>
    <protectedRange algorithmName="SHA-512" hashValue="ON39YdpmFHfN9f47KpiRvqrKx0V9+erV1CNkpWzYhW/Qyc6aT8rEyCrvauWSYGZK2ia3o7vd3akF07acHAFpOA==" saltValue="yVW9XmDwTqEnmpSGai0KYg==" spinCount="100000" sqref="E2:H2" name="Range1_3_3_1"/>
  </protectedRanges>
  <conditionalFormatting sqref="F2">
    <cfRule type="top10" dxfId="1481" priority="1" rank="1"/>
  </conditionalFormatting>
  <conditionalFormatting sqref="G2">
    <cfRule type="top10" dxfId="1480" priority="2" rank="1"/>
  </conditionalFormatting>
  <conditionalFormatting sqref="H2">
    <cfRule type="top10" dxfId="1479" priority="3" rank="1"/>
  </conditionalFormatting>
  <conditionalFormatting sqref="I2">
    <cfRule type="top10" dxfId="1478" priority="4" rank="1"/>
  </conditionalFormatting>
  <conditionalFormatting sqref="J2">
    <cfRule type="top10" dxfId="1477" priority="5" rank="1"/>
  </conditionalFormatting>
  <conditionalFormatting sqref="E2">
    <cfRule type="top10" dxfId="1476" priority="6" rank="1"/>
  </conditionalFormatting>
  <hyperlinks>
    <hyperlink ref="Q1" location="'Ohio 2021 Rankings'!A1" display="Back to Ranking" xr:uid="{F1CE444D-CEB4-4B8B-8187-737C363C7C4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7E590E3-51C5-418E-90D7-7EDF01A2A503}">
          <x14:formula1>
            <xm:f>'C:\Users\abra2\Desktop\[__ABRA Scoring Program  2-25-2020 MASTER (3).xlsm]DATA'!#REF!</xm:f>
          </x14:formula1>
          <xm:sqref>B2</xm:sqref>
        </x14:dataValidation>
        <x14:dataValidation type="list" allowBlank="1" showInputMessage="1" showErrorMessage="1" xr:uid="{0D7D2DEC-D804-419A-AA58-A0DA9F16304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D60FE-BE05-4D73-9660-4D278A3772C2}">
  <sheetPr codeName="Sheet7"/>
  <dimension ref="A1:Q12"/>
  <sheetViews>
    <sheetView workbookViewId="0">
      <selection activeCell="A9" sqref="A9:O9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0" t="s">
        <v>28</v>
      </c>
      <c r="B2" s="21" t="s">
        <v>42</v>
      </c>
      <c r="C2" s="22">
        <v>44304</v>
      </c>
      <c r="D2" s="23" t="s">
        <v>34</v>
      </c>
      <c r="E2" s="24">
        <v>190</v>
      </c>
      <c r="F2" s="24">
        <v>187</v>
      </c>
      <c r="G2" s="24">
        <v>187</v>
      </c>
      <c r="H2" s="24">
        <v>190</v>
      </c>
      <c r="I2" s="24"/>
      <c r="J2" s="24"/>
      <c r="K2" s="25">
        <v>4</v>
      </c>
      <c r="L2" s="25">
        <v>754</v>
      </c>
      <c r="M2" s="26">
        <v>188.5</v>
      </c>
      <c r="N2" s="27">
        <v>4</v>
      </c>
      <c r="O2" s="28">
        <v>192.5</v>
      </c>
    </row>
    <row r="3" spans="1:17" x14ac:dyDescent="0.3">
      <c r="A3" s="20" t="s">
        <v>28</v>
      </c>
      <c r="B3" s="21" t="s">
        <v>42</v>
      </c>
      <c r="C3" s="22">
        <v>44339</v>
      </c>
      <c r="D3" s="23" t="s">
        <v>51</v>
      </c>
      <c r="E3" s="24">
        <v>185</v>
      </c>
      <c r="F3" s="24">
        <v>186</v>
      </c>
      <c r="G3" s="24">
        <v>185</v>
      </c>
      <c r="H3" s="24">
        <v>184</v>
      </c>
      <c r="I3" s="24"/>
      <c r="J3" s="24"/>
      <c r="K3" s="25">
        <v>4</v>
      </c>
      <c r="L3" s="25">
        <v>740</v>
      </c>
      <c r="M3" s="26">
        <v>185</v>
      </c>
      <c r="N3" s="27">
        <v>2</v>
      </c>
      <c r="O3" s="28">
        <v>187</v>
      </c>
    </row>
    <row r="4" spans="1:17" x14ac:dyDescent="0.3">
      <c r="A4" s="20" t="s">
        <v>28</v>
      </c>
      <c r="B4" s="21" t="s">
        <v>64</v>
      </c>
      <c r="C4" s="22">
        <v>44360</v>
      </c>
      <c r="D4" s="23" t="s">
        <v>34</v>
      </c>
      <c r="E4" s="24">
        <v>160</v>
      </c>
      <c r="F4" s="24">
        <v>184</v>
      </c>
      <c r="G4" s="24">
        <v>188</v>
      </c>
      <c r="H4" s="24">
        <v>185</v>
      </c>
      <c r="I4" s="24"/>
      <c r="J4" s="24"/>
      <c r="K4" s="25">
        <v>4</v>
      </c>
      <c r="L4" s="25">
        <v>717</v>
      </c>
      <c r="M4" s="26">
        <v>179.25</v>
      </c>
      <c r="N4" s="27">
        <v>3</v>
      </c>
      <c r="O4" s="28">
        <v>182.25</v>
      </c>
    </row>
    <row r="5" spans="1:17" x14ac:dyDescent="0.3">
      <c r="A5" s="20" t="s">
        <v>28</v>
      </c>
      <c r="B5" s="21" t="s">
        <v>64</v>
      </c>
      <c r="C5" s="22">
        <v>44374</v>
      </c>
      <c r="D5" s="23" t="s">
        <v>51</v>
      </c>
      <c r="E5" s="24">
        <v>180</v>
      </c>
      <c r="F5" s="24">
        <v>177</v>
      </c>
      <c r="G5" s="24">
        <v>180</v>
      </c>
      <c r="H5" s="24">
        <v>178</v>
      </c>
      <c r="I5" s="24"/>
      <c r="J5" s="24"/>
      <c r="K5" s="25">
        <v>4</v>
      </c>
      <c r="L5" s="25">
        <v>715</v>
      </c>
      <c r="M5" s="26">
        <v>178.75</v>
      </c>
      <c r="N5" s="27">
        <v>2</v>
      </c>
      <c r="O5" s="28">
        <v>180.75</v>
      </c>
    </row>
    <row r="6" spans="1:17" x14ac:dyDescent="0.3">
      <c r="A6" s="45" t="s">
        <v>28</v>
      </c>
      <c r="B6" s="46" t="s">
        <v>42</v>
      </c>
      <c r="C6" s="47">
        <v>44402</v>
      </c>
      <c r="D6" s="48" t="s">
        <v>51</v>
      </c>
      <c r="E6" s="49">
        <v>174</v>
      </c>
      <c r="F6" s="49">
        <v>185</v>
      </c>
      <c r="G6" s="49">
        <v>190</v>
      </c>
      <c r="H6" s="49">
        <v>181</v>
      </c>
      <c r="I6" s="49"/>
      <c r="J6" s="49"/>
      <c r="K6" s="50">
        <v>4</v>
      </c>
      <c r="L6" s="50">
        <v>730</v>
      </c>
      <c r="M6" s="51">
        <v>182.5</v>
      </c>
      <c r="N6" s="52">
        <v>2</v>
      </c>
      <c r="O6" s="53">
        <v>184.5</v>
      </c>
    </row>
    <row r="7" spans="1:17" x14ac:dyDescent="0.3">
      <c r="A7" s="20" t="s">
        <v>28</v>
      </c>
      <c r="B7" s="21" t="s">
        <v>42</v>
      </c>
      <c r="C7" s="22">
        <v>44416</v>
      </c>
      <c r="D7" s="23" t="s">
        <v>34</v>
      </c>
      <c r="E7" s="24">
        <v>193</v>
      </c>
      <c r="F7" s="24">
        <v>191</v>
      </c>
      <c r="G7" s="24">
        <v>189</v>
      </c>
      <c r="H7" s="24">
        <v>192.001</v>
      </c>
      <c r="I7" s="24">
        <v>187</v>
      </c>
      <c r="J7" s="24">
        <v>192</v>
      </c>
      <c r="K7" s="25">
        <v>6</v>
      </c>
      <c r="L7" s="25">
        <v>1144.001</v>
      </c>
      <c r="M7" s="26">
        <v>190.66683333333333</v>
      </c>
      <c r="N7" s="27">
        <v>6</v>
      </c>
      <c r="O7" s="28">
        <v>196.66683333333333</v>
      </c>
    </row>
    <row r="8" spans="1:17" x14ac:dyDescent="0.3">
      <c r="A8" s="20" t="s">
        <v>28</v>
      </c>
      <c r="B8" s="21" t="s">
        <v>42</v>
      </c>
      <c r="C8" s="22">
        <v>44437</v>
      </c>
      <c r="D8" s="23" t="s">
        <v>51</v>
      </c>
      <c r="E8" s="24">
        <v>185</v>
      </c>
      <c r="F8" s="24">
        <v>181</v>
      </c>
      <c r="G8" s="24">
        <v>188</v>
      </c>
      <c r="H8" s="24">
        <v>186</v>
      </c>
      <c r="I8" s="24"/>
      <c r="J8" s="24"/>
      <c r="K8" s="25">
        <v>4</v>
      </c>
      <c r="L8" s="25">
        <v>740</v>
      </c>
      <c r="M8" s="26">
        <v>185</v>
      </c>
      <c r="N8" s="27">
        <v>2</v>
      </c>
      <c r="O8" s="28">
        <v>187</v>
      </c>
    </row>
    <row r="9" spans="1:17" x14ac:dyDescent="0.3">
      <c r="A9" s="20" t="s">
        <v>28</v>
      </c>
      <c r="B9" s="21" t="s">
        <v>42</v>
      </c>
      <c r="C9" s="22">
        <v>44493</v>
      </c>
      <c r="D9" s="23" t="s">
        <v>51</v>
      </c>
      <c r="E9" s="24">
        <v>174</v>
      </c>
      <c r="F9" s="24">
        <v>181</v>
      </c>
      <c r="G9" s="24">
        <v>175</v>
      </c>
      <c r="H9" s="24">
        <v>180</v>
      </c>
      <c r="I9" s="24"/>
      <c r="J9" s="24"/>
      <c r="K9" s="25">
        <v>4</v>
      </c>
      <c r="L9" s="25">
        <v>710</v>
      </c>
      <c r="M9" s="26">
        <v>177.5</v>
      </c>
      <c r="N9" s="27">
        <v>4</v>
      </c>
      <c r="O9" s="28">
        <v>181.5</v>
      </c>
    </row>
    <row r="12" spans="1:17" x14ac:dyDescent="0.3">
      <c r="K12" s="7">
        <f>SUM(K2:K11)</f>
        <v>34</v>
      </c>
      <c r="L12" s="7">
        <f>SUM(L2:L11)</f>
        <v>6250.0010000000002</v>
      </c>
      <c r="M12" s="13">
        <f>SUM(L12/K12)</f>
        <v>183.82355882352942</v>
      </c>
      <c r="N12" s="7">
        <f>SUM(N2:N11)</f>
        <v>25</v>
      </c>
      <c r="O12" s="13">
        <f>SUM(M12+N12)</f>
        <v>208.82355882352942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14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E3:H3" name="Range1_3_4"/>
    <protectedRange algorithmName="SHA-512" hashValue="ON39YdpmFHfN9f47KpiRvqrKx0V9+erV1CNkpWzYhW/Qyc6aT8rEyCrvauWSYGZK2ia3o7vd3akF07acHAFpOA==" saltValue="yVW9XmDwTqEnmpSGai0KYg==" spinCount="100000" sqref="I4:J4 B4:C4" name="Range1_8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5:J5 B5:C5" name="Range1_5"/>
    <protectedRange algorithmName="SHA-512" hashValue="ON39YdpmFHfN9f47KpiRvqrKx0V9+erV1CNkpWzYhW/Qyc6aT8rEyCrvauWSYGZK2ia3o7vd3akF07acHAFpOA==" saltValue="yVW9XmDwTqEnmpSGai0KYg==" spinCount="100000" sqref="D5" name="Range1_1_3"/>
    <protectedRange algorithmName="SHA-512" hashValue="ON39YdpmFHfN9f47KpiRvqrKx0V9+erV1CNkpWzYhW/Qyc6aT8rEyCrvauWSYGZK2ia3o7vd3akF07acHAFpOA==" saltValue="yVW9XmDwTqEnmpSGai0KYg==" spinCount="100000" sqref="E5:H5" name="Range1_3_1"/>
    <protectedRange algorithmName="SHA-512" hashValue="ON39YdpmFHfN9f47KpiRvqrKx0V9+erV1CNkpWzYhW/Qyc6aT8rEyCrvauWSYGZK2ia3o7vd3akF07acHAFpOA==" saltValue="yVW9XmDwTqEnmpSGai0KYg==" spinCount="100000" sqref="E6:H6" name="Range1_3_3"/>
    <protectedRange algorithmName="SHA-512" hashValue="ON39YdpmFHfN9f47KpiRvqrKx0V9+erV1CNkpWzYhW/Qyc6aT8rEyCrvauWSYGZK2ia3o7vd3akF07acHAFpOA==" saltValue="yVW9XmDwTqEnmpSGai0KYg==" spinCount="100000" sqref="E8:H8" name="Range1_3_6"/>
    <protectedRange algorithmName="SHA-512" hashValue="ON39YdpmFHfN9f47KpiRvqrKx0V9+erV1CNkpWzYhW/Qyc6aT8rEyCrvauWSYGZK2ia3o7vd3akF07acHAFpOA==" saltValue="yVW9XmDwTqEnmpSGai0KYg==" spinCount="100000" sqref="I9:J9 B9:C9" name="Range1_23"/>
    <protectedRange algorithmName="SHA-512" hashValue="ON39YdpmFHfN9f47KpiRvqrKx0V9+erV1CNkpWzYhW/Qyc6aT8rEyCrvauWSYGZK2ia3o7vd3akF07acHAFpOA==" saltValue="yVW9XmDwTqEnmpSGai0KYg==" spinCount="100000" sqref="D9" name="Range1_1_21"/>
    <protectedRange algorithmName="SHA-512" hashValue="ON39YdpmFHfN9f47KpiRvqrKx0V9+erV1CNkpWzYhW/Qyc6aT8rEyCrvauWSYGZK2ia3o7vd3akF07acHAFpOA==" saltValue="yVW9XmDwTqEnmpSGai0KYg==" spinCount="100000" sqref="E9:H9" name="Range1_3_7"/>
  </protectedRanges>
  <conditionalFormatting sqref="F2">
    <cfRule type="top10" dxfId="1475" priority="43" rank="1"/>
  </conditionalFormatting>
  <conditionalFormatting sqref="G2">
    <cfRule type="top10" dxfId="1474" priority="44" rank="1"/>
  </conditionalFormatting>
  <conditionalFormatting sqref="H2">
    <cfRule type="top10" dxfId="1473" priority="45" rank="1"/>
  </conditionalFormatting>
  <conditionalFormatting sqref="I2">
    <cfRule type="top10" dxfId="1472" priority="46" rank="1"/>
  </conditionalFormatting>
  <conditionalFormatting sqref="J2">
    <cfRule type="top10" dxfId="1471" priority="47" rank="1"/>
  </conditionalFormatting>
  <conditionalFormatting sqref="E2">
    <cfRule type="top10" dxfId="1470" priority="48" rank="1"/>
  </conditionalFormatting>
  <conditionalFormatting sqref="F3">
    <cfRule type="top10" dxfId="1469" priority="37" rank="1"/>
  </conditionalFormatting>
  <conditionalFormatting sqref="G3">
    <cfRule type="top10" dxfId="1468" priority="38" rank="1"/>
  </conditionalFormatting>
  <conditionalFormatting sqref="H3">
    <cfRule type="top10" dxfId="1467" priority="39" rank="1"/>
  </conditionalFormatting>
  <conditionalFormatting sqref="I3">
    <cfRule type="top10" dxfId="1466" priority="40" rank="1"/>
  </conditionalFormatting>
  <conditionalFormatting sqref="J3">
    <cfRule type="top10" dxfId="1465" priority="41" rank="1"/>
  </conditionalFormatting>
  <conditionalFormatting sqref="E3">
    <cfRule type="top10" dxfId="1464" priority="42" rank="1"/>
  </conditionalFormatting>
  <conditionalFormatting sqref="F4">
    <cfRule type="top10" dxfId="1463" priority="31" rank="1"/>
  </conditionalFormatting>
  <conditionalFormatting sqref="G4">
    <cfRule type="top10" dxfId="1462" priority="32" rank="1"/>
  </conditionalFormatting>
  <conditionalFormatting sqref="H4">
    <cfRule type="top10" dxfId="1461" priority="33" rank="1"/>
  </conditionalFormatting>
  <conditionalFormatting sqref="I4">
    <cfRule type="top10" dxfId="1460" priority="34" rank="1"/>
  </conditionalFormatting>
  <conditionalFormatting sqref="J4">
    <cfRule type="top10" dxfId="1459" priority="35" rank="1"/>
  </conditionalFormatting>
  <conditionalFormatting sqref="E4">
    <cfRule type="top10" dxfId="1458" priority="36" rank="1"/>
  </conditionalFormatting>
  <conditionalFormatting sqref="F5">
    <cfRule type="top10" dxfId="1457" priority="25" rank="1"/>
  </conditionalFormatting>
  <conditionalFormatting sqref="G5">
    <cfRule type="top10" dxfId="1456" priority="26" rank="1"/>
  </conditionalFormatting>
  <conditionalFormatting sqref="H5">
    <cfRule type="top10" dxfId="1455" priority="27" rank="1"/>
  </conditionalFormatting>
  <conditionalFormatting sqref="I5">
    <cfRule type="top10" dxfId="1454" priority="28" rank="1"/>
  </conditionalFormatting>
  <conditionalFormatting sqref="J5">
    <cfRule type="top10" dxfId="1453" priority="29" rank="1"/>
  </conditionalFormatting>
  <conditionalFormatting sqref="E5">
    <cfRule type="top10" dxfId="1452" priority="30" rank="1"/>
  </conditionalFormatting>
  <conditionalFormatting sqref="F6">
    <cfRule type="top10" dxfId="1451" priority="19" rank="1"/>
  </conditionalFormatting>
  <conditionalFormatting sqref="G6">
    <cfRule type="top10" dxfId="1450" priority="20" rank="1"/>
  </conditionalFormatting>
  <conditionalFormatting sqref="H6">
    <cfRule type="top10" dxfId="1449" priority="21" rank="1"/>
  </conditionalFormatting>
  <conditionalFormatting sqref="I6">
    <cfRule type="top10" dxfId="1448" priority="22" rank="1"/>
  </conditionalFormatting>
  <conditionalFormatting sqref="J6">
    <cfRule type="top10" dxfId="1447" priority="23" rank="1"/>
  </conditionalFormatting>
  <conditionalFormatting sqref="E6">
    <cfRule type="top10" dxfId="1446" priority="24" rank="1"/>
  </conditionalFormatting>
  <conditionalFormatting sqref="F7">
    <cfRule type="top10" dxfId="1445" priority="13" rank="1"/>
  </conditionalFormatting>
  <conditionalFormatting sqref="G7">
    <cfRule type="top10" dxfId="1444" priority="14" rank="1"/>
  </conditionalFormatting>
  <conditionalFormatting sqref="H7">
    <cfRule type="top10" dxfId="1443" priority="15" rank="1"/>
  </conditionalFormatting>
  <conditionalFormatting sqref="I7">
    <cfRule type="top10" dxfId="1442" priority="16" rank="1"/>
  </conditionalFormatting>
  <conditionalFormatting sqref="J7">
    <cfRule type="top10" dxfId="1441" priority="17" rank="1"/>
  </conditionalFormatting>
  <conditionalFormatting sqref="E7">
    <cfRule type="top10" dxfId="1440" priority="18" rank="1"/>
  </conditionalFormatting>
  <conditionalFormatting sqref="F8">
    <cfRule type="top10" dxfId="1439" priority="7" rank="1"/>
  </conditionalFormatting>
  <conditionalFormatting sqref="G8">
    <cfRule type="top10" dxfId="1438" priority="8" rank="1"/>
  </conditionalFormatting>
  <conditionalFormatting sqref="H8">
    <cfRule type="top10" dxfId="1437" priority="9" rank="1"/>
  </conditionalFormatting>
  <conditionalFormatting sqref="I8">
    <cfRule type="top10" dxfId="1436" priority="10" rank="1"/>
  </conditionalFormatting>
  <conditionalFormatting sqref="J8">
    <cfRule type="top10" dxfId="1435" priority="11" rank="1"/>
  </conditionalFormatting>
  <conditionalFormatting sqref="E8">
    <cfRule type="top10" dxfId="1434" priority="12" rank="1"/>
  </conditionalFormatting>
  <conditionalFormatting sqref="F9">
    <cfRule type="top10" dxfId="1433" priority="1" rank="1"/>
  </conditionalFormatting>
  <conditionalFormatting sqref="G9">
    <cfRule type="top10" dxfId="1432" priority="2" rank="1"/>
  </conditionalFormatting>
  <conditionalFormatting sqref="H9">
    <cfRule type="top10" dxfId="1431" priority="3" rank="1"/>
  </conditionalFormatting>
  <conditionalFormatting sqref="I9">
    <cfRule type="top10" dxfId="1430" priority="4" rank="1"/>
  </conditionalFormatting>
  <conditionalFormatting sqref="J9">
    <cfRule type="top10" dxfId="1429" priority="5" rank="1"/>
  </conditionalFormatting>
  <conditionalFormatting sqref="E9">
    <cfRule type="top10" dxfId="1428" priority="6" rank="1"/>
  </conditionalFormatting>
  <hyperlinks>
    <hyperlink ref="Q1" location="'Ohio 2021 Rankings'!A1" display="Back to Ranking" xr:uid="{7B110254-CB4F-46F8-9184-3796A98D438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BF99350-0434-4182-84BE-54D0DA1CD826}">
          <x14:formula1>
            <xm:f>'C:\Users\abra2\Desktop\[__ABRA Scoring Program  2-25-2020 MASTER (3).xlsm]DATA'!#REF!</xm:f>
          </x14:formula1>
          <xm:sqref>B2:B4</xm:sqref>
        </x14:dataValidation>
        <x14:dataValidation type="list" allowBlank="1" showInputMessage="1" showErrorMessage="1" xr:uid="{A5FD2114-255A-457A-80DE-56B3526DFF7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90CC7-6D52-49A5-BB12-340BBD6DED42}">
  <sheetPr codeName="Sheet8"/>
  <dimension ref="A1:Q40"/>
  <sheetViews>
    <sheetView topLeftCell="A13" workbookViewId="0">
      <selection activeCell="A37" sqref="A37:O37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0" t="s">
        <v>21</v>
      </c>
      <c r="B2" s="21" t="s">
        <v>27</v>
      </c>
      <c r="C2" s="22">
        <v>44304</v>
      </c>
      <c r="D2" s="23" t="s">
        <v>34</v>
      </c>
      <c r="E2" s="24">
        <v>184</v>
      </c>
      <c r="F2" s="24">
        <v>190</v>
      </c>
      <c r="G2" s="24">
        <v>189</v>
      </c>
      <c r="H2" s="24">
        <v>181</v>
      </c>
      <c r="I2" s="24"/>
      <c r="J2" s="24"/>
      <c r="K2" s="25">
        <v>4</v>
      </c>
      <c r="L2" s="25">
        <v>744</v>
      </c>
      <c r="M2" s="26">
        <v>186</v>
      </c>
      <c r="N2" s="27">
        <v>9</v>
      </c>
      <c r="O2" s="28">
        <v>195</v>
      </c>
    </row>
    <row r="3" spans="1:17" x14ac:dyDescent="0.3">
      <c r="A3" s="20" t="s">
        <v>21</v>
      </c>
      <c r="B3" s="21" t="s">
        <v>27</v>
      </c>
      <c r="C3" s="22">
        <v>44339</v>
      </c>
      <c r="D3" s="23" t="s">
        <v>51</v>
      </c>
      <c r="E3" s="24">
        <v>189</v>
      </c>
      <c r="F3" s="24">
        <v>192</v>
      </c>
      <c r="G3" s="24">
        <v>183</v>
      </c>
      <c r="H3" s="24">
        <v>186</v>
      </c>
      <c r="I3" s="24"/>
      <c r="J3" s="24"/>
      <c r="K3" s="25">
        <v>4</v>
      </c>
      <c r="L3" s="25">
        <v>750</v>
      </c>
      <c r="M3" s="26">
        <v>187.5</v>
      </c>
      <c r="N3" s="27">
        <v>13</v>
      </c>
      <c r="O3" s="28">
        <v>200.5</v>
      </c>
    </row>
    <row r="4" spans="1:17" x14ac:dyDescent="0.3">
      <c r="A4" s="20" t="s">
        <v>21</v>
      </c>
      <c r="B4" s="21" t="s">
        <v>27</v>
      </c>
      <c r="C4" s="22">
        <v>44346</v>
      </c>
      <c r="D4" s="23" t="s">
        <v>34</v>
      </c>
      <c r="E4" s="24">
        <v>183</v>
      </c>
      <c r="F4" s="24">
        <v>183</v>
      </c>
      <c r="G4" s="24">
        <v>181.1</v>
      </c>
      <c r="H4" s="24">
        <v>179</v>
      </c>
      <c r="I4" s="24"/>
      <c r="J4" s="24"/>
      <c r="K4" s="25">
        <v>4</v>
      </c>
      <c r="L4" s="25">
        <v>726.1</v>
      </c>
      <c r="M4" s="26">
        <v>181.52500000000001</v>
      </c>
      <c r="N4" s="27">
        <v>8</v>
      </c>
      <c r="O4" s="28">
        <v>189.52500000000001</v>
      </c>
    </row>
    <row r="5" spans="1:17" x14ac:dyDescent="0.3">
      <c r="A5" s="20" t="s">
        <v>21</v>
      </c>
      <c r="B5" s="21" t="s">
        <v>27</v>
      </c>
      <c r="C5" s="22">
        <v>44360</v>
      </c>
      <c r="D5" s="23" t="s">
        <v>34</v>
      </c>
      <c r="E5" s="24">
        <v>181</v>
      </c>
      <c r="F5" s="24">
        <v>182</v>
      </c>
      <c r="G5" s="24">
        <v>186</v>
      </c>
      <c r="H5" s="24">
        <v>186</v>
      </c>
      <c r="I5" s="24"/>
      <c r="J5" s="24"/>
      <c r="K5" s="25">
        <v>4</v>
      </c>
      <c r="L5" s="25">
        <v>735</v>
      </c>
      <c r="M5" s="26">
        <v>183.75</v>
      </c>
      <c r="N5" s="27">
        <v>9</v>
      </c>
      <c r="O5" s="28">
        <v>192.75</v>
      </c>
    </row>
    <row r="6" spans="1:17" x14ac:dyDescent="0.3">
      <c r="A6" s="20" t="s">
        <v>21</v>
      </c>
      <c r="B6" s="21" t="s">
        <v>27</v>
      </c>
      <c r="C6" s="22">
        <v>44374</v>
      </c>
      <c r="D6" s="23" t="s">
        <v>51</v>
      </c>
      <c r="E6" s="24">
        <v>184</v>
      </c>
      <c r="F6" s="24">
        <v>184</v>
      </c>
      <c r="G6" s="24">
        <v>192</v>
      </c>
      <c r="H6" s="24">
        <v>187</v>
      </c>
      <c r="I6" s="24"/>
      <c r="J6" s="24"/>
      <c r="K6" s="25">
        <v>4</v>
      </c>
      <c r="L6" s="25">
        <v>747</v>
      </c>
      <c r="M6" s="26">
        <v>186.75</v>
      </c>
      <c r="N6" s="27">
        <v>13</v>
      </c>
      <c r="O6" s="28">
        <v>199.75</v>
      </c>
    </row>
    <row r="7" spans="1:17" x14ac:dyDescent="0.3">
      <c r="A7" s="20" t="s">
        <v>21</v>
      </c>
      <c r="B7" s="21" t="s">
        <v>27</v>
      </c>
      <c r="C7" s="22">
        <v>44388</v>
      </c>
      <c r="D7" s="23" t="s">
        <v>34</v>
      </c>
      <c r="E7" s="24">
        <v>185</v>
      </c>
      <c r="F7" s="24">
        <v>177</v>
      </c>
      <c r="G7" s="24">
        <v>169</v>
      </c>
      <c r="H7" s="24">
        <v>181</v>
      </c>
      <c r="I7" s="24"/>
      <c r="J7" s="24"/>
      <c r="K7" s="25">
        <v>4</v>
      </c>
      <c r="L7" s="25">
        <v>712</v>
      </c>
      <c r="M7" s="26">
        <v>178</v>
      </c>
      <c r="N7" s="27">
        <v>4</v>
      </c>
      <c r="O7" s="28">
        <v>182</v>
      </c>
    </row>
    <row r="8" spans="1:17" x14ac:dyDescent="0.3">
      <c r="A8" s="45" t="s">
        <v>21</v>
      </c>
      <c r="B8" s="46" t="s">
        <v>27</v>
      </c>
      <c r="C8" s="47">
        <v>44402</v>
      </c>
      <c r="D8" s="48" t="s">
        <v>51</v>
      </c>
      <c r="E8" s="49">
        <v>190</v>
      </c>
      <c r="F8" s="49">
        <v>179</v>
      </c>
      <c r="G8" s="49">
        <v>182</v>
      </c>
      <c r="H8" s="49">
        <v>187</v>
      </c>
      <c r="I8" s="49"/>
      <c r="J8" s="49"/>
      <c r="K8" s="50">
        <v>4</v>
      </c>
      <c r="L8" s="50">
        <v>738</v>
      </c>
      <c r="M8" s="51">
        <v>184.5</v>
      </c>
      <c r="N8" s="52">
        <v>6</v>
      </c>
      <c r="O8" s="53">
        <v>190.5</v>
      </c>
    </row>
    <row r="9" spans="1:17" x14ac:dyDescent="0.3">
      <c r="A9" s="20" t="s">
        <v>21</v>
      </c>
      <c r="B9" s="21" t="s">
        <v>27</v>
      </c>
      <c r="C9" s="22">
        <v>44416</v>
      </c>
      <c r="D9" s="23" t="s">
        <v>34</v>
      </c>
      <c r="E9" s="24">
        <v>187</v>
      </c>
      <c r="F9" s="24">
        <v>191</v>
      </c>
      <c r="G9" s="24">
        <v>186</v>
      </c>
      <c r="H9" s="24">
        <v>186</v>
      </c>
      <c r="I9" s="24">
        <v>191</v>
      </c>
      <c r="J9" s="24">
        <v>184</v>
      </c>
      <c r="K9" s="25">
        <v>6</v>
      </c>
      <c r="L9" s="25">
        <v>1125</v>
      </c>
      <c r="M9" s="26">
        <v>187.5</v>
      </c>
      <c r="N9" s="27">
        <v>4</v>
      </c>
      <c r="O9" s="28">
        <v>191.5</v>
      </c>
    </row>
    <row r="10" spans="1:17" x14ac:dyDescent="0.3">
      <c r="A10" s="20" t="s">
        <v>21</v>
      </c>
      <c r="B10" s="21" t="s">
        <v>27</v>
      </c>
      <c r="C10" s="22">
        <v>44437</v>
      </c>
      <c r="D10" s="23" t="s">
        <v>51</v>
      </c>
      <c r="E10" s="24">
        <v>182</v>
      </c>
      <c r="F10" s="24">
        <v>179</v>
      </c>
      <c r="G10" s="24">
        <v>179</v>
      </c>
      <c r="H10" s="24">
        <v>181</v>
      </c>
      <c r="I10" s="24"/>
      <c r="J10" s="24"/>
      <c r="K10" s="25">
        <v>4</v>
      </c>
      <c r="L10" s="25">
        <v>721</v>
      </c>
      <c r="M10" s="26">
        <v>180.25</v>
      </c>
      <c r="N10" s="27">
        <v>6</v>
      </c>
      <c r="O10" s="28">
        <v>186.25</v>
      </c>
    </row>
    <row r="11" spans="1:17" x14ac:dyDescent="0.3">
      <c r="A11" s="20" t="s">
        <v>21</v>
      </c>
      <c r="B11" s="21" t="s">
        <v>27</v>
      </c>
      <c r="C11" s="22">
        <v>44451</v>
      </c>
      <c r="D11" s="23" t="s">
        <v>34</v>
      </c>
      <c r="E11" s="24">
        <v>178</v>
      </c>
      <c r="F11" s="24">
        <v>185</v>
      </c>
      <c r="G11" s="24">
        <v>185</v>
      </c>
      <c r="H11" s="24">
        <v>185</v>
      </c>
      <c r="I11" s="24">
        <v>175</v>
      </c>
      <c r="J11" s="24">
        <v>179</v>
      </c>
      <c r="K11" s="25">
        <v>6</v>
      </c>
      <c r="L11" s="25">
        <v>1087</v>
      </c>
      <c r="M11" s="26">
        <v>181.16666666666666</v>
      </c>
      <c r="N11" s="27">
        <v>8</v>
      </c>
      <c r="O11" s="28">
        <v>189.16666666666666</v>
      </c>
    </row>
    <row r="12" spans="1:17" x14ac:dyDescent="0.3">
      <c r="A12" s="20" t="s">
        <v>21</v>
      </c>
      <c r="B12" s="21" t="s">
        <v>27</v>
      </c>
      <c r="C12" s="22">
        <v>44465</v>
      </c>
      <c r="D12" s="23" t="s">
        <v>83</v>
      </c>
      <c r="E12" s="24">
        <v>187</v>
      </c>
      <c r="F12" s="24">
        <v>182</v>
      </c>
      <c r="G12" s="24">
        <v>187</v>
      </c>
      <c r="H12" s="24">
        <v>183</v>
      </c>
      <c r="I12" s="24">
        <v>183</v>
      </c>
      <c r="J12" s="24">
        <v>185</v>
      </c>
      <c r="K12" s="25">
        <v>6</v>
      </c>
      <c r="L12" s="25">
        <v>1107</v>
      </c>
      <c r="M12" s="26">
        <v>184.5</v>
      </c>
      <c r="N12" s="27">
        <v>6</v>
      </c>
      <c r="O12" s="28">
        <v>190.5</v>
      </c>
    </row>
    <row r="13" spans="1:17" x14ac:dyDescent="0.3">
      <c r="A13" s="20" t="s">
        <v>21</v>
      </c>
      <c r="B13" s="21" t="s">
        <v>27</v>
      </c>
      <c r="C13" s="22">
        <v>44479</v>
      </c>
      <c r="D13" s="23" t="s">
        <v>34</v>
      </c>
      <c r="E13" s="24">
        <v>183</v>
      </c>
      <c r="F13" s="24">
        <v>186</v>
      </c>
      <c r="G13" s="24">
        <v>180</v>
      </c>
      <c r="H13" s="24">
        <v>180</v>
      </c>
      <c r="I13" s="24"/>
      <c r="J13" s="24"/>
      <c r="K13" s="25">
        <v>4</v>
      </c>
      <c r="L13" s="25">
        <v>729</v>
      </c>
      <c r="M13" s="26">
        <v>182.25</v>
      </c>
      <c r="N13" s="27">
        <v>3</v>
      </c>
      <c r="O13" s="28">
        <v>185.25</v>
      </c>
    </row>
    <row r="16" spans="1:17" x14ac:dyDescent="0.3">
      <c r="K16" s="7">
        <f>SUM(K2:K15)</f>
        <v>54</v>
      </c>
      <c r="L16" s="7">
        <f>SUM(L2:L15)</f>
        <v>9921.1</v>
      </c>
      <c r="M16" s="13">
        <f>SUM(L16/K16)</f>
        <v>183.72407407407408</v>
      </c>
      <c r="N16" s="7">
        <f>SUM(N2:N15)</f>
        <v>89</v>
      </c>
      <c r="O16" s="13">
        <f>SUM(M16+N16)</f>
        <v>272.72407407407411</v>
      </c>
    </row>
    <row r="23" spans="1:15" ht="28.8" x14ac:dyDescent="0.3">
      <c r="A23" s="1" t="s">
        <v>1</v>
      </c>
      <c r="B23" s="2" t="s">
        <v>2</v>
      </c>
      <c r="C23" s="2" t="s">
        <v>3</v>
      </c>
      <c r="D23" s="3" t="s">
        <v>4</v>
      </c>
      <c r="E23" s="4" t="s">
        <v>5</v>
      </c>
      <c r="F23" s="4" t="s">
        <v>6</v>
      </c>
      <c r="G23" s="4" t="s">
        <v>7</v>
      </c>
      <c r="H23" s="4" t="s">
        <v>8</v>
      </c>
      <c r="I23" s="4" t="s">
        <v>9</v>
      </c>
      <c r="J23" s="4" t="s">
        <v>10</v>
      </c>
      <c r="K23" s="4" t="s">
        <v>11</v>
      </c>
      <c r="L23" s="3" t="s">
        <v>12</v>
      </c>
      <c r="M23" s="5" t="s">
        <v>13</v>
      </c>
      <c r="N23" s="2" t="s">
        <v>14</v>
      </c>
      <c r="O23" s="6" t="s">
        <v>15</v>
      </c>
    </row>
    <row r="24" spans="1:15" x14ac:dyDescent="0.3">
      <c r="A24" s="20" t="s">
        <v>19</v>
      </c>
      <c r="B24" s="21" t="s">
        <v>27</v>
      </c>
      <c r="C24" s="22">
        <v>44304</v>
      </c>
      <c r="D24" s="23" t="s">
        <v>34</v>
      </c>
      <c r="E24" s="24">
        <v>187</v>
      </c>
      <c r="F24" s="24">
        <v>191</v>
      </c>
      <c r="G24" s="24">
        <v>193</v>
      </c>
      <c r="H24" s="24">
        <v>181</v>
      </c>
      <c r="I24" s="24"/>
      <c r="J24" s="24"/>
      <c r="K24" s="25">
        <v>4</v>
      </c>
      <c r="L24" s="25">
        <v>752</v>
      </c>
      <c r="M24" s="26">
        <v>188</v>
      </c>
      <c r="N24" s="27">
        <v>6</v>
      </c>
      <c r="O24" s="28">
        <v>194</v>
      </c>
    </row>
    <row r="25" spans="1:15" x14ac:dyDescent="0.3">
      <c r="A25" s="20" t="s">
        <v>19</v>
      </c>
      <c r="B25" s="21" t="s">
        <v>27</v>
      </c>
      <c r="C25" s="22">
        <v>44339</v>
      </c>
      <c r="D25" s="23" t="s">
        <v>51</v>
      </c>
      <c r="E25" s="24">
        <v>189</v>
      </c>
      <c r="F25" s="24">
        <v>189</v>
      </c>
      <c r="G25" s="24">
        <v>195</v>
      </c>
      <c r="H25" s="24">
        <v>190</v>
      </c>
      <c r="I25" s="24"/>
      <c r="J25" s="24"/>
      <c r="K25" s="25">
        <v>4</v>
      </c>
      <c r="L25" s="25">
        <v>763</v>
      </c>
      <c r="M25" s="26">
        <v>190.75</v>
      </c>
      <c r="N25" s="27">
        <v>7</v>
      </c>
      <c r="O25" s="28">
        <v>197.75</v>
      </c>
    </row>
    <row r="26" spans="1:15" x14ac:dyDescent="0.3">
      <c r="A26" s="20" t="s">
        <v>19</v>
      </c>
      <c r="B26" s="21" t="s">
        <v>27</v>
      </c>
      <c r="C26" s="22">
        <v>44346</v>
      </c>
      <c r="D26" s="23" t="s">
        <v>34</v>
      </c>
      <c r="E26" s="24">
        <v>186</v>
      </c>
      <c r="F26" s="24">
        <v>188</v>
      </c>
      <c r="G26" s="24">
        <v>193</v>
      </c>
      <c r="H26" s="24">
        <v>185</v>
      </c>
      <c r="I26" s="24"/>
      <c r="J26" s="24"/>
      <c r="K26" s="25">
        <v>4</v>
      </c>
      <c r="L26" s="25">
        <v>752</v>
      </c>
      <c r="M26" s="26">
        <v>188</v>
      </c>
      <c r="N26" s="27">
        <v>9</v>
      </c>
      <c r="O26" s="28">
        <v>197</v>
      </c>
    </row>
    <row r="27" spans="1:15" x14ac:dyDescent="0.3">
      <c r="A27" s="20" t="s">
        <v>19</v>
      </c>
      <c r="B27" s="21" t="s">
        <v>27</v>
      </c>
      <c r="C27" s="22">
        <v>44360</v>
      </c>
      <c r="D27" s="23" t="s">
        <v>34</v>
      </c>
      <c r="E27" s="24">
        <v>193</v>
      </c>
      <c r="F27" s="24">
        <v>183</v>
      </c>
      <c r="G27" s="24">
        <v>194</v>
      </c>
      <c r="H27" s="24">
        <v>189.1</v>
      </c>
      <c r="I27" s="24"/>
      <c r="J27" s="24"/>
      <c r="K27" s="25">
        <v>4</v>
      </c>
      <c r="L27" s="25">
        <v>759.1</v>
      </c>
      <c r="M27" s="26">
        <v>189.77500000000001</v>
      </c>
      <c r="N27" s="27">
        <v>11</v>
      </c>
      <c r="O27" s="28">
        <v>200.77500000000001</v>
      </c>
    </row>
    <row r="28" spans="1:15" x14ac:dyDescent="0.3">
      <c r="A28" s="20" t="s">
        <v>19</v>
      </c>
      <c r="B28" s="21" t="s">
        <v>27</v>
      </c>
      <c r="C28" s="22">
        <v>44374</v>
      </c>
      <c r="D28" s="23" t="s">
        <v>51</v>
      </c>
      <c r="E28" s="24">
        <v>187</v>
      </c>
      <c r="F28" s="24">
        <v>193</v>
      </c>
      <c r="G28" s="24">
        <v>192</v>
      </c>
      <c r="H28" s="24">
        <v>193</v>
      </c>
      <c r="I28" s="24"/>
      <c r="J28" s="24"/>
      <c r="K28" s="25">
        <v>4</v>
      </c>
      <c r="L28" s="25">
        <v>765</v>
      </c>
      <c r="M28" s="26">
        <v>191.25</v>
      </c>
      <c r="N28" s="27">
        <v>8</v>
      </c>
      <c r="O28" s="28">
        <v>199.25</v>
      </c>
    </row>
    <row r="29" spans="1:15" x14ac:dyDescent="0.3">
      <c r="A29" s="20" t="s">
        <v>19</v>
      </c>
      <c r="B29" s="21" t="s">
        <v>27</v>
      </c>
      <c r="C29" s="22">
        <v>44388</v>
      </c>
      <c r="D29" s="23" t="s">
        <v>34</v>
      </c>
      <c r="E29" s="24">
        <v>187</v>
      </c>
      <c r="F29" s="24">
        <v>191</v>
      </c>
      <c r="G29" s="24">
        <v>192</v>
      </c>
      <c r="H29" s="24">
        <v>192</v>
      </c>
      <c r="I29" s="24"/>
      <c r="J29" s="24"/>
      <c r="K29" s="25">
        <v>4</v>
      </c>
      <c r="L29" s="25">
        <v>762</v>
      </c>
      <c r="M29" s="26">
        <v>190.5</v>
      </c>
      <c r="N29" s="27">
        <v>7</v>
      </c>
      <c r="O29" s="28">
        <v>197.5</v>
      </c>
    </row>
    <row r="30" spans="1:15" x14ac:dyDescent="0.3">
      <c r="A30" s="45" t="s">
        <v>19</v>
      </c>
      <c r="B30" s="46" t="s">
        <v>27</v>
      </c>
      <c r="C30" s="47">
        <v>44402</v>
      </c>
      <c r="D30" s="48" t="s">
        <v>51</v>
      </c>
      <c r="E30" s="49">
        <v>196</v>
      </c>
      <c r="F30" s="49">
        <v>192</v>
      </c>
      <c r="G30" s="49">
        <v>191</v>
      </c>
      <c r="H30" s="49">
        <v>192</v>
      </c>
      <c r="I30" s="49"/>
      <c r="J30" s="49"/>
      <c r="K30" s="50">
        <v>4</v>
      </c>
      <c r="L30" s="50">
        <v>771</v>
      </c>
      <c r="M30" s="51">
        <v>192.75</v>
      </c>
      <c r="N30" s="52">
        <v>11</v>
      </c>
      <c r="O30" s="53">
        <v>203.75</v>
      </c>
    </row>
    <row r="31" spans="1:15" x14ac:dyDescent="0.3">
      <c r="A31" s="20" t="s">
        <v>19</v>
      </c>
      <c r="B31" s="21" t="s">
        <v>27</v>
      </c>
      <c r="C31" s="22">
        <v>44416</v>
      </c>
      <c r="D31" s="23" t="s">
        <v>34</v>
      </c>
      <c r="E31" s="24">
        <v>188</v>
      </c>
      <c r="F31" s="24">
        <v>185</v>
      </c>
      <c r="G31" s="24">
        <v>194</v>
      </c>
      <c r="H31" s="24">
        <v>196</v>
      </c>
      <c r="I31" s="24">
        <v>189</v>
      </c>
      <c r="J31" s="24">
        <v>191</v>
      </c>
      <c r="K31" s="25">
        <v>6</v>
      </c>
      <c r="L31" s="25">
        <v>1143</v>
      </c>
      <c r="M31" s="26">
        <v>190.5</v>
      </c>
      <c r="N31" s="27">
        <v>5</v>
      </c>
      <c r="O31" s="28">
        <v>195.5</v>
      </c>
    </row>
    <row r="32" spans="1:15" x14ac:dyDescent="0.3">
      <c r="A32" s="20" t="s">
        <v>19</v>
      </c>
      <c r="B32" s="21" t="s">
        <v>27</v>
      </c>
      <c r="C32" s="22">
        <v>44437</v>
      </c>
      <c r="D32" s="23" t="s">
        <v>51</v>
      </c>
      <c r="E32" s="24">
        <v>188</v>
      </c>
      <c r="F32" s="24">
        <v>192</v>
      </c>
      <c r="G32" s="24">
        <v>194</v>
      </c>
      <c r="H32" s="24">
        <v>190</v>
      </c>
      <c r="I32" s="24"/>
      <c r="J32" s="24"/>
      <c r="K32" s="25">
        <v>4</v>
      </c>
      <c r="L32" s="25">
        <v>764</v>
      </c>
      <c r="M32" s="26">
        <v>191</v>
      </c>
      <c r="N32" s="27">
        <v>7</v>
      </c>
      <c r="O32" s="28">
        <v>198</v>
      </c>
    </row>
    <row r="33" spans="1:15" x14ac:dyDescent="0.3">
      <c r="A33" s="20" t="s">
        <v>19</v>
      </c>
      <c r="B33" s="21" t="s">
        <v>27</v>
      </c>
      <c r="C33" s="22">
        <v>44451</v>
      </c>
      <c r="D33" s="23" t="s">
        <v>34</v>
      </c>
      <c r="E33" s="24">
        <v>188</v>
      </c>
      <c r="F33" s="24">
        <v>186</v>
      </c>
      <c r="G33" s="24">
        <v>182</v>
      </c>
      <c r="H33" s="24">
        <v>187</v>
      </c>
      <c r="I33" s="24">
        <v>184</v>
      </c>
      <c r="J33" s="24">
        <v>183</v>
      </c>
      <c r="K33" s="25">
        <v>6</v>
      </c>
      <c r="L33" s="25">
        <v>1110</v>
      </c>
      <c r="M33" s="26">
        <v>185</v>
      </c>
      <c r="N33" s="27">
        <v>10</v>
      </c>
      <c r="O33" s="28">
        <v>195</v>
      </c>
    </row>
    <row r="34" spans="1:15" x14ac:dyDescent="0.3">
      <c r="A34" s="20" t="s">
        <v>19</v>
      </c>
      <c r="B34" s="21" t="s">
        <v>27</v>
      </c>
      <c r="C34" s="22">
        <v>44465</v>
      </c>
      <c r="D34" s="23" t="s">
        <v>83</v>
      </c>
      <c r="E34" s="24">
        <v>188</v>
      </c>
      <c r="F34" s="24">
        <v>190</v>
      </c>
      <c r="G34" s="24">
        <v>188</v>
      </c>
      <c r="H34" s="24">
        <v>186</v>
      </c>
      <c r="I34" s="24">
        <v>194</v>
      </c>
      <c r="J34" s="24">
        <v>191</v>
      </c>
      <c r="K34" s="25">
        <v>6</v>
      </c>
      <c r="L34" s="25">
        <v>1137</v>
      </c>
      <c r="M34" s="26">
        <v>189.5</v>
      </c>
      <c r="N34" s="27">
        <v>16</v>
      </c>
      <c r="O34" s="28">
        <v>205.5</v>
      </c>
    </row>
    <row r="35" spans="1:15" x14ac:dyDescent="0.3">
      <c r="A35" s="20" t="s">
        <v>19</v>
      </c>
      <c r="B35" s="21" t="s">
        <v>27</v>
      </c>
      <c r="C35" s="22">
        <v>44479</v>
      </c>
      <c r="D35" s="23" t="s">
        <v>34</v>
      </c>
      <c r="E35" s="24">
        <v>188</v>
      </c>
      <c r="F35" s="24">
        <v>184</v>
      </c>
      <c r="G35" s="24">
        <v>191</v>
      </c>
      <c r="H35" s="24">
        <v>192</v>
      </c>
      <c r="I35" s="24"/>
      <c r="J35" s="24"/>
      <c r="K35" s="25">
        <v>4</v>
      </c>
      <c r="L35" s="25">
        <v>755</v>
      </c>
      <c r="M35" s="26">
        <v>188.75</v>
      </c>
      <c r="N35" s="27">
        <v>11</v>
      </c>
      <c r="O35" s="28">
        <v>199.75</v>
      </c>
    </row>
    <row r="36" spans="1:15" x14ac:dyDescent="0.3">
      <c r="A36" s="20" t="s">
        <v>19</v>
      </c>
      <c r="B36" s="21" t="s">
        <v>27</v>
      </c>
      <c r="C36" s="22">
        <v>44493</v>
      </c>
      <c r="D36" s="23" t="s">
        <v>51</v>
      </c>
      <c r="E36" s="24">
        <v>193</v>
      </c>
      <c r="F36" s="24">
        <v>196</v>
      </c>
      <c r="G36" s="24">
        <v>191</v>
      </c>
      <c r="H36" s="24">
        <v>193</v>
      </c>
      <c r="I36" s="24"/>
      <c r="J36" s="24"/>
      <c r="K36" s="25">
        <v>4</v>
      </c>
      <c r="L36" s="25">
        <v>773</v>
      </c>
      <c r="M36" s="26">
        <v>193.25</v>
      </c>
      <c r="N36" s="27">
        <v>6</v>
      </c>
      <c r="O36" s="28">
        <v>199.25</v>
      </c>
    </row>
    <row r="37" spans="1:15" x14ac:dyDescent="0.3">
      <c r="A37" s="20" t="s">
        <v>21</v>
      </c>
      <c r="B37" s="21" t="s">
        <v>27</v>
      </c>
      <c r="C37" s="22">
        <v>44493</v>
      </c>
      <c r="D37" s="23" t="s">
        <v>51</v>
      </c>
      <c r="E37" s="24">
        <v>181</v>
      </c>
      <c r="F37" s="24">
        <v>184</v>
      </c>
      <c r="G37" s="24">
        <v>188</v>
      </c>
      <c r="H37" s="24">
        <v>184</v>
      </c>
      <c r="I37" s="24"/>
      <c r="J37" s="24"/>
      <c r="K37" s="25">
        <v>4</v>
      </c>
      <c r="L37" s="25">
        <v>737</v>
      </c>
      <c r="M37" s="26">
        <v>184.25</v>
      </c>
      <c r="N37" s="27">
        <v>8</v>
      </c>
      <c r="O37" s="28">
        <v>192.25</v>
      </c>
    </row>
    <row r="40" spans="1:15" x14ac:dyDescent="0.3">
      <c r="K40" s="7">
        <f>SUM(K24:K39)</f>
        <v>62</v>
      </c>
      <c r="L40" s="7">
        <f>SUM(L24:L39)</f>
        <v>11743.1</v>
      </c>
      <c r="M40" s="13">
        <f>SUM(L40/K40)</f>
        <v>189.40483870967742</v>
      </c>
      <c r="N40" s="7">
        <f>SUM(N24:N39)</f>
        <v>122</v>
      </c>
      <c r="O40" s="13">
        <f>SUM(M40+N40)</f>
        <v>311.40483870967739</v>
      </c>
    </row>
  </sheetData>
  <protectedRanges>
    <protectedRange algorithmName="SHA-512" hashValue="ON39YdpmFHfN9f47KpiRvqrKx0V9+erV1CNkpWzYhW/Qyc6aT8rEyCrvauWSYGZK2ia3o7vd3akF07acHAFpOA==" saltValue="yVW9XmDwTqEnmpSGai0KYg==" spinCount="100000" sqref="E24:J24 B24:C24" name="Range1_4"/>
    <protectedRange algorithmName="SHA-512" hashValue="ON39YdpmFHfN9f47KpiRvqrKx0V9+erV1CNkpWzYhW/Qyc6aT8rEyCrvauWSYGZK2ia3o7vd3akF07acHAFpOA==" saltValue="yVW9XmDwTqEnmpSGai0KYg==" spinCount="100000" sqref="D24" name="Range1_1_2"/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5:J25 B25:C25" name="Range1_16"/>
    <protectedRange algorithmName="SHA-512" hashValue="ON39YdpmFHfN9f47KpiRvqrKx0V9+erV1CNkpWzYhW/Qyc6aT8rEyCrvauWSYGZK2ia3o7vd3akF07acHAFpOA==" saltValue="yVW9XmDwTqEnmpSGai0KYg==" spinCount="100000" sqref="D25" name="Range1_1_11"/>
    <protectedRange algorithmName="SHA-512" hashValue="ON39YdpmFHfN9f47KpiRvqrKx0V9+erV1CNkpWzYhW/Qyc6aT8rEyCrvauWSYGZK2ia3o7vd3akF07acHAFpOA==" saltValue="yVW9XmDwTqEnmpSGai0KYg==" spinCount="100000" sqref="E3:J3 B3:C3" name="Range1_17"/>
    <protectedRange algorithmName="SHA-512" hashValue="ON39YdpmFHfN9f47KpiRvqrKx0V9+erV1CNkpWzYhW/Qyc6aT8rEyCrvauWSYGZK2ia3o7vd3akF07acHAFpOA==" saltValue="yVW9XmDwTqEnmpSGai0KYg==" spinCount="100000" sqref="D3" name="Range1_1_12"/>
    <protectedRange algorithmName="SHA-512" hashValue="ON39YdpmFHfN9f47KpiRvqrKx0V9+erV1CNkpWzYhW/Qyc6aT8rEyCrvauWSYGZK2ia3o7vd3akF07acHAFpOA==" saltValue="yVW9XmDwTqEnmpSGai0KYg==" spinCount="100000" sqref="E26:J26 B26:C26" name="Range1_4_2"/>
    <protectedRange algorithmName="SHA-512" hashValue="ON39YdpmFHfN9f47KpiRvqrKx0V9+erV1CNkpWzYhW/Qyc6aT8rEyCrvauWSYGZK2ia3o7vd3akF07acHAFpOA==" saltValue="yVW9XmDwTqEnmpSGai0KYg==" spinCount="100000" sqref="D26" name="Range1_1_2_2"/>
    <protectedRange algorithmName="SHA-512" hashValue="ON39YdpmFHfN9f47KpiRvqrKx0V9+erV1CNkpWzYhW/Qyc6aT8rEyCrvauWSYGZK2ia3o7vd3akF07acHAFpOA==" saltValue="yVW9XmDwTqEnmpSGai0KYg==" spinCount="100000" sqref="E27:J27 B27:C27" name="Range1_10"/>
    <protectedRange algorithmName="SHA-512" hashValue="ON39YdpmFHfN9f47KpiRvqrKx0V9+erV1CNkpWzYhW/Qyc6aT8rEyCrvauWSYGZK2ia3o7vd3akF07acHAFpOA==" saltValue="yVW9XmDwTqEnmpSGai0KYg==" spinCount="100000" sqref="D27" name="Range1_1_7"/>
    <protectedRange algorithmName="SHA-512" hashValue="ON39YdpmFHfN9f47KpiRvqrKx0V9+erV1CNkpWzYhW/Qyc6aT8rEyCrvauWSYGZK2ia3o7vd3akF07acHAFpOA==" saltValue="yVW9XmDwTqEnmpSGai0KYg==" spinCount="100000" sqref="E5:J5 B5:C5" name="Range1_11"/>
    <protectedRange algorithmName="SHA-512" hashValue="ON39YdpmFHfN9f47KpiRvqrKx0V9+erV1CNkpWzYhW/Qyc6aT8rEyCrvauWSYGZK2ia3o7vd3akF07acHAFpOA==" saltValue="yVW9XmDwTqEnmpSGai0KYg==" spinCount="100000" sqref="D5" name="Range1_1_8"/>
    <protectedRange algorithmName="SHA-512" hashValue="ON39YdpmFHfN9f47KpiRvqrKx0V9+erV1CNkpWzYhW/Qyc6aT8rEyCrvauWSYGZK2ia3o7vd3akF07acHAFpOA==" saltValue="yVW9XmDwTqEnmpSGai0KYg==" spinCount="100000" sqref="E28:J28 B28:C28" name="Range1_7"/>
    <protectedRange algorithmName="SHA-512" hashValue="ON39YdpmFHfN9f47KpiRvqrKx0V9+erV1CNkpWzYhW/Qyc6aT8rEyCrvauWSYGZK2ia3o7vd3akF07acHAFpOA==" saltValue="yVW9XmDwTqEnmpSGai0KYg==" spinCount="100000" sqref="D28" name="Range1_1_5"/>
    <protectedRange algorithmName="SHA-512" hashValue="ON39YdpmFHfN9f47KpiRvqrKx0V9+erV1CNkpWzYhW/Qyc6aT8rEyCrvauWSYGZK2ia3o7vd3akF07acHAFpOA==" saltValue="yVW9XmDwTqEnmpSGai0KYg==" spinCount="100000" sqref="E6:J6 B6:C6" name="Range1_20"/>
    <protectedRange algorithmName="SHA-512" hashValue="ON39YdpmFHfN9f47KpiRvqrKx0V9+erV1CNkpWzYhW/Qyc6aT8rEyCrvauWSYGZK2ia3o7vd3akF07acHAFpOA==" saltValue="yVW9XmDwTqEnmpSGai0KYg==" spinCount="100000" sqref="D6" name="Range1_1_15"/>
    <protectedRange algorithmName="SHA-512" hashValue="ON39YdpmFHfN9f47KpiRvqrKx0V9+erV1CNkpWzYhW/Qyc6aT8rEyCrvauWSYGZK2ia3o7vd3akF07acHAFpOA==" saltValue="yVW9XmDwTqEnmpSGai0KYg==" spinCount="100000" sqref="E29:J29 B29:C29" name="Range1_19"/>
    <protectedRange algorithmName="SHA-512" hashValue="ON39YdpmFHfN9f47KpiRvqrKx0V9+erV1CNkpWzYhW/Qyc6aT8rEyCrvauWSYGZK2ia3o7vd3akF07acHAFpOA==" saltValue="yVW9XmDwTqEnmpSGai0KYg==" spinCount="100000" sqref="D29" name="Range1_1_14"/>
    <protectedRange algorithmName="SHA-512" hashValue="ON39YdpmFHfN9f47KpiRvqrKx0V9+erV1CNkpWzYhW/Qyc6aT8rEyCrvauWSYGZK2ia3o7vd3akF07acHAFpOA==" saltValue="yVW9XmDwTqEnmpSGai0KYg==" spinCount="100000" sqref="E7:J7 B7:C7" name="Range1_21"/>
    <protectedRange algorithmName="SHA-512" hashValue="ON39YdpmFHfN9f47KpiRvqrKx0V9+erV1CNkpWzYhW/Qyc6aT8rEyCrvauWSYGZK2ia3o7vd3akF07acHAFpOA==" saltValue="yVW9XmDwTqEnmpSGai0KYg==" spinCount="100000" sqref="D7" name="Range1_1_16"/>
    <protectedRange algorithmName="SHA-512" hashValue="ON39YdpmFHfN9f47KpiRvqrKx0V9+erV1CNkpWzYhW/Qyc6aT8rEyCrvauWSYGZK2ia3o7vd3akF07acHAFpOA==" saltValue="yVW9XmDwTqEnmpSGai0KYg==" spinCount="100000" sqref="E30:J30 B30:C30" name="Range1_4_1"/>
    <protectedRange algorithmName="SHA-512" hashValue="ON39YdpmFHfN9f47KpiRvqrKx0V9+erV1CNkpWzYhW/Qyc6aT8rEyCrvauWSYGZK2ia3o7vd3akF07acHAFpOA==" saltValue="yVW9XmDwTqEnmpSGai0KYg==" spinCount="100000" sqref="D30" name="Range1_1_2_1"/>
    <protectedRange algorithmName="SHA-512" hashValue="ON39YdpmFHfN9f47KpiRvqrKx0V9+erV1CNkpWzYhW/Qyc6aT8rEyCrvauWSYGZK2ia3o7vd3akF07acHAFpOA==" saltValue="yVW9XmDwTqEnmpSGai0KYg==" spinCount="100000" sqref="E8:J8 B8:C8" name="Range1"/>
    <protectedRange algorithmName="SHA-512" hashValue="ON39YdpmFHfN9f47KpiRvqrKx0V9+erV1CNkpWzYhW/Qyc6aT8rEyCrvauWSYGZK2ia3o7vd3akF07acHAFpOA==" saltValue="yVW9XmDwTqEnmpSGai0KYg==" spinCount="100000" sqref="D8" name="Range1_1"/>
    <protectedRange algorithmName="SHA-512" hashValue="ON39YdpmFHfN9f47KpiRvqrKx0V9+erV1CNkpWzYhW/Qyc6aT8rEyCrvauWSYGZK2ia3o7vd3akF07acHAFpOA==" saltValue="yVW9XmDwTqEnmpSGai0KYg==" spinCount="100000" sqref="E9:J9 B9:C9" name="Range1_25"/>
    <protectedRange algorithmName="SHA-512" hashValue="ON39YdpmFHfN9f47KpiRvqrKx0V9+erV1CNkpWzYhW/Qyc6aT8rEyCrvauWSYGZK2ia3o7vd3akF07acHAFpOA==" saltValue="yVW9XmDwTqEnmpSGai0KYg==" spinCount="100000" sqref="D9" name="Range1_1_20"/>
    <protectedRange algorithmName="SHA-512" hashValue="ON39YdpmFHfN9f47KpiRvqrKx0V9+erV1CNkpWzYhW/Qyc6aT8rEyCrvauWSYGZK2ia3o7vd3akF07acHAFpOA==" saltValue="yVW9XmDwTqEnmpSGai0KYg==" spinCount="100000" sqref="E32:J32 B32:C32" name="Range1_4_5_1"/>
    <protectedRange algorithmName="SHA-512" hashValue="ON39YdpmFHfN9f47KpiRvqrKx0V9+erV1CNkpWzYhW/Qyc6aT8rEyCrvauWSYGZK2ia3o7vd3akF07acHAFpOA==" saltValue="yVW9XmDwTqEnmpSGai0KYg==" spinCount="100000" sqref="D32" name="Range1_1_2_8_1"/>
    <protectedRange algorithmName="SHA-512" hashValue="ON39YdpmFHfN9f47KpiRvqrKx0V9+erV1CNkpWzYhW/Qyc6aT8rEyCrvauWSYGZK2ia3o7vd3akF07acHAFpOA==" saltValue="yVW9XmDwTqEnmpSGai0KYg==" spinCount="100000" sqref="D10" name="Range1_1_2_8_1_1"/>
    <protectedRange algorithmName="SHA-512" hashValue="ON39YdpmFHfN9f47KpiRvqrKx0V9+erV1CNkpWzYhW/Qyc6aT8rEyCrvauWSYGZK2ia3o7vd3akF07acHAFpOA==" saltValue="yVW9XmDwTqEnmpSGai0KYg==" spinCount="100000" sqref="E10:J10 B10:C10" name="Range1_25_2"/>
    <protectedRange algorithmName="SHA-512" hashValue="ON39YdpmFHfN9f47KpiRvqrKx0V9+erV1CNkpWzYhW/Qyc6aT8rEyCrvauWSYGZK2ia3o7vd3akF07acHAFpOA==" saltValue="yVW9XmDwTqEnmpSGai0KYg==" spinCount="100000" sqref="E33:J33 B33:C33" name="Range1_26"/>
    <protectedRange algorithmName="SHA-512" hashValue="ON39YdpmFHfN9f47KpiRvqrKx0V9+erV1CNkpWzYhW/Qyc6aT8rEyCrvauWSYGZK2ia3o7vd3akF07acHAFpOA==" saltValue="yVW9XmDwTqEnmpSGai0KYg==" spinCount="100000" sqref="D33" name="Range1_1_21"/>
    <protectedRange algorithmName="SHA-512" hashValue="ON39YdpmFHfN9f47KpiRvqrKx0V9+erV1CNkpWzYhW/Qyc6aT8rEyCrvauWSYGZK2ia3o7vd3akF07acHAFpOA==" saltValue="yVW9XmDwTqEnmpSGai0KYg==" spinCount="100000" sqref="E11:J11 B11:C11" name="Range1_27"/>
    <protectedRange algorithmName="SHA-512" hashValue="ON39YdpmFHfN9f47KpiRvqrKx0V9+erV1CNkpWzYhW/Qyc6aT8rEyCrvauWSYGZK2ia3o7vd3akF07acHAFpOA==" saltValue="yVW9XmDwTqEnmpSGai0KYg==" spinCount="100000" sqref="D11" name="Range1_1_22"/>
    <protectedRange algorithmName="SHA-512" hashValue="ON39YdpmFHfN9f47KpiRvqrKx0V9+erV1CNkpWzYhW/Qyc6aT8rEyCrvauWSYGZK2ia3o7vd3akF07acHAFpOA==" saltValue="yVW9XmDwTqEnmpSGai0KYg==" spinCount="100000" sqref="E34:J34 B34:C34" name="Range1_21_1"/>
    <protectedRange algorithmName="SHA-512" hashValue="ON39YdpmFHfN9f47KpiRvqrKx0V9+erV1CNkpWzYhW/Qyc6aT8rEyCrvauWSYGZK2ia3o7vd3akF07acHAFpOA==" saltValue="yVW9XmDwTqEnmpSGai0KYg==" spinCount="100000" sqref="D34" name="Range1_1_19"/>
    <protectedRange algorithmName="SHA-512" hashValue="ON39YdpmFHfN9f47KpiRvqrKx0V9+erV1CNkpWzYhW/Qyc6aT8rEyCrvauWSYGZK2ia3o7vd3akF07acHAFpOA==" saltValue="yVW9XmDwTqEnmpSGai0KYg==" spinCount="100000" sqref="E12:J12 B12:C12" name="Range1_22"/>
    <protectedRange algorithmName="SHA-512" hashValue="ON39YdpmFHfN9f47KpiRvqrKx0V9+erV1CNkpWzYhW/Qyc6aT8rEyCrvauWSYGZK2ia3o7vd3akF07acHAFpOA==" saltValue="yVW9XmDwTqEnmpSGai0KYg==" spinCount="100000" sqref="D12" name="Range1_1_20_1"/>
    <protectedRange algorithmName="SHA-512" hashValue="ON39YdpmFHfN9f47KpiRvqrKx0V9+erV1CNkpWzYhW/Qyc6aT8rEyCrvauWSYGZK2ia3o7vd3akF07acHAFpOA==" saltValue="yVW9XmDwTqEnmpSGai0KYg==" spinCount="100000" sqref="E35:J35 B35:C35" name="Range1_29_1"/>
    <protectedRange algorithmName="SHA-512" hashValue="ON39YdpmFHfN9f47KpiRvqrKx0V9+erV1CNkpWzYhW/Qyc6aT8rEyCrvauWSYGZK2ia3o7vd3akF07acHAFpOA==" saltValue="yVW9XmDwTqEnmpSGai0KYg==" spinCount="100000" sqref="D35" name="Range1_1_27_1"/>
    <protectedRange algorithmName="SHA-512" hashValue="ON39YdpmFHfN9f47KpiRvqrKx0V9+erV1CNkpWzYhW/Qyc6aT8rEyCrvauWSYGZK2ia3o7vd3akF07acHAFpOA==" saltValue="yVW9XmDwTqEnmpSGai0KYg==" spinCount="100000" sqref="E13:J13 B13:C13" name="Range1_30_1"/>
    <protectedRange algorithmName="SHA-512" hashValue="ON39YdpmFHfN9f47KpiRvqrKx0V9+erV1CNkpWzYhW/Qyc6aT8rEyCrvauWSYGZK2ia3o7vd3akF07acHAFpOA==" saltValue="yVW9XmDwTqEnmpSGai0KYg==" spinCount="100000" sqref="D13" name="Range1_1_28_1"/>
    <protectedRange algorithmName="SHA-512" hashValue="ON39YdpmFHfN9f47KpiRvqrKx0V9+erV1CNkpWzYhW/Qyc6aT8rEyCrvauWSYGZK2ia3o7vd3akF07acHAFpOA==" saltValue="yVW9XmDwTqEnmpSGai0KYg==" spinCount="100000" sqref="E36:J36 B36:C36" name="Range1_4_5"/>
    <protectedRange algorithmName="SHA-512" hashValue="ON39YdpmFHfN9f47KpiRvqrKx0V9+erV1CNkpWzYhW/Qyc6aT8rEyCrvauWSYGZK2ia3o7vd3akF07acHAFpOA==" saltValue="yVW9XmDwTqEnmpSGai0KYg==" spinCount="100000" sqref="D36" name="Range1_1_2_5"/>
    <protectedRange algorithmName="SHA-512" hashValue="ON39YdpmFHfN9f47KpiRvqrKx0V9+erV1CNkpWzYhW/Qyc6aT8rEyCrvauWSYGZK2ia3o7vd3akF07acHAFpOA==" saltValue="yVW9XmDwTqEnmpSGai0KYg==" spinCount="100000" sqref="C37" name="Range1_4_5_2"/>
    <protectedRange algorithmName="SHA-512" hashValue="ON39YdpmFHfN9f47KpiRvqrKx0V9+erV1CNkpWzYhW/Qyc6aT8rEyCrvauWSYGZK2ia3o7vd3akF07acHAFpOA==" saltValue="yVW9XmDwTqEnmpSGai0KYg==" spinCount="100000" sqref="D37" name="Range1_1_2_5_1"/>
    <protectedRange algorithmName="SHA-512" hashValue="ON39YdpmFHfN9f47KpiRvqrKx0V9+erV1CNkpWzYhW/Qyc6aT8rEyCrvauWSYGZK2ia3o7vd3akF07acHAFpOA==" saltValue="yVW9XmDwTqEnmpSGai0KYg==" spinCount="100000" sqref="E37:J37 B37" name="Range1_5_2"/>
  </protectedRanges>
  <conditionalFormatting sqref="E24">
    <cfRule type="top10" dxfId="1427" priority="150" rank="1"/>
  </conditionalFormatting>
  <conditionalFormatting sqref="F24">
    <cfRule type="top10" dxfId="1426" priority="149" rank="1"/>
  </conditionalFormatting>
  <conditionalFormatting sqref="G24">
    <cfRule type="top10" dxfId="1425" priority="148" rank="1"/>
  </conditionalFormatting>
  <conditionalFormatting sqref="H24">
    <cfRule type="top10" dxfId="1424" priority="147" rank="1"/>
  </conditionalFormatting>
  <conditionalFormatting sqref="I24">
    <cfRule type="top10" dxfId="1423" priority="146" rank="1"/>
  </conditionalFormatting>
  <conditionalFormatting sqref="J24">
    <cfRule type="top10" dxfId="1422" priority="145" rank="1"/>
  </conditionalFormatting>
  <conditionalFormatting sqref="I2">
    <cfRule type="top10" dxfId="1421" priority="144" rank="1"/>
  </conditionalFormatting>
  <conditionalFormatting sqref="H2">
    <cfRule type="top10" dxfId="1420" priority="140" rank="1"/>
  </conditionalFormatting>
  <conditionalFormatting sqref="J2">
    <cfRule type="top10" dxfId="1419" priority="141" rank="1"/>
  </conditionalFormatting>
  <conditionalFormatting sqref="G2">
    <cfRule type="top10" dxfId="1418" priority="143" rank="1"/>
  </conditionalFormatting>
  <conditionalFormatting sqref="F2">
    <cfRule type="top10" dxfId="1417" priority="142" rank="1"/>
  </conditionalFormatting>
  <conditionalFormatting sqref="E2">
    <cfRule type="top10" dxfId="1416" priority="139" rank="1"/>
  </conditionalFormatting>
  <conditionalFormatting sqref="E25">
    <cfRule type="top10" dxfId="1415" priority="138" rank="1"/>
  </conditionalFormatting>
  <conditionalFormatting sqref="F25">
    <cfRule type="top10" dxfId="1414" priority="137" rank="1"/>
  </conditionalFormatting>
  <conditionalFormatting sqref="G25">
    <cfRule type="top10" dxfId="1413" priority="136" rank="1"/>
  </conditionalFormatting>
  <conditionalFormatting sqref="H25">
    <cfRule type="top10" dxfId="1412" priority="135" rank="1"/>
  </conditionalFormatting>
  <conditionalFormatting sqref="I25">
    <cfRule type="top10" dxfId="1411" priority="134" rank="1"/>
  </conditionalFormatting>
  <conditionalFormatting sqref="J25">
    <cfRule type="top10" dxfId="1410" priority="133" rank="1"/>
  </conditionalFormatting>
  <conditionalFormatting sqref="I3">
    <cfRule type="top10" dxfId="1409" priority="132" rank="1"/>
  </conditionalFormatting>
  <conditionalFormatting sqref="H3">
    <cfRule type="top10" dxfId="1408" priority="128" rank="1"/>
  </conditionalFormatting>
  <conditionalFormatting sqref="J3">
    <cfRule type="top10" dxfId="1407" priority="129" rank="1"/>
  </conditionalFormatting>
  <conditionalFormatting sqref="G3">
    <cfRule type="top10" dxfId="1406" priority="131" rank="1"/>
  </conditionalFormatting>
  <conditionalFormatting sqref="F3">
    <cfRule type="top10" dxfId="1405" priority="130" rank="1"/>
  </conditionalFormatting>
  <conditionalFormatting sqref="E3">
    <cfRule type="top10" dxfId="1404" priority="127" rank="1"/>
  </conditionalFormatting>
  <conditionalFormatting sqref="E26">
    <cfRule type="top10" dxfId="1403" priority="126" rank="1"/>
  </conditionalFormatting>
  <conditionalFormatting sqref="F26">
    <cfRule type="top10" dxfId="1402" priority="125" rank="1"/>
  </conditionalFormatting>
  <conditionalFormatting sqref="G26">
    <cfRule type="top10" dxfId="1401" priority="124" rank="1"/>
  </conditionalFormatting>
  <conditionalFormatting sqref="H26">
    <cfRule type="top10" dxfId="1400" priority="123" rank="1"/>
  </conditionalFormatting>
  <conditionalFormatting sqref="I26">
    <cfRule type="top10" dxfId="1399" priority="122" rank="1"/>
  </conditionalFormatting>
  <conditionalFormatting sqref="J26">
    <cfRule type="top10" dxfId="1398" priority="121" rank="1"/>
  </conditionalFormatting>
  <conditionalFormatting sqref="E27">
    <cfRule type="top10" dxfId="1397" priority="120" rank="1"/>
  </conditionalFormatting>
  <conditionalFormatting sqref="F27">
    <cfRule type="top10" dxfId="1396" priority="119" rank="1"/>
  </conditionalFormatting>
  <conditionalFormatting sqref="G27">
    <cfRule type="top10" dxfId="1395" priority="118" rank="1"/>
  </conditionalFormatting>
  <conditionalFormatting sqref="H27">
    <cfRule type="top10" dxfId="1394" priority="117" rank="1"/>
  </conditionalFormatting>
  <conditionalFormatting sqref="I27">
    <cfRule type="top10" dxfId="1393" priority="116" rank="1"/>
  </conditionalFormatting>
  <conditionalFormatting sqref="J27">
    <cfRule type="top10" dxfId="1392" priority="115" rank="1"/>
  </conditionalFormatting>
  <conditionalFormatting sqref="I5">
    <cfRule type="top10" dxfId="1391" priority="114" rank="1"/>
  </conditionalFormatting>
  <conditionalFormatting sqref="H5">
    <cfRule type="top10" dxfId="1390" priority="110" rank="1"/>
  </conditionalFormatting>
  <conditionalFormatting sqref="J5">
    <cfRule type="top10" dxfId="1389" priority="111" rank="1"/>
  </conditionalFormatting>
  <conditionalFormatting sqref="G5">
    <cfRule type="top10" dxfId="1388" priority="113" rank="1"/>
  </conditionalFormatting>
  <conditionalFormatting sqref="F5">
    <cfRule type="top10" dxfId="1387" priority="112" rank="1"/>
  </conditionalFormatting>
  <conditionalFormatting sqref="E5">
    <cfRule type="top10" dxfId="1386" priority="109" rank="1"/>
  </conditionalFormatting>
  <conditionalFormatting sqref="E28">
    <cfRule type="top10" dxfId="1385" priority="108" rank="1"/>
  </conditionalFormatting>
  <conditionalFormatting sqref="F28">
    <cfRule type="top10" dxfId="1384" priority="107" rank="1"/>
  </conditionalFormatting>
  <conditionalFormatting sqref="G28">
    <cfRule type="top10" dxfId="1383" priority="106" rank="1"/>
  </conditionalFormatting>
  <conditionalFormatting sqref="H28">
    <cfRule type="top10" dxfId="1382" priority="105" rank="1"/>
  </conditionalFormatting>
  <conditionalFormatting sqref="I28">
    <cfRule type="top10" dxfId="1381" priority="104" rank="1"/>
  </conditionalFormatting>
  <conditionalFormatting sqref="J28">
    <cfRule type="top10" dxfId="1380" priority="103" rank="1"/>
  </conditionalFormatting>
  <conditionalFormatting sqref="I6">
    <cfRule type="top10" dxfId="1379" priority="102" rank="1"/>
  </conditionalFormatting>
  <conditionalFormatting sqref="H6">
    <cfRule type="top10" dxfId="1378" priority="98" rank="1"/>
  </conditionalFormatting>
  <conditionalFormatting sqref="J6">
    <cfRule type="top10" dxfId="1377" priority="99" rank="1"/>
  </conditionalFormatting>
  <conditionalFormatting sqref="G6">
    <cfRule type="top10" dxfId="1376" priority="101" rank="1"/>
  </conditionalFormatting>
  <conditionalFormatting sqref="F6">
    <cfRule type="top10" dxfId="1375" priority="100" rank="1"/>
  </conditionalFormatting>
  <conditionalFormatting sqref="E6">
    <cfRule type="top10" dxfId="1374" priority="97" rank="1"/>
  </conditionalFormatting>
  <conditionalFormatting sqref="E29">
    <cfRule type="top10" dxfId="1373" priority="96" rank="1"/>
  </conditionalFormatting>
  <conditionalFormatting sqref="F29">
    <cfRule type="top10" dxfId="1372" priority="95" rank="1"/>
  </conditionalFormatting>
  <conditionalFormatting sqref="G29">
    <cfRule type="top10" dxfId="1371" priority="94" rank="1"/>
  </conditionalFormatting>
  <conditionalFormatting sqref="H29">
    <cfRule type="top10" dxfId="1370" priority="93" rank="1"/>
  </conditionalFormatting>
  <conditionalFormatting sqref="I29">
    <cfRule type="top10" dxfId="1369" priority="92" rank="1"/>
  </conditionalFormatting>
  <conditionalFormatting sqref="J29">
    <cfRule type="top10" dxfId="1368" priority="91" rank="1"/>
  </conditionalFormatting>
  <conditionalFormatting sqref="I7">
    <cfRule type="top10" dxfId="1367" priority="90" rank="1"/>
  </conditionalFormatting>
  <conditionalFormatting sqref="H7">
    <cfRule type="top10" dxfId="1366" priority="86" rank="1"/>
  </conditionalFormatting>
  <conditionalFormatting sqref="J7">
    <cfRule type="top10" dxfId="1365" priority="87" rank="1"/>
  </conditionalFormatting>
  <conditionalFormatting sqref="G7">
    <cfRule type="top10" dxfId="1364" priority="89" rank="1"/>
  </conditionalFormatting>
  <conditionalFormatting sqref="F7">
    <cfRule type="top10" dxfId="1363" priority="88" rank="1"/>
  </conditionalFormatting>
  <conditionalFormatting sqref="E7">
    <cfRule type="top10" dxfId="1362" priority="85" rank="1"/>
  </conditionalFormatting>
  <conditionalFormatting sqref="E30">
    <cfRule type="top10" dxfId="1361" priority="84" rank="1"/>
  </conditionalFormatting>
  <conditionalFormatting sqref="F30">
    <cfRule type="top10" dxfId="1360" priority="83" rank="1"/>
  </conditionalFormatting>
  <conditionalFormatting sqref="G30">
    <cfRule type="top10" dxfId="1359" priority="82" rank="1"/>
  </conditionalFormatting>
  <conditionalFormatting sqref="H30">
    <cfRule type="top10" dxfId="1358" priority="81" rank="1"/>
  </conditionalFormatting>
  <conditionalFormatting sqref="I30">
    <cfRule type="top10" dxfId="1357" priority="80" rank="1"/>
  </conditionalFormatting>
  <conditionalFormatting sqref="J30">
    <cfRule type="top10" dxfId="1356" priority="79" rank="1"/>
  </conditionalFormatting>
  <conditionalFormatting sqref="I8">
    <cfRule type="top10" dxfId="1355" priority="78" rank="1"/>
  </conditionalFormatting>
  <conditionalFormatting sqref="H8">
    <cfRule type="top10" dxfId="1354" priority="74" rank="1"/>
  </conditionalFormatting>
  <conditionalFormatting sqref="J8">
    <cfRule type="top10" dxfId="1353" priority="75" rank="1"/>
  </conditionalFormatting>
  <conditionalFormatting sqref="G8">
    <cfRule type="top10" dxfId="1352" priority="77" rank="1"/>
  </conditionalFormatting>
  <conditionalFormatting sqref="F8">
    <cfRule type="top10" dxfId="1351" priority="76" rank="1"/>
  </conditionalFormatting>
  <conditionalFormatting sqref="E8">
    <cfRule type="top10" dxfId="1350" priority="73" rank="1"/>
  </conditionalFormatting>
  <conditionalFormatting sqref="E31">
    <cfRule type="top10" dxfId="1349" priority="72" rank="1"/>
  </conditionalFormatting>
  <conditionalFormatting sqref="F31">
    <cfRule type="top10" dxfId="1348" priority="71" rank="1"/>
  </conditionalFormatting>
  <conditionalFormatting sqref="G31">
    <cfRule type="top10" dxfId="1347" priority="70" rank="1"/>
  </conditionalFormatting>
  <conditionalFormatting sqref="H31">
    <cfRule type="top10" dxfId="1346" priority="69" rank="1"/>
  </conditionalFormatting>
  <conditionalFormatting sqref="I31">
    <cfRule type="top10" dxfId="1345" priority="68" rank="1"/>
  </conditionalFormatting>
  <conditionalFormatting sqref="J31">
    <cfRule type="top10" dxfId="1344" priority="67" rank="1"/>
  </conditionalFormatting>
  <conditionalFormatting sqref="I9">
    <cfRule type="top10" dxfId="1343" priority="66" rank="1"/>
  </conditionalFormatting>
  <conditionalFormatting sqref="H9">
    <cfRule type="top10" dxfId="1342" priority="62" rank="1"/>
  </conditionalFormatting>
  <conditionalFormatting sqref="J9">
    <cfRule type="top10" dxfId="1341" priority="63" rank="1"/>
  </conditionalFormatting>
  <conditionalFormatting sqref="G9">
    <cfRule type="top10" dxfId="1340" priority="65" rank="1"/>
  </conditionalFormatting>
  <conditionalFormatting sqref="F9">
    <cfRule type="top10" dxfId="1339" priority="64" rank="1"/>
  </conditionalFormatting>
  <conditionalFormatting sqref="E9">
    <cfRule type="top10" dxfId="1338" priority="61" rank="1"/>
  </conditionalFormatting>
  <conditionalFormatting sqref="E32">
    <cfRule type="top10" dxfId="1337" priority="60" rank="1"/>
  </conditionalFormatting>
  <conditionalFormatting sqref="F32">
    <cfRule type="top10" dxfId="1336" priority="59" rank="1"/>
  </conditionalFormatting>
  <conditionalFormatting sqref="G32">
    <cfRule type="top10" dxfId="1335" priority="58" rank="1"/>
  </conditionalFormatting>
  <conditionalFormatting sqref="H32">
    <cfRule type="top10" dxfId="1334" priority="57" rank="1"/>
  </conditionalFormatting>
  <conditionalFormatting sqref="I32">
    <cfRule type="top10" dxfId="1333" priority="56" rank="1"/>
  </conditionalFormatting>
  <conditionalFormatting sqref="J32">
    <cfRule type="top10" dxfId="1332" priority="55" rank="1"/>
  </conditionalFormatting>
  <conditionalFormatting sqref="I10">
    <cfRule type="top10" dxfId="1331" priority="54" rank="1"/>
  </conditionalFormatting>
  <conditionalFormatting sqref="H10">
    <cfRule type="top10" dxfId="1330" priority="50" rank="1"/>
  </conditionalFormatting>
  <conditionalFormatting sqref="J10">
    <cfRule type="top10" dxfId="1329" priority="51" rank="1"/>
  </conditionalFormatting>
  <conditionalFormatting sqref="G10">
    <cfRule type="top10" dxfId="1328" priority="53" rank="1"/>
  </conditionalFormatting>
  <conditionalFormatting sqref="F10">
    <cfRule type="top10" dxfId="1327" priority="52" rank="1"/>
  </conditionalFormatting>
  <conditionalFormatting sqref="E10">
    <cfRule type="top10" dxfId="1326" priority="49" rank="1"/>
  </conditionalFormatting>
  <conditionalFormatting sqref="E33">
    <cfRule type="top10" dxfId="1325" priority="48" rank="1"/>
  </conditionalFormatting>
  <conditionalFormatting sqref="F33">
    <cfRule type="top10" dxfId="1324" priority="47" rank="1"/>
  </conditionalFormatting>
  <conditionalFormatting sqref="G33">
    <cfRule type="top10" dxfId="1323" priority="46" rank="1"/>
  </conditionalFormatting>
  <conditionalFormatting sqref="H33">
    <cfRule type="top10" dxfId="1322" priority="45" rank="1"/>
  </conditionalFormatting>
  <conditionalFormatting sqref="I33">
    <cfRule type="top10" dxfId="1321" priority="44" rank="1"/>
  </conditionalFormatting>
  <conditionalFormatting sqref="J33">
    <cfRule type="top10" dxfId="1320" priority="43" rank="1"/>
  </conditionalFormatting>
  <conditionalFormatting sqref="I11">
    <cfRule type="top10" dxfId="1319" priority="42" rank="1"/>
  </conditionalFormatting>
  <conditionalFormatting sqref="H11">
    <cfRule type="top10" dxfId="1318" priority="38" rank="1"/>
  </conditionalFormatting>
  <conditionalFormatting sqref="J11">
    <cfRule type="top10" dxfId="1317" priority="39" rank="1"/>
  </conditionalFormatting>
  <conditionalFormatting sqref="G11">
    <cfRule type="top10" dxfId="1316" priority="41" rank="1"/>
  </conditionalFormatting>
  <conditionalFormatting sqref="F11">
    <cfRule type="top10" dxfId="1315" priority="40" rank="1"/>
  </conditionalFormatting>
  <conditionalFormatting sqref="E11">
    <cfRule type="top10" dxfId="1314" priority="37" rank="1"/>
  </conditionalFormatting>
  <conditionalFormatting sqref="E34">
    <cfRule type="top10" dxfId="1313" priority="36" rank="1"/>
  </conditionalFormatting>
  <conditionalFormatting sqref="F34">
    <cfRule type="top10" dxfId="1312" priority="35" rank="1"/>
  </conditionalFormatting>
  <conditionalFormatting sqref="G34">
    <cfRule type="top10" dxfId="1311" priority="34" rank="1"/>
  </conditionalFormatting>
  <conditionalFormatting sqref="H34">
    <cfRule type="top10" dxfId="1310" priority="33" rank="1"/>
  </conditionalFormatting>
  <conditionalFormatting sqref="I34">
    <cfRule type="top10" dxfId="1309" priority="32" rank="1"/>
  </conditionalFormatting>
  <conditionalFormatting sqref="J34">
    <cfRule type="top10" dxfId="1308" priority="31" rank="1"/>
  </conditionalFormatting>
  <conditionalFormatting sqref="I12">
    <cfRule type="top10" dxfId="1307" priority="30" rank="1"/>
  </conditionalFormatting>
  <conditionalFormatting sqref="H12">
    <cfRule type="top10" dxfId="1306" priority="26" rank="1"/>
  </conditionalFormatting>
  <conditionalFormatting sqref="J12">
    <cfRule type="top10" dxfId="1305" priority="27" rank="1"/>
  </conditionalFormatting>
  <conditionalFormatting sqref="G12">
    <cfRule type="top10" dxfId="1304" priority="29" rank="1"/>
  </conditionalFormatting>
  <conditionalFormatting sqref="F12">
    <cfRule type="top10" dxfId="1303" priority="28" rank="1"/>
  </conditionalFormatting>
  <conditionalFormatting sqref="E12">
    <cfRule type="top10" dxfId="1302" priority="25" rank="1"/>
  </conditionalFormatting>
  <conditionalFormatting sqref="E35">
    <cfRule type="top10" dxfId="1301" priority="24" rank="1"/>
  </conditionalFormatting>
  <conditionalFormatting sqref="F35">
    <cfRule type="top10" dxfId="1300" priority="23" rank="1"/>
  </conditionalFormatting>
  <conditionalFormatting sqref="G35">
    <cfRule type="top10" dxfId="1299" priority="22" rank="1"/>
  </conditionalFormatting>
  <conditionalFormatting sqref="H35">
    <cfRule type="top10" dxfId="1298" priority="21" rank="1"/>
  </conditionalFormatting>
  <conditionalFormatting sqref="I35">
    <cfRule type="top10" dxfId="1297" priority="20" rank="1"/>
  </conditionalFormatting>
  <conditionalFormatting sqref="J35">
    <cfRule type="top10" dxfId="1296" priority="19" rank="1"/>
  </conditionalFormatting>
  <conditionalFormatting sqref="I13">
    <cfRule type="top10" dxfId="1295" priority="18" rank="1"/>
  </conditionalFormatting>
  <conditionalFormatting sqref="H13">
    <cfRule type="top10" dxfId="1294" priority="14" rank="1"/>
  </conditionalFormatting>
  <conditionalFormatting sqref="J13">
    <cfRule type="top10" dxfId="1293" priority="15" rank="1"/>
  </conditionalFormatting>
  <conditionalFormatting sqref="G13">
    <cfRule type="top10" dxfId="1292" priority="17" rank="1"/>
  </conditionalFormatting>
  <conditionalFormatting sqref="F13">
    <cfRule type="top10" dxfId="1291" priority="16" rank="1"/>
  </conditionalFormatting>
  <conditionalFormatting sqref="E13">
    <cfRule type="top10" dxfId="1290" priority="13" rank="1"/>
  </conditionalFormatting>
  <conditionalFormatting sqref="E36">
    <cfRule type="top10" dxfId="1289" priority="12" rank="1"/>
  </conditionalFormatting>
  <conditionalFormatting sqref="F36">
    <cfRule type="top10" dxfId="1288" priority="11" rank="1"/>
  </conditionalFormatting>
  <conditionalFormatting sqref="G36">
    <cfRule type="top10" dxfId="1287" priority="10" rank="1"/>
  </conditionalFormatting>
  <conditionalFormatting sqref="H36">
    <cfRule type="top10" dxfId="1286" priority="9" rank="1"/>
  </conditionalFormatting>
  <conditionalFormatting sqref="I36">
    <cfRule type="top10" dxfId="1285" priority="8" rank="1"/>
  </conditionalFormatting>
  <conditionalFormatting sqref="J36">
    <cfRule type="top10" dxfId="1284" priority="7" rank="1"/>
  </conditionalFormatting>
  <conditionalFormatting sqref="I37">
    <cfRule type="top10" dxfId="1283" priority="6" rank="1"/>
  </conditionalFormatting>
  <conditionalFormatting sqref="H37">
    <cfRule type="top10" dxfId="1282" priority="2" rank="1"/>
  </conditionalFormatting>
  <conditionalFormatting sqref="J37">
    <cfRule type="top10" dxfId="1281" priority="3" rank="1"/>
  </conditionalFormatting>
  <conditionalFormatting sqref="G37">
    <cfRule type="top10" dxfId="1280" priority="5" rank="1"/>
  </conditionalFormatting>
  <conditionalFormatting sqref="F37">
    <cfRule type="top10" dxfId="1279" priority="4" rank="1"/>
  </conditionalFormatting>
  <conditionalFormatting sqref="E37">
    <cfRule type="top10" dxfId="1278" priority="1" rank="1"/>
  </conditionalFormatting>
  <hyperlinks>
    <hyperlink ref="Q1" location="'Ohio 2021 Rankings'!A1" display="Back to Ranking" xr:uid="{05E46F1B-51E3-4816-9A6B-3F2EE0EF812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E57C9C1-62F2-48E1-B697-8E3F2E7607AF}">
          <x14:formula1>
            <xm:f>'C:\Users\abra2\Desktop\ABRA Files and More\AUTO BENCH REST ASSOCIATION FILE\ABRA 2019\Georgia\[Georgia Results 01 19 20.xlsm]DATA SHEET'!#REF!</xm:f>
          </x14:formula1>
          <xm:sqref>B1 B23</xm:sqref>
        </x14:dataValidation>
        <x14:dataValidation type="list" allowBlank="1" showInputMessage="1" showErrorMessage="1" xr:uid="{AAB48B43-F7B6-496A-B13A-D08E94B6970A}">
          <x14:formula1>
            <xm:f>'C:\Users\abra2\Desktop\[__ABRA Scoring Program  2-25-2020 MASTER (3).xlsm]DATA'!#REF!</xm:f>
          </x14:formula1>
          <xm:sqref>B2:B7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C766B-3FF3-4E17-A88F-D20138A11A12}">
  <sheetPr codeName="Sheet9"/>
  <dimension ref="A1:Q24"/>
  <sheetViews>
    <sheetView workbookViewId="0">
      <selection activeCell="A21" sqref="A21:O2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0" t="s">
        <v>33</v>
      </c>
      <c r="B2" s="21" t="s">
        <v>66</v>
      </c>
      <c r="C2" s="22">
        <v>44360</v>
      </c>
      <c r="D2" s="23" t="s">
        <v>34</v>
      </c>
      <c r="E2" s="34">
        <v>165</v>
      </c>
      <c r="F2" s="34">
        <v>174.1</v>
      </c>
      <c r="G2" s="34">
        <v>175</v>
      </c>
      <c r="H2" s="34">
        <v>175</v>
      </c>
      <c r="I2" s="34"/>
      <c r="J2" s="34"/>
      <c r="K2" s="25">
        <v>4</v>
      </c>
      <c r="L2" s="25">
        <v>689.1</v>
      </c>
      <c r="M2" s="26">
        <v>172.27500000000001</v>
      </c>
      <c r="N2" s="27">
        <v>2</v>
      </c>
      <c r="O2" s="28">
        <v>174.27500000000001</v>
      </c>
    </row>
    <row r="3" spans="1:17" x14ac:dyDescent="0.3">
      <c r="A3" s="20" t="s">
        <v>33</v>
      </c>
      <c r="B3" s="21" t="s">
        <v>66</v>
      </c>
      <c r="C3" s="22">
        <v>44388</v>
      </c>
      <c r="D3" s="23" t="s">
        <v>34</v>
      </c>
      <c r="E3" s="24">
        <v>154</v>
      </c>
      <c r="F3" s="24">
        <v>172</v>
      </c>
      <c r="G3" s="24">
        <v>180</v>
      </c>
      <c r="H3" s="24">
        <v>172</v>
      </c>
      <c r="I3" s="24"/>
      <c r="J3" s="24"/>
      <c r="K3" s="25">
        <v>4</v>
      </c>
      <c r="L3" s="25">
        <v>678</v>
      </c>
      <c r="M3" s="26">
        <v>169.5</v>
      </c>
      <c r="N3" s="27">
        <v>2</v>
      </c>
      <c r="O3" s="28">
        <v>171.5</v>
      </c>
    </row>
    <row r="4" spans="1:17" x14ac:dyDescent="0.3">
      <c r="A4" s="20" t="s">
        <v>33</v>
      </c>
      <c r="B4" s="21" t="s">
        <v>66</v>
      </c>
      <c r="C4" s="22">
        <v>44451</v>
      </c>
      <c r="D4" s="23" t="s">
        <v>34</v>
      </c>
      <c r="E4" s="24">
        <v>176</v>
      </c>
      <c r="F4" s="24">
        <v>170</v>
      </c>
      <c r="G4" s="24">
        <v>185</v>
      </c>
      <c r="H4" s="24">
        <v>184</v>
      </c>
      <c r="I4" s="24">
        <v>181</v>
      </c>
      <c r="J4" s="24">
        <v>186</v>
      </c>
      <c r="K4" s="25">
        <v>6</v>
      </c>
      <c r="L4" s="25">
        <v>1082</v>
      </c>
      <c r="M4" s="26">
        <v>180.33333333333334</v>
      </c>
      <c r="N4" s="27">
        <v>4</v>
      </c>
      <c r="O4" s="28">
        <v>184.33333333333334</v>
      </c>
    </row>
    <row r="5" spans="1:17" x14ac:dyDescent="0.3">
      <c r="A5" s="20" t="s">
        <v>33</v>
      </c>
      <c r="B5" s="21" t="s">
        <v>66</v>
      </c>
      <c r="C5" s="22">
        <v>44465</v>
      </c>
      <c r="D5" s="23" t="s">
        <v>83</v>
      </c>
      <c r="E5" s="24">
        <v>179</v>
      </c>
      <c r="F5" s="24">
        <v>179</v>
      </c>
      <c r="G5" s="24">
        <v>180</v>
      </c>
      <c r="H5" s="24">
        <v>190</v>
      </c>
      <c r="I5" s="24">
        <v>181</v>
      </c>
      <c r="J5" s="24">
        <v>183</v>
      </c>
      <c r="K5" s="25">
        <v>6</v>
      </c>
      <c r="L5" s="25">
        <v>1092</v>
      </c>
      <c r="M5" s="26">
        <v>182</v>
      </c>
      <c r="N5" s="27">
        <v>4</v>
      </c>
      <c r="O5" s="28">
        <v>186</v>
      </c>
    </row>
    <row r="6" spans="1:17" x14ac:dyDescent="0.3">
      <c r="A6" s="20" t="s">
        <v>33</v>
      </c>
      <c r="B6" s="21" t="s">
        <v>66</v>
      </c>
      <c r="C6" s="22">
        <v>44479</v>
      </c>
      <c r="D6" s="23" t="s">
        <v>34</v>
      </c>
      <c r="E6" s="34">
        <v>184</v>
      </c>
      <c r="F6" s="34">
        <v>173.1</v>
      </c>
      <c r="G6" s="34">
        <v>176</v>
      </c>
      <c r="H6" s="34">
        <v>173</v>
      </c>
      <c r="I6" s="34"/>
      <c r="J6" s="34"/>
      <c r="K6" s="25">
        <v>4</v>
      </c>
      <c r="L6" s="25">
        <v>706.1</v>
      </c>
      <c r="M6" s="26">
        <v>176.52500000000001</v>
      </c>
      <c r="N6" s="27">
        <v>2</v>
      </c>
      <c r="O6" s="28">
        <v>178.52500000000001</v>
      </c>
    </row>
    <row r="9" spans="1:17" x14ac:dyDescent="0.3">
      <c r="K9" s="7">
        <f>SUM(K2:K8)</f>
        <v>24</v>
      </c>
      <c r="L9" s="7">
        <f>SUM(L2:L8)</f>
        <v>4247.2</v>
      </c>
      <c r="M9" s="13">
        <f>SUM(L9/K9)</f>
        <v>176.96666666666667</v>
      </c>
      <c r="N9" s="7">
        <f>SUM(N2:N8)</f>
        <v>14</v>
      </c>
      <c r="O9" s="13">
        <f>SUM(M9+N9)</f>
        <v>190.96666666666667</v>
      </c>
    </row>
    <row r="15" spans="1:17" ht="28.8" x14ac:dyDescent="0.3">
      <c r="A15" s="1" t="s">
        <v>1</v>
      </c>
      <c r="B15" s="2" t="s">
        <v>2</v>
      </c>
      <c r="C15" s="2" t="s">
        <v>3</v>
      </c>
      <c r="D15" s="3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  <c r="K15" s="4" t="s">
        <v>11</v>
      </c>
      <c r="L15" s="3" t="s">
        <v>12</v>
      </c>
      <c r="M15" s="5" t="s">
        <v>13</v>
      </c>
      <c r="N15" s="2" t="s">
        <v>14</v>
      </c>
      <c r="O15" s="6" t="s">
        <v>15</v>
      </c>
    </row>
    <row r="16" spans="1:17" x14ac:dyDescent="0.3">
      <c r="A16" s="20" t="s">
        <v>21</v>
      </c>
      <c r="B16" s="21" t="s">
        <v>66</v>
      </c>
      <c r="C16" s="22">
        <v>44360</v>
      </c>
      <c r="D16" s="23" t="s">
        <v>34</v>
      </c>
      <c r="E16" s="24">
        <v>177</v>
      </c>
      <c r="F16" s="24">
        <v>180</v>
      </c>
      <c r="G16" s="24">
        <v>177</v>
      </c>
      <c r="H16" s="24">
        <v>176</v>
      </c>
      <c r="I16" s="24"/>
      <c r="J16" s="24"/>
      <c r="K16" s="25">
        <v>4</v>
      </c>
      <c r="L16" s="25">
        <v>710</v>
      </c>
      <c r="M16" s="26">
        <v>177.5</v>
      </c>
      <c r="N16" s="27">
        <v>3</v>
      </c>
      <c r="O16" s="28">
        <v>180.5</v>
      </c>
    </row>
    <row r="17" spans="1:15" x14ac:dyDescent="0.3">
      <c r="A17" s="20" t="s">
        <v>21</v>
      </c>
      <c r="B17" s="21" t="s">
        <v>66</v>
      </c>
      <c r="C17" s="22">
        <v>44388</v>
      </c>
      <c r="D17" s="23" t="s">
        <v>34</v>
      </c>
      <c r="E17" s="24">
        <v>179</v>
      </c>
      <c r="F17" s="24">
        <v>180</v>
      </c>
      <c r="G17" s="24">
        <v>171</v>
      </c>
      <c r="H17" s="24">
        <v>164</v>
      </c>
      <c r="I17" s="24"/>
      <c r="J17" s="24"/>
      <c r="K17" s="25">
        <v>4</v>
      </c>
      <c r="L17" s="25">
        <v>694</v>
      </c>
      <c r="M17" s="26">
        <v>173.5</v>
      </c>
      <c r="N17" s="27">
        <v>2</v>
      </c>
      <c r="O17" s="28">
        <v>175.5</v>
      </c>
    </row>
    <row r="18" spans="1:15" x14ac:dyDescent="0.3">
      <c r="A18" s="20" t="s">
        <v>21</v>
      </c>
      <c r="B18" s="21" t="s">
        <v>66</v>
      </c>
      <c r="C18" s="22">
        <v>44416</v>
      </c>
      <c r="D18" s="23" t="s">
        <v>34</v>
      </c>
      <c r="E18" s="24">
        <v>182</v>
      </c>
      <c r="F18" s="24">
        <v>179</v>
      </c>
      <c r="G18" s="24">
        <v>182</v>
      </c>
      <c r="H18" s="24">
        <v>174</v>
      </c>
      <c r="I18" s="24">
        <v>178</v>
      </c>
      <c r="J18" s="24">
        <v>174</v>
      </c>
      <c r="K18" s="25">
        <v>6</v>
      </c>
      <c r="L18" s="25">
        <v>1069</v>
      </c>
      <c r="M18" s="26">
        <v>178.16666666666666</v>
      </c>
      <c r="N18" s="27">
        <v>2</v>
      </c>
      <c r="O18" s="28">
        <v>180.16666666666666</v>
      </c>
    </row>
    <row r="19" spans="1:15" x14ac:dyDescent="0.3">
      <c r="A19" s="20" t="s">
        <v>21</v>
      </c>
      <c r="B19" s="21" t="s">
        <v>66</v>
      </c>
      <c r="C19" s="22">
        <v>44451</v>
      </c>
      <c r="D19" s="23" t="s">
        <v>34</v>
      </c>
      <c r="E19" s="24">
        <v>183</v>
      </c>
      <c r="F19" s="24">
        <v>185</v>
      </c>
      <c r="G19" s="24">
        <v>190</v>
      </c>
      <c r="H19" s="24">
        <v>187</v>
      </c>
      <c r="I19" s="24">
        <v>181</v>
      </c>
      <c r="J19" s="24">
        <v>187.1</v>
      </c>
      <c r="K19" s="25">
        <v>6</v>
      </c>
      <c r="L19" s="25">
        <v>1113.0999999999999</v>
      </c>
      <c r="M19" s="26">
        <v>185.51666666666665</v>
      </c>
      <c r="N19" s="27">
        <v>26</v>
      </c>
      <c r="O19" s="28">
        <v>211.51666666666665</v>
      </c>
    </row>
    <row r="20" spans="1:15" x14ac:dyDescent="0.3">
      <c r="A20" s="20" t="s">
        <v>21</v>
      </c>
      <c r="B20" s="21" t="s">
        <v>66</v>
      </c>
      <c r="C20" s="22">
        <v>44465</v>
      </c>
      <c r="D20" s="23" t="s">
        <v>83</v>
      </c>
      <c r="E20" s="24">
        <v>185</v>
      </c>
      <c r="F20" s="24">
        <v>184</v>
      </c>
      <c r="G20" s="24">
        <v>180</v>
      </c>
      <c r="H20" s="24">
        <v>189.1</v>
      </c>
      <c r="I20" s="24">
        <v>190</v>
      </c>
      <c r="J20" s="24">
        <v>190</v>
      </c>
      <c r="K20" s="25">
        <v>6</v>
      </c>
      <c r="L20" s="25">
        <v>1118.0999999999999</v>
      </c>
      <c r="M20" s="26">
        <v>186.35</v>
      </c>
      <c r="N20" s="27">
        <v>20</v>
      </c>
      <c r="O20" s="28">
        <v>206.35</v>
      </c>
    </row>
    <row r="21" spans="1:15" x14ac:dyDescent="0.3">
      <c r="A21" s="20" t="s">
        <v>21</v>
      </c>
      <c r="B21" s="21" t="s">
        <v>66</v>
      </c>
      <c r="C21" s="22">
        <v>44479</v>
      </c>
      <c r="D21" s="23" t="s">
        <v>34</v>
      </c>
      <c r="E21" s="24">
        <v>181</v>
      </c>
      <c r="F21" s="24">
        <v>176</v>
      </c>
      <c r="G21" s="24">
        <v>175</v>
      </c>
      <c r="H21" s="24">
        <v>174</v>
      </c>
      <c r="I21" s="24"/>
      <c r="J21" s="24"/>
      <c r="K21" s="25">
        <v>4</v>
      </c>
      <c r="L21" s="25">
        <v>706</v>
      </c>
      <c r="M21" s="26">
        <v>176.5</v>
      </c>
      <c r="N21" s="27">
        <v>2</v>
      </c>
      <c r="O21" s="28">
        <v>178.5</v>
      </c>
    </row>
    <row r="24" spans="1:15" x14ac:dyDescent="0.3">
      <c r="K24" s="7">
        <f>SUM(K16:K23)</f>
        <v>30</v>
      </c>
      <c r="L24" s="7">
        <f>SUM(L16:L23)</f>
        <v>5410.2</v>
      </c>
      <c r="M24" s="13">
        <f>SUM(L24/K24)</f>
        <v>180.34</v>
      </c>
      <c r="N24" s="7">
        <f>SUM(N16:N23)</f>
        <v>55</v>
      </c>
      <c r="O24" s="13">
        <f>SUM(M24+N24)</f>
        <v>235.34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9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16:J16 B16:C16" name="Range1_11"/>
    <protectedRange algorithmName="SHA-512" hashValue="ON39YdpmFHfN9f47KpiRvqrKx0V9+erV1CNkpWzYhW/Qyc6aT8rEyCrvauWSYGZK2ia3o7vd3akF07acHAFpOA==" saltValue="yVW9XmDwTqEnmpSGai0KYg==" spinCount="100000" sqref="D16" name="Range1_1_8"/>
    <protectedRange algorithmName="SHA-512" hashValue="ON39YdpmFHfN9f47KpiRvqrKx0V9+erV1CNkpWzYhW/Qyc6aT8rEyCrvauWSYGZK2ia3o7vd3akF07acHAFpOA==" saltValue="yVW9XmDwTqEnmpSGai0KYg==" spinCount="100000" sqref="E3:J3 B3:C3" name="Range1_18"/>
    <protectedRange algorithmName="SHA-512" hashValue="ON39YdpmFHfN9f47KpiRvqrKx0V9+erV1CNkpWzYhW/Qyc6aT8rEyCrvauWSYGZK2ia3o7vd3akF07acHAFpOA==" saltValue="yVW9XmDwTqEnmpSGai0KYg==" spinCount="100000" sqref="D3" name="Range1_1_13"/>
    <protectedRange algorithmName="SHA-512" hashValue="ON39YdpmFHfN9f47KpiRvqrKx0V9+erV1CNkpWzYhW/Qyc6aT8rEyCrvauWSYGZK2ia3o7vd3akF07acHAFpOA==" saltValue="yVW9XmDwTqEnmpSGai0KYg==" spinCount="100000" sqref="E17:J17 B17:C17" name="Range1_21"/>
    <protectedRange algorithmName="SHA-512" hashValue="ON39YdpmFHfN9f47KpiRvqrKx0V9+erV1CNkpWzYhW/Qyc6aT8rEyCrvauWSYGZK2ia3o7vd3akF07acHAFpOA==" saltValue="yVW9XmDwTqEnmpSGai0KYg==" spinCount="100000" sqref="D17" name="Range1_1_16"/>
    <protectedRange algorithmName="SHA-512" hashValue="ON39YdpmFHfN9f47KpiRvqrKx0V9+erV1CNkpWzYhW/Qyc6aT8rEyCrvauWSYGZK2ia3o7vd3akF07acHAFpOA==" saltValue="yVW9XmDwTqEnmpSGai0KYg==" spinCount="100000" sqref="E18:J18 B18:C18" name="Range1_25"/>
    <protectedRange algorithmName="SHA-512" hashValue="ON39YdpmFHfN9f47KpiRvqrKx0V9+erV1CNkpWzYhW/Qyc6aT8rEyCrvauWSYGZK2ia3o7vd3akF07acHAFpOA==" saltValue="yVW9XmDwTqEnmpSGai0KYg==" spinCount="100000" sqref="D18" name="Range1_1_20"/>
    <protectedRange algorithmName="SHA-512" hashValue="ON39YdpmFHfN9f47KpiRvqrKx0V9+erV1CNkpWzYhW/Qyc6aT8rEyCrvauWSYGZK2ia3o7vd3akF07acHAFpOA==" saltValue="yVW9XmDwTqEnmpSGai0KYg==" spinCount="100000" sqref="E4:J4 B4:C4" name="Range1_24"/>
    <protectedRange algorithmName="SHA-512" hashValue="ON39YdpmFHfN9f47KpiRvqrKx0V9+erV1CNkpWzYhW/Qyc6aT8rEyCrvauWSYGZK2ia3o7vd3akF07acHAFpOA==" saltValue="yVW9XmDwTqEnmpSGai0KYg==" spinCount="100000" sqref="D4" name="Range1_1_19"/>
    <protectedRange algorithmName="SHA-512" hashValue="ON39YdpmFHfN9f47KpiRvqrKx0V9+erV1CNkpWzYhW/Qyc6aT8rEyCrvauWSYGZK2ia3o7vd3akF07acHAFpOA==" saltValue="yVW9XmDwTqEnmpSGai0KYg==" spinCount="100000" sqref="E19:J19 B19:C19" name="Range1_27"/>
    <protectedRange algorithmName="SHA-512" hashValue="ON39YdpmFHfN9f47KpiRvqrKx0V9+erV1CNkpWzYhW/Qyc6aT8rEyCrvauWSYGZK2ia3o7vd3akF07acHAFpOA==" saltValue="yVW9XmDwTqEnmpSGai0KYg==" spinCount="100000" sqref="D19" name="Range1_1_22"/>
    <protectedRange algorithmName="SHA-512" hashValue="ON39YdpmFHfN9f47KpiRvqrKx0V9+erV1CNkpWzYhW/Qyc6aT8rEyCrvauWSYGZK2ia3o7vd3akF07acHAFpOA==" saltValue="yVW9XmDwTqEnmpSGai0KYg==" spinCount="100000" sqref="E5:J5 B5:C5" name="Range1_20"/>
    <protectedRange algorithmName="SHA-512" hashValue="ON39YdpmFHfN9f47KpiRvqrKx0V9+erV1CNkpWzYhW/Qyc6aT8rEyCrvauWSYGZK2ia3o7vd3akF07acHAFpOA==" saltValue="yVW9XmDwTqEnmpSGai0KYg==" spinCount="100000" sqref="D5" name="Range1_1_18"/>
    <protectedRange algorithmName="SHA-512" hashValue="ON39YdpmFHfN9f47KpiRvqrKx0V9+erV1CNkpWzYhW/Qyc6aT8rEyCrvauWSYGZK2ia3o7vd3akF07acHAFpOA==" saltValue="yVW9XmDwTqEnmpSGai0KYg==" spinCount="100000" sqref="E20:J20 B20:C20" name="Range1_22"/>
    <protectedRange algorithmName="SHA-512" hashValue="ON39YdpmFHfN9f47KpiRvqrKx0V9+erV1CNkpWzYhW/Qyc6aT8rEyCrvauWSYGZK2ia3o7vd3akF07acHAFpOA==" saltValue="yVW9XmDwTqEnmpSGai0KYg==" spinCount="100000" sqref="D20" name="Range1_1_20_1"/>
    <protectedRange algorithmName="SHA-512" hashValue="ON39YdpmFHfN9f47KpiRvqrKx0V9+erV1CNkpWzYhW/Qyc6aT8rEyCrvauWSYGZK2ia3o7vd3akF07acHAFpOA==" saltValue="yVW9XmDwTqEnmpSGai0KYg==" spinCount="100000" sqref="E6:J6 B6:C6" name="Range1_28_1"/>
    <protectedRange algorithmName="SHA-512" hashValue="ON39YdpmFHfN9f47KpiRvqrKx0V9+erV1CNkpWzYhW/Qyc6aT8rEyCrvauWSYGZK2ia3o7vd3akF07acHAFpOA==" saltValue="yVW9XmDwTqEnmpSGai0KYg==" spinCount="100000" sqref="D6" name="Range1_1_26_1"/>
    <protectedRange algorithmName="SHA-512" hashValue="ON39YdpmFHfN9f47KpiRvqrKx0V9+erV1CNkpWzYhW/Qyc6aT8rEyCrvauWSYGZK2ia3o7vd3akF07acHAFpOA==" saltValue="yVW9XmDwTqEnmpSGai0KYg==" spinCount="100000" sqref="E21:J21 B21:C21" name="Range1_30_1"/>
    <protectedRange algorithmName="SHA-512" hashValue="ON39YdpmFHfN9f47KpiRvqrKx0V9+erV1CNkpWzYhW/Qyc6aT8rEyCrvauWSYGZK2ia3o7vd3akF07acHAFpOA==" saltValue="yVW9XmDwTqEnmpSGai0KYg==" spinCount="100000" sqref="D21" name="Range1_1_28_1"/>
  </protectedRanges>
  <conditionalFormatting sqref="J2">
    <cfRule type="top10" dxfId="1277" priority="67" rank="1"/>
  </conditionalFormatting>
  <conditionalFormatting sqref="I2">
    <cfRule type="top10" dxfId="1276" priority="68" rank="1"/>
  </conditionalFormatting>
  <conditionalFormatting sqref="H2">
    <cfRule type="top10" dxfId="1275" priority="69" rank="1"/>
  </conditionalFormatting>
  <conditionalFormatting sqref="G2">
    <cfRule type="top10" dxfId="1274" priority="70" rank="1"/>
  </conditionalFormatting>
  <conditionalFormatting sqref="F2">
    <cfRule type="top10" dxfId="1273" priority="71" rank="1"/>
  </conditionalFormatting>
  <conditionalFormatting sqref="E2">
    <cfRule type="top10" dxfId="1272" priority="72" rank="1"/>
  </conditionalFormatting>
  <conditionalFormatting sqref="I16">
    <cfRule type="top10" dxfId="1271" priority="60" rank="1"/>
  </conditionalFormatting>
  <conditionalFormatting sqref="H16">
    <cfRule type="top10" dxfId="1270" priority="56" rank="1"/>
  </conditionalFormatting>
  <conditionalFormatting sqref="J16">
    <cfRule type="top10" dxfId="1269" priority="57" rank="1"/>
  </conditionalFormatting>
  <conditionalFormatting sqref="G16">
    <cfRule type="top10" dxfId="1268" priority="59" rank="1"/>
  </conditionalFormatting>
  <conditionalFormatting sqref="F16">
    <cfRule type="top10" dxfId="1267" priority="58" rank="1"/>
  </conditionalFormatting>
  <conditionalFormatting sqref="E16">
    <cfRule type="top10" dxfId="1266" priority="55" rank="1"/>
  </conditionalFormatting>
  <conditionalFormatting sqref="J3">
    <cfRule type="top10" dxfId="1265" priority="49" rank="1"/>
  </conditionalFormatting>
  <conditionalFormatting sqref="I3">
    <cfRule type="top10" dxfId="1264" priority="50" rank="1"/>
  </conditionalFormatting>
  <conditionalFormatting sqref="H3">
    <cfRule type="top10" dxfId="1263" priority="51" rank="1"/>
  </conditionalFormatting>
  <conditionalFormatting sqref="G3">
    <cfRule type="top10" dxfId="1262" priority="52" rank="1"/>
  </conditionalFormatting>
  <conditionalFormatting sqref="F3">
    <cfRule type="top10" dxfId="1261" priority="53" rank="1"/>
  </conditionalFormatting>
  <conditionalFormatting sqref="E3">
    <cfRule type="top10" dxfId="1260" priority="54" rank="1"/>
  </conditionalFormatting>
  <conditionalFormatting sqref="I17">
    <cfRule type="top10" dxfId="1259" priority="48" rank="1"/>
  </conditionalFormatting>
  <conditionalFormatting sqref="H17">
    <cfRule type="top10" dxfId="1258" priority="44" rank="1"/>
  </conditionalFormatting>
  <conditionalFormatting sqref="J17">
    <cfRule type="top10" dxfId="1257" priority="45" rank="1"/>
  </conditionalFormatting>
  <conditionalFormatting sqref="G17">
    <cfRule type="top10" dxfId="1256" priority="47" rank="1"/>
  </conditionalFormatting>
  <conditionalFormatting sqref="F17">
    <cfRule type="top10" dxfId="1255" priority="46" rank="1"/>
  </conditionalFormatting>
  <conditionalFormatting sqref="E17">
    <cfRule type="top10" dxfId="1254" priority="43" rank="1"/>
  </conditionalFormatting>
  <conditionalFormatting sqref="I18">
    <cfRule type="top10" dxfId="1253" priority="42" rank="1"/>
  </conditionalFormatting>
  <conditionalFormatting sqref="H18">
    <cfRule type="top10" dxfId="1252" priority="38" rank="1"/>
  </conditionalFormatting>
  <conditionalFormatting sqref="J18">
    <cfRule type="top10" dxfId="1251" priority="39" rank="1"/>
  </conditionalFormatting>
  <conditionalFormatting sqref="G18">
    <cfRule type="top10" dxfId="1250" priority="41" rank="1"/>
  </conditionalFormatting>
  <conditionalFormatting sqref="F18">
    <cfRule type="top10" dxfId="1249" priority="40" rank="1"/>
  </conditionalFormatting>
  <conditionalFormatting sqref="E18">
    <cfRule type="top10" dxfId="1248" priority="37" rank="1"/>
  </conditionalFormatting>
  <conditionalFormatting sqref="J4">
    <cfRule type="top10" dxfId="1247" priority="31" rank="1"/>
  </conditionalFormatting>
  <conditionalFormatting sqref="I4">
    <cfRule type="top10" dxfId="1246" priority="32" rank="1"/>
  </conditionalFormatting>
  <conditionalFormatting sqref="H4">
    <cfRule type="top10" dxfId="1245" priority="33" rank="1"/>
  </conditionalFormatting>
  <conditionalFormatting sqref="G4">
    <cfRule type="top10" dxfId="1244" priority="34" rank="1"/>
  </conditionalFormatting>
  <conditionalFormatting sqref="F4">
    <cfRule type="top10" dxfId="1243" priority="35" rank="1"/>
  </conditionalFormatting>
  <conditionalFormatting sqref="E4">
    <cfRule type="top10" dxfId="1242" priority="36" rank="1"/>
  </conditionalFormatting>
  <conditionalFormatting sqref="I19">
    <cfRule type="top10" dxfId="1241" priority="30" rank="1"/>
  </conditionalFormatting>
  <conditionalFormatting sqref="H19">
    <cfRule type="top10" dxfId="1240" priority="26" rank="1"/>
  </conditionalFormatting>
  <conditionalFormatting sqref="J19">
    <cfRule type="top10" dxfId="1239" priority="27" rank="1"/>
  </conditionalFormatting>
  <conditionalFormatting sqref="G19">
    <cfRule type="top10" dxfId="1238" priority="29" rank="1"/>
  </conditionalFormatting>
  <conditionalFormatting sqref="F19">
    <cfRule type="top10" dxfId="1237" priority="28" rank="1"/>
  </conditionalFormatting>
  <conditionalFormatting sqref="E19">
    <cfRule type="top10" dxfId="1236" priority="25" rank="1"/>
  </conditionalFormatting>
  <conditionalFormatting sqref="J5">
    <cfRule type="top10" dxfId="1235" priority="19" rank="1"/>
  </conditionalFormatting>
  <conditionalFormatting sqref="I5">
    <cfRule type="top10" dxfId="1234" priority="20" rank="1"/>
  </conditionalFormatting>
  <conditionalFormatting sqref="H5">
    <cfRule type="top10" dxfId="1233" priority="21" rank="1"/>
  </conditionalFormatting>
  <conditionalFormatting sqref="G5">
    <cfRule type="top10" dxfId="1232" priority="22" rank="1"/>
  </conditionalFormatting>
  <conditionalFormatting sqref="F5">
    <cfRule type="top10" dxfId="1231" priority="23" rank="1"/>
  </conditionalFormatting>
  <conditionalFormatting sqref="E5">
    <cfRule type="top10" dxfId="1230" priority="24" rank="1"/>
  </conditionalFormatting>
  <conditionalFormatting sqref="I20">
    <cfRule type="top10" dxfId="1229" priority="18" rank="1"/>
  </conditionalFormatting>
  <conditionalFormatting sqref="H20">
    <cfRule type="top10" dxfId="1228" priority="14" rank="1"/>
  </conditionalFormatting>
  <conditionalFormatting sqref="J20">
    <cfRule type="top10" dxfId="1227" priority="15" rank="1"/>
  </conditionalFormatting>
  <conditionalFormatting sqref="G20">
    <cfRule type="top10" dxfId="1226" priority="17" rank="1"/>
  </conditionalFormatting>
  <conditionalFormatting sqref="F20">
    <cfRule type="top10" dxfId="1225" priority="16" rank="1"/>
  </conditionalFormatting>
  <conditionalFormatting sqref="E20">
    <cfRule type="top10" dxfId="1224" priority="13" rank="1"/>
  </conditionalFormatting>
  <conditionalFormatting sqref="J6">
    <cfRule type="top10" dxfId="1223" priority="7" rank="1"/>
  </conditionalFormatting>
  <conditionalFormatting sqref="I6">
    <cfRule type="top10" dxfId="1222" priority="8" rank="1"/>
  </conditionalFormatting>
  <conditionalFormatting sqref="H6">
    <cfRule type="top10" dxfId="1221" priority="9" rank="1"/>
  </conditionalFormatting>
  <conditionalFormatting sqref="G6">
    <cfRule type="top10" dxfId="1220" priority="10" rank="1"/>
  </conditionalFormatting>
  <conditionalFormatting sqref="F6">
    <cfRule type="top10" dxfId="1219" priority="11" rank="1"/>
  </conditionalFormatting>
  <conditionalFormatting sqref="E6">
    <cfRule type="top10" dxfId="1218" priority="12" rank="1"/>
  </conditionalFormatting>
  <conditionalFormatting sqref="I21">
    <cfRule type="top10" dxfId="1217" priority="6" rank="1"/>
  </conditionalFormatting>
  <conditionalFormatting sqref="H21">
    <cfRule type="top10" dxfId="1216" priority="2" rank="1"/>
  </conditionalFormatting>
  <conditionalFormatting sqref="J21">
    <cfRule type="top10" dxfId="1215" priority="3" rank="1"/>
  </conditionalFormatting>
  <conditionalFormatting sqref="G21">
    <cfRule type="top10" dxfId="1214" priority="5" rank="1"/>
  </conditionalFormatting>
  <conditionalFormatting sqref="F21">
    <cfRule type="top10" dxfId="1213" priority="4" rank="1"/>
  </conditionalFormatting>
  <conditionalFormatting sqref="E21">
    <cfRule type="top10" dxfId="1212" priority="1" rank="1"/>
  </conditionalFormatting>
  <hyperlinks>
    <hyperlink ref="Q1" location="'Ohio 2021 Rankings'!A1" display="Back to Ranking" xr:uid="{92FFDE25-9437-4748-B91A-010B0293F1F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3B750BB-EB69-438E-8952-5CD264BEFBF8}">
          <x14:formula1>
            <xm:f>'C:\Users\abra2\Desktop\[__ABRA Scoring Program  2-25-2020 MASTER (3).xlsm]DATA'!#REF!</xm:f>
          </x14:formula1>
          <xm:sqref>B2:B6 B16:B21</xm:sqref>
        </x14:dataValidation>
        <x14:dataValidation type="list" allowBlank="1" showInputMessage="1" showErrorMessage="1" xr:uid="{FA958376-8022-4744-A3EA-0DFF2F147171}">
          <x14:formula1>
            <xm:f>'C:\Users\abra2\Desktop\ABRA Files and More\AUTO BENCH REST ASSOCIATION FILE\ABRA 2019\Georgia\[Georgia Results 01 19 20.xlsm]DATA SHEET'!#REF!</xm:f>
          </x14:formula1>
          <xm:sqref>B1 B15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78174-7EA9-4F5B-9C70-F7F83CC300DA}">
  <sheetPr codeName="Sheet42"/>
  <dimension ref="A1:Q5"/>
  <sheetViews>
    <sheetView workbookViewId="0">
      <selection activeCell="A2" sqref="A2:O2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0" t="s">
        <v>28</v>
      </c>
      <c r="B2" s="21" t="s">
        <v>88</v>
      </c>
      <c r="C2" s="22">
        <v>44479</v>
      </c>
      <c r="D2" s="23" t="s">
        <v>34</v>
      </c>
      <c r="E2" s="24">
        <v>164</v>
      </c>
      <c r="F2" s="24">
        <v>182</v>
      </c>
      <c r="G2" s="24">
        <v>175</v>
      </c>
      <c r="H2" s="24">
        <v>175</v>
      </c>
      <c r="I2" s="24"/>
      <c r="J2" s="24"/>
      <c r="K2" s="25">
        <v>4</v>
      </c>
      <c r="L2" s="25">
        <v>696</v>
      </c>
      <c r="M2" s="26">
        <v>174</v>
      </c>
      <c r="N2" s="27">
        <v>2</v>
      </c>
      <c r="O2" s="28">
        <v>176</v>
      </c>
    </row>
    <row r="5" spans="1:17" x14ac:dyDescent="0.3">
      <c r="K5" s="7">
        <f>SUM(K2:K4)</f>
        <v>4</v>
      </c>
      <c r="L5" s="7">
        <f>SUM(L2:L4)</f>
        <v>696</v>
      </c>
      <c r="M5" s="13">
        <f>SUM(L5/K5)</f>
        <v>174</v>
      </c>
      <c r="N5" s="7">
        <f>SUM(N2:N4)</f>
        <v>2</v>
      </c>
      <c r="O5" s="13">
        <f>SUM(M5+N5)</f>
        <v>176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6_1_1"/>
    <protectedRange algorithmName="SHA-512" hashValue="ON39YdpmFHfN9f47KpiRvqrKx0V9+erV1CNkpWzYhW/Qyc6aT8rEyCrvauWSYGZK2ia3o7vd3akF07acHAFpOA==" saltValue="yVW9XmDwTqEnmpSGai0KYg==" spinCount="100000" sqref="D2" name="Range1_1_24_1_1"/>
    <protectedRange algorithmName="SHA-512" hashValue="ON39YdpmFHfN9f47KpiRvqrKx0V9+erV1CNkpWzYhW/Qyc6aT8rEyCrvauWSYGZK2ia3o7vd3akF07acHAFpOA==" saltValue="yVW9XmDwTqEnmpSGai0KYg==" spinCount="100000" sqref="E2:H2" name="Range1_3_9_1_1"/>
  </protectedRanges>
  <conditionalFormatting sqref="H2">
    <cfRule type="top10" dxfId="1211" priority="3" rank="1"/>
  </conditionalFormatting>
  <conditionalFormatting sqref="E2">
    <cfRule type="top10" dxfId="1210" priority="6" rank="1"/>
  </conditionalFormatting>
  <conditionalFormatting sqref="F2">
    <cfRule type="top10" dxfId="1209" priority="1" rank="1"/>
  </conditionalFormatting>
  <conditionalFormatting sqref="G2">
    <cfRule type="top10" dxfId="1208" priority="2" rank="1"/>
  </conditionalFormatting>
  <conditionalFormatting sqref="I2">
    <cfRule type="top10" dxfId="1207" priority="4" rank="1"/>
  </conditionalFormatting>
  <conditionalFormatting sqref="J2">
    <cfRule type="top10" dxfId="1206" priority="5" rank="1"/>
  </conditionalFormatting>
  <hyperlinks>
    <hyperlink ref="Q1" location="'Ohio 2021 Rankings'!A1" display="Back to Ranking" xr:uid="{859B3179-9C9B-4CE0-B784-13AF9301D49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09E999-6B37-4783-8230-3299398FEDB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Ohio 2021 Rankings</vt:lpstr>
      <vt:lpstr>Annette McClure</vt:lpstr>
      <vt:lpstr>Bob Blain</vt:lpstr>
      <vt:lpstr>Bob Duncan</vt:lpstr>
      <vt:lpstr>Bob Wilder</vt:lpstr>
      <vt:lpstr>Ben Brown</vt:lpstr>
      <vt:lpstr>Bill Poor</vt:lpstr>
      <vt:lpstr>Bill Meyer</vt:lpstr>
      <vt:lpstr>Chris Cummings</vt:lpstr>
      <vt:lpstr>Dana Waxler</vt:lpstr>
      <vt:lpstr>Dave Freeman</vt:lpstr>
      <vt:lpstr>Dennis Young</vt:lpstr>
      <vt:lpstr>Doug Depweg</vt:lpstr>
      <vt:lpstr>Doug Gates</vt:lpstr>
      <vt:lpstr>Drew Johnston</vt:lpstr>
      <vt:lpstr>Frank Baird</vt:lpstr>
      <vt:lpstr>Hal Davis</vt:lpstr>
      <vt:lpstr>Heather Johns</vt:lpstr>
      <vt:lpstr>Jack Baker</vt:lpstr>
      <vt:lpstr>Jeromy Viands</vt:lpstr>
      <vt:lpstr>Jerry Nieport</vt:lpstr>
      <vt:lpstr>Joel Mekolites</vt:lpstr>
      <vt:lpstr>Joe Maley</vt:lpstr>
      <vt:lpstr>John Hakins</vt:lpstr>
      <vt:lpstr>John Joseph</vt:lpstr>
      <vt:lpstr>John Petteruti</vt:lpstr>
      <vt:lpstr>Julie Mekolites</vt:lpstr>
      <vt:lpstr>Kaeli Mekolites</vt:lpstr>
      <vt:lpstr>Katelynn Sumption</vt:lpstr>
      <vt:lpstr>Larry Watson</vt:lpstr>
      <vt:lpstr>Matt Brown</vt:lpstr>
      <vt:lpstr>Max Muhlenkamp</vt:lpstr>
      <vt:lpstr>Pam Gates</vt:lpstr>
      <vt:lpstr>Patrick Kennedy</vt:lpstr>
      <vt:lpstr>Rick Edington</vt:lpstr>
      <vt:lpstr>Rob Johns</vt:lpstr>
      <vt:lpstr>Rod Stutzman</vt:lpstr>
      <vt:lpstr>Roger Blain</vt:lpstr>
      <vt:lpstr>Roger Krouskp SR</vt:lpstr>
      <vt:lpstr>Scott McClure</vt:lpstr>
      <vt:lpstr>Shelly Moormon</vt:lpstr>
      <vt:lpstr>Steve Ewary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2021-11-03T18:48:36Z</dcterms:modified>
</cp:coreProperties>
</file>