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South Carolina\"/>
    </mc:Choice>
  </mc:AlternateContent>
  <xr:revisionPtr revIDLastSave="0" documentId="13_ncr:1_{CB5FD9E8-3544-4FCC-A914-E219A8CD80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uth Carolina Outlaw Lt  2019" sheetId="20" r:id="rId1"/>
    <sheet name="Bullions, Scott" sheetId="131" r:id="rId2"/>
    <sheet name="Cvammen, Robert" sheetId="135" r:id="rId3"/>
    <sheet name="Haley, Wade" sheetId="128" r:id="rId4"/>
    <sheet name="Smith, Brandon" sheetId="133" r:id="rId5"/>
    <sheet name="Smith, Walter" sheetId="132" r:id="rId6"/>
    <sheet name="Smith, Zach" sheetId="134" r:id="rId7"/>
  </sheets>
  <externalReferences>
    <externalReference r:id="rId8"/>
    <externalReference r:id="rId9"/>
    <externalReference r:id="rId10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35" l="1"/>
  <c r="M3" i="135" s="1"/>
  <c r="O3" i="135" s="1"/>
  <c r="K3" i="135"/>
  <c r="D3" i="135"/>
  <c r="L2" i="135" l="1"/>
  <c r="K2" i="135"/>
  <c r="K5" i="135" s="1"/>
  <c r="E5" i="20" s="1"/>
  <c r="D2" i="135"/>
  <c r="N5" i="135"/>
  <c r="H5" i="20" s="1"/>
  <c r="L6" i="132"/>
  <c r="K6" i="132"/>
  <c r="D6" i="132"/>
  <c r="M2" i="135" l="1"/>
  <c r="O2" i="135" s="1"/>
  <c r="M6" i="132"/>
  <c r="O6" i="132" s="1"/>
  <c r="L5" i="135"/>
  <c r="L5" i="132"/>
  <c r="K5" i="132"/>
  <c r="D5" i="132"/>
  <c r="L6" i="128"/>
  <c r="K6" i="128"/>
  <c r="D6" i="128"/>
  <c r="M6" i="128" l="1"/>
  <c r="O6" i="128" s="1"/>
  <c r="M5" i="135"/>
  <c r="F5" i="20"/>
  <c r="M5" i="132"/>
  <c r="O5" i="132" s="1"/>
  <c r="L4" i="132"/>
  <c r="K4" i="132"/>
  <c r="D4" i="132"/>
  <c r="L5" i="128"/>
  <c r="K5" i="128"/>
  <c r="D5" i="128"/>
  <c r="O5" i="135" l="1"/>
  <c r="I5" i="20" s="1"/>
  <c r="G5" i="20"/>
  <c r="M5" i="128"/>
  <c r="O5" i="128" s="1"/>
  <c r="M4" i="132"/>
  <c r="O4" i="132" s="1"/>
  <c r="L2" i="134"/>
  <c r="M2" i="134" s="1"/>
  <c r="O2" i="134" s="1"/>
  <c r="K2" i="134"/>
  <c r="D2" i="134"/>
  <c r="C2" i="134"/>
  <c r="N4" i="134"/>
  <c r="H8" i="20" s="1"/>
  <c r="K4" i="134"/>
  <c r="E8" i="20" s="1"/>
  <c r="L2" i="133"/>
  <c r="K2" i="133"/>
  <c r="K4" i="133" s="1"/>
  <c r="E7" i="20" s="1"/>
  <c r="D2" i="133"/>
  <c r="C2" i="133"/>
  <c r="N4" i="133"/>
  <c r="H7" i="20" s="1"/>
  <c r="L3" i="131"/>
  <c r="K3" i="131"/>
  <c r="D3" i="131"/>
  <c r="C3" i="131"/>
  <c r="L3" i="132"/>
  <c r="K3" i="132"/>
  <c r="D3" i="132"/>
  <c r="C3" i="132"/>
  <c r="L4" i="128"/>
  <c r="K4" i="128"/>
  <c r="D4" i="128"/>
  <c r="C4" i="128"/>
  <c r="M3" i="132" l="1"/>
  <c r="O3" i="132" s="1"/>
  <c r="M3" i="131"/>
  <c r="O3" i="131" s="1"/>
  <c r="M4" i="128"/>
  <c r="O4" i="128" s="1"/>
  <c r="L4" i="134"/>
  <c r="M2" i="133"/>
  <c r="O2" i="133" s="1"/>
  <c r="L4" i="133"/>
  <c r="N8" i="132"/>
  <c r="H3" i="20" s="1"/>
  <c r="K8" i="132"/>
  <c r="E3" i="20" s="1"/>
  <c r="M4" i="134" l="1"/>
  <c r="F8" i="20"/>
  <c r="M4" i="133"/>
  <c r="F7" i="20"/>
  <c r="L8" i="132"/>
  <c r="L2" i="131"/>
  <c r="K2" i="131"/>
  <c r="L2" i="128"/>
  <c r="K2" i="128"/>
  <c r="O4" i="133" l="1"/>
  <c r="I7" i="20" s="1"/>
  <c r="G7" i="20"/>
  <c r="O4" i="134"/>
  <c r="I8" i="20" s="1"/>
  <c r="G8" i="20"/>
  <c r="M8" i="132"/>
  <c r="F3" i="20"/>
  <c r="M2" i="128"/>
  <c r="O2" i="128" s="1"/>
  <c r="M2" i="131"/>
  <c r="O2" i="131" s="1"/>
  <c r="N5" i="131"/>
  <c r="H6" i="20" s="1"/>
  <c r="L5" i="131"/>
  <c r="F6" i="20" s="1"/>
  <c r="K5" i="131"/>
  <c r="E6" i="20" s="1"/>
  <c r="O8" i="132" l="1"/>
  <c r="I3" i="20" s="1"/>
  <c r="G3" i="20"/>
  <c r="M5" i="131"/>
  <c r="O5" i="131" l="1"/>
  <c r="I6" i="20" s="1"/>
  <c r="G6" i="20"/>
  <c r="N8" i="128"/>
  <c r="L8" i="128"/>
  <c r="K8" i="128"/>
  <c r="H2" i="20" l="1"/>
  <c r="F2" i="20"/>
  <c r="E2" i="20"/>
  <c r="M8" i="128" l="1"/>
  <c r="G2" i="20" s="1"/>
  <c r="O8" i="128" l="1"/>
  <c r="I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E52F20FF-208F-4856-8128-843CE156568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018450BF-082E-4413-8F57-17586327C38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D07EFA21-6FC8-477F-884F-93A46B3BCF5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12504E51-9708-43E1-90BF-453A83F756E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36D5CD13-F686-407D-BB5C-785BFCC5A03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FFCF0E09-D1E6-41EE-91D3-83F9D79DB26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<sst xmlns="http://schemas.openxmlformats.org/spreadsheetml/2006/main" count="146" uniqueCount="41">
  <si>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</si>
  <si>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</si>
  <si>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</si>
  <si>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</si>
  <si>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</si>
  <si>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</si>
  <si>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</si>
  <si>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</si>
  <si>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</si>
  <si>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</si>
  <si>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</si>
  <si>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</si>
  <si>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</si>
  <si>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</si>
  <si>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</si>
  <si>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</si>
  <si>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</si>
  <si>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</si>
  <si>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</si>
  <si>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</si>
  <si>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Outlaw Lt Barrel</t>
  </si>
  <si>
    <t>Haley, Wade</t>
  </si>
  <si>
    <t>Wade Haley</t>
  </si>
  <si>
    <t>Lite Barrel Bolt</t>
  </si>
  <si>
    <t>Belton Gun Range</t>
  </si>
  <si>
    <t>Scott Bullions</t>
  </si>
  <si>
    <t>Bullions, Scott</t>
  </si>
  <si>
    <t>Smith, Walter</t>
  </si>
  <si>
    <t>Outlaw-Lt</t>
  </si>
  <si>
    <t>Walter Smith</t>
  </si>
  <si>
    <t>Belton,SC</t>
  </si>
  <si>
    <t>Scott Bullion</t>
  </si>
  <si>
    <t>Smith, Brandon</t>
  </si>
  <si>
    <t>Brandon Smith</t>
  </si>
  <si>
    <t>Zach Smith</t>
  </si>
  <si>
    <t>Smith, Zach</t>
  </si>
  <si>
    <t>Outlaw Lt</t>
  </si>
  <si>
    <t>Cvammen, Robert</t>
  </si>
  <si>
    <t>Robert Cvammen</t>
  </si>
  <si>
    <t>Outlaw Lite</t>
  </si>
  <si>
    <t>Bob Cvammen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</si>
</sst>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6" fillId="0" borderId="0" xfId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1" xfId="0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1" applyFont="1" applyFill="1" applyAlignment="1">
      <alignment horizontal="center"/>
    </xf>
    <xf numFmtId="1" fontId="11" fillId="0" borderId="0" xfId="0" applyNumberFormat="1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6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sSOUTH%20CAROLINA%20SCORING%20PROGRAM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FD8"/>
  <sheetViews>
    <sheetView tabSelected="1" zoomScale="96" zoomScaleNormal="96" workbookViewId="0">
      <selection activeCell="D5" sqref="D5"/>
    </sheetView>
  </sheetViews>
  <sheetFormatPr defaultRowHeight="15.75" x14ac:dyDescent="0.3"/>
  <cols>
    <col min="1" max="1" width="6.140625" style="2" customWidth="1"/>
    <col min="2" max="2" width="12.28515625" style="12" bestFit="1" customWidth="1"/>
    <col min="3" max="3" width="17" style="12" bestFit="1" customWidth="1"/>
    <col min="4" max="4" width="24.140625" style="12" bestFit="1" customWidth="1"/>
    <col min="5" max="5" width="16.85546875" style="12" bestFit="1" customWidth="1"/>
    <col min="6" max="6" width="19" style="12" customWidth="1"/>
    <col min="7" max="7" width="9.140625" style="13" bestFit="1" customWidth="1"/>
    <col min="8" max="8" width="9.140625" style="12" bestFit="1" customWidth="1"/>
    <col min="9" max="9" width="17.85546875" style="13" bestFit="1" customWidth="1"/>
    <col min="10" max="16384" width="9.140625" style="2"/>
  </cols>
  <sheetData>
    <row r="1" spans="2:9 16384:16384" ht="22.5" customHeight="1" x14ac:dyDescent="0.3">
      <c r="B1" s="12" t="s">
        <v>6</v>
      </c>
      <c r="C1" s="12" t="s">
        <v>0</v>
      </c>
      <c r="D1" s="12" t="s">
        <v>9</v>
      </c>
      <c r="E1" s="12" t="s">
        <v>8</v>
      </c>
      <c r="F1" s="12" t="s">
        <v>4</v>
      </c>
      <c r="G1" s="13" t="s">
        <v>7</v>
      </c>
      <c r="H1" s="12" t="s">
        <v>3</v>
      </c>
      <c r="I1" s="13" t="s">
        <v>5</v>
      </c>
    </row>
    <row r="2" spans="2:9 16384:16384" x14ac:dyDescent="0.3">
      <c r="B2" s="12">
        <v>1</v>
      </c>
      <c r="C2" s="12" t="s">
        <v>20</v>
      </c>
      <c r="D2" s="15" t="s">
        <v>21</v>
      </c>
      <c r="E2" s="14">
        <f>SUM('Haley, Wade'!K8)</f>
        <v>20</v>
      </c>
      <c r="F2" s="14">
        <f>SUM('Haley, Wade'!L8)</f>
        <v>3711</v>
      </c>
      <c r="G2" s="13">
        <f>SUM('Haley, Wade'!M8)</f>
        <v>185.55</v>
      </c>
      <c r="H2" s="14">
        <f>SUM('Haley, Wade'!N8)</f>
        <v>61</v>
      </c>
      <c r="I2" s="13">
        <f>SUM('Haley, Wade'!O8)</f>
        <v>246.55</v>
      </c>
    </row>
    <row r="3" spans="2:9 16384:16384" x14ac:dyDescent="0.3">
      <c r="B3" s="12">
        <v>2</v>
      </c>
      <c r="C3" s="12" t="s">
        <v>20</v>
      </c>
      <c r="D3" s="30" t="s">
        <v>27</v>
      </c>
      <c r="E3" s="14">
        <f>SUM('Smith, Walter'!K8)</f>
        <v>20</v>
      </c>
      <c r="F3" s="14">
        <f>SUM('Smith, Walter'!L8)</f>
        <v>3237</v>
      </c>
      <c r="G3" s="13">
        <f>SUM('Smith, Walter'!M8)</f>
        <v>161.85</v>
      </c>
      <c r="H3" s="14">
        <f>SUM('Smith, Walter'!N8)</f>
        <v>27</v>
      </c>
      <c r="I3" s="13">
        <f>SUM('Smith, Walter'!O8)</f>
        <v>188.85</v>
      </c>
    </row>
    <row r="4" spans="2:9 16384:16384" x14ac:dyDescent="0.3">
      <c r="B4" s="44"/>
      <c r="C4" s="44"/>
      <c r="D4" s="48"/>
      <c r="E4" s="45"/>
      <c r="F4" s="45"/>
      <c r="G4" s="46"/>
      <c r="H4" s="45"/>
      <c r="I4" s="46"/>
    </row>
    <row r="5" spans="2:9 16384:16384" x14ac:dyDescent="0.3">
      <c r="B5" s="12">
        <v>3</v>
      </c>
      <c r="C5" s="12" t="s">
        <v>20</v>
      </c>
      <c r="D5" s="30" t="s">
        <v>37</v>
      </c>
      <c r="E5" s="14">
        <f>SUM('Cvammen, Robert'!K5)</f>
        <v>8</v>
      </c>
      <c r="F5" s="14">
        <f>SUM('Cvammen, Robert'!L5)</f>
        <v>1426</v>
      </c>
      <c r="G5" s="13">
        <f>SUM('Cvammen, Robert'!M5)</f>
        <v>178.25</v>
      </c>
      <c r="H5" s="14">
        <f>SUM('Cvammen, Robert'!N5)</f>
        <v>14</v>
      </c>
      <c r="I5" s="13">
        <f>SUM('Cvammen, Robert'!O5)</f>
        <v>192.25</v>
      </c>
    </row>
    <row r="6" spans="2:9 16384:16384" x14ac:dyDescent="0.3">
      <c r="B6" s="12">
        <v>4</v>
      </c>
      <c r="C6" s="12" t="s">
        <v>20</v>
      </c>
      <c r="D6" s="24" t="s">
        <v>26</v>
      </c>
      <c r="E6" s="14">
        <f>SUM('Bullions, Scott'!K5)</f>
        <v>8</v>
      </c>
      <c r="F6" s="14">
        <f>SUM('Bullions, Scott'!L5)</f>
        <v>1340</v>
      </c>
      <c r="G6" s="13">
        <f>SUM('Bullions, Scott'!M5)</f>
        <v>167.5</v>
      </c>
      <c r="H6" s="14">
        <f>SUM('Bullions, Scott'!N5)</f>
        <v>8</v>
      </c>
      <c r="I6" s="13">
        <f>SUM('Bullions, Scott'!O5)</f>
        <v>175.5</v>
      </c>
    </row>
    <row r="7" spans="2:9 16384:16384" x14ac:dyDescent="0.3">
      <c r="B7" s="12">
        <v>5</v>
      </c>
      <c r="C7" s="12" t="s">
        <v>20</v>
      </c>
      <c r="D7" s="30" t="s">
        <v>32</v>
      </c>
      <c r="E7" s="14">
        <f>SUM('Smith, Brandon'!K4)</f>
        <v>4</v>
      </c>
      <c r="F7" s="14">
        <f>SUM('Smith, Brandon'!L4)</f>
        <v>662</v>
      </c>
      <c r="G7" s="13">
        <f>SUM('Smith, Brandon'!M4)</f>
        <v>165.5</v>
      </c>
      <c r="H7" s="14">
        <f>SUM('Smith, Brandon'!N4)</f>
        <v>2</v>
      </c>
      <c r="I7" s="13">
        <f>SUM('Smith, Brandon'!O4)</f>
        <v>167.5</v>
      </c>
      <c r="XFD7" s="14"/>
    </row>
    <row r="8" spans="2:9 16384:16384" x14ac:dyDescent="0.3">
      <c r="B8" s="12">
        <v>6</v>
      </c>
      <c r="C8" s="12" t="s">
        <v>20</v>
      </c>
      <c r="D8" s="30" t="s">
        <v>35</v>
      </c>
      <c r="E8" s="14">
        <f>SUM('Smith, Zach'!K4)</f>
        <v>4</v>
      </c>
      <c r="F8" s="14">
        <f>SUM('Smith, Zach'!L4)</f>
        <v>608</v>
      </c>
      <c r="G8" s="13">
        <f>SUM('Smith, Zach'!M4)</f>
        <v>152</v>
      </c>
      <c r="H8" s="14">
        <f>SUM('Smith, Zach'!N4)</f>
        <v>2</v>
      </c>
      <c r="I8" s="13">
        <f>SUM('Smith, Zach'!O4)</f>
        <v>154</v>
      </c>
    </row>
  </sheetData>
  <sortState ref="D5:I8">
    <sortCondition descending="1" ref="I2:I8"/>
  </sortState>
  <hyperlinks>
    <hyperlink ref="D2" location="'Haley, Wade'!A1" display="Haley, Wade" xr:uid="{7FA90E4E-38D5-4162-BA45-63146DF6008F}"/>
    <hyperlink ref="D6" location="'Bullions, Scott'!A1" display="Bullions, Scott" xr:uid="{37A332F7-CF09-4AFE-9B25-3D174012A62A}"/>
    <hyperlink ref="D3" location="'Smith, Walter'!A1" display="Smith, Walter" xr:uid="{2A29A58A-ED5E-43E9-AE53-C2296F97FBD7}"/>
    <hyperlink ref="D7" location="'Smith, Brandon'!A1" display="Smith, Brandon" xr:uid="{0CB63079-5CBF-4C60-B402-D874A78B462E}"/>
    <hyperlink ref="D8" location="'Smith, Zach'!A1" display="Smith, Zach" xr:uid="{2640FEEB-31AC-4004-A5EE-14D73848247F}"/>
    <hyperlink ref="D5" location="'Cvammen, Robert'!A1" display="Cvammen, Robert" xr:uid="{5617D353-7AF6-4059-9AE0-AC1670018D98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Antiqua,Bold"&amp;12Outlaw Lt Barrel&amp;C&amp;"Book Antiqua,Bold"&amp;12South Carolina
&amp;R&amp;"Book Antiqua,Bold"&amp;12 2019
</oddHeader>
    <oddFooter>&amp;L&amp;D</oddFooter>
  </headerFooter>
  <cellWatches>
    <cellWatch r="A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4663-ABD4-48DA-B57E-BEDAD44BC029}">
  <dimension ref="A1:O5"/>
  <sheetViews>
    <sheetView workbookViewId="0">
      <selection activeCell="A3" sqref="A3:O3"/>
    </sheetView>
  </sheetViews>
  <sheetFormatPr defaultRowHeight="15" x14ac:dyDescent="0.3"/>
  <cols>
    <col min="1" max="1" width="25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" t="s">
        <v>23</v>
      </c>
      <c r="B2" s="17" t="s">
        <v>25</v>
      </c>
      <c r="C2" s="18">
        <v>43589</v>
      </c>
      <c r="D2" s="19" t="s">
        <v>24</v>
      </c>
      <c r="E2" s="20">
        <v>175</v>
      </c>
      <c r="F2" s="20">
        <v>152</v>
      </c>
      <c r="G2" s="20">
        <v>162</v>
      </c>
      <c r="H2" s="20">
        <v>162</v>
      </c>
      <c r="I2" s="20"/>
      <c r="J2" s="20"/>
      <c r="K2" s="21">
        <f t="shared" ref="K2" si="0">COUNT(E2:J2)</f>
        <v>4</v>
      </c>
      <c r="L2" s="21">
        <f t="shared" ref="L2" si="1">SUM(E2:J2)</f>
        <v>651</v>
      </c>
      <c r="M2" s="22">
        <f t="shared" ref="M2" si="2">SUM(L2/K2)</f>
        <v>162.75</v>
      </c>
      <c r="N2" s="17">
        <v>4</v>
      </c>
      <c r="O2" s="23">
        <f t="shared" ref="O2" si="3">SUM(M2+N2)</f>
        <v>166.75</v>
      </c>
    </row>
    <row r="3" spans="1:15" x14ac:dyDescent="0.3">
      <c r="A3" s="32" t="s">
        <v>23</v>
      </c>
      <c r="B3" s="33" t="s">
        <v>31</v>
      </c>
      <c r="C3" s="34">
        <f>'[1]START TAB'!$D$2</f>
        <v>43652</v>
      </c>
      <c r="D3" s="35" t="str">
        <f>'[1]START TAB'!$B$2</f>
        <v>Belton, SC</v>
      </c>
      <c r="E3" s="36">
        <v>166</v>
      </c>
      <c r="F3" s="36">
        <v>180</v>
      </c>
      <c r="G3" s="36">
        <v>170</v>
      </c>
      <c r="H3" s="36">
        <v>173</v>
      </c>
      <c r="I3" s="36"/>
      <c r="J3" s="36"/>
      <c r="K3" s="37">
        <f>COUNT(E3:J3)</f>
        <v>4</v>
      </c>
      <c r="L3" s="37">
        <f>SUM(E3:J3)</f>
        <v>689</v>
      </c>
      <c r="M3" s="38">
        <f>SUM(L3/K3)</f>
        <v>172.25</v>
      </c>
      <c r="N3" s="33">
        <v>4</v>
      </c>
      <c r="O3" s="39">
        <f>SUM(M3+N3)</f>
        <v>176.25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8</v>
      </c>
      <c r="L5" s="3">
        <f>SUM(L2:L4)</f>
        <v>1340</v>
      </c>
      <c r="M5" s="1">
        <f>SUM(L5/K5)</f>
        <v>167.5</v>
      </c>
      <c r="N5" s="3">
        <f>SUM(N2:N4)</f>
        <v>8</v>
      </c>
      <c r="O5" s="1">
        <f>SUM(M5+N5)</f>
        <v>175.5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71" bottom="1" rank="1"/>
    <cfRule type="top10" dxfId="167" priority="72" rank="1"/>
  </conditionalFormatting>
  <conditionalFormatting sqref="F1">
    <cfRule type="top10" priority="69" bottom="1" rank="1"/>
    <cfRule type="top10" dxfId="166" priority="70" rank="1"/>
  </conditionalFormatting>
  <conditionalFormatting sqref="G1">
    <cfRule type="top10" priority="67" bottom="1" rank="1"/>
    <cfRule type="top10" dxfId="165" priority="68" rank="1"/>
  </conditionalFormatting>
  <conditionalFormatting sqref="H1">
    <cfRule type="top10" priority="65" bottom="1" rank="1"/>
    <cfRule type="top10" dxfId="164" priority="66" rank="1"/>
  </conditionalFormatting>
  <conditionalFormatting sqref="I1">
    <cfRule type="top10" priority="63" bottom="1" rank="1"/>
    <cfRule type="top10" dxfId="163" priority="64" rank="1"/>
  </conditionalFormatting>
  <conditionalFormatting sqref="J1">
    <cfRule type="top10" priority="61" bottom="1" rank="1"/>
    <cfRule type="top10" dxfId="162" priority="62" rank="1"/>
  </conditionalFormatting>
  <conditionalFormatting sqref="E4">
    <cfRule type="top10" priority="59" bottom="1" rank="1"/>
    <cfRule type="top10" dxfId="161" priority="60" rank="1"/>
  </conditionalFormatting>
  <conditionalFormatting sqref="F4">
    <cfRule type="top10" priority="57" bottom="1" rank="1"/>
    <cfRule type="top10" dxfId="160" priority="58" rank="1"/>
  </conditionalFormatting>
  <conditionalFormatting sqref="G4">
    <cfRule type="top10" priority="55" bottom="1" rank="1"/>
    <cfRule type="top10" dxfId="159" priority="56" rank="1"/>
  </conditionalFormatting>
  <conditionalFormatting sqref="H4">
    <cfRule type="top10" priority="53" bottom="1" rank="1"/>
    <cfRule type="top10" dxfId="158" priority="54" rank="1"/>
  </conditionalFormatting>
  <conditionalFormatting sqref="I4">
    <cfRule type="top10" priority="51" bottom="1" rank="1"/>
    <cfRule type="top10" dxfId="157" priority="52" rank="1"/>
  </conditionalFormatting>
  <conditionalFormatting sqref="J4">
    <cfRule type="top10" priority="49" bottom="1" rank="1"/>
    <cfRule type="top10" dxfId="156" priority="50" rank="1"/>
  </conditionalFormatting>
  <conditionalFormatting sqref="E2">
    <cfRule type="top10" dxfId="155" priority="12" rank="1"/>
  </conditionalFormatting>
  <conditionalFormatting sqref="F2">
    <cfRule type="top10" dxfId="154" priority="11" rank="1"/>
  </conditionalFormatting>
  <conditionalFormatting sqref="G2">
    <cfRule type="top10" dxfId="153" priority="10" rank="1"/>
  </conditionalFormatting>
  <conditionalFormatting sqref="H2">
    <cfRule type="top10" dxfId="152" priority="9" rank="1"/>
  </conditionalFormatting>
  <conditionalFormatting sqref="I2">
    <cfRule type="top10" dxfId="151" priority="8" rank="1"/>
  </conditionalFormatting>
  <conditionalFormatting sqref="J2">
    <cfRule type="top10" dxfId="150" priority="7" rank="1"/>
  </conditionalFormatting>
  <conditionalFormatting sqref="E3">
    <cfRule type="top10" dxfId="149" priority="6" rank="1"/>
  </conditionalFormatting>
  <conditionalFormatting sqref="F3">
    <cfRule type="top10" dxfId="148" priority="5" rank="1"/>
  </conditionalFormatting>
  <conditionalFormatting sqref="G3">
    <cfRule type="top10" dxfId="147" priority="4" rank="1"/>
  </conditionalFormatting>
  <conditionalFormatting sqref="H3">
    <cfRule type="top10" dxfId="146" priority="3" rank="1"/>
  </conditionalFormatting>
  <conditionalFormatting sqref="I3">
    <cfRule type="top10" dxfId="145" priority="2" rank="1"/>
  </conditionalFormatting>
  <conditionalFormatting sqref="J3">
    <cfRule type="top10" dxfId="144" priority="1" rank="1"/>
  </conditionalFormatting>
  <dataValidations count="1">
    <dataValidation type="list" allowBlank="1" showInputMessage="1" showErrorMessage="1" sqref="B2" xr:uid="{36E319EB-268F-4B6E-8375-3F2747BE1E0A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30E9E4-EF78-498C-9051-E8CC63EB779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E32780A-9D1A-4FCC-A587-8ECD5614EADF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7EF1-850D-491C-B04F-5E4BCBF156BC}">
  <dimension ref="A1:O5"/>
  <sheetViews>
    <sheetView workbookViewId="0">
      <selection activeCell="C13" sqref="C13"/>
    </sheetView>
  </sheetViews>
  <sheetFormatPr defaultRowHeight="15" x14ac:dyDescent="0.3"/>
  <cols>
    <col min="1" max="1" width="25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" t="s">
        <v>36</v>
      </c>
      <c r="B2" s="47" t="s">
        <v>38</v>
      </c>
      <c r="C2" s="18">
        <v>43743</v>
      </c>
      <c r="D2" s="19" t="str">
        <f>'[1]START TAB'!$B$2</f>
        <v>Belton, SC</v>
      </c>
      <c r="E2" s="41">
        <v>178</v>
      </c>
      <c r="F2" s="41">
        <v>180</v>
      </c>
      <c r="G2" s="42">
        <v>183</v>
      </c>
      <c r="H2" s="41">
        <v>186</v>
      </c>
      <c r="I2" s="41"/>
      <c r="J2" s="41"/>
      <c r="K2" s="21">
        <f>COUNT(E2:J2)</f>
        <v>4</v>
      </c>
      <c r="L2" s="21">
        <f>SUM(E2:J2)</f>
        <v>727</v>
      </c>
      <c r="M2" s="22">
        <f>SUM(L2/K2)</f>
        <v>181.75</v>
      </c>
      <c r="N2" s="40">
        <v>9</v>
      </c>
      <c r="O2" s="23">
        <f>SUM(M2+N2)</f>
        <v>190.75</v>
      </c>
    </row>
    <row r="3" spans="1:15" x14ac:dyDescent="0.3">
      <c r="A3" s="32" t="s">
        <v>39</v>
      </c>
      <c r="B3" s="33" t="s">
        <v>40</v>
      </c>
      <c r="C3" s="34">
        <v>43771</v>
      </c>
      <c r="D3" s="35" t="str">
        <f>'[1]START TAB'!$B$2</f>
        <v>Belton, SC</v>
      </c>
      <c r="E3" s="36">
        <v>172</v>
      </c>
      <c r="F3" s="36">
        <v>173</v>
      </c>
      <c r="G3" s="49">
        <v>176</v>
      </c>
      <c r="H3" s="36">
        <v>178</v>
      </c>
      <c r="I3" s="36"/>
      <c r="J3" s="36"/>
      <c r="K3" s="37">
        <f>COUNT(E3:J3)</f>
        <v>4</v>
      </c>
      <c r="L3" s="37">
        <f>SUM(E3:J3)</f>
        <v>699</v>
      </c>
      <c r="M3" s="38">
        <f>SUM(L3/K3)</f>
        <v>174.75</v>
      </c>
      <c r="N3" s="33">
        <v>5</v>
      </c>
      <c r="O3" s="39">
        <f>SUM(M3+N3)</f>
        <v>179.75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8</v>
      </c>
      <c r="L5" s="3">
        <f>SUM(L2:L4)</f>
        <v>1426</v>
      </c>
      <c r="M5" s="1">
        <f>SUM(L5/K5)</f>
        <v>178.25</v>
      </c>
      <c r="N5" s="3">
        <f>SUM(N2:N4)</f>
        <v>14</v>
      </c>
      <c r="O5" s="1">
        <f>SUM(M5+N5)</f>
        <v>192.25</v>
      </c>
    </row>
  </sheetData>
  <conditionalFormatting sqref="E1">
    <cfRule type="top10" priority="41" bottom="1" rank="1"/>
    <cfRule type="top10" dxfId="143" priority="42" rank="1"/>
  </conditionalFormatting>
  <conditionalFormatting sqref="F1">
    <cfRule type="top10" priority="39" bottom="1" rank="1"/>
    <cfRule type="top10" dxfId="142" priority="40" rank="1"/>
  </conditionalFormatting>
  <conditionalFormatting sqref="G1">
    <cfRule type="top10" priority="37" bottom="1" rank="1"/>
    <cfRule type="top10" dxfId="141" priority="38" rank="1"/>
  </conditionalFormatting>
  <conditionalFormatting sqref="H1">
    <cfRule type="top10" priority="35" bottom="1" rank="1"/>
    <cfRule type="top10" dxfId="140" priority="36" rank="1"/>
  </conditionalFormatting>
  <conditionalFormatting sqref="I1">
    <cfRule type="top10" priority="33" bottom="1" rank="1"/>
    <cfRule type="top10" dxfId="139" priority="34" rank="1"/>
  </conditionalFormatting>
  <conditionalFormatting sqref="J1">
    <cfRule type="top10" priority="31" bottom="1" rank="1"/>
    <cfRule type="top10" dxfId="138" priority="32" rank="1"/>
  </conditionalFormatting>
  <conditionalFormatting sqref="E4">
    <cfRule type="top10" priority="29" bottom="1" rank="1"/>
    <cfRule type="top10" dxfId="137" priority="30" rank="1"/>
  </conditionalFormatting>
  <conditionalFormatting sqref="F4">
    <cfRule type="top10" priority="27" bottom="1" rank="1"/>
    <cfRule type="top10" dxfId="136" priority="28" rank="1"/>
  </conditionalFormatting>
  <conditionalFormatting sqref="G4">
    <cfRule type="top10" priority="25" bottom="1" rank="1"/>
    <cfRule type="top10" dxfId="135" priority="26" rank="1"/>
  </conditionalFormatting>
  <conditionalFormatting sqref="H4">
    <cfRule type="top10" priority="23" bottom="1" rank="1"/>
    <cfRule type="top10" dxfId="134" priority="24" rank="1"/>
  </conditionalFormatting>
  <conditionalFormatting sqref="I4">
    <cfRule type="top10" priority="21" bottom="1" rank="1"/>
    <cfRule type="top10" dxfId="133" priority="22" rank="1"/>
  </conditionalFormatting>
  <conditionalFormatting sqref="J4">
    <cfRule type="top10" priority="19" bottom="1" rank="1"/>
    <cfRule type="top10" dxfId="132" priority="20" rank="1"/>
  </conditionalFormatting>
  <conditionalFormatting sqref="E2">
    <cfRule type="top10" dxfId="131" priority="7" rank="1"/>
  </conditionalFormatting>
  <conditionalFormatting sqref="F2">
    <cfRule type="top10" dxfId="130" priority="8" rank="1"/>
  </conditionalFormatting>
  <conditionalFormatting sqref="G2">
    <cfRule type="top10" dxfId="129" priority="9" rank="1"/>
  </conditionalFormatting>
  <conditionalFormatting sqref="H2">
    <cfRule type="top10" dxfId="128" priority="10" rank="1"/>
  </conditionalFormatting>
  <conditionalFormatting sqref="I2">
    <cfRule type="top10" dxfId="127" priority="11" rank="1"/>
  </conditionalFormatting>
  <conditionalFormatting sqref="J2">
    <cfRule type="top10" dxfId="126" priority="12" rank="1"/>
  </conditionalFormatting>
  <conditionalFormatting sqref="E3">
    <cfRule type="top10" dxfId="5" priority="1" rank="1"/>
  </conditionalFormatting>
  <conditionalFormatting sqref="F3">
    <cfRule type="top10" dxfId="4" priority="2" rank="1"/>
  </conditionalFormatting>
  <conditionalFormatting sqref="G3">
    <cfRule type="top10" dxfId="3" priority="3" rank="1"/>
  </conditionalFormatting>
  <conditionalFormatting sqref="H3">
    <cfRule type="top10" dxfId="2" priority="4" rank="1"/>
  </conditionalFormatting>
  <conditionalFormatting sqref="I3">
    <cfRule type="top10" dxfId="1" priority="5" rank="1"/>
  </conditionalFormatting>
  <conditionalFormatting sqref="J3">
    <cfRule type="top10" dxfId="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CDB9FC-B85A-479E-9C39-58216D0757B5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DDA7790C-55F9-40E6-97E1-0612227CCFB2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dimension ref="A1:O8"/>
  <sheetViews>
    <sheetView workbookViewId="0">
      <selection activeCell="C15" sqref="C15"/>
    </sheetView>
  </sheetViews>
  <sheetFormatPr defaultRowHeight="15" x14ac:dyDescent="0.3"/>
  <cols>
    <col min="1" max="1" width="25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" t="s">
        <v>23</v>
      </c>
      <c r="B2" s="17" t="s">
        <v>22</v>
      </c>
      <c r="C2" s="18">
        <v>43589</v>
      </c>
      <c r="D2" s="19" t="s">
        <v>24</v>
      </c>
      <c r="E2" s="20">
        <v>188</v>
      </c>
      <c r="F2" s="20">
        <v>185</v>
      </c>
      <c r="G2" s="20">
        <v>185</v>
      </c>
      <c r="H2" s="20">
        <v>189</v>
      </c>
      <c r="I2" s="20"/>
      <c r="J2" s="20"/>
      <c r="K2" s="21">
        <f t="shared" ref="K2" si="0">COUNT(E2:J2)</f>
        <v>4</v>
      </c>
      <c r="L2" s="21">
        <f>SUM(E2:J2)</f>
        <v>747</v>
      </c>
      <c r="M2" s="22">
        <f>SUM(L2/K2)</f>
        <v>186.75</v>
      </c>
      <c r="N2" s="17">
        <v>13</v>
      </c>
      <c r="O2" s="23">
        <f>SUM(M2+N2)</f>
        <v>199.75</v>
      </c>
    </row>
    <row r="3" spans="1:15" ht="15.75" x14ac:dyDescent="0.3">
      <c r="A3" s="25" t="s">
        <v>28</v>
      </c>
      <c r="B3" s="25" t="s">
        <v>22</v>
      </c>
      <c r="C3" s="26">
        <v>43617</v>
      </c>
      <c r="D3" s="27" t="s">
        <v>30</v>
      </c>
      <c r="E3" s="25">
        <v>183</v>
      </c>
      <c r="F3" s="25">
        <v>187</v>
      </c>
      <c r="G3" s="25">
        <v>187</v>
      </c>
      <c r="H3" s="28">
        <v>185</v>
      </c>
      <c r="I3" s="28"/>
      <c r="J3" s="31"/>
      <c r="K3" s="28">
        <v>4</v>
      </c>
      <c r="L3" s="28">
        <v>742</v>
      </c>
      <c r="M3" s="29">
        <v>185.5</v>
      </c>
      <c r="N3" s="28">
        <v>13</v>
      </c>
      <c r="O3" s="29">
        <v>198.5</v>
      </c>
    </row>
    <row r="4" spans="1:15" x14ac:dyDescent="0.3">
      <c r="A4" s="32" t="s">
        <v>23</v>
      </c>
      <c r="B4" s="33" t="s">
        <v>22</v>
      </c>
      <c r="C4" s="34">
        <f>'[1]START TAB'!$D$2</f>
        <v>43652</v>
      </c>
      <c r="D4" s="35" t="str">
        <f>'[1]START TAB'!$B$2</f>
        <v>Belton, SC</v>
      </c>
      <c r="E4" s="36">
        <v>189</v>
      </c>
      <c r="F4" s="36">
        <v>183</v>
      </c>
      <c r="G4" s="36">
        <v>176</v>
      </c>
      <c r="H4" s="36">
        <v>187</v>
      </c>
      <c r="I4" s="36"/>
      <c r="J4" s="36"/>
      <c r="K4" s="37">
        <f>COUNT(E4:J4)</f>
        <v>4</v>
      </c>
      <c r="L4" s="37">
        <f>SUM(E4:J4)</f>
        <v>735</v>
      </c>
      <c r="M4" s="38">
        <f>SUM(L4/K4)</f>
        <v>183.75</v>
      </c>
      <c r="N4" s="33">
        <v>13</v>
      </c>
      <c r="O4" s="39">
        <f>SUM(M4+N4)</f>
        <v>196.75</v>
      </c>
    </row>
    <row r="5" spans="1:15" ht="15.75" thickBot="1" x14ac:dyDescent="0.35">
      <c r="A5" s="16" t="s">
        <v>23</v>
      </c>
      <c r="B5" s="40" t="s">
        <v>22</v>
      </c>
      <c r="C5" s="18">
        <v>43680</v>
      </c>
      <c r="D5" s="19" t="str">
        <f>'[1]START TAB'!$B$2</f>
        <v>Belton, SC</v>
      </c>
      <c r="E5" s="41">
        <v>184</v>
      </c>
      <c r="F5" s="41">
        <v>186</v>
      </c>
      <c r="G5" s="42">
        <v>186</v>
      </c>
      <c r="H5" s="41">
        <v>186</v>
      </c>
      <c r="I5" s="41"/>
      <c r="J5" s="41"/>
      <c r="K5" s="21">
        <f>COUNT(E5:J5)</f>
        <v>4</v>
      </c>
      <c r="L5" s="21">
        <f>SUM(E5:J5)</f>
        <v>742</v>
      </c>
      <c r="M5" s="22">
        <f>SUM(L5/K5)</f>
        <v>185.5</v>
      </c>
      <c r="N5" s="40">
        <v>11</v>
      </c>
      <c r="O5" s="23">
        <f>SUM(M5+N5)</f>
        <v>196.5</v>
      </c>
    </row>
    <row r="6" spans="1:15" ht="15.75" thickBot="1" x14ac:dyDescent="0.35">
      <c r="A6" s="32" t="s">
        <v>36</v>
      </c>
      <c r="B6" s="33" t="s">
        <v>22</v>
      </c>
      <c r="C6" s="34">
        <v>43715</v>
      </c>
      <c r="D6" s="35" t="str">
        <f>'[1]START TAB'!$B$2</f>
        <v>Belton, SC</v>
      </c>
      <c r="E6" s="36">
        <v>189</v>
      </c>
      <c r="F6" s="36">
        <v>191</v>
      </c>
      <c r="G6" s="43">
        <v>189</v>
      </c>
      <c r="H6" s="36">
        <v>176</v>
      </c>
      <c r="I6" s="36"/>
      <c r="J6" s="36"/>
      <c r="K6" s="37">
        <f>COUNT(E6:J6)</f>
        <v>4</v>
      </c>
      <c r="L6" s="37">
        <f>SUM(E6:J6)</f>
        <v>745</v>
      </c>
      <c r="M6" s="38">
        <f>SUM(L6/K6)</f>
        <v>186.25</v>
      </c>
      <c r="N6" s="33">
        <v>11</v>
      </c>
      <c r="O6" s="39">
        <f>SUM(M6+N6)</f>
        <v>197.25</v>
      </c>
    </row>
    <row r="7" spans="1:15" x14ac:dyDescent="0.3">
      <c r="A7" s="7"/>
      <c r="B7" s="7"/>
      <c r="C7" s="8"/>
      <c r="D7" s="9"/>
      <c r="E7" s="7"/>
      <c r="F7" s="7"/>
      <c r="G7" s="7"/>
      <c r="H7" s="7"/>
      <c r="I7" s="7"/>
      <c r="J7" s="7"/>
      <c r="K7" s="10"/>
      <c r="L7" s="10"/>
      <c r="M7" s="11"/>
      <c r="N7" s="10"/>
      <c r="O7" s="11"/>
    </row>
    <row r="8" spans="1:15" x14ac:dyDescent="0.3">
      <c r="K8" s="3">
        <f>SUM(K2:K7)</f>
        <v>20</v>
      </c>
      <c r="L8" s="3">
        <f>SUM(L2:L7)</f>
        <v>3711</v>
      </c>
      <c r="M8" s="1">
        <f>SUM(L8/K8)</f>
        <v>185.55</v>
      </c>
      <c r="N8" s="3">
        <f>SUM(N2:N7)</f>
        <v>61</v>
      </c>
      <c r="O8" s="1">
        <f>SUM(M8+N8)</f>
        <v>246.55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"/>
  </protectedRanges>
  <conditionalFormatting sqref="E1">
    <cfRule type="top10" priority="191" bottom="1" rank="1"/>
    <cfRule type="top10" dxfId="125" priority="192" rank="1"/>
  </conditionalFormatting>
  <conditionalFormatting sqref="F1">
    <cfRule type="top10" priority="189" bottom="1" rank="1"/>
    <cfRule type="top10" dxfId="124" priority="190" rank="1"/>
  </conditionalFormatting>
  <conditionalFormatting sqref="G1">
    <cfRule type="top10" priority="187" bottom="1" rank="1"/>
    <cfRule type="top10" dxfId="123" priority="188" rank="1"/>
  </conditionalFormatting>
  <conditionalFormatting sqref="H1">
    <cfRule type="top10" priority="185" bottom="1" rank="1"/>
    <cfRule type="top10" dxfId="122" priority="186" rank="1"/>
  </conditionalFormatting>
  <conditionalFormatting sqref="I1">
    <cfRule type="top10" priority="183" bottom="1" rank="1"/>
    <cfRule type="top10" dxfId="121" priority="184" rank="1"/>
  </conditionalFormatting>
  <conditionalFormatting sqref="J1">
    <cfRule type="top10" priority="181" bottom="1" rank="1"/>
    <cfRule type="top10" dxfId="120" priority="182" rank="1"/>
  </conditionalFormatting>
  <conditionalFormatting sqref="E7">
    <cfRule type="top10" priority="179" bottom="1" rank="1"/>
    <cfRule type="top10" dxfId="119" priority="180" rank="1"/>
  </conditionalFormatting>
  <conditionalFormatting sqref="F7">
    <cfRule type="top10" priority="177" bottom="1" rank="1"/>
    <cfRule type="top10" dxfId="118" priority="178" rank="1"/>
  </conditionalFormatting>
  <conditionalFormatting sqref="G7">
    <cfRule type="top10" priority="175" bottom="1" rank="1"/>
    <cfRule type="top10" dxfId="117" priority="176" rank="1"/>
  </conditionalFormatting>
  <conditionalFormatting sqref="H7">
    <cfRule type="top10" priority="173" bottom="1" rank="1"/>
    <cfRule type="top10" dxfId="116" priority="174" rank="1"/>
  </conditionalFormatting>
  <conditionalFormatting sqref="I7">
    <cfRule type="top10" priority="171" bottom="1" rank="1"/>
    <cfRule type="top10" dxfId="115" priority="172" rank="1"/>
  </conditionalFormatting>
  <conditionalFormatting sqref="J7">
    <cfRule type="top10" priority="169" bottom="1" rank="1"/>
    <cfRule type="top10" dxfId="114" priority="170" rank="1"/>
  </conditionalFormatting>
  <conditionalFormatting sqref="E2">
    <cfRule type="top10" dxfId="113" priority="36" rank="1"/>
  </conditionalFormatting>
  <conditionalFormatting sqref="F2">
    <cfRule type="top10" dxfId="112" priority="35" rank="1"/>
  </conditionalFormatting>
  <conditionalFormatting sqref="G2">
    <cfRule type="top10" dxfId="111" priority="34" rank="1"/>
  </conditionalFormatting>
  <conditionalFormatting sqref="H2">
    <cfRule type="top10" dxfId="110" priority="33" rank="1"/>
  </conditionalFormatting>
  <conditionalFormatting sqref="I2">
    <cfRule type="top10" dxfId="109" priority="32" rank="1"/>
  </conditionalFormatting>
  <conditionalFormatting sqref="J2">
    <cfRule type="top10" dxfId="108" priority="31" rank="1"/>
  </conditionalFormatting>
  <conditionalFormatting sqref="E3">
    <cfRule type="top10" priority="29" bottom="1" rank="1"/>
    <cfRule type="top10" dxfId="107" priority="30" rank="1"/>
  </conditionalFormatting>
  <conditionalFormatting sqref="F3">
    <cfRule type="top10" priority="27" bottom="1" rank="1"/>
    <cfRule type="top10" dxfId="106" priority="28" rank="1"/>
  </conditionalFormatting>
  <conditionalFormatting sqref="G3">
    <cfRule type="top10" priority="25" bottom="1" rank="1"/>
    <cfRule type="top10" dxfId="105" priority="26" rank="1"/>
  </conditionalFormatting>
  <conditionalFormatting sqref="H3">
    <cfRule type="top10" priority="23" bottom="1" rank="1"/>
    <cfRule type="top10" dxfId="104" priority="24" rank="1"/>
  </conditionalFormatting>
  <conditionalFormatting sqref="I3">
    <cfRule type="top10" priority="21" bottom="1" rank="1"/>
    <cfRule type="top10" dxfId="103" priority="22" rank="1"/>
  </conditionalFormatting>
  <conditionalFormatting sqref="J3">
    <cfRule type="top10" priority="19" bottom="1" rank="1"/>
    <cfRule type="top10" dxfId="102" priority="20" rank="1"/>
  </conditionalFormatting>
  <conditionalFormatting sqref="E4">
    <cfRule type="top10" dxfId="101" priority="18" rank="1"/>
  </conditionalFormatting>
  <conditionalFormatting sqref="F4">
    <cfRule type="top10" dxfId="100" priority="17" rank="1"/>
  </conditionalFormatting>
  <conditionalFormatting sqref="G4">
    <cfRule type="top10" dxfId="99" priority="16" rank="1"/>
  </conditionalFormatting>
  <conditionalFormatting sqref="H4">
    <cfRule type="top10" dxfId="98" priority="15" rank="1"/>
  </conditionalFormatting>
  <conditionalFormatting sqref="I4">
    <cfRule type="top10" dxfId="97" priority="14" rank="1"/>
  </conditionalFormatting>
  <conditionalFormatting sqref="J4">
    <cfRule type="top10" dxfId="96" priority="13" rank="1"/>
  </conditionalFormatting>
  <conditionalFormatting sqref="E5">
    <cfRule type="top10" dxfId="95" priority="7" rank="1"/>
  </conditionalFormatting>
  <conditionalFormatting sqref="F5">
    <cfRule type="top10" dxfId="94" priority="8" rank="1"/>
  </conditionalFormatting>
  <conditionalFormatting sqref="G5">
    <cfRule type="top10" dxfId="93" priority="9" rank="1"/>
  </conditionalFormatting>
  <conditionalFormatting sqref="H5">
    <cfRule type="top10" dxfId="92" priority="10" rank="1"/>
  </conditionalFormatting>
  <conditionalFormatting sqref="I5">
    <cfRule type="top10" dxfId="91" priority="11" rank="1"/>
  </conditionalFormatting>
  <conditionalFormatting sqref="J5">
    <cfRule type="top10" dxfId="90" priority="12" rank="1"/>
  </conditionalFormatting>
  <conditionalFormatting sqref="E6">
    <cfRule type="top10" dxfId="89" priority="1" rank="1"/>
  </conditionalFormatting>
  <conditionalFormatting sqref="F6">
    <cfRule type="top10" dxfId="88" priority="2" rank="1"/>
  </conditionalFormatting>
  <conditionalFormatting sqref="G6">
    <cfRule type="top10" dxfId="87" priority="3" rank="1"/>
  </conditionalFormatting>
  <conditionalFormatting sqref="H6">
    <cfRule type="top10" dxfId="86" priority="4" rank="1"/>
  </conditionalFormatting>
  <conditionalFormatting sqref="I6">
    <cfRule type="top10" dxfId="85" priority="5" rank="1"/>
  </conditionalFormatting>
  <conditionalFormatting sqref="J6">
    <cfRule type="top10" dxfId="84" priority="6" rank="1"/>
  </conditionalFormatting>
  <dataValidations count="1">
    <dataValidation type="list" allowBlank="1" showInputMessage="1" showErrorMessage="1" sqref="B2" xr:uid="{E340799D-676F-4140-B526-2606478BA64E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CAC5BF2E-BA73-4BC8-9EEC-D78882F8E1A9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6DE570CC-75EA-435B-8F5A-FF8C84943CAF}">
          <x14:formula1>
            <xm:f>'C:\Users\abra2\Desktop\ABRA Files and More\AUTO BENCH REST ASSOCIATION FILE\ABRA 2019\South Carolina\[ABRA sSOUTH CAROLINA SCORING PROGRAM 2019.xlsm]DATA SHEET'!#REF!</xm:f>
          </x14:formula1>
          <xm:sqref>B4:B6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B153-8B07-482E-8641-54C6EB222360}">
  <dimension ref="A1:O4"/>
  <sheetViews>
    <sheetView workbookViewId="0">
      <selection activeCell="C11" sqref="C11"/>
    </sheetView>
  </sheetViews>
  <sheetFormatPr defaultRowHeight="15" x14ac:dyDescent="0.3"/>
  <cols>
    <col min="1" max="1" width="25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2" t="s">
        <v>23</v>
      </c>
      <c r="B2" s="33" t="s">
        <v>33</v>
      </c>
      <c r="C2" s="34">
        <f>'[1]START TAB'!$D$2</f>
        <v>43652</v>
      </c>
      <c r="D2" s="35" t="str">
        <f>'[1]START TAB'!$B$2</f>
        <v>Belton, SC</v>
      </c>
      <c r="E2" s="36">
        <v>163</v>
      </c>
      <c r="F2" s="36">
        <v>178</v>
      </c>
      <c r="G2" s="36">
        <v>173</v>
      </c>
      <c r="H2" s="36">
        <v>148</v>
      </c>
      <c r="I2" s="36"/>
      <c r="J2" s="36"/>
      <c r="K2" s="37">
        <f>COUNT(E2:J2)</f>
        <v>4</v>
      </c>
      <c r="L2" s="37">
        <f>SUM(E2:J2)</f>
        <v>662</v>
      </c>
      <c r="M2" s="38">
        <f>SUM(L2/K2)</f>
        <v>165.5</v>
      </c>
      <c r="N2" s="33">
        <v>2</v>
      </c>
      <c r="O2" s="39">
        <f>SUM(M2+N2)</f>
        <v>167.5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4</v>
      </c>
      <c r="L4" s="3">
        <f>SUM(L2:L3)</f>
        <v>662</v>
      </c>
      <c r="M4" s="1">
        <f>SUM(L4/K4)</f>
        <v>165.5</v>
      </c>
      <c r="N4" s="3">
        <f>SUM(N2:N3)</f>
        <v>2</v>
      </c>
      <c r="O4" s="1">
        <f>SUM(M4+N4)</f>
        <v>167.5</v>
      </c>
    </row>
  </sheetData>
  <conditionalFormatting sqref="E1">
    <cfRule type="top10" priority="41" bottom="1" rank="1"/>
    <cfRule type="top10" dxfId="83" priority="42" rank="1"/>
  </conditionalFormatting>
  <conditionalFormatting sqref="F1">
    <cfRule type="top10" priority="39" bottom="1" rank="1"/>
    <cfRule type="top10" dxfId="82" priority="40" rank="1"/>
  </conditionalFormatting>
  <conditionalFormatting sqref="G1">
    <cfRule type="top10" priority="37" bottom="1" rank="1"/>
    <cfRule type="top10" dxfId="81" priority="38" rank="1"/>
  </conditionalFormatting>
  <conditionalFormatting sqref="H1">
    <cfRule type="top10" priority="35" bottom="1" rank="1"/>
    <cfRule type="top10" dxfId="80" priority="36" rank="1"/>
  </conditionalFormatting>
  <conditionalFormatting sqref="I1">
    <cfRule type="top10" priority="33" bottom="1" rank="1"/>
    <cfRule type="top10" dxfId="79" priority="34" rank="1"/>
  </conditionalFormatting>
  <conditionalFormatting sqref="J1">
    <cfRule type="top10" priority="31" bottom="1" rank="1"/>
    <cfRule type="top10" dxfId="78" priority="32" rank="1"/>
  </conditionalFormatting>
  <conditionalFormatting sqref="E3">
    <cfRule type="top10" priority="29" bottom="1" rank="1"/>
    <cfRule type="top10" dxfId="77" priority="30" rank="1"/>
  </conditionalFormatting>
  <conditionalFormatting sqref="F3">
    <cfRule type="top10" priority="27" bottom="1" rank="1"/>
    <cfRule type="top10" dxfId="76" priority="28" rank="1"/>
  </conditionalFormatting>
  <conditionalFormatting sqref="G3">
    <cfRule type="top10" priority="25" bottom="1" rank="1"/>
    <cfRule type="top10" dxfId="75" priority="26" rank="1"/>
  </conditionalFormatting>
  <conditionalFormatting sqref="H3">
    <cfRule type="top10" priority="23" bottom="1" rank="1"/>
    <cfRule type="top10" dxfId="74" priority="24" rank="1"/>
  </conditionalFormatting>
  <conditionalFormatting sqref="I3">
    <cfRule type="top10" priority="21" bottom="1" rank="1"/>
    <cfRule type="top10" dxfId="73" priority="22" rank="1"/>
  </conditionalFormatting>
  <conditionalFormatting sqref="J3">
    <cfRule type="top10" priority="19" bottom="1" rank="1"/>
    <cfRule type="top10" dxfId="72" priority="20" rank="1"/>
  </conditionalFormatting>
  <conditionalFormatting sqref="E2">
    <cfRule type="top10" dxfId="71" priority="6" rank="1"/>
  </conditionalFormatting>
  <conditionalFormatting sqref="F2">
    <cfRule type="top10" dxfId="70" priority="5" rank="1"/>
  </conditionalFormatting>
  <conditionalFormatting sqref="G2">
    <cfRule type="top10" dxfId="69" priority="4" rank="1"/>
  </conditionalFormatting>
  <conditionalFormatting sqref="H2">
    <cfRule type="top10" dxfId="68" priority="3" rank="1"/>
  </conditionalFormatting>
  <conditionalFormatting sqref="I2">
    <cfRule type="top10" dxfId="67" priority="2" rank="1"/>
  </conditionalFormatting>
  <conditionalFormatting sqref="J2">
    <cfRule type="top10" dxfId="6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EAF0DC-8C55-4F48-9F96-414F9A12E7BA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  <x14:dataValidation type="list" allowBlank="1" showInputMessage="1" showErrorMessage="1" xr:uid="{01FD4DC2-3BC4-4F34-A8F4-DF41E893492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7E01C-5D23-4CC8-AE07-900AF8C606E6}">
  <dimension ref="A1:O8"/>
  <sheetViews>
    <sheetView workbookViewId="0">
      <selection activeCell="F15" sqref="F15"/>
    </sheetView>
  </sheetViews>
  <sheetFormatPr defaultRowHeight="15" x14ac:dyDescent="0.3"/>
  <cols>
    <col min="1" max="1" width="25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5" t="s">
        <v>28</v>
      </c>
      <c r="B2" s="25" t="s">
        <v>29</v>
      </c>
      <c r="C2" s="26">
        <v>43617</v>
      </c>
      <c r="D2" s="27" t="s">
        <v>30</v>
      </c>
      <c r="E2" s="25">
        <v>173</v>
      </c>
      <c r="F2" s="25">
        <v>179</v>
      </c>
      <c r="G2" s="25">
        <v>171</v>
      </c>
      <c r="H2" s="28">
        <v>166</v>
      </c>
      <c r="I2" s="28"/>
      <c r="J2" s="28"/>
      <c r="K2" s="28">
        <v>4</v>
      </c>
      <c r="L2" s="28">
        <v>689</v>
      </c>
      <c r="M2" s="29">
        <v>172.25</v>
      </c>
      <c r="N2" s="28">
        <v>4</v>
      </c>
      <c r="O2" s="29">
        <v>176.25</v>
      </c>
    </row>
    <row r="3" spans="1:15" x14ac:dyDescent="0.3">
      <c r="A3" s="16" t="s">
        <v>23</v>
      </c>
      <c r="B3" s="40" t="s">
        <v>29</v>
      </c>
      <c r="C3" s="18">
        <f>'[1]START TAB'!$D$2</f>
        <v>43652</v>
      </c>
      <c r="D3" s="19" t="str">
        <f>'[1]START TAB'!$B$2</f>
        <v>Belton, SC</v>
      </c>
      <c r="E3" s="41">
        <v>167</v>
      </c>
      <c r="F3" s="41">
        <v>176</v>
      </c>
      <c r="G3" s="41">
        <v>176</v>
      </c>
      <c r="H3" s="41">
        <v>167</v>
      </c>
      <c r="I3" s="41"/>
      <c r="J3" s="41"/>
      <c r="K3" s="21">
        <f>COUNT(E3:J3)</f>
        <v>4</v>
      </c>
      <c r="L3" s="21">
        <f>SUM(E3:J3)</f>
        <v>686</v>
      </c>
      <c r="M3" s="22">
        <f>SUM(L3/K3)</f>
        <v>171.5</v>
      </c>
      <c r="N3" s="40">
        <v>3</v>
      </c>
      <c r="O3" s="23">
        <f>SUM(M3+N3)</f>
        <v>174.5</v>
      </c>
    </row>
    <row r="4" spans="1:15" x14ac:dyDescent="0.3">
      <c r="A4" s="16" t="s">
        <v>23</v>
      </c>
      <c r="B4" s="40" t="s">
        <v>29</v>
      </c>
      <c r="C4" s="18">
        <v>43680</v>
      </c>
      <c r="D4" s="19" t="str">
        <f>'[1]START TAB'!$B$2</f>
        <v>Belton, SC</v>
      </c>
      <c r="E4" s="41">
        <v>180</v>
      </c>
      <c r="F4" s="41">
        <v>187</v>
      </c>
      <c r="G4" s="41">
        <v>184</v>
      </c>
      <c r="H4" s="41">
        <v>180</v>
      </c>
      <c r="I4" s="41"/>
      <c r="J4" s="41"/>
      <c r="K4" s="21">
        <f>COUNT(E4:J4)</f>
        <v>4</v>
      </c>
      <c r="L4" s="21">
        <f>SUM(E4:J4)</f>
        <v>731</v>
      </c>
      <c r="M4" s="22">
        <f>SUM(L4/K4)</f>
        <v>182.75</v>
      </c>
      <c r="N4" s="40">
        <v>6</v>
      </c>
      <c r="O4" s="23">
        <f>SUM(M4+N4)</f>
        <v>188.75</v>
      </c>
    </row>
    <row r="5" spans="1:15" x14ac:dyDescent="0.3">
      <c r="A5" s="32" t="s">
        <v>36</v>
      </c>
      <c r="B5" s="33" t="s">
        <v>29</v>
      </c>
      <c r="C5" s="34">
        <v>43715</v>
      </c>
      <c r="D5" s="35" t="str">
        <f>'[1]START TAB'!$B$2</f>
        <v>Belton, SC</v>
      </c>
      <c r="E5" s="36">
        <v>179</v>
      </c>
      <c r="F5" s="36">
        <v>178</v>
      </c>
      <c r="G5" s="36">
        <v>184</v>
      </c>
      <c r="H5" s="36">
        <v>177</v>
      </c>
      <c r="I5" s="36"/>
      <c r="J5" s="36"/>
      <c r="K5" s="37">
        <f>COUNT(E5:J5)</f>
        <v>4</v>
      </c>
      <c r="L5" s="37">
        <f>SUM(E5:J5)</f>
        <v>718</v>
      </c>
      <c r="M5" s="38">
        <f>SUM(L5/K5)</f>
        <v>179.5</v>
      </c>
      <c r="N5" s="33">
        <v>6</v>
      </c>
      <c r="O5" s="39">
        <f>SUM(M5+N5)</f>
        <v>185.5</v>
      </c>
    </row>
    <row r="6" spans="1:15" x14ac:dyDescent="0.3">
      <c r="A6" s="16" t="s">
        <v>36</v>
      </c>
      <c r="B6" s="40" t="s">
        <v>29</v>
      </c>
      <c r="C6" s="18">
        <v>43743</v>
      </c>
      <c r="D6" s="19" t="str">
        <f>'[1]START TAB'!$B$2</f>
        <v>Belton, SC</v>
      </c>
      <c r="E6" s="41">
        <v>186</v>
      </c>
      <c r="F6" s="41">
        <v>182</v>
      </c>
      <c r="G6" s="41">
        <v>45</v>
      </c>
      <c r="H6" s="41">
        <v>0</v>
      </c>
      <c r="I6" s="41"/>
      <c r="J6" s="41"/>
      <c r="K6" s="21">
        <f>COUNT(E6:J6)</f>
        <v>4</v>
      </c>
      <c r="L6" s="21">
        <f>SUM(E6:J6)</f>
        <v>413</v>
      </c>
      <c r="M6" s="22">
        <f>SUM(L6/K6)</f>
        <v>103.25</v>
      </c>
      <c r="N6" s="40">
        <v>8</v>
      </c>
      <c r="O6" s="23">
        <f>SUM(M6+N6)</f>
        <v>111.25</v>
      </c>
    </row>
    <row r="7" spans="1:15" x14ac:dyDescent="0.3">
      <c r="A7" s="7"/>
      <c r="B7" s="7"/>
      <c r="C7" s="8"/>
      <c r="D7" s="9"/>
      <c r="E7" s="7"/>
      <c r="F7" s="7"/>
      <c r="G7" s="7"/>
      <c r="H7" s="7"/>
      <c r="I7" s="7"/>
      <c r="J7" s="7"/>
      <c r="K7" s="10"/>
      <c r="L7" s="10"/>
      <c r="M7" s="11"/>
      <c r="N7" s="10"/>
      <c r="O7" s="11"/>
    </row>
    <row r="8" spans="1:15" x14ac:dyDescent="0.3">
      <c r="K8" s="3">
        <f>SUM(K2:K7)</f>
        <v>20</v>
      </c>
      <c r="L8" s="3">
        <f>SUM(L2:L7)</f>
        <v>3237</v>
      </c>
      <c r="M8" s="1">
        <f>SUM(L8/K8)</f>
        <v>161.85</v>
      </c>
      <c r="N8" s="3">
        <f>SUM(N2:N7)</f>
        <v>27</v>
      </c>
      <c r="O8" s="1">
        <f>SUM(M8+N8)</f>
        <v>188.85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77" bottom="1" rank="1"/>
    <cfRule type="top10" dxfId="65" priority="78" rank="1"/>
  </conditionalFormatting>
  <conditionalFormatting sqref="F1">
    <cfRule type="top10" priority="75" bottom="1" rank="1"/>
    <cfRule type="top10" dxfId="64" priority="76" rank="1"/>
  </conditionalFormatting>
  <conditionalFormatting sqref="G1">
    <cfRule type="top10" priority="73" bottom="1" rank="1"/>
    <cfRule type="top10" dxfId="63" priority="74" rank="1"/>
  </conditionalFormatting>
  <conditionalFormatting sqref="H1">
    <cfRule type="top10" priority="71" bottom="1" rank="1"/>
    <cfRule type="top10" dxfId="62" priority="72" rank="1"/>
  </conditionalFormatting>
  <conditionalFormatting sqref="I1">
    <cfRule type="top10" priority="69" bottom="1" rank="1"/>
    <cfRule type="top10" dxfId="61" priority="70" rank="1"/>
  </conditionalFormatting>
  <conditionalFormatting sqref="J1">
    <cfRule type="top10" priority="67" bottom="1" rank="1"/>
    <cfRule type="top10" dxfId="60" priority="68" rank="1"/>
  </conditionalFormatting>
  <conditionalFormatting sqref="E7">
    <cfRule type="top10" priority="65" bottom="1" rank="1"/>
    <cfRule type="top10" dxfId="59" priority="66" rank="1"/>
  </conditionalFormatting>
  <conditionalFormatting sqref="F7">
    <cfRule type="top10" priority="63" bottom="1" rank="1"/>
    <cfRule type="top10" dxfId="58" priority="64" rank="1"/>
  </conditionalFormatting>
  <conditionalFormatting sqref="G7">
    <cfRule type="top10" priority="61" bottom="1" rank="1"/>
    <cfRule type="top10" dxfId="57" priority="62" rank="1"/>
  </conditionalFormatting>
  <conditionalFormatting sqref="H7">
    <cfRule type="top10" priority="59" bottom="1" rank="1"/>
    <cfRule type="top10" dxfId="56" priority="60" rank="1"/>
  </conditionalFormatting>
  <conditionalFormatting sqref="I7">
    <cfRule type="top10" priority="57" bottom="1" rank="1"/>
    <cfRule type="top10" dxfId="55" priority="58" rank="1"/>
  </conditionalFormatting>
  <conditionalFormatting sqref="J7">
    <cfRule type="top10" priority="55" bottom="1" rank="1"/>
    <cfRule type="top10" dxfId="54" priority="56" rank="1"/>
  </conditionalFormatting>
  <conditionalFormatting sqref="E2">
    <cfRule type="top10" priority="47" bottom="1" rank="1"/>
    <cfRule type="top10" dxfId="53" priority="48" rank="1"/>
  </conditionalFormatting>
  <conditionalFormatting sqref="F2">
    <cfRule type="top10" priority="45" bottom="1" rank="1"/>
    <cfRule type="top10" dxfId="52" priority="46" rank="1"/>
  </conditionalFormatting>
  <conditionalFormatting sqref="G2">
    <cfRule type="top10" priority="43" bottom="1" rank="1"/>
    <cfRule type="top10" dxfId="51" priority="44" rank="1"/>
  </conditionalFormatting>
  <conditionalFormatting sqref="H2">
    <cfRule type="top10" priority="41" bottom="1" rank="1"/>
    <cfRule type="top10" dxfId="50" priority="42" rank="1"/>
  </conditionalFormatting>
  <conditionalFormatting sqref="I2">
    <cfRule type="top10" priority="39" bottom="1" rank="1"/>
    <cfRule type="top10" dxfId="49" priority="40" rank="1"/>
  </conditionalFormatting>
  <conditionalFormatting sqref="J2">
    <cfRule type="top10" priority="37" bottom="1" rank="1"/>
    <cfRule type="top10" dxfId="48" priority="38" rank="1"/>
  </conditionalFormatting>
  <conditionalFormatting sqref="E3">
    <cfRule type="top10" dxfId="47" priority="24" rank="1"/>
  </conditionalFormatting>
  <conditionalFormatting sqref="F3">
    <cfRule type="top10" dxfId="46" priority="23" rank="1"/>
  </conditionalFormatting>
  <conditionalFormatting sqref="G3">
    <cfRule type="top10" dxfId="45" priority="22" rank="1"/>
  </conditionalFormatting>
  <conditionalFormatting sqref="H3">
    <cfRule type="top10" dxfId="44" priority="21" rank="1"/>
  </conditionalFormatting>
  <conditionalFormatting sqref="I3">
    <cfRule type="top10" dxfId="43" priority="20" rank="1"/>
  </conditionalFormatting>
  <conditionalFormatting sqref="J3">
    <cfRule type="top10" dxfId="42" priority="19" rank="1"/>
  </conditionalFormatting>
  <conditionalFormatting sqref="E4">
    <cfRule type="top10" dxfId="41" priority="13" rank="1"/>
  </conditionalFormatting>
  <conditionalFormatting sqref="F4">
    <cfRule type="top10" dxfId="40" priority="14" rank="1"/>
  </conditionalFormatting>
  <conditionalFormatting sqref="G4">
    <cfRule type="top10" dxfId="39" priority="15" rank="1"/>
  </conditionalFormatting>
  <conditionalFormatting sqref="H4">
    <cfRule type="top10" dxfId="38" priority="16" rank="1"/>
  </conditionalFormatting>
  <conditionalFormatting sqref="I4">
    <cfRule type="top10" dxfId="37" priority="17" rank="1"/>
  </conditionalFormatting>
  <conditionalFormatting sqref="J4">
    <cfRule type="top10" dxfId="36" priority="18" rank="1"/>
  </conditionalFormatting>
  <conditionalFormatting sqref="E5">
    <cfRule type="top10" dxfId="35" priority="7" rank="1"/>
  </conditionalFormatting>
  <conditionalFormatting sqref="F5">
    <cfRule type="top10" dxfId="34" priority="8" rank="1"/>
  </conditionalFormatting>
  <conditionalFormatting sqref="G5">
    <cfRule type="top10" dxfId="33" priority="9" rank="1"/>
  </conditionalFormatting>
  <conditionalFormatting sqref="H5">
    <cfRule type="top10" dxfId="32" priority="10" rank="1"/>
  </conditionalFormatting>
  <conditionalFormatting sqref="I5">
    <cfRule type="top10" dxfId="31" priority="11" rank="1"/>
  </conditionalFormatting>
  <conditionalFormatting sqref="J5">
    <cfRule type="top10" dxfId="30" priority="12" rank="1"/>
  </conditionalFormatting>
  <conditionalFormatting sqref="E6">
    <cfRule type="top10" dxfId="29" priority="1" rank="1"/>
  </conditionalFormatting>
  <conditionalFormatting sqref="F6">
    <cfRule type="top10" dxfId="28" priority="2" rank="1"/>
  </conditionalFormatting>
  <conditionalFormatting sqref="G6">
    <cfRule type="top10" dxfId="27" priority="3" rank="1"/>
  </conditionalFormatting>
  <conditionalFormatting sqref="H6">
    <cfRule type="top10" dxfId="26" priority="4" rank="1"/>
  </conditionalFormatting>
  <conditionalFormatting sqref="I6">
    <cfRule type="top10" dxfId="25" priority="5" rank="1"/>
  </conditionalFormatting>
  <conditionalFormatting sqref="J6">
    <cfRule type="top10" dxfId="2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249D97C-FE3C-4F97-A702-2570B8226D0E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5C687315-F6A6-434B-BC88-992930884AAF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B23E0538-4E81-4EBD-9656-9D6C16EBE4BA}">
          <x14:formula1>
            <xm:f>'C:\Users\abra2\Desktop\ABRA Files and More\AUTO BENCH REST ASSOCIATION FILE\ABRA 2019\South Carolina\[ABRA sSOUTH CAROLINA SCORING PROGRAM 2019.xlsm]DATA SHEET'!#REF!</xm:f>
          </x14:formula1>
          <xm:sqref>B3:B6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7DE8A-8D25-4920-A326-09C1F36CB330}">
  <dimension ref="A1:O4"/>
  <sheetViews>
    <sheetView workbookViewId="0">
      <selection activeCell="F11" sqref="F11"/>
    </sheetView>
  </sheetViews>
  <sheetFormatPr defaultRowHeight="15" x14ac:dyDescent="0.3"/>
  <cols>
    <col min="1" max="1" width="25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2" t="s">
        <v>23</v>
      </c>
      <c r="B2" s="33" t="s">
        <v>34</v>
      </c>
      <c r="C2" s="34">
        <f>'[1]START TAB'!$D$2</f>
        <v>43652</v>
      </c>
      <c r="D2" s="35" t="str">
        <f>'[1]START TAB'!$B$2</f>
        <v>Belton, SC</v>
      </c>
      <c r="E2" s="36">
        <v>121</v>
      </c>
      <c r="F2" s="36">
        <v>153</v>
      </c>
      <c r="G2" s="36">
        <v>165</v>
      </c>
      <c r="H2" s="36">
        <v>169</v>
      </c>
      <c r="I2" s="36"/>
      <c r="J2" s="36"/>
      <c r="K2" s="37">
        <f>COUNT(E2:J2)</f>
        <v>4</v>
      </c>
      <c r="L2" s="37">
        <f>SUM(E2:J2)</f>
        <v>608</v>
      </c>
      <c r="M2" s="38">
        <f>SUM(L2/K2)</f>
        <v>152</v>
      </c>
      <c r="N2" s="33">
        <v>2</v>
      </c>
      <c r="O2" s="39">
        <f>SUM(M2+N2)</f>
        <v>154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4</v>
      </c>
      <c r="L4" s="3">
        <f>SUM(L2:L3)</f>
        <v>608</v>
      </c>
      <c r="M4" s="1">
        <f>SUM(L4/K4)</f>
        <v>152</v>
      </c>
      <c r="N4" s="3">
        <f>SUM(N2:N3)</f>
        <v>2</v>
      </c>
      <c r="O4" s="1">
        <f>SUM(M4+N4)</f>
        <v>154</v>
      </c>
    </row>
  </sheetData>
  <conditionalFormatting sqref="E1">
    <cfRule type="top10" priority="35" bottom="1" rank="1"/>
    <cfRule type="top10" dxfId="23" priority="36" rank="1"/>
  </conditionalFormatting>
  <conditionalFormatting sqref="F1">
    <cfRule type="top10" priority="33" bottom="1" rank="1"/>
    <cfRule type="top10" dxfId="22" priority="34" rank="1"/>
  </conditionalFormatting>
  <conditionalFormatting sqref="G1">
    <cfRule type="top10" priority="31" bottom="1" rank="1"/>
    <cfRule type="top10" dxfId="21" priority="32" rank="1"/>
  </conditionalFormatting>
  <conditionalFormatting sqref="H1">
    <cfRule type="top10" priority="29" bottom="1" rank="1"/>
    <cfRule type="top10" dxfId="20" priority="30" rank="1"/>
  </conditionalFormatting>
  <conditionalFormatting sqref="I1">
    <cfRule type="top10" priority="27" bottom="1" rank="1"/>
    <cfRule type="top10" dxfId="19" priority="28" rank="1"/>
  </conditionalFormatting>
  <conditionalFormatting sqref="J1">
    <cfRule type="top10" priority="25" bottom="1" rank="1"/>
    <cfRule type="top10" dxfId="18" priority="26" rank="1"/>
  </conditionalFormatting>
  <conditionalFormatting sqref="E3">
    <cfRule type="top10" priority="23" bottom="1" rank="1"/>
    <cfRule type="top10" dxfId="17" priority="24" rank="1"/>
  </conditionalFormatting>
  <conditionalFormatting sqref="F3">
    <cfRule type="top10" priority="21" bottom="1" rank="1"/>
    <cfRule type="top10" dxfId="16" priority="22" rank="1"/>
  </conditionalFormatting>
  <conditionalFormatting sqref="G3">
    <cfRule type="top10" priority="19" bottom="1" rank="1"/>
    <cfRule type="top10" dxfId="15" priority="20" rank="1"/>
  </conditionalFormatting>
  <conditionalFormatting sqref="H3">
    <cfRule type="top10" priority="17" bottom="1" rank="1"/>
    <cfRule type="top10" dxfId="14" priority="18" rank="1"/>
  </conditionalFormatting>
  <conditionalFormatting sqref="I3">
    <cfRule type="top10" priority="15" bottom="1" rank="1"/>
    <cfRule type="top10" dxfId="13" priority="16" rank="1"/>
  </conditionalFormatting>
  <conditionalFormatting sqref="J3">
    <cfRule type="top10" priority="13" bottom="1" rank="1"/>
    <cfRule type="top10" dxfId="12" priority="14" rank="1"/>
  </conditionalFormatting>
  <conditionalFormatting sqref="E2">
    <cfRule type="top10" dxfId="11" priority="6" rank="1"/>
  </conditionalFormatting>
  <conditionalFormatting sqref="F2">
    <cfRule type="top10" dxfId="10" priority="5" rank="1"/>
  </conditionalFormatting>
  <conditionalFormatting sqref="G2">
    <cfRule type="top10" dxfId="9" priority="4" rank="1"/>
  </conditionalFormatting>
  <conditionalFormatting sqref="H2">
    <cfRule type="top10" dxfId="8" priority="3" rank="1"/>
  </conditionalFormatting>
  <conditionalFormatting sqref="I2">
    <cfRule type="top10" dxfId="7" priority="2" rank="1"/>
  </conditionalFormatting>
  <conditionalFormatting sqref="J2">
    <cfRule type="top10" dxfId="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E8CB0D-3051-4DAD-B8D6-9D5F9EF7FAC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00A0ECE-9F31-47ED-9D25-0772340C798F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South Carolina Outlaw Lt  2019</vt:lpstr>
      <vt:lpstr>Bullions, Scott</vt:lpstr>
      <vt:lpstr>Cvammen, Robert</vt:lpstr>
      <vt:lpstr>Haley, Wade</vt:lpstr>
      <vt:lpstr>Smith, Brandon</vt:lpstr>
      <vt:lpstr>Smith, Walter</vt:lpstr>
      <vt:lpstr>Smith, Zach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2019-05-09T02:10:24Z</cp:lastPrinted>
  <dcterms:created xsi:type="dcterms:W3CDTF">2014-07-13T16:34:26Z</dcterms:created>
  <dcterms:modified xsi:type="dcterms:W3CDTF">2019-11-07T02:16:36Z</dcterms:modified>
</cp:coreProperties>
</file>