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xas 2021\"/>
    </mc:Choice>
  </mc:AlternateContent>
  <xr:revisionPtr revIDLastSave="0" documentId="13_ncr:1_{3E82C1A1-E808-41B3-AD81-51FB6AE5F9E7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Texas  2021 Ranking" sheetId="1" r:id="rId1"/>
    <sheet name="Alex Dekonenko" sheetId="93" r:id="rId2"/>
    <sheet name="Bill Middlebrook" sheetId="89" r:id="rId3"/>
    <sheet name="Bobby Starr" sheetId="94" r:id="rId4"/>
    <sheet name="Bobby Williams" sheetId="88" r:id="rId5"/>
    <sheet name="Brian Vincent" sheetId="103" r:id="rId6"/>
    <sheet name="Carolyn Wilson" sheetId="117" r:id="rId7"/>
    <sheet name="Claudia Escoto" sheetId="100" r:id="rId8"/>
    <sheet name="Daniel Henry" sheetId="73" r:id="rId9"/>
    <sheet name="Darren Krumweide" sheetId="22" r:id="rId10"/>
    <sheet name="David Lewis" sheetId="99" r:id="rId11"/>
    <sheet name="David Russell" sheetId="115" r:id="rId12"/>
    <sheet name="David Strother" sheetId="21" r:id="rId13"/>
    <sheet name="Evelio McDonald" sheetId="90" r:id="rId14"/>
    <sheet name="Gary Hicks" sheetId="85" r:id="rId15"/>
    <sheet name="Harry Trainer" sheetId="29" r:id="rId16"/>
    <sheet name="Howard Wilson" sheetId="26" r:id="rId17"/>
    <sheet name="Hubert Kelsheimer" sheetId="96" r:id="rId18"/>
    <sheet name="James Braddy" sheetId="95" r:id="rId19"/>
    <sheet name="James Roach" sheetId="87" r:id="rId20"/>
    <sheet name="JD Philips" sheetId="101" r:id="rId21"/>
    <sheet name="Jerry Hensler" sheetId="92" r:id="rId22"/>
    <sheet name="Jerry Willeford" sheetId="27" r:id="rId23"/>
    <sheet name="Jim Clarke" sheetId="104" r:id="rId24"/>
    <sheet name="Jim Stewart" sheetId="112" r:id="rId25"/>
    <sheet name="Jim Swaringin" sheetId="17" r:id="rId26"/>
    <sheet name="JJ Griffin" sheetId="106" r:id="rId27"/>
    <sheet name="Joe Chacon" sheetId="97" r:id="rId28"/>
    <sheet name="John Denny" sheetId="114" r:id="rId29"/>
    <sheet name="Josie Hensler" sheetId="111" r:id="rId30"/>
    <sheet name="Ken Osmond" sheetId="75" r:id="rId31"/>
    <sheet name="Ken Patton" sheetId="84" r:id="rId32"/>
    <sheet name="Kenneth Sledge" sheetId="24" r:id="rId33"/>
    <sheet name="Kirby Dahl" sheetId="61" r:id="rId34"/>
    <sheet name="Larry Zientek" sheetId="82" r:id="rId35"/>
    <sheet name="Les Williams" sheetId="113" r:id="rId36"/>
    <sheet name="Mark Belitz" sheetId="83" r:id="rId37"/>
    <sheet name="Mike Hanley" sheetId="108" r:id="rId38"/>
    <sheet name="Ottis Riffey" sheetId="91" r:id="rId39"/>
    <sheet name="Paul Dyer" sheetId="19" r:id="rId40"/>
    <sheet name="Paul Marucci" sheetId="98" r:id="rId41"/>
    <sheet name="Ron Herring" sheetId="15" r:id="rId42"/>
    <sheet name="Ron Parker" sheetId="110" r:id="rId43"/>
    <sheet name="Scott Jackson" sheetId="107" r:id="rId44"/>
    <sheet name="Steve Huebinger" sheetId="105" r:id="rId45"/>
    <sheet name="Todd Hammer" sheetId="116" r:id="rId46"/>
    <sheet name="Tom Cunningham" sheetId="16" r:id="rId47"/>
    <sheet name="Tony Carruth" sheetId="86" r:id="rId48"/>
    <sheet name="Wayne Argence" sheetId="102" r:id="rId49"/>
  </sheets>
  <externalReferences>
    <externalReference r:id="rId50"/>
    <externalReference r:id="rId51"/>
    <externalReference r:id="rId52"/>
  </externalReferences>
  <definedNames>
    <definedName name="_xlnm._FilterDatabase" localSheetId="0" hidden="1">'Texas  2021 Ranking'!$C$33:$H$39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N5" i="117"/>
  <c r="L5" i="117"/>
  <c r="K5" i="117"/>
  <c r="N6" i="116"/>
  <c r="G60" i="1" s="1"/>
  <c r="L6" i="116"/>
  <c r="E60" i="1" s="1"/>
  <c r="K6" i="116"/>
  <c r="D60" i="1" s="1"/>
  <c r="H75" i="1"/>
  <c r="G75" i="1"/>
  <c r="F75" i="1"/>
  <c r="E75" i="1"/>
  <c r="D75" i="1"/>
  <c r="N5" i="115"/>
  <c r="L5" i="115"/>
  <c r="M5" i="115" s="1"/>
  <c r="K5" i="115"/>
  <c r="H62" i="1"/>
  <c r="G62" i="1"/>
  <c r="F62" i="1"/>
  <c r="E62" i="1"/>
  <c r="D62" i="1"/>
  <c r="N5" i="114"/>
  <c r="L5" i="114"/>
  <c r="K5" i="114"/>
  <c r="H54" i="1"/>
  <c r="G54" i="1"/>
  <c r="F54" i="1"/>
  <c r="E54" i="1"/>
  <c r="D54" i="1"/>
  <c r="N5" i="113"/>
  <c r="L5" i="113"/>
  <c r="M5" i="113" s="1"/>
  <c r="O5" i="113" s="1"/>
  <c r="K5" i="113"/>
  <c r="H43" i="1"/>
  <c r="G43" i="1"/>
  <c r="F43" i="1"/>
  <c r="E43" i="1"/>
  <c r="D43" i="1"/>
  <c r="N14" i="99"/>
  <c r="L14" i="99"/>
  <c r="K14" i="99"/>
  <c r="H41" i="1"/>
  <c r="G41" i="1"/>
  <c r="F41" i="1"/>
  <c r="E41" i="1"/>
  <c r="D41" i="1"/>
  <c r="N5" i="112"/>
  <c r="L5" i="112"/>
  <c r="K5" i="112"/>
  <c r="H9" i="1"/>
  <c r="G9" i="1"/>
  <c r="F9" i="1"/>
  <c r="E9" i="1"/>
  <c r="D9" i="1"/>
  <c r="N5" i="111"/>
  <c r="L5" i="111"/>
  <c r="M5" i="111" s="1"/>
  <c r="O5" i="111" s="1"/>
  <c r="K5" i="111"/>
  <c r="H17" i="1"/>
  <c r="G17" i="1"/>
  <c r="F17" i="1"/>
  <c r="E17" i="1"/>
  <c r="D17" i="1"/>
  <c r="N5" i="110"/>
  <c r="L5" i="110"/>
  <c r="M5" i="110" s="1"/>
  <c r="O5" i="110" s="1"/>
  <c r="K5" i="110"/>
  <c r="M5" i="117" l="1"/>
  <c r="O5" i="117" s="1"/>
  <c r="M6" i="116"/>
  <c r="O5" i="115"/>
  <c r="M5" i="114"/>
  <c r="O5" i="114" s="1"/>
  <c r="M14" i="99"/>
  <c r="O14" i="99" s="1"/>
  <c r="M5" i="112"/>
  <c r="O5" i="112" s="1"/>
  <c r="O6" i="116" l="1"/>
  <c r="H60" i="1" s="1"/>
  <c r="F60" i="1"/>
  <c r="E78" i="1"/>
  <c r="D78" i="1"/>
  <c r="N15" i="29"/>
  <c r="G78" i="1" s="1"/>
  <c r="L15" i="29"/>
  <c r="K15" i="29"/>
  <c r="H76" i="1"/>
  <c r="G76" i="1"/>
  <c r="F76" i="1"/>
  <c r="E76" i="1"/>
  <c r="D76" i="1"/>
  <c r="N5" i="108"/>
  <c r="L5" i="108"/>
  <c r="K5" i="108"/>
  <c r="N8" i="107"/>
  <c r="G61" i="1" s="1"/>
  <c r="L8" i="107"/>
  <c r="E61" i="1" s="1"/>
  <c r="K8" i="107"/>
  <c r="D61" i="1" s="1"/>
  <c r="D53" i="1"/>
  <c r="N16" i="19"/>
  <c r="G53" i="1" s="1"/>
  <c r="L16" i="19"/>
  <c r="E53" i="1" s="1"/>
  <c r="K16" i="19"/>
  <c r="H44" i="1"/>
  <c r="G44" i="1"/>
  <c r="F44" i="1"/>
  <c r="E44" i="1"/>
  <c r="D44" i="1"/>
  <c r="N5" i="106"/>
  <c r="L5" i="106"/>
  <c r="K5" i="106"/>
  <c r="N6" i="105"/>
  <c r="G77" i="1" s="1"/>
  <c r="L6" i="105"/>
  <c r="M6" i="105" s="1"/>
  <c r="O6" i="105" s="1"/>
  <c r="H77" i="1" s="1"/>
  <c r="K6" i="105"/>
  <c r="D77" i="1" s="1"/>
  <c r="N6" i="104"/>
  <c r="G72" i="1" s="1"/>
  <c r="L6" i="104"/>
  <c r="E72" i="1" s="1"/>
  <c r="K6" i="104"/>
  <c r="D72" i="1" s="1"/>
  <c r="D55" i="1"/>
  <c r="N6" i="103"/>
  <c r="G55" i="1" s="1"/>
  <c r="L6" i="103"/>
  <c r="E55" i="1" s="1"/>
  <c r="K6" i="103"/>
  <c r="N6" i="102"/>
  <c r="G59" i="1" s="1"/>
  <c r="L6" i="102"/>
  <c r="E59" i="1" s="1"/>
  <c r="K6" i="102"/>
  <c r="D59" i="1" s="1"/>
  <c r="N6" i="101"/>
  <c r="G40" i="1" s="1"/>
  <c r="L6" i="101"/>
  <c r="E40" i="1" s="1"/>
  <c r="K6" i="101"/>
  <c r="D40" i="1" s="1"/>
  <c r="N6" i="100"/>
  <c r="G38" i="1" s="1"/>
  <c r="L6" i="100"/>
  <c r="E38" i="1" s="1"/>
  <c r="K6" i="100"/>
  <c r="D38" i="1" s="1"/>
  <c r="H25" i="1"/>
  <c r="G25" i="1"/>
  <c r="F25" i="1"/>
  <c r="E25" i="1"/>
  <c r="D25" i="1"/>
  <c r="N5" i="99"/>
  <c r="L5" i="99"/>
  <c r="K5" i="99"/>
  <c r="N6" i="98"/>
  <c r="G27" i="1" s="1"/>
  <c r="L6" i="98"/>
  <c r="E27" i="1" s="1"/>
  <c r="K6" i="98"/>
  <c r="D27" i="1" s="1"/>
  <c r="H21" i="1"/>
  <c r="G21" i="1"/>
  <c r="F21" i="1"/>
  <c r="E21" i="1"/>
  <c r="D21" i="1"/>
  <c r="N5" i="97"/>
  <c r="L5" i="97"/>
  <c r="K5" i="97"/>
  <c r="N6" i="96"/>
  <c r="G18" i="1" s="1"/>
  <c r="L6" i="96"/>
  <c r="E18" i="1" s="1"/>
  <c r="K6" i="96"/>
  <c r="D18" i="1" s="1"/>
  <c r="H16" i="1"/>
  <c r="G16" i="1"/>
  <c r="F16" i="1"/>
  <c r="E16" i="1"/>
  <c r="D16" i="1"/>
  <c r="N5" i="95"/>
  <c r="L5" i="95"/>
  <c r="M5" i="95" s="1"/>
  <c r="O5" i="95" s="1"/>
  <c r="K5" i="95"/>
  <c r="D15" i="1"/>
  <c r="N6" i="94"/>
  <c r="G15" i="1" s="1"/>
  <c r="L6" i="94"/>
  <c r="E15" i="1" s="1"/>
  <c r="K6" i="94"/>
  <c r="H14" i="1"/>
  <c r="G14" i="1"/>
  <c r="F14" i="1"/>
  <c r="E14" i="1"/>
  <c r="D14" i="1"/>
  <c r="N5" i="93"/>
  <c r="L5" i="93"/>
  <c r="K5" i="93"/>
  <c r="N6" i="92"/>
  <c r="G12" i="1" s="1"/>
  <c r="L6" i="92"/>
  <c r="E12" i="1" s="1"/>
  <c r="K6" i="92"/>
  <c r="D12" i="1" s="1"/>
  <c r="N6" i="91"/>
  <c r="G10" i="1" s="1"/>
  <c r="L6" i="91"/>
  <c r="E10" i="1" s="1"/>
  <c r="K6" i="91"/>
  <c r="D10" i="1" s="1"/>
  <c r="N6" i="90"/>
  <c r="G8" i="1" s="1"/>
  <c r="L6" i="90"/>
  <c r="E8" i="1" s="1"/>
  <c r="K6" i="90"/>
  <c r="D8" i="1" s="1"/>
  <c r="N7" i="89"/>
  <c r="G57" i="1" s="1"/>
  <c r="L7" i="89"/>
  <c r="E57" i="1" s="1"/>
  <c r="K7" i="89"/>
  <c r="D57" i="1" s="1"/>
  <c r="E22" i="1"/>
  <c r="N6" i="88"/>
  <c r="G22" i="1" s="1"/>
  <c r="L6" i="88"/>
  <c r="K6" i="88"/>
  <c r="D22" i="1" s="1"/>
  <c r="N8" i="87"/>
  <c r="G13" i="1" s="1"/>
  <c r="L8" i="87"/>
  <c r="E13" i="1" s="1"/>
  <c r="K8" i="87"/>
  <c r="D13" i="1" s="1"/>
  <c r="N9" i="86"/>
  <c r="G71" i="1" s="1"/>
  <c r="L9" i="86"/>
  <c r="E71" i="1" s="1"/>
  <c r="K9" i="86"/>
  <c r="D71" i="1" s="1"/>
  <c r="N6" i="85"/>
  <c r="G42" i="1" s="1"/>
  <c r="L6" i="85"/>
  <c r="E42" i="1" s="1"/>
  <c r="K6" i="85"/>
  <c r="D42" i="1" s="1"/>
  <c r="N6" i="84"/>
  <c r="G26" i="1" s="1"/>
  <c r="L6" i="84"/>
  <c r="E26" i="1" s="1"/>
  <c r="K6" i="84"/>
  <c r="D26" i="1" s="1"/>
  <c r="N6" i="83"/>
  <c r="G24" i="1" s="1"/>
  <c r="L6" i="83"/>
  <c r="M6" i="83" s="1"/>
  <c r="O6" i="83" s="1"/>
  <c r="H24" i="1" s="1"/>
  <c r="K6" i="83"/>
  <c r="D24" i="1" s="1"/>
  <c r="N6" i="82"/>
  <c r="G23" i="1" s="1"/>
  <c r="L6" i="82"/>
  <c r="E23" i="1" s="1"/>
  <c r="K6" i="82"/>
  <c r="D23" i="1" s="1"/>
  <c r="F77" i="1" l="1"/>
  <c r="E77" i="1"/>
  <c r="M15" i="29"/>
  <c r="M5" i="108"/>
  <c r="O5" i="108" s="1"/>
  <c r="M8" i="107"/>
  <c r="M16" i="19"/>
  <c r="M5" i="106"/>
  <c r="O5" i="106" s="1"/>
  <c r="M6" i="104"/>
  <c r="M6" i="103"/>
  <c r="M6" i="102"/>
  <c r="M6" i="101"/>
  <c r="M6" i="100"/>
  <c r="M5" i="99"/>
  <c r="O5" i="99" s="1"/>
  <c r="M6" i="98"/>
  <c r="M5" i="97"/>
  <c r="O5" i="97" s="1"/>
  <c r="M6" i="96"/>
  <c r="M6" i="94"/>
  <c r="M5" i="93"/>
  <c r="O5" i="93" s="1"/>
  <c r="M6" i="92"/>
  <c r="M6" i="91"/>
  <c r="M6" i="90"/>
  <c r="M9" i="86"/>
  <c r="M7" i="89"/>
  <c r="E24" i="1"/>
  <c r="F24" i="1"/>
  <c r="M6" i="88"/>
  <c r="M8" i="87"/>
  <c r="M6" i="85"/>
  <c r="M6" i="84"/>
  <c r="M6" i="82"/>
  <c r="D37" i="1"/>
  <c r="N9" i="75"/>
  <c r="G37" i="1" s="1"/>
  <c r="L9" i="75"/>
  <c r="K9" i="75"/>
  <c r="N10" i="73"/>
  <c r="G6" i="1" s="1"/>
  <c r="L10" i="73"/>
  <c r="E6" i="1" s="1"/>
  <c r="K10" i="73"/>
  <c r="D6" i="1" s="1"/>
  <c r="O15" i="29" l="1"/>
  <c r="H78" i="1" s="1"/>
  <c r="F78" i="1"/>
  <c r="O16" i="19"/>
  <c r="H53" i="1" s="1"/>
  <c r="F53" i="1"/>
  <c r="O6" i="85"/>
  <c r="H42" i="1" s="1"/>
  <c r="F42" i="1"/>
  <c r="O6" i="88"/>
  <c r="H22" i="1" s="1"/>
  <c r="F22" i="1"/>
  <c r="O6" i="104"/>
  <c r="H72" i="1" s="1"/>
  <c r="F72" i="1"/>
  <c r="O8" i="107"/>
  <c r="H61" i="1" s="1"/>
  <c r="F61" i="1"/>
  <c r="O6" i="102"/>
  <c r="H59" i="1" s="1"/>
  <c r="F59" i="1"/>
  <c r="O6" i="103"/>
  <c r="H55" i="1" s="1"/>
  <c r="F55" i="1"/>
  <c r="O6" i="98"/>
  <c r="H27" i="1" s="1"/>
  <c r="F27" i="1"/>
  <c r="O6" i="100"/>
  <c r="H38" i="1" s="1"/>
  <c r="F38" i="1"/>
  <c r="O6" i="101"/>
  <c r="H40" i="1" s="1"/>
  <c r="F40" i="1"/>
  <c r="O6" i="96"/>
  <c r="H18" i="1" s="1"/>
  <c r="F18" i="1"/>
  <c r="O6" i="91"/>
  <c r="H10" i="1" s="1"/>
  <c r="F10" i="1"/>
  <c r="O6" i="90"/>
  <c r="H8" i="1" s="1"/>
  <c r="F8" i="1"/>
  <c r="O6" i="94"/>
  <c r="H15" i="1" s="1"/>
  <c r="F15" i="1"/>
  <c r="O6" i="92"/>
  <c r="H12" i="1" s="1"/>
  <c r="F12" i="1"/>
  <c r="O7" i="89"/>
  <c r="H57" i="1" s="1"/>
  <c r="F57" i="1"/>
  <c r="O6" i="84"/>
  <c r="H26" i="1" s="1"/>
  <c r="F26" i="1"/>
  <c r="O6" i="82"/>
  <c r="H23" i="1" s="1"/>
  <c r="F23" i="1"/>
  <c r="O8" i="87"/>
  <c r="H13" i="1" s="1"/>
  <c r="F13" i="1"/>
  <c r="O9" i="86"/>
  <c r="H71" i="1" s="1"/>
  <c r="F71" i="1"/>
  <c r="M9" i="75"/>
  <c r="O9" i="75" s="1"/>
  <c r="H37" i="1" s="1"/>
  <c r="E37" i="1"/>
  <c r="F37" i="1"/>
  <c r="M10" i="73"/>
  <c r="O10" i="73" l="1"/>
  <c r="H6" i="1" s="1"/>
  <c r="F6" i="1"/>
  <c r="N6" i="61" l="1"/>
  <c r="G20" i="1" s="1"/>
  <c r="L6" i="61"/>
  <c r="K6" i="61"/>
  <c r="D20" i="1" s="1"/>
  <c r="M6" i="61" l="1"/>
  <c r="O6" i="61" s="1"/>
  <c r="H20" i="1" s="1"/>
  <c r="E20" i="1"/>
  <c r="F20" i="1" l="1"/>
  <c r="L9" i="26"/>
  <c r="E73" i="1" s="1"/>
  <c r="K9" i="26"/>
  <c r="D73" i="1" s="1"/>
  <c r="N8" i="24"/>
  <c r="G39" i="1" s="1"/>
  <c r="L8" i="24"/>
  <c r="K8" i="24"/>
  <c r="D39" i="1" s="1"/>
  <c r="N6" i="29"/>
  <c r="G58" i="1" s="1"/>
  <c r="L6" i="29"/>
  <c r="E58" i="1" s="1"/>
  <c r="K6" i="29"/>
  <c r="D58" i="1" s="1"/>
  <c r="N10" i="27"/>
  <c r="G69" i="1" s="1"/>
  <c r="L10" i="27"/>
  <c r="E69" i="1" s="1"/>
  <c r="K10" i="27"/>
  <c r="N9" i="26"/>
  <c r="G73" i="1" s="1"/>
  <c r="N7" i="22"/>
  <c r="G56" i="1" s="1"/>
  <c r="L7" i="22"/>
  <c r="E56" i="1" s="1"/>
  <c r="K7" i="22"/>
  <c r="D56" i="1" s="1"/>
  <c r="N10" i="21"/>
  <c r="G34" i="1" s="1"/>
  <c r="L10" i="21"/>
  <c r="E34" i="1" s="1"/>
  <c r="K10" i="21"/>
  <c r="D34" i="1" s="1"/>
  <c r="N6" i="19"/>
  <c r="G36" i="1" s="1"/>
  <c r="L6" i="19"/>
  <c r="E36" i="1" s="1"/>
  <c r="K6" i="19"/>
  <c r="N7" i="17"/>
  <c r="G11" i="1" s="1"/>
  <c r="L7" i="17"/>
  <c r="K7" i="17"/>
  <c r="D11" i="1" s="1"/>
  <c r="N5" i="16"/>
  <c r="G19" i="1" s="1"/>
  <c r="L5" i="16"/>
  <c r="E19" i="1" s="1"/>
  <c r="K5" i="16"/>
  <c r="D19" i="1" s="1"/>
  <c r="N10" i="15"/>
  <c r="G51" i="1" s="1"/>
  <c r="L10" i="15"/>
  <c r="E51" i="1" s="1"/>
  <c r="K10" i="15"/>
  <c r="D51" i="1" s="1"/>
  <c r="M9" i="26" l="1"/>
  <c r="O9" i="26" s="1"/>
  <c r="H73" i="1" s="1"/>
  <c r="M6" i="19"/>
  <c r="O6" i="19" s="1"/>
  <c r="H36" i="1" s="1"/>
  <c r="M10" i="15"/>
  <c r="F51" i="1" s="1"/>
  <c r="M6" i="29"/>
  <c r="F58" i="1" s="1"/>
  <c r="M7" i="17"/>
  <c r="F11" i="1" s="1"/>
  <c r="M10" i="21"/>
  <c r="E11" i="1"/>
  <c r="M7" i="22"/>
  <c r="F56" i="1" s="1"/>
  <c r="D36" i="1"/>
  <c r="M5" i="16"/>
  <c r="F19" i="1" s="1"/>
  <c r="E39" i="1"/>
  <c r="M8" i="24"/>
  <c r="D69" i="1"/>
  <c r="M10" i="27"/>
  <c r="F73" i="1" l="1"/>
  <c r="F36" i="1"/>
  <c r="O10" i="15"/>
  <c r="H51" i="1" s="1"/>
  <c r="O6" i="29"/>
  <c r="H58" i="1" s="1"/>
  <c r="O7" i="17"/>
  <c r="H11" i="1" s="1"/>
  <c r="O7" i="22"/>
  <c r="H56" i="1" s="1"/>
  <c r="O10" i="21"/>
  <c r="H34" i="1" s="1"/>
  <c r="F34" i="1"/>
  <c r="O5" i="16"/>
  <c r="H19" i="1" s="1"/>
  <c r="F69" i="1"/>
  <c r="O10" i="27"/>
  <c r="H69" i="1" s="1"/>
  <c r="F39" i="1"/>
  <c r="O8" i="24"/>
  <c r="H39" i="1" s="1"/>
</calcChain>
</file>

<file path=xl/sharedStrings.xml><?xml version="1.0" encoding="utf-8"?>
<sst xmlns="http://schemas.openxmlformats.org/spreadsheetml/2006/main" count="1313" uniqueCount="88">
  <si>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</si>
  <si>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</si>
  <si>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</si>
  <si>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</si>
  <si>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</si>
  <si>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</si>
  <si>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</si>
  <si>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</si>
  <si>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</si>
  <si>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</si>
  <si>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</si>
  <si>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</si>
  <si>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</si>
  <si>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</si>
  <si>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</si>
  <si>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</si>
  <si>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</si>
  <si>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</si>
  <si>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</si>
  <si>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</si>
  <si>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Texas</t>
  </si>
  <si>
    <t># Of Targets</t>
  </si>
  <si>
    <t>Ron Herring</t>
  </si>
  <si>
    <t>Tom Cunningham</t>
  </si>
  <si>
    <t>Jim Swaringin</t>
  </si>
  <si>
    <t>Darren Krumweide</t>
  </si>
  <si>
    <t>Kenneth Sledge</t>
  </si>
  <si>
    <t>David Strother</t>
  </si>
  <si>
    <t>Factory</t>
  </si>
  <si>
    <t>Unlimited</t>
  </si>
  <si>
    <t>Tony Carruth</t>
  </si>
  <si>
    <t>Howard Wilson</t>
  </si>
  <si>
    <t>Jerry Willeford</t>
  </si>
  <si>
    <t>Harry Trainer</t>
  </si>
  <si>
    <t>San Angelo, TX</t>
  </si>
  <si>
    <t>Paul Dyer</t>
  </si>
  <si>
    <t>Back to Ranking</t>
  </si>
  <si>
    <t>Outlaw Hvy</t>
  </si>
  <si>
    <t>Ronald Herring</t>
  </si>
  <si>
    <t>Outlaw Lt</t>
  </si>
  <si>
    <t>Darren Krumwiede</t>
  </si>
  <si>
    <t>Kirby Dahl</t>
  </si>
  <si>
    <t>Outlaw Lite</t>
  </si>
  <si>
    <t xml:space="preserve"> </t>
  </si>
  <si>
    <t>Daniel Henry</t>
  </si>
  <si>
    <t>Ken Osmond</t>
  </si>
  <si>
    <t>Gary Hicks</t>
  </si>
  <si>
    <t>ABRA OUTLAW HEAVY RANKING 2021</t>
  </si>
  <si>
    <t>ABRA OUTLAW LITE RANKING 2021</t>
  </si>
  <si>
    <t>ABRA UNLIMITED RANKING 2021</t>
  </si>
  <si>
    <t>ABRA FACTORY RANKING 2021</t>
  </si>
  <si>
    <t>Larry Zientek</t>
  </si>
  <si>
    <t>Mark Belitz</t>
  </si>
  <si>
    <t>Ken Patton</t>
  </si>
  <si>
    <t>James Roach</t>
  </si>
  <si>
    <t>Bobby Williams</t>
  </si>
  <si>
    <t>Bill Middlebrook</t>
  </si>
  <si>
    <t>Evelio McDonald</t>
  </si>
  <si>
    <t>Ottis Riffey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</si>
  <si>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</si>
  <si>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</si>
  <si>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</si>
  <si>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</si>
  <si>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</si>
  <si>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</si>
  <si>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</si>
  <si>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</si>
  <si>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Boerne, TX</t>
  </si>
  <si>
    <t>Claudia Escato</t>
  </si>
  <si>
    <t>JD Philips</t>
  </si>
  <si>
    <t>Claudia Escoto</t>
  </si>
  <si>
    <t>Brian Vincent</t>
  </si>
  <si>
    <t>Wayne Argence</t>
  </si>
  <si>
    <t>Jim Clarke</t>
  </si>
  <si>
    <t>Steve Huebinger</t>
  </si>
  <si>
    <t>JJ Griffin</t>
  </si>
  <si>
    <t>J.J. Griffin</t>
  </si>
  <si>
    <t>Scott Jackson</t>
  </si>
  <si>
    <t>Mike Hanley</t>
  </si>
  <si>
    <t>Josie Hensler</t>
  </si>
  <si>
    <t>Ron Parker</t>
  </si>
  <si>
    <t>Ron Paker</t>
  </si>
  <si>
    <t>Jim Stewart</t>
  </si>
  <si>
    <t>Les Williams</t>
  </si>
  <si>
    <t>John Denny</t>
  </si>
  <si>
    <t>David Russell</t>
  </si>
  <si>
    <t>Todd Hammer</t>
  </si>
  <si>
    <t>Carolyn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</si>
</sst>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8" fillId="2" borderId="0" xfId="0" applyFont="1" applyFill="1" applyAlignment="1"/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7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78"/>
  <sheetViews>
    <sheetView tabSelected="1" topLeftCell="A40" workbookViewId="0"/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43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11"/>
      <c r="B2" s="11"/>
      <c r="C2" s="31" t="s">
        <v>47</v>
      </c>
      <c r="D2" s="11"/>
      <c r="E2" s="11"/>
      <c r="F2" s="20"/>
      <c r="G2" s="11"/>
      <c r="H2" s="20"/>
    </row>
    <row r="3" spans="1:8 16384:16384" ht="18.75" x14ac:dyDescent="0.3">
      <c r="A3" s="11"/>
      <c r="B3" s="11"/>
      <c r="C3" s="11"/>
      <c r="D3" s="14" t="s">
        <v>20</v>
      </c>
      <c r="E3" s="11"/>
      <c r="F3" s="20"/>
      <c r="G3" s="11"/>
      <c r="H3" s="20"/>
    </row>
    <row r="4" spans="1:8 16384:16384" x14ac:dyDescent="0.25">
      <c r="A4" s="11"/>
      <c r="B4" s="11"/>
      <c r="C4" s="11"/>
      <c r="D4" s="11"/>
      <c r="E4" s="11"/>
      <c r="F4" s="20"/>
      <c r="G4" s="11"/>
      <c r="H4" s="20"/>
    </row>
    <row r="5" spans="1:8 16384:16384" ht="18.75" x14ac:dyDescent="0.4">
      <c r="A5" s="12" t="s">
        <v>0</v>
      </c>
      <c r="B5" s="12" t="s">
        <v>1</v>
      </c>
      <c r="C5" s="12" t="s">
        <v>2</v>
      </c>
      <c r="D5" s="12" t="s">
        <v>21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 16384:16384" x14ac:dyDescent="0.25">
      <c r="A6" s="9">
        <v>1</v>
      </c>
      <c r="B6" s="9" t="s">
        <v>19</v>
      </c>
      <c r="C6" s="28" t="s">
        <v>44</v>
      </c>
      <c r="D6" s="10">
        <f>SUM('Daniel Henry'!K10)</f>
        <v>23</v>
      </c>
      <c r="E6" s="10">
        <f>SUM('Daniel Henry'!L10)</f>
        <v>4387</v>
      </c>
      <c r="F6" s="22">
        <f>SUM('Daniel Henry'!M10)</f>
        <v>190.7391304347826</v>
      </c>
      <c r="G6" s="10">
        <f>SUM('Daniel Henry'!N10)</f>
        <v>62</v>
      </c>
      <c r="H6" s="22">
        <f>SUM('Daniel Henry'!O10)</f>
        <v>252.7391304347826</v>
      </c>
    </row>
    <row r="7" spans="1:8 16384:16384" x14ac:dyDescent="0.25">
      <c r="A7" s="34"/>
      <c r="B7" s="34"/>
      <c r="C7" s="35"/>
      <c r="D7" s="36"/>
      <c r="E7" s="36"/>
      <c r="F7" s="37"/>
      <c r="G7" s="36"/>
      <c r="H7" s="37"/>
    </row>
    <row r="8" spans="1:8 16384:16384" x14ac:dyDescent="0.25">
      <c r="A8" s="9">
        <v>2</v>
      </c>
      <c r="B8" s="9" t="s">
        <v>19</v>
      </c>
      <c r="C8" s="28" t="s">
        <v>57</v>
      </c>
      <c r="D8" s="10">
        <f>SUM('Evelio McDonald'!K6)</f>
        <v>8</v>
      </c>
      <c r="E8" s="10">
        <f>SUM('Evelio McDonald'!L6)</f>
        <v>1552.001</v>
      </c>
      <c r="F8" s="22">
        <f>SUM('Evelio McDonald'!M6)</f>
        <v>194.000125</v>
      </c>
      <c r="G8" s="10">
        <f>SUM('Evelio McDonald'!N6)</f>
        <v>11</v>
      </c>
      <c r="H8" s="22">
        <f>SUM('Evelio McDonald'!O6)</f>
        <v>205.000125</v>
      </c>
    </row>
    <row r="9" spans="1:8 16384:16384" x14ac:dyDescent="0.25">
      <c r="A9" s="9">
        <v>3</v>
      </c>
      <c r="B9" s="9" t="s">
        <v>19</v>
      </c>
      <c r="C9" s="28" t="s">
        <v>79</v>
      </c>
      <c r="D9" s="10">
        <f>SUM('Josie Hensler'!K5)</f>
        <v>4</v>
      </c>
      <c r="E9" s="10">
        <f>SUM('Josie Hensler'!L5)</f>
        <v>768</v>
      </c>
      <c r="F9" s="22">
        <f>SUM('Josie Hensler'!M5)</f>
        <v>192</v>
      </c>
      <c r="G9" s="10">
        <f>SUM('Josie Hensler'!N5)</f>
        <v>9</v>
      </c>
      <c r="H9" s="22">
        <f>SUM('Josie Hensler'!O5)</f>
        <v>201</v>
      </c>
    </row>
    <row r="10" spans="1:8 16384:16384" x14ac:dyDescent="0.25">
      <c r="A10" s="9">
        <v>4</v>
      </c>
      <c r="B10" s="9" t="s">
        <v>19</v>
      </c>
      <c r="C10" s="28" t="s">
        <v>58</v>
      </c>
      <c r="D10" s="10">
        <f>SUM('Ottis Riffey'!K6)</f>
        <v>8</v>
      </c>
      <c r="E10" s="10">
        <f>SUM('Ottis Riffey'!L6)</f>
        <v>1538.001</v>
      </c>
      <c r="F10" s="22">
        <f>SUM('Ottis Riffey'!M6)</f>
        <v>192.250125</v>
      </c>
      <c r="G10" s="10">
        <f>SUM('Ottis Riffey'!N6)</f>
        <v>8</v>
      </c>
      <c r="H10" s="22">
        <f>SUM('Ottis Riffey'!O6)</f>
        <v>200.250125</v>
      </c>
    </row>
    <row r="11" spans="1:8 16384:16384" x14ac:dyDescent="0.25">
      <c r="A11" s="9">
        <v>5</v>
      </c>
      <c r="B11" s="9" t="s">
        <v>19</v>
      </c>
      <c r="C11" s="28" t="s">
        <v>24</v>
      </c>
      <c r="D11" s="10">
        <f>SUM('Jim Swaringin'!K7)</f>
        <v>11</v>
      </c>
      <c r="E11" s="10">
        <f>SUM('Jim Swaringin'!L7)</f>
        <v>2048.0010000000002</v>
      </c>
      <c r="F11" s="22">
        <f>SUM('Jim Swaringin'!M7)</f>
        <v>186.1819090909091</v>
      </c>
      <c r="G11" s="10">
        <f>SUM('Jim Swaringin'!N7)</f>
        <v>14</v>
      </c>
      <c r="H11" s="22">
        <f>SUM('Jim Swaringin'!O7)</f>
        <v>200.1819090909091</v>
      </c>
    </row>
    <row r="12" spans="1:8 16384:16384" x14ac:dyDescent="0.25">
      <c r="A12" s="9">
        <v>6</v>
      </c>
      <c r="B12" s="9" t="s">
        <v>19</v>
      </c>
      <c r="C12" s="28" t="s">
        <v>59</v>
      </c>
      <c r="D12" s="10">
        <f>SUM('Jerry Hensler'!K6)</f>
        <v>8</v>
      </c>
      <c r="E12" s="10">
        <f>SUM('Jerry Hensler'!L6)</f>
        <v>1537</v>
      </c>
      <c r="F12" s="22">
        <f>SUM('Jerry Hensler'!M6)</f>
        <v>192.125</v>
      </c>
      <c r="G12" s="10">
        <f>SUM('Jerry Hensler'!N6)</f>
        <v>7</v>
      </c>
      <c r="H12" s="22">
        <f>SUM('Jerry Hensler'!O6)</f>
        <v>199.125</v>
      </c>
    </row>
    <row r="13" spans="1:8 16384:16384" x14ac:dyDescent="0.25">
      <c r="A13" s="9">
        <v>7</v>
      </c>
      <c r="B13" s="9" t="s">
        <v>19</v>
      </c>
      <c r="C13" s="28" t="s">
        <v>54</v>
      </c>
      <c r="D13" s="10">
        <f>SUM('James Roach'!K8)</f>
        <v>15</v>
      </c>
      <c r="E13" s="10">
        <f>SUM('James Roach'!L8)</f>
        <v>2730</v>
      </c>
      <c r="F13" s="22">
        <f>SUM('James Roach'!M8)</f>
        <v>182</v>
      </c>
      <c r="G13" s="10">
        <f>SUM('James Roach'!N8)</f>
        <v>17</v>
      </c>
      <c r="H13" s="22">
        <f>SUM('James Roach'!O8)</f>
        <v>199</v>
      </c>
      <c r="XFD13" s="10"/>
    </row>
    <row r="14" spans="1:8 16384:16384" x14ac:dyDescent="0.25">
      <c r="A14" s="9">
        <v>8</v>
      </c>
      <c r="B14" s="9" t="s">
        <v>19</v>
      </c>
      <c r="C14" s="30" t="s">
        <v>60</v>
      </c>
      <c r="D14" s="10">
        <f>SUM('Alex Dekonenko'!K5)</f>
        <v>4</v>
      </c>
      <c r="E14" s="10">
        <f>SUM('Alex Dekonenko'!L5)</f>
        <v>777.00099999999998</v>
      </c>
      <c r="F14" s="22">
        <f>SUM('Alex Dekonenko'!M5)</f>
        <v>194.25024999999999</v>
      </c>
      <c r="G14" s="10">
        <f>SUM('Alex Dekonenko'!N5)</f>
        <v>4</v>
      </c>
      <c r="H14" s="22">
        <f>SUM('Alex Dekonenko'!O5)</f>
        <v>198.25024999999999</v>
      </c>
      <c r="XFD14" s="10"/>
    </row>
    <row r="15" spans="1:8 16384:16384" x14ac:dyDescent="0.25">
      <c r="A15" s="9">
        <v>9</v>
      </c>
      <c r="B15" s="9" t="s">
        <v>19</v>
      </c>
      <c r="C15" s="30" t="s">
        <v>61</v>
      </c>
      <c r="D15" s="10">
        <f>SUM('Bobby Starr'!K6)</f>
        <v>8</v>
      </c>
      <c r="E15" s="10">
        <f>SUM('Bobby Starr'!L6)</f>
        <v>1542</v>
      </c>
      <c r="F15" s="22">
        <f>SUM('Bobby Starr'!M6)</f>
        <v>192.75</v>
      </c>
      <c r="G15" s="10">
        <f>SUM('Bobby Starr'!N6)</f>
        <v>4</v>
      </c>
      <c r="H15" s="22">
        <f>SUM('Bobby Starr'!O6)</f>
        <v>196.75</v>
      </c>
      <c r="XFD15" s="10"/>
    </row>
    <row r="16" spans="1:8 16384:16384" x14ac:dyDescent="0.25">
      <c r="A16" s="9">
        <v>10</v>
      </c>
      <c r="B16" s="9" t="s">
        <v>19</v>
      </c>
      <c r="C16" s="30" t="s">
        <v>62</v>
      </c>
      <c r="D16" s="10">
        <f>SUM('James Braddy'!K5)</f>
        <v>4</v>
      </c>
      <c r="E16" s="10">
        <f>SUM('James Braddy'!L5)</f>
        <v>774</v>
      </c>
      <c r="F16" s="22">
        <f>SUM('James Braddy'!M5)</f>
        <v>193.5</v>
      </c>
      <c r="G16" s="10">
        <f>SUM('James Braddy'!N5)</f>
        <v>2</v>
      </c>
      <c r="H16" s="22">
        <f>SUM('James Braddy'!O5)</f>
        <v>195.5</v>
      </c>
      <c r="XFD16" s="10"/>
    </row>
    <row r="17" spans="1:8 16384:16384" x14ac:dyDescent="0.25">
      <c r="A17" s="9">
        <v>11</v>
      </c>
      <c r="B17" s="9" t="s">
        <v>19</v>
      </c>
      <c r="C17" s="28" t="s">
        <v>80</v>
      </c>
      <c r="D17" s="10">
        <f>SUM('Ron Parker'!K5)</f>
        <v>4</v>
      </c>
      <c r="E17" s="10">
        <f>SUM('Ron Parker'!L5)</f>
        <v>765</v>
      </c>
      <c r="F17" s="22">
        <f>SUM('Ron Parker'!M5)</f>
        <v>191.25</v>
      </c>
      <c r="G17" s="10">
        <f>SUM('Ron Parker'!N5)</f>
        <v>3</v>
      </c>
      <c r="H17" s="22">
        <f>SUM('Ron Parker'!O5)</f>
        <v>194.25</v>
      </c>
      <c r="XFD17" s="10"/>
    </row>
    <row r="18" spans="1:8 16384:16384" x14ac:dyDescent="0.25">
      <c r="A18" s="9">
        <v>12</v>
      </c>
      <c r="B18" s="9" t="s">
        <v>19</v>
      </c>
      <c r="C18" s="30" t="s">
        <v>63</v>
      </c>
      <c r="D18" s="10">
        <f>SUM('Hubert Kelsheimer'!K6)</f>
        <v>8</v>
      </c>
      <c r="E18" s="10">
        <f>SUM('Hubert Kelsheimer'!L6)</f>
        <v>1490</v>
      </c>
      <c r="F18" s="22">
        <f>SUM('Hubert Kelsheimer'!M6)</f>
        <v>186.25</v>
      </c>
      <c r="G18" s="10">
        <f>SUM('Hubert Kelsheimer'!N6)</f>
        <v>4</v>
      </c>
      <c r="H18" s="22">
        <f>SUM('Hubert Kelsheimer'!O6)</f>
        <v>190.25</v>
      </c>
      <c r="XFD18" s="10"/>
    </row>
    <row r="19" spans="1:8 16384:16384" x14ac:dyDescent="0.25">
      <c r="A19" s="9">
        <v>13</v>
      </c>
      <c r="B19" s="9" t="s">
        <v>19</v>
      </c>
      <c r="C19" s="28" t="s">
        <v>23</v>
      </c>
      <c r="D19" s="10">
        <f>SUM('Tom Cunningham'!K5)</f>
        <v>8</v>
      </c>
      <c r="E19" s="10">
        <f>SUM('Tom Cunningham'!L5)</f>
        <v>1471.002</v>
      </c>
      <c r="F19" s="22">
        <f>SUM('Tom Cunningham'!M5)</f>
        <v>183.87524999999999</v>
      </c>
      <c r="G19" s="10">
        <f>SUM('Tom Cunningham'!N5)</f>
        <v>5</v>
      </c>
      <c r="H19" s="22">
        <f>SUM('Tom Cunningham'!O5)</f>
        <v>188.87524999999999</v>
      </c>
      <c r="XFD19" s="10"/>
    </row>
    <row r="20" spans="1:8 16384:16384" x14ac:dyDescent="0.25">
      <c r="A20" s="9">
        <v>14</v>
      </c>
      <c r="B20" s="9" t="s">
        <v>19</v>
      </c>
      <c r="C20" s="28" t="s">
        <v>41</v>
      </c>
      <c r="D20" s="10">
        <f>SUM('Kirby Dahl'!K6)</f>
        <v>8</v>
      </c>
      <c r="E20" s="10">
        <f>SUM('Kirby Dahl'!L6)</f>
        <v>1476.001</v>
      </c>
      <c r="F20" s="22">
        <f>SUM('Kirby Dahl'!M6)</f>
        <v>184.500125</v>
      </c>
      <c r="G20" s="10">
        <f>SUM('Kirby Dahl'!N6)</f>
        <v>4</v>
      </c>
      <c r="H20" s="22">
        <f>SUM('Kirby Dahl'!O6)</f>
        <v>188.500125</v>
      </c>
      <c r="XFD20" s="10"/>
    </row>
    <row r="21" spans="1:8 16384:16384" x14ac:dyDescent="0.25">
      <c r="A21" s="9">
        <v>15</v>
      </c>
      <c r="B21" s="9" t="s">
        <v>19</v>
      </c>
      <c r="C21" s="30" t="s">
        <v>64</v>
      </c>
      <c r="D21" s="10">
        <f>SUM('Joe Chacon'!K5)</f>
        <v>4</v>
      </c>
      <c r="E21" s="10">
        <f>SUM('Joe Chacon'!L5)</f>
        <v>746</v>
      </c>
      <c r="F21" s="22">
        <f>SUM('Joe Chacon'!M5)</f>
        <v>186.5</v>
      </c>
      <c r="G21" s="10">
        <f>SUM('Joe Chacon'!N5)</f>
        <v>2</v>
      </c>
      <c r="H21" s="22">
        <f>SUM('Joe Chacon'!O5)</f>
        <v>188.5</v>
      </c>
      <c r="XFD21" s="10"/>
    </row>
    <row r="22" spans="1:8 16384:16384" x14ac:dyDescent="0.25">
      <c r="A22" s="9">
        <v>16</v>
      </c>
      <c r="B22" s="9" t="s">
        <v>19</v>
      </c>
      <c r="C22" s="28" t="s">
        <v>55</v>
      </c>
      <c r="D22" s="10">
        <f>SUM('Bobby Williams'!K6)</f>
        <v>8</v>
      </c>
      <c r="E22" s="10">
        <f>SUM('Bobby Williams'!L6)</f>
        <v>1449.001</v>
      </c>
      <c r="F22" s="22">
        <f>SUM('Bobby Williams'!M6)</f>
        <v>181.125125</v>
      </c>
      <c r="G22" s="10">
        <f>SUM('Bobby Williams'!N6)</f>
        <v>7</v>
      </c>
      <c r="H22" s="22">
        <f>SUM('Bobby Williams'!O6)</f>
        <v>188.125125</v>
      </c>
      <c r="XFD22" s="10"/>
    </row>
    <row r="23" spans="1:8 16384:16384" x14ac:dyDescent="0.25">
      <c r="A23" s="9">
        <v>17</v>
      </c>
      <c r="B23" s="9" t="s">
        <v>19</v>
      </c>
      <c r="C23" s="28" t="s">
        <v>51</v>
      </c>
      <c r="D23" s="10">
        <f>SUM('Larry Zientek'!K6)</f>
        <v>8</v>
      </c>
      <c r="E23" s="10">
        <f>SUM('Larry Zientek'!L6)</f>
        <v>1425</v>
      </c>
      <c r="F23" s="22">
        <f>SUM('Larry Zientek'!M6)</f>
        <v>178.125</v>
      </c>
      <c r="G23" s="10">
        <f>SUM('Larry Zientek'!N6)</f>
        <v>4</v>
      </c>
      <c r="H23" s="22">
        <f>SUM('Larry Zientek'!O6)</f>
        <v>182.125</v>
      </c>
      <c r="XFD23" s="10"/>
    </row>
    <row r="24" spans="1:8 16384:16384" x14ac:dyDescent="0.25">
      <c r="A24" s="9">
        <v>18</v>
      </c>
      <c r="B24" s="9" t="s">
        <v>19</v>
      </c>
      <c r="C24" s="28" t="s">
        <v>52</v>
      </c>
      <c r="D24" s="10">
        <f>SUM('Mark Belitz'!K6)</f>
        <v>8</v>
      </c>
      <c r="E24" s="10">
        <f>SUM('Mark Belitz'!L6)</f>
        <v>1391</v>
      </c>
      <c r="F24" s="22">
        <f>SUM('Mark Belitz'!M6)</f>
        <v>173.875</v>
      </c>
      <c r="G24" s="10">
        <f>SUM('Mark Belitz'!N6)</f>
        <v>4</v>
      </c>
      <c r="H24" s="22">
        <f>SUM('Mark Belitz'!O6)</f>
        <v>177.875</v>
      </c>
      <c r="XFD24" s="10"/>
    </row>
    <row r="25" spans="1:8 16384:16384" x14ac:dyDescent="0.25">
      <c r="A25" s="9">
        <v>19</v>
      </c>
      <c r="B25" s="9" t="s">
        <v>19</v>
      </c>
      <c r="C25" s="30" t="s">
        <v>66</v>
      </c>
      <c r="D25" s="10">
        <f>SUM('David Lewis'!K5)</f>
        <v>4</v>
      </c>
      <c r="E25" s="10">
        <f>SUM('David Lewis'!L5)</f>
        <v>703</v>
      </c>
      <c r="F25" s="22">
        <f>SUM('David Lewis'!M5)</f>
        <v>175.75</v>
      </c>
      <c r="G25" s="10">
        <f>SUM('David Lewis'!N5)</f>
        <v>2</v>
      </c>
      <c r="H25" s="22">
        <f>SUM('David Lewis'!O5)</f>
        <v>177.75</v>
      </c>
      <c r="XFD25" s="10"/>
    </row>
    <row r="26" spans="1:8 16384:16384" x14ac:dyDescent="0.25">
      <c r="A26" s="9">
        <v>20</v>
      </c>
      <c r="B26" s="9" t="s">
        <v>19</v>
      </c>
      <c r="C26" s="28" t="s">
        <v>53</v>
      </c>
      <c r="D26" s="10">
        <f>SUM('Ken Patton'!K6)</f>
        <v>8</v>
      </c>
      <c r="E26" s="10">
        <f>SUM('Ken Patton'!L6)</f>
        <v>1389.002</v>
      </c>
      <c r="F26" s="22">
        <f>SUM('Ken Patton'!M6)</f>
        <v>173.62524999999999</v>
      </c>
      <c r="G26" s="10">
        <f>SUM('Ken Patton'!N6)</f>
        <v>4</v>
      </c>
      <c r="H26" s="22">
        <f>SUM('Ken Patton'!O6)</f>
        <v>177.62524999999999</v>
      </c>
      <c r="XFD26" s="10"/>
    </row>
    <row r="27" spans="1:8 16384:16384" x14ac:dyDescent="0.25">
      <c r="A27" s="9">
        <v>21</v>
      </c>
      <c r="B27" s="9" t="s">
        <v>19</v>
      </c>
      <c r="C27" s="30" t="s">
        <v>65</v>
      </c>
      <c r="D27" s="10">
        <f>SUM('Paul Marucci'!K6)</f>
        <v>8</v>
      </c>
      <c r="E27" s="10">
        <f>SUM('Paul Marucci'!L6)</f>
        <v>1219</v>
      </c>
      <c r="F27" s="22">
        <f>SUM('Paul Marucci'!M6)</f>
        <v>152.375</v>
      </c>
      <c r="G27" s="10">
        <f>SUM('Paul Marucci'!N6)</f>
        <v>4</v>
      </c>
      <c r="H27" s="22">
        <f>SUM('Paul Marucci'!O6)</f>
        <v>156.375</v>
      </c>
      <c r="XFD27" s="10"/>
    </row>
    <row r="28" spans="1:8 16384:16384" x14ac:dyDescent="0.25">
      <c r="C28" s="28"/>
      <c r="D28" s="10"/>
      <c r="E28" s="10"/>
      <c r="G28" s="10"/>
    </row>
    <row r="29" spans="1:8 16384:16384" x14ac:dyDescent="0.25">
      <c r="A29" s="11"/>
      <c r="B29" s="11"/>
      <c r="C29" s="11"/>
      <c r="D29" s="11"/>
      <c r="E29" s="11"/>
      <c r="F29" s="20"/>
      <c r="G29" s="11"/>
      <c r="H29" s="20"/>
    </row>
    <row r="30" spans="1:8 16384:16384" ht="28.5" x14ac:dyDescent="0.45">
      <c r="A30" s="11"/>
      <c r="B30" s="11"/>
      <c r="C30" s="31" t="s">
        <v>48</v>
      </c>
      <c r="D30" s="11"/>
      <c r="E30" s="11"/>
      <c r="F30" s="20"/>
      <c r="G30" s="11"/>
      <c r="H30" s="20"/>
    </row>
    <row r="31" spans="1:8 16384:16384" ht="18.75" x14ac:dyDescent="0.3">
      <c r="A31" s="11"/>
      <c r="B31" s="11"/>
      <c r="C31" s="11"/>
      <c r="D31" s="14" t="s">
        <v>20</v>
      </c>
      <c r="E31" s="11"/>
      <c r="F31" s="20"/>
      <c r="G31" s="11"/>
      <c r="H31" s="20"/>
    </row>
    <row r="32" spans="1:8 16384:16384" x14ac:dyDescent="0.25">
      <c r="A32" s="11"/>
      <c r="B32" s="11"/>
      <c r="C32" s="11"/>
      <c r="D32" s="11"/>
      <c r="E32" s="11"/>
      <c r="F32" s="20"/>
      <c r="G32" s="11"/>
      <c r="H32" s="20"/>
    </row>
    <row r="33" spans="1:8" ht="18.75" x14ac:dyDescent="0.4">
      <c r="A33" s="12" t="s">
        <v>0</v>
      </c>
      <c r="B33" s="12" t="s">
        <v>1</v>
      </c>
      <c r="C33" s="12" t="s">
        <v>2</v>
      </c>
      <c r="D33" s="12" t="s">
        <v>21</v>
      </c>
      <c r="E33" s="12" t="s">
        <v>16</v>
      </c>
      <c r="F33" s="21" t="s">
        <v>17</v>
      </c>
      <c r="G33" s="12" t="s">
        <v>14</v>
      </c>
      <c r="H33" s="21" t="s">
        <v>18</v>
      </c>
    </row>
    <row r="34" spans="1:8" x14ac:dyDescent="0.25">
      <c r="A34" s="9">
        <v>1</v>
      </c>
      <c r="B34" s="9" t="s">
        <v>42</v>
      </c>
      <c r="C34" s="29" t="s">
        <v>27</v>
      </c>
      <c r="D34" s="10">
        <f>SUM('David Strother'!K10)</f>
        <v>23</v>
      </c>
      <c r="E34" s="10">
        <f>SUM('David Strother'!L10)</f>
        <v>4104.0020000000004</v>
      </c>
      <c r="F34" s="22">
        <f>SUM('David Strother'!M10)</f>
        <v>178.43486956521741</v>
      </c>
      <c r="G34" s="10">
        <f>SUM('David Strother'!N10)</f>
        <v>31</v>
      </c>
      <c r="H34" s="22">
        <f>SUM('David Strother'!O10)</f>
        <v>209.43486956521741</v>
      </c>
    </row>
    <row r="35" spans="1:8" x14ac:dyDescent="0.25">
      <c r="A35" s="34"/>
      <c r="B35" s="34"/>
      <c r="C35" s="35"/>
      <c r="D35" s="36"/>
      <c r="E35" s="36"/>
      <c r="F35" s="37"/>
      <c r="G35" s="36"/>
      <c r="H35" s="37"/>
    </row>
    <row r="36" spans="1:8" x14ac:dyDescent="0.25">
      <c r="A36" s="9">
        <v>2</v>
      </c>
      <c r="B36" s="9" t="s">
        <v>42</v>
      </c>
      <c r="C36" s="28" t="s">
        <v>35</v>
      </c>
      <c r="D36" s="10">
        <f>SUM('Paul Dyer'!K6)</f>
        <v>8</v>
      </c>
      <c r="E36" s="10">
        <f>SUM('Paul Dyer'!L6)</f>
        <v>1531</v>
      </c>
      <c r="F36" s="22">
        <f>SUM('Paul Dyer'!M6)</f>
        <v>191.375</v>
      </c>
      <c r="G36" s="10">
        <f>SUM('Paul Dyer'!N6)</f>
        <v>26</v>
      </c>
      <c r="H36" s="22">
        <f>SUM('Paul Dyer'!O6)</f>
        <v>217.375</v>
      </c>
    </row>
    <row r="37" spans="1:8" x14ac:dyDescent="0.25">
      <c r="A37" s="9">
        <v>3</v>
      </c>
      <c r="B37" s="9" t="s">
        <v>42</v>
      </c>
      <c r="C37" s="29" t="s">
        <v>45</v>
      </c>
      <c r="D37" s="10">
        <f>SUM('Ken Osmond'!K9)</f>
        <v>19</v>
      </c>
      <c r="E37" s="10">
        <f>SUM('Ken Osmond'!L9)</f>
        <v>3447.0010000000002</v>
      </c>
      <c r="F37" s="22">
        <f>SUM('Ken Osmond'!M9)</f>
        <v>181.4211052631579</v>
      </c>
      <c r="G37" s="10">
        <f>SUM('Ken Osmond'!N9)</f>
        <v>35</v>
      </c>
      <c r="H37" s="22">
        <f>SUM('Ken Osmond'!O9)</f>
        <v>216.4211052631579</v>
      </c>
    </row>
    <row r="38" spans="1:8" x14ac:dyDescent="0.25">
      <c r="A38" s="9">
        <v>4</v>
      </c>
      <c r="B38" s="9" t="s">
        <v>42</v>
      </c>
      <c r="C38" s="29" t="s">
        <v>68</v>
      </c>
      <c r="D38" s="10">
        <f>SUM('Claudia Escoto'!K6)</f>
        <v>8</v>
      </c>
      <c r="E38" s="10">
        <f>SUM('Claudia Escoto'!L6)</f>
        <v>1424</v>
      </c>
      <c r="F38" s="22">
        <f>SUM('Claudia Escoto'!M6)</f>
        <v>178</v>
      </c>
      <c r="G38" s="10">
        <f>SUM('Claudia Escoto'!N6)</f>
        <v>15</v>
      </c>
      <c r="H38" s="22">
        <f>SUM('Claudia Escoto'!O6)</f>
        <v>193</v>
      </c>
    </row>
    <row r="39" spans="1:8" x14ac:dyDescent="0.25">
      <c r="A39" s="9">
        <v>5</v>
      </c>
      <c r="B39" s="9" t="s">
        <v>42</v>
      </c>
      <c r="C39" s="29" t="s">
        <v>26</v>
      </c>
      <c r="D39" s="10">
        <f>SUM('Kenneth Sledge'!K8)</f>
        <v>8</v>
      </c>
      <c r="E39" s="10">
        <f>SUM('Kenneth Sledge'!L8)</f>
        <v>1448</v>
      </c>
      <c r="F39" s="22">
        <f>SUM('Kenneth Sledge'!M8)</f>
        <v>181</v>
      </c>
      <c r="G39" s="10">
        <f>SUM('Kenneth Sledge'!N8)</f>
        <v>9</v>
      </c>
      <c r="H39" s="22">
        <f>SUM('Kenneth Sledge'!O8)</f>
        <v>190</v>
      </c>
    </row>
    <row r="40" spans="1:8" x14ac:dyDescent="0.25">
      <c r="A40" s="9">
        <v>6</v>
      </c>
      <c r="B40" s="9" t="s">
        <v>42</v>
      </c>
      <c r="C40" s="29" t="s">
        <v>69</v>
      </c>
      <c r="D40" s="10">
        <f>SUM('JD Philips'!K6)</f>
        <v>8</v>
      </c>
      <c r="E40" s="10">
        <f>SUM('JD Philips'!L6)</f>
        <v>1418</v>
      </c>
      <c r="F40" s="22">
        <f>SUM('JD Philips'!M6)</f>
        <v>177.25</v>
      </c>
      <c r="G40" s="10">
        <f>SUM('JD Philips'!N6)</f>
        <v>12</v>
      </c>
      <c r="H40" s="22">
        <f>SUM('JD Philips'!O6)</f>
        <v>189.25</v>
      </c>
    </row>
    <row r="41" spans="1:8" x14ac:dyDescent="0.25">
      <c r="A41" s="9">
        <v>7</v>
      </c>
      <c r="B41" s="9" t="s">
        <v>42</v>
      </c>
      <c r="C41" s="29" t="s">
        <v>82</v>
      </c>
      <c r="D41" s="10">
        <f>SUM('Jim Stewart'!K5)</f>
        <v>4</v>
      </c>
      <c r="E41" s="10">
        <f>SUM('Jim Stewart'!L5)</f>
        <v>714</v>
      </c>
      <c r="F41" s="22">
        <f>SUM('Jim Stewart'!M5)</f>
        <v>178.5</v>
      </c>
      <c r="G41" s="10">
        <f>SUM('Jim Stewart'!N5)</f>
        <v>5</v>
      </c>
      <c r="H41" s="22">
        <f>SUM('Jim Stewart'!O5)</f>
        <v>183.5</v>
      </c>
    </row>
    <row r="42" spans="1:8" x14ac:dyDescent="0.25">
      <c r="A42" s="9">
        <v>8</v>
      </c>
      <c r="B42" s="9" t="s">
        <v>42</v>
      </c>
      <c r="C42" s="29" t="s">
        <v>46</v>
      </c>
      <c r="D42" s="10">
        <f>SUM('Gary Hicks'!K6)</f>
        <v>8</v>
      </c>
      <c r="E42" s="10">
        <f>SUM('Gary Hicks'!L6)</f>
        <v>1421.001</v>
      </c>
      <c r="F42" s="22">
        <f>SUM('Gary Hicks'!M6)</f>
        <v>177.625125</v>
      </c>
      <c r="G42" s="10">
        <f>SUM('Gary Hicks'!N6)</f>
        <v>4</v>
      </c>
      <c r="H42" s="22">
        <f>SUM('Gary Hicks'!O6)</f>
        <v>181.625125</v>
      </c>
    </row>
    <row r="43" spans="1:8" x14ac:dyDescent="0.25">
      <c r="A43" s="9">
        <v>9</v>
      </c>
      <c r="B43" s="9" t="s">
        <v>42</v>
      </c>
      <c r="C43" s="30" t="s">
        <v>66</v>
      </c>
      <c r="D43" s="10">
        <f>SUM('David Lewis'!K14)</f>
        <v>4</v>
      </c>
      <c r="E43" s="10">
        <f>SUM('David Lewis'!L14)</f>
        <v>702</v>
      </c>
      <c r="F43" s="22">
        <f>SUM('David Lewis'!M14)</f>
        <v>175.5</v>
      </c>
      <c r="G43" s="10">
        <f>SUM('David Lewis'!N14)</f>
        <v>2</v>
      </c>
      <c r="H43" s="22">
        <f>SUM('David Lewis'!O14)</f>
        <v>177.5</v>
      </c>
    </row>
    <row r="44" spans="1:8" x14ac:dyDescent="0.25">
      <c r="A44" s="9">
        <v>10</v>
      </c>
      <c r="B44" s="9" t="s">
        <v>42</v>
      </c>
      <c r="C44" s="29" t="s">
        <v>75</v>
      </c>
      <c r="D44" s="10">
        <f>SUM('JJ Griffin'!K5)</f>
        <v>4</v>
      </c>
      <c r="E44" s="10">
        <f>SUM('JJ Griffin'!L5)</f>
        <v>678</v>
      </c>
      <c r="F44" s="22">
        <f>SUM('JJ Griffin'!M5)</f>
        <v>169.5</v>
      </c>
      <c r="G44" s="10">
        <f>SUM('JJ Griffin'!N5)</f>
        <v>3</v>
      </c>
      <c r="H44" s="22">
        <f>SUM('JJ Griffin'!O5)</f>
        <v>172.5</v>
      </c>
    </row>
    <row r="45" spans="1:8" x14ac:dyDescent="0.25">
      <c r="C45" s="29"/>
      <c r="D45" s="10"/>
      <c r="E45" s="10"/>
      <c r="G45" s="10"/>
    </row>
    <row r="46" spans="1:8" x14ac:dyDescent="0.25">
      <c r="A46" s="11"/>
      <c r="B46" s="11"/>
      <c r="C46" s="11"/>
      <c r="D46" s="11"/>
      <c r="E46" s="11"/>
      <c r="F46" s="20"/>
      <c r="G46" s="11"/>
      <c r="H46" s="20"/>
    </row>
    <row r="47" spans="1:8" ht="28.5" x14ac:dyDescent="0.45">
      <c r="A47" s="11"/>
      <c r="B47" s="11"/>
      <c r="C47" s="31" t="s">
        <v>49</v>
      </c>
      <c r="D47" s="11"/>
      <c r="E47" s="11"/>
      <c r="F47" s="20"/>
      <c r="G47" s="11"/>
      <c r="H47" s="20"/>
    </row>
    <row r="48" spans="1:8" ht="18.75" x14ac:dyDescent="0.3">
      <c r="A48" s="11"/>
      <c r="B48" s="11"/>
      <c r="C48" s="11"/>
      <c r="D48" s="14" t="s">
        <v>20</v>
      </c>
      <c r="E48" s="11"/>
      <c r="F48" s="20"/>
      <c r="G48" s="11"/>
      <c r="H48" s="20"/>
    </row>
    <row r="49" spans="1:8 16384:16384" x14ac:dyDescent="0.25">
      <c r="A49" s="11"/>
      <c r="B49" s="11"/>
      <c r="C49" s="11"/>
      <c r="D49" s="11"/>
      <c r="E49" s="11"/>
      <c r="F49" s="20"/>
      <c r="G49" s="11"/>
      <c r="H49" s="20"/>
    </row>
    <row r="50" spans="1:8 16384:16384" ht="18.75" x14ac:dyDescent="0.4">
      <c r="A50" s="12" t="s">
        <v>0</v>
      </c>
      <c r="B50" s="12" t="s">
        <v>1</v>
      </c>
      <c r="C50" s="12" t="s">
        <v>2</v>
      </c>
      <c r="D50" s="12" t="s">
        <v>21</v>
      </c>
      <c r="E50" s="12" t="s">
        <v>16</v>
      </c>
      <c r="F50" s="21" t="s">
        <v>17</v>
      </c>
      <c r="G50" s="12" t="s">
        <v>14</v>
      </c>
      <c r="H50" s="21" t="s">
        <v>18</v>
      </c>
    </row>
    <row r="51" spans="1:8 16384:16384" x14ac:dyDescent="0.25">
      <c r="A51" s="9">
        <v>1</v>
      </c>
      <c r="B51" s="9" t="s">
        <v>29</v>
      </c>
      <c r="C51" s="29" t="s">
        <v>22</v>
      </c>
      <c r="D51" s="10">
        <f>SUM('Ron Herring'!K10)</f>
        <v>23</v>
      </c>
      <c r="E51" s="10">
        <f>SUM('Ron Herring'!L10)</f>
        <v>4197.0020000000004</v>
      </c>
      <c r="F51" s="22">
        <f>SUM('Ron Herring'!M10)</f>
        <v>182.47834782608697</v>
      </c>
      <c r="G51" s="10">
        <f>SUM('Ron Herring'!N10)</f>
        <v>40</v>
      </c>
      <c r="H51" s="22">
        <f>SUM('Ron Herring'!O10)</f>
        <v>222.47834782608697</v>
      </c>
    </row>
    <row r="52" spans="1:8 16384:16384" x14ac:dyDescent="0.25">
      <c r="A52" s="34"/>
      <c r="B52" s="34"/>
      <c r="C52" s="35"/>
      <c r="D52" s="36"/>
      <c r="E52" s="36"/>
      <c r="F52" s="37"/>
      <c r="G52" s="36"/>
      <c r="H52" s="37"/>
    </row>
    <row r="53" spans="1:8 16384:16384" x14ac:dyDescent="0.25">
      <c r="A53" s="9">
        <v>2</v>
      </c>
      <c r="B53" s="9" t="s">
        <v>29</v>
      </c>
      <c r="C53" s="28" t="s">
        <v>35</v>
      </c>
      <c r="D53" s="10">
        <f>SUM('Paul Dyer'!K16)</f>
        <v>8</v>
      </c>
      <c r="E53" s="10">
        <f>SUM('Paul Dyer'!L16)</f>
        <v>1527</v>
      </c>
      <c r="F53" s="22">
        <f>SUM('Paul Dyer'!M16)</f>
        <v>190.875</v>
      </c>
      <c r="G53" s="10">
        <f>SUM('Paul Dyer'!N16)</f>
        <v>26</v>
      </c>
      <c r="H53" s="22">
        <f>SUM('Paul Dyer'!O16)</f>
        <v>216.875</v>
      </c>
      <c r="XFD53" s="10"/>
    </row>
    <row r="54" spans="1:8 16384:16384" x14ac:dyDescent="0.25">
      <c r="A54" s="9">
        <v>3</v>
      </c>
      <c r="B54" s="9" t="s">
        <v>29</v>
      </c>
      <c r="C54" s="28" t="s">
        <v>83</v>
      </c>
      <c r="D54" s="10">
        <f>SUM('Les Williams'!K5)</f>
        <v>4</v>
      </c>
      <c r="E54" s="10">
        <f>SUM('Les Williams'!L5)</f>
        <v>755</v>
      </c>
      <c r="F54" s="22">
        <f>SUM('Les Williams'!M5)</f>
        <v>188.75</v>
      </c>
      <c r="G54" s="10">
        <f>SUM('Les Williams'!N5)</f>
        <v>11</v>
      </c>
      <c r="H54" s="22">
        <f>SUM('Les Williams'!O5)</f>
        <v>199.75</v>
      </c>
    </row>
    <row r="55" spans="1:8 16384:16384" x14ac:dyDescent="0.25">
      <c r="A55" s="9">
        <v>4</v>
      </c>
      <c r="B55" s="9" t="s">
        <v>29</v>
      </c>
      <c r="C55" s="29" t="s">
        <v>71</v>
      </c>
      <c r="D55" s="10">
        <f>SUM('Brian Vincent'!K6)</f>
        <v>8</v>
      </c>
      <c r="E55" s="10">
        <f>SUM('Brian Vincent'!L6)</f>
        <v>1450</v>
      </c>
      <c r="F55" s="22">
        <f>SUM('Brian Vincent'!M6)</f>
        <v>181.25</v>
      </c>
      <c r="G55" s="10">
        <f>SUM('Brian Vincent'!N6)</f>
        <v>14</v>
      </c>
      <c r="H55" s="22">
        <f>SUM('Brian Vincent'!O6)</f>
        <v>195.25</v>
      </c>
    </row>
    <row r="56" spans="1:8 16384:16384" x14ac:dyDescent="0.25">
      <c r="A56" s="9">
        <v>5</v>
      </c>
      <c r="B56" s="9" t="s">
        <v>29</v>
      </c>
      <c r="C56" s="29" t="s">
        <v>25</v>
      </c>
      <c r="D56" s="10">
        <f>SUM('Darren Krumweide'!K7)</f>
        <v>12</v>
      </c>
      <c r="E56" s="10">
        <f>SUM('Darren Krumweide'!L7)</f>
        <v>2179.0010000000002</v>
      </c>
      <c r="F56" s="22">
        <f>SUM('Darren Krumweide'!M7)</f>
        <v>181.58341666666669</v>
      </c>
      <c r="G56" s="10">
        <f>SUM('Darren Krumweide'!N7)</f>
        <v>13</v>
      </c>
      <c r="H56" s="22">
        <f>SUM('Darren Krumweide'!O7)</f>
        <v>194.58341666666669</v>
      </c>
    </row>
    <row r="57" spans="1:8 16384:16384" x14ac:dyDescent="0.25">
      <c r="A57" s="9">
        <v>6</v>
      </c>
      <c r="B57" s="9" t="s">
        <v>29</v>
      </c>
      <c r="C57" s="29" t="s">
        <v>56</v>
      </c>
      <c r="D57" s="10">
        <f>SUM('Bill Middlebrook'!K7)</f>
        <v>12</v>
      </c>
      <c r="E57" s="10">
        <f>SUM('Bill Middlebrook'!L7)</f>
        <v>2164</v>
      </c>
      <c r="F57" s="22">
        <f>SUM('Bill Middlebrook'!M7)</f>
        <v>180.33333333333334</v>
      </c>
      <c r="G57" s="10">
        <f>SUM('Bill Middlebrook'!N7)</f>
        <v>14</v>
      </c>
      <c r="H57" s="22">
        <f>SUM('Bill Middlebrook'!O7)</f>
        <v>194.33333333333334</v>
      </c>
    </row>
    <row r="58" spans="1:8 16384:16384" x14ac:dyDescent="0.25">
      <c r="A58" s="9">
        <v>7</v>
      </c>
      <c r="B58" s="9" t="s">
        <v>29</v>
      </c>
      <c r="C58" s="29" t="s">
        <v>33</v>
      </c>
      <c r="D58" s="10">
        <f>SUM('Harry Trainer'!K6)</f>
        <v>8</v>
      </c>
      <c r="E58" s="10">
        <f>SUM('Harry Trainer'!L6)</f>
        <v>1436</v>
      </c>
      <c r="F58" s="22">
        <f>SUM('Harry Trainer'!M6)</f>
        <v>179.5</v>
      </c>
      <c r="G58" s="10">
        <f>SUM('Harry Trainer'!N6)</f>
        <v>7</v>
      </c>
      <c r="H58" s="22">
        <f>SUM('Harry Trainer'!O6)</f>
        <v>186.5</v>
      </c>
    </row>
    <row r="59" spans="1:8 16384:16384" x14ac:dyDescent="0.25">
      <c r="A59" s="9">
        <v>8</v>
      </c>
      <c r="B59" s="9" t="s">
        <v>29</v>
      </c>
      <c r="C59" s="29" t="s">
        <v>72</v>
      </c>
      <c r="D59" s="10">
        <f>SUM('Wayne Argence'!K6)</f>
        <v>8</v>
      </c>
      <c r="E59" s="10">
        <f>SUM('Wayne Argence'!L6)</f>
        <v>1410</v>
      </c>
      <c r="F59" s="22">
        <f>SUM('Wayne Argence'!M6)</f>
        <v>176.25</v>
      </c>
      <c r="G59" s="10">
        <f>SUM('Wayne Argence'!N6)</f>
        <v>8</v>
      </c>
      <c r="H59" s="22">
        <f>SUM('Wayne Argence'!O6)</f>
        <v>184.25</v>
      </c>
    </row>
    <row r="60" spans="1:8 16384:16384" x14ac:dyDescent="0.25">
      <c r="A60" s="9">
        <v>9</v>
      </c>
      <c r="B60" s="9" t="s">
        <v>29</v>
      </c>
      <c r="C60" s="32" t="s">
        <v>86</v>
      </c>
      <c r="D60" s="10">
        <f>SUM('Todd Hammer'!K6)</f>
        <v>7</v>
      </c>
      <c r="E60" s="10">
        <f>SUM('Todd Hammer'!L6)</f>
        <v>1157</v>
      </c>
      <c r="F60" s="22">
        <f>SUM('Todd Hammer'!M6)</f>
        <v>165.28571428571428</v>
      </c>
      <c r="G60" s="10">
        <f>SUM('Todd Hammer'!N6)</f>
        <v>6</v>
      </c>
      <c r="H60" s="22">
        <f>SUM('Todd Hammer'!O6)</f>
        <v>171.28571428571428</v>
      </c>
    </row>
    <row r="61" spans="1:8 16384:16384" x14ac:dyDescent="0.25">
      <c r="A61" s="9">
        <v>10</v>
      </c>
      <c r="B61" s="9" t="s">
        <v>29</v>
      </c>
      <c r="C61" s="28" t="s">
        <v>77</v>
      </c>
      <c r="D61" s="10">
        <f>SUM('Scott Jackson'!K8)</f>
        <v>15</v>
      </c>
      <c r="E61" s="10">
        <f>SUM('Scott Jackson'!L8)</f>
        <v>2393</v>
      </c>
      <c r="F61" s="22">
        <f>SUM('Scott Jackson'!M8)</f>
        <v>159.53333333333333</v>
      </c>
      <c r="G61" s="10">
        <f>SUM('Scott Jackson'!N8)</f>
        <v>9</v>
      </c>
      <c r="H61" s="22">
        <f>SUM('Scott Jackson'!O8)</f>
        <v>168.53333333333333</v>
      </c>
    </row>
    <row r="62" spans="1:8 16384:16384" x14ac:dyDescent="0.25">
      <c r="A62" s="9">
        <v>11</v>
      </c>
      <c r="B62" s="9" t="s">
        <v>29</v>
      </c>
      <c r="C62" s="28" t="s">
        <v>84</v>
      </c>
      <c r="D62" s="10">
        <f>SUM('John Denny'!K5)</f>
        <v>4</v>
      </c>
      <c r="E62" s="10">
        <f>SUM('John Denny'!L5)</f>
        <v>316</v>
      </c>
      <c r="F62" s="22">
        <f>SUM('John Denny'!M5)</f>
        <v>79</v>
      </c>
      <c r="G62" s="10">
        <f>SUM('John Denny'!N5)</f>
        <v>2</v>
      </c>
      <c r="H62" s="22">
        <f>SUM('John Denny'!O5)</f>
        <v>81</v>
      </c>
    </row>
    <row r="63" spans="1:8 16384:16384" x14ac:dyDescent="0.25">
      <c r="C63" s="29"/>
      <c r="D63" s="10"/>
      <c r="E63" s="10"/>
      <c r="G63" s="10"/>
    </row>
    <row r="64" spans="1:8 16384:16384" x14ac:dyDescent="0.25">
      <c r="A64" s="11"/>
      <c r="B64" s="11"/>
      <c r="C64" s="11"/>
      <c r="D64" s="11"/>
      <c r="E64" s="11"/>
      <c r="F64" s="20"/>
      <c r="G64" s="11"/>
      <c r="H64" s="20"/>
    </row>
    <row r="65" spans="1:8 16384:16384" ht="28.5" x14ac:dyDescent="0.45">
      <c r="A65" s="11"/>
      <c r="B65" s="11"/>
      <c r="C65" s="31" t="s">
        <v>50</v>
      </c>
      <c r="D65" s="11"/>
      <c r="E65" s="11"/>
      <c r="F65" s="20"/>
      <c r="G65" s="11"/>
      <c r="H65" s="20"/>
    </row>
    <row r="66" spans="1:8 16384:16384" ht="18.75" x14ac:dyDescent="0.3">
      <c r="A66" s="11"/>
      <c r="B66" s="11"/>
      <c r="C66" s="11"/>
      <c r="D66" s="14" t="s">
        <v>20</v>
      </c>
      <c r="E66" s="11"/>
      <c r="F66" s="20"/>
      <c r="G66" s="11"/>
      <c r="H66" s="20"/>
    </row>
    <row r="67" spans="1:8 16384:16384" x14ac:dyDescent="0.25">
      <c r="A67" s="11"/>
      <c r="B67" s="11"/>
      <c r="C67" s="11"/>
      <c r="D67" s="11"/>
      <c r="E67" s="11"/>
      <c r="F67" s="20"/>
      <c r="G67" s="11"/>
      <c r="H67" s="20"/>
    </row>
    <row r="68" spans="1:8 16384:16384" ht="18.75" x14ac:dyDescent="0.4">
      <c r="A68" s="12" t="s">
        <v>0</v>
      </c>
      <c r="B68" s="12" t="s">
        <v>1</v>
      </c>
      <c r="C68" s="12" t="s">
        <v>2</v>
      </c>
      <c r="D68" s="12" t="s">
        <v>21</v>
      </c>
      <c r="E68" s="12" t="s">
        <v>16</v>
      </c>
      <c r="F68" s="21" t="s">
        <v>17</v>
      </c>
      <c r="G68" s="12" t="s">
        <v>14</v>
      </c>
      <c r="H68" s="21" t="s">
        <v>18</v>
      </c>
    </row>
    <row r="69" spans="1:8 16384:16384" x14ac:dyDescent="0.25">
      <c r="A69" s="9">
        <v>1</v>
      </c>
      <c r="B69" s="9" t="s">
        <v>28</v>
      </c>
      <c r="C69" s="29" t="s">
        <v>32</v>
      </c>
      <c r="D69" s="10">
        <f>SUM('Jerry Willeford'!K10)</f>
        <v>23</v>
      </c>
      <c r="E69" s="10">
        <f>SUM('Jerry Willeford'!L10)</f>
        <v>3971.0050000000001</v>
      </c>
      <c r="F69" s="22">
        <f>SUM('Jerry Willeford'!M10)</f>
        <v>172.65239130434784</v>
      </c>
      <c r="G69" s="10">
        <f>SUM('Jerry Willeford'!N10)</f>
        <v>27</v>
      </c>
      <c r="H69" s="22">
        <f>SUM('Jerry Willeford'!O10)</f>
        <v>199.65239130434784</v>
      </c>
    </row>
    <row r="70" spans="1:8 16384:16384" x14ac:dyDescent="0.25">
      <c r="A70" s="34"/>
      <c r="B70" s="34"/>
      <c r="C70" s="35"/>
      <c r="D70" s="36"/>
      <c r="E70" s="36"/>
      <c r="F70" s="37"/>
      <c r="G70" s="36"/>
      <c r="H70" s="37"/>
    </row>
    <row r="71" spans="1:8 16384:16384" x14ac:dyDescent="0.25">
      <c r="A71" s="9">
        <v>2</v>
      </c>
      <c r="B71" s="9" t="s">
        <v>28</v>
      </c>
      <c r="C71" s="29" t="s">
        <v>30</v>
      </c>
      <c r="D71" s="10">
        <f>SUM('Tony Carruth'!K9)</f>
        <v>19</v>
      </c>
      <c r="E71" s="10">
        <f>SUM('Tony Carruth'!L9)</f>
        <v>3429</v>
      </c>
      <c r="F71" s="22">
        <f>SUM('Tony Carruth'!M9)</f>
        <v>180.47368421052633</v>
      </c>
      <c r="G71" s="10">
        <f>SUM('Tony Carruth'!N9)</f>
        <v>57</v>
      </c>
      <c r="H71" s="22">
        <f>SUM('Tony Carruth'!O9)</f>
        <v>237.47368421052633</v>
      </c>
    </row>
    <row r="72" spans="1:8 16384:16384" x14ac:dyDescent="0.25">
      <c r="A72" s="9">
        <v>3</v>
      </c>
      <c r="B72" s="9" t="s">
        <v>28</v>
      </c>
      <c r="C72" s="30" t="s">
        <v>73</v>
      </c>
      <c r="D72" s="10">
        <f>SUM('Jim Clarke'!K6)</f>
        <v>8</v>
      </c>
      <c r="E72" s="10">
        <f>SUM('Jim Clarke'!L6)</f>
        <v>1423</v>
      </c>
      <c r="F72" s="22">
        <f>SUM('Jim Clarke'!M6)</f>
        <v>177.875</v>
      </c>
      <c r="G72" s="10">
        <f>SUM('Jim Clarke'!N6)</f>
        <v>23</v>
      </c>
      <c r="H72" s="22">
        <f>SUM('Jim Clarke'!O6)</f>
        <v>200.875</v>
      </c>
    </row>
    <row r="73" spans="1:8 16384:16384" x14ac:dyDescent="0.25">
      <c r="A73" s="9">
        <v>4</v>
      </c>
      <c r="B73" s="9" t="s">
        <v>28</v>
      </c>
      <c r="C73" s="29" t="s">
        <v>31</v>
      </c>
      <c r="D73" s="10">
        <f>SUM('Howard Wilson'!K9)</f>
        <v>19</v>
      </c>
      <c r="E73" s="10">
        <f>SUM('Howard Wilson'!L9)</f>
        <v>3267</v>
      </c>
      <c r="F73" s="22">
        <f>SUM('Howard Wilson'!M9)</f>
        <v>171.94736842105263</v>
      </c>
      <c r="G73" s="10">
        <f>SUM('Howard Wilson'!N9)</f>
        <v>21</v>
      </c>
      <c r="H73" s="22">
        <f>SUM('Howard Wilson'!O9)</f>
        <v>192.94736842105263</v>
      </c>
    </row>
    <row r="74" spans="1:8 16384:16384" x14ac:dyDescent="0.25">
      <c r="A74" s="9">
        <v>5</v>
      </c>
      <c r="B74" s="9" t="s">
        <v>28</v>
      </c>
      <c r="C74" s="33" t="s">
        <v>87</v>
      </c>
      <c r="D74" s="10">
        <f>SUM('Carolyn Wilson'!K5)</f>
        <v>4</v>
      </c>
      <c r="E74" s="10">
        <f>SUM('Carolyn Wilson'!L5)</f>
        <v>667</v>
      </c>
      <c r="F74" s="22">
        <f>SUM('Carolyn Wilson'!M5)</f>
        <v>166.75</v>
      </c>
      <c r="G74" s="10">
        <f>SUM('Carolyn Wilson'!N5)</f>
        <v>2</v>
      </c>
      <c r="H74" s="22">
        <f>SUM('Carolyn Wilson'!O5)</f>
        <v>168.75</v>
      </c>
    </row>
    <row r="75" spans="1:8 16384:16384" x14ac:dyDescent="0.25">
      <c r="A75" s="9">
        <v>6</v>
      </c>
      <c r="B75" s="9" t="s">
        <v>28</v>
      </c>
      <c r="C75" s="29" t="s">
        <v>85</v>
      </c>
      <c r="D75" s="10">
        <f>SUM('David Russell'!K5)</f>
        <v>4</v>
      </c>
      <c r="E75" s="10">
        <f>SUM('David Russell'!L5)</f>
        <v>657</v>
      </c>
      <c r="F75" s="22">
        <f>SUM('David Russell'!M5)</f>
        <v>164.25</v>
      </c>
      <c r="G75" s="10">
        <f>SUM('David Russell'!N5)</f>
        <v>3</v>
      </c>
      <c r="H75" s="22">
        <f>SUM('David Russell'!O5)</f>
        <v>167.25</v>
      </c>
    </row>
    <row r="76" spans="1:8 16384:16384" x14ac:dyDescent="0.25">
      <c r="A76" s="9">
        <v>7</v>
      </c>
      <c r="B76" s="9" t="s">
        <v>28</v>
      </c>
      <c r="C76" s="29" t="s">
        <v>78</v>
      </c>
      <c r="D76" s="10">
        <f>SUM('Mike Hanley'!K5)</f>
        <v>4</v>
      </c>
      <c r="E76" s="10">
        <f>SUM('Mike Hanley'!L5)</f>
        <v>653</v>
      </c>
      <c r="F76" s="22">
        <f>SUM('Mike Hanley'!M5)</f>
        <v>163.25</v>
      </c>
      <c r="G76" s="10">
        <f>SUM('Mike Hanley'!N5)</f>
        <v>2</v>
      </c>
      <c r="H76" s="22">
        <f>SUM('Mike Hanley'!O5)</f>
        <v>165.25</v>
      </c>
    </row>
    <row r="77" spans="1:8 16384:16384" x14ac:dyDescent="0.25">
      <c r="A77" s="9">
        <v>8</v>
      </c>
      <c r="B77" s="9" t="s">
        <v>28</v>
      </c>
      <c r="C77" s="30" t="s">
        <v>74</v>
      </c>
      <c r="D77" s="10">
        <f>SUM('Steve Huebinger'!K6)</f>
        <v>8</v>
      </c>
      <c r="E77" s="10">
        <f>SUM('Steve Huebinger'!L6)</f>
        <v>1126</v>
      </c>
      <c r="F77" s="22">
        <f>SUM('Steve Huebinger'!M6)</f>
        <v>140.75</v>
      </c>
      <c r="G77" s="10">
        <f>SUM('Steve Huebinger'!N6)</f>
        <v>6</v>
      </c>
      <c r="H77" s="22">
        <f>SUM('Steve Huebinger'!O6)</f>
        <v>146.75</v>
      </c>
      <c r="XFD77" s="10"/>
    </row>
    <row r="78" spans="1:8 16384:16384" x14ac:dyDescent="0.25">
      <c r="A78" s="9">
        <v>9</v>
      </c>
      <c r="B78" s="9" t="s">
        <v>28</v>
      </c>
      <c r="C78" s="29" t="s">
        <v>33</v>
      </c>
      <c r="D78" s="10">
        <f>SUM('Harry Trainer'!K15)</f>
        <v>4</v>
      </c>
      <c r="E78" s="10">
        <f>SUM('Harry Trainer'!L15)</f>
        <v>501</v>
      </c>
      <c r="F78" s="22">
        <f>SUM('Harry Trainer'!M15)</f>
        <v>125.25</v>
      </c>
      <c r="G78" s="10">
        <f>SUM('Harry Trainer'!N15)</f>
        <v>2</v>
      </c>
      <c r="H78" s="22">
        <f>SUM('Harry Trainer'!O15)</f>
        <v>127.25</v>
      </c>
      <c r="XFD78" s="10"/>
    </row>
  </sheetData>
  <protectedRanges>
    <protectedRange algorithmName="SHA-512" hashValue="ON39YdpmFHfN9f47KpiRvqrKx0V9+erV1CNkpWzYhW/Qyc6aT8rEyCrvauWSYGZK2ia3o7vd3akF07acHAFpOA==" saltValue="yVW9XmDwTqEnmpSGai0KYg==" spinCount="100000" sqref="C19:C27 C44" name="Range1_6_2"/>
    <protectedRange algorithmName="SHA-512" hashValue="ON39YdpmFHfN9f47KpiRvqrKx0V9+erV1CNkpWzYhW/Qyc6aT8rEyCrvauWSYGZK2ia3o7vd3akF07acHAFpOA==" saltValue="yVW9XmDwTqEnmpSGai0KYg==" spinCount="100000" sqref="C73:C74" name="Range1_9_1"/>
  </protectedRanges>
  <sortState xmlns:xlrd2="http://schemas.microsoft.com/office/spreadsheetml/2017/richdata2" ref="C71:H78">
    <sortCondition descending="1" ref="H69:H78"/>
  </sortState>
  <hyperlinks>
    <hyperlink ref="C19" location="'Tom Cunningham'!A1" display="Tom Cunningham" xr:uid="{6645782F-870E-4807-951C-1B14DB73F0F9}"/>
    <hyperlink ref="C11" location="'Jim Swaringin'!A1" display="Jim Swaringin" xr:uid="{B0365329-7FE5-4EEF-A586-169C66777935}"/>
    <hyperlink ref="C34" location="'David Strother'!A1" display="David Strother" xr:uid="{0ADDD267-E0EF-4DD2-A1BF-94B57F76F1A0}"/>
    <hyperlink ref="C56" location="'Darren Krumweide'!A1" display="Darren Krumweide" xr:uid="{A945D852-BD89-488F-A489-CC020D98568C}"/>
    <hyperlink ref="C71" location="'Tony Carruth'!A1" display="Tony Carruth" xr:uid="{D51366F4-C2BB-4E1B-AC58-01F3F1C3F3C2}"/>
    <hyperlink ref="C73" location="'Howard Wilson'!A1" display="Howard Wilson" xr:uid="{21A24B17-E29D-48D1-A6D6-0C28054DAC51}"/>
    <hyperlink ref="C69" location="'Jerry Willeford'!A1" display="Jerry Willeford" xr:uid="{051C788F-104C-4E5D-8332-20BBAA925F4E}"/>
    <hyperlink ref="C36" location="'Paul Dyer'!A1" display="Paul Dyer" xr:uid="{9DEBEA65-609E-445B-B300-C13CD3922C8E}"/>
    <hyperlink ref="C39" location="'Kenneth Sledge'!A1" display="Kenneth Sledge" xr:uid="{037C5C39-4C1C-4179-B799-39FC984DFA04}"/>
    <hyperlink ref="C20" location="'Kirby Dahl'!A1" display="Kirby Dahl" xr:uid="{13882A9F-5068-4E63-A08F-B626AA4228CF}"/>
    <hyperlink ref="C6" location="'Daniel Henry'!A1" display="Daniel Henry" xr:uid="{48807BC8-F84B-4CDD-8831-DC426BD96593}"/>
    <hyperlink ref="C37" location="'Ken Osmond'!A1" display="Ken Osmond" xr:uid="{47AAB2A4-3F70-49A1-AD54-EAFF58AB2A83}"/>
    <hyperlink ref="C42" location="'Gary Hicks'!A1" display="Gary Hicks" xr:uid="{000F91BD-BB46-4A5A-8486-99A445C6AD6E}"/>
    <hyperlink ref="C23" location="'Larry Zientek'!A1" display="Larry Zientek" xr:uid="{994CCDDA-7533-4B22-8310-04AAC1E7B4D7}"/>
    <hyperlink ref="C24" location="'Mark Belitz'!A1" display="Mark Belitz" xr:uid="{F31518B9-CD9E-41FE-A7A8-F5CBF5C4B8F2}"/>
    <hyperlink ref="C26" location="'Ken Patton'!A1" display="Ken Patton" xr:uid="{D026C0F7-B710-4957-9D57-3E559C0F37F6}"/>
    <hyperlink ref="C13" location="'James Roach'!A1" display="James Roach" xr:uid="{309A62C3-671D-44CF-ABD1-C3473443ADB6}"/>
    <hyperlink ref="C22" location="'Bobby Williams'!A1" display="Bobby Williams" xr:uid="{AEB07D5B-79EC-44E4-8BE7-D97F803C9C8D}"/>
    <hyperlink ref="C51" location="'Ron Herring'!A1" display="Ron Herring" xr:uid="{8D0C40CB-A464-4867-8DCB-9273F73FE695}"/>
    <hyperlink ref="C57" location="'Bill Middlebrook'!A1" display="Bill Middlebrook" xr:uid="{FA4DC255-36DA-425B-87B2-642D710FBE5D}"/>
    <hyperlink ref="C8" location="'Evelio McDonald'!A1" display="Evelio McDonald" xr:uid="{B5BC724D-5F93-466A-9693-0EAC69495D04}"/>
    <hyperlink ref="C10" location="'Ottis Riffey'!A1" display="Ottis Riffey" xr:uid="{7692F5A0-FE9E-4564-B3E7-CC29E0C3ECCA}"/>
    <hyperlink ref="C12" location="'Jerry Hensler'!A1" display="Jerry Hensler" xr:uid="{77822FE8-0244-48F9-8628-81C96991B02E}"/>
    <hyperlink ref="C14" location="'Alex Dekonenko'!A1" display="Alex Dekonenko" xr:uid="{629283D3-33A8-4E3B-928D-487C97D2F587}"/>
    <hyperlink ref="C15" location="'Bobby Starr'!A1" display="Bobby Starr" xr:uid="{0BB6ECD3-1521-4152-9045-B04CC70DDEA2}"/>
    <hyperlink ref="C16" location="'James Braddy'!A1" display="James Braddy" xr:uid="{EA7A0F85-17D6-4A62-909F-90F546CD27D6}"/>
    <hyperlink ref="C18" location="'Hubert Kelsheimer'!A1" display="Hubert Kelsheimer" xr:uid="{4F6AD4E0-5AE4-4B0A-B539-94FF379F47FB}"/>
    <hyperlink ref="C21" location="'Joe Chacon'!A1" display="Joe Chacon" xr:uid="{2CD42E6A-9725-4D64-85AF-49D3C25B1971}"/>
    <hyperlink ref="C27" location="'Paul Marucci'!A1" display="Paul Marucci" xr:uid="{B67F67FE-3FC6-4DAB-B2B6-0B0CDE22524D}"/>
    <hyperlink ref="C25" location="'David Lewis'!A1" display="David Lewis" xr:uid="{3086510D-35D8-4B72-9948-5510562DA15F}"/>
    <hyperlink ref="C38" location="'Claudia Escoto'!A1" display="Claudia Escato" xr:uid="{A160F42D-14AB-44C6-A6D4-DD2619A85798}"/>
    <hyperlink ref="C40" location="'JD Philips'!A1" display="JD Philips" xr:uid="{0F3061F8-9D91-4A17-9E34-91FE2A19E3D7}"/>
    <hyperlink ref="C59" location="'Wayne Argence'!A1" display="Wayne Argence" xr:uid="{6D5C1CF3-D3A4-4115-B64A-914BADA665F5}"/>
    <hyperlink ref="C55" location="'Brian Vincent'!A1" display="Brian Vincent" xr:uid="{50E5E50C-C80C-4E4F-8E3C-5B86C5C69CE5}"/>
    <hyperlink ref="C72" location="'Jim Clarke'!A1" display="Jim Clarke" xr:uid="{E5E0E1AD-8CBF-41B7-B439-428C066DEDFF}"/>
    <hyperlink ref="C77" location="'Steve Huebinger'!A1" display="Steve Huebinger" xr:uid="{735C1377-B2B5-4E5A-9C21-49755F5D8B29}"/>
    <hyperlink ref="C44" location="'JJ Griffin'!A1" display="JJ Griffin" xr:uid="{27041633-E6E9-4B22-9EC4-1ADA2AE10F96}"/>
    <hyperlink ref="C53" location="'Paul Dyer'!A1" display="Paul Dyer" xr:uid="{49ADDAF5-EBE8-49B8-830D-290D6E99410D}"/>
    <hyperlink ref="C61" location="'Scott Jackson'!A1" display="Scott Jackson" xr:uid="{DCA7CF2E-C591-49D3-8871-C7D4E830E648}"/>
    <hyperlink ref="C76" location="'Mike Hanley'!A1" display="Mike Hanley" xr:uid="{FA694188-EDFF-4129-A78A-5CF4447CE61A}"/>
    <hyperlink ref="C17" location="'Ron Parker'!A1" display="Ron Parker" xr:uid="{774DA4D4-B91D-45D3-BB71-FFC382A431B8}"/>
    <hyperlink ref="C9" location="'Josie Hensler'!A1" display="Josie Hensler" xr:uid="{8787A42F-DC03-4F4B-B21C-953A92DC2F5B}"/>
    <hyperlink ref="C43" location="'David Lewis'!A1" display="David Lewis" xr:uid="{0CA3829B-2812-4817-BD92-59F52701FC82}"/>
    <hyperlink ref="C54" location="'Les Williams'!A1" display="Les Williams" xr:uid="{EBB25623-8D72-4C95-946E-4F9B8F231AD4}"/>
    <hyperlink ref="C62" location="'John Denny'!A1" display="John Denny" xr:uid="{2CA1D2DC-6128-4AF4-BFE1-793F8B8C798B}"/>
    <hyperlink ref="C75" location="'David Russell'!A1" display="David Russell" xr:uid="{A1A298DA-6FC7-4123-B517-E67432AA3650}"/>
    <hyperlink ref="C60" location="'Todd Hammer'!A1" display="Todd Hammer" xr:uid="{CEDC0E49-E86B-4E76-93DB-D55BB1265BFF}"/>
    <hyperlink ref="C74" location="'Carolyn Wilson'!A1" display="Carolyn Wilson" xr:uid="{17E3FC87-66E7-4BF2-9E65-2B5E3C9B794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40</v>
      </c>
      <c r="C2" s="17">
        <v>44254</v>
      </c>
      <c r="D2" s="18" t="s">
        <v>34</v>
      </c>
      <c r="E2" s="19">
        <v>185</v>
      </c>
      <c r="F2" s="19">
        <v>183</v>
      </c>
      <c r="G2" s="19">
        <v>189</v>
      </c>
      <c r="H2" s="19">
        <v>180</v>
      </c>
      <c r="I2" s="19"/>
      <c r="J2" s="19"/>
      <c r="K2" s="23">
        <v>4</v>
      </c>
      <c r="L2" s="23">
        <v>737</v>
      </c>
      <c r="M2" s="24">
        <v>184.25</v>
      </c>
      <c r="N2" s="25">
        <v>8</v>
      </c>
      <c r="O2" s="26">
        <v>192.25</v>
      </c>
    </row>
    <row r="3" spans="1:17" x14ac:dyDescent="0.25">
      <c r="A3" s="15" t="s">
        <v>29</v>
      </c>
      <c r="B3" s="16" t="s">
        <v>40</v>
      </c>
      <c r="C3" s="17">
        <v>44282</v>
      </c>
      <c r="D3" s="18" t="s">
        <v>34</v>
      </c>
      <c r="E3" s="19">
        <v>180</v>
      </c>
      <c r="F3" s="19">
        <v>177.001</v>
      </c>
      <c r="G3" s="19">
        <v>182</v>
      </c>
      <c r="H3" s="19">
        <v>181</v>
      </c>
      <c r="I3" s="19"/>
      <c r="J3" s="19"/>
      <c r="K3" s="23">
        <v>4</v>
      </c>
      <c r="L3" s="23">
        <v>720.00099999999998</v>
      </c>
      <c r="M3" s="24">
        <v>180.00024999999999</v>
      </c>
      <c r="N3" s="25">
        <v>3</v>
      </c>
      <c r="O3" s="26">
        <v>183.00024999999999</v>
      </c>
    </row>
    <row r="4" spans="1:17" x14ac:dyDescent="0.25">
      <c r="A4" s="15" t="s">
        <v>29</v>
      </c>
      <c r="B4" s="16" t="s">
        <v>40</v>
      </c>
      <c r="C4" s="17">
        <v>44296</v>
      </c>
      <c r="D4" s="18" t="s">
        <v>34</v>
      </c>
      <c r="E4" s="19">
        <v>184</v>
      </c>
      <c r="F4" s="19">
        <v>182</v>
      </c>
      <c r="G4" s="19">
        <v>179</v>
      </c>
      <c r="H4" s="19">
        <v>177</v>
      </c>
      <c r="I4" s="19"/>
      <c r="J4" s="19"/>
      <c r="K4" s="23">
        <v>4</v>
      </c>
      <c r="L4" s="23">
        <v>722</v>
      </c>
      <c r="M4" s="24">
        <v>180.5</v>
      </c>
      <c r="N4" s="25">
        <v>2</v>
      </c>
      <c r="O4" s="26">
        <v>182.5</v>
      </c>
    </row>
    <row r="7" spans="1:17" x14ac:dyDescent="0.25">
      <c r="K7" s="8">
        <f>SUM(K2:K6)</f>
        <v>12</v>
      </c>
      <c r="L7" s="8">
        <f>SUM(L2:L6)</f>
        <v>2179.0010000000002</v>
      </c>
      <c r="M7" s="7">
        <f>SUM(L7/K7)</f>
        <v>181.58341666666669</v>
      </c>
      <c r="N7" s="8">
        <f>SUM(N2:N6)</f>
        <v>13</v>
      </c>
      <c r="O7" s="13">
        <f>SUM(M7+N7)</f>
        <v>194.58341666666669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3"/>
    <protectedRange sqref="D2" name="Range1_1_2_10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2"/>
  </protectedRanges>
  <conditionalFormatting sqref="E2">
    <cfRule type="top10" dxfId="599" priority="18" rank="1"/>
  </conditionalFormatting>
  <conditionalFormatting sqref="F2">
    <cfRule type="top10" dxfId="598" priority="17" rank="1"/>
  </conditionalFormatting>
  <conditionalFormatting sqref="G2">
    <cfRule type="top10" dxfId="597" priority="16" rank="1"/>
  </conditionalFormatting>
  <conditionalFormatting sqref="H2">
    <cfRule type="top10" dxfId="596" priority="15" rank="1"/>
  </conditionalFormatting>
  <conditionalFormatting sqref="I2">
    <cfRule type="top10" dxfId="595" priority="14" rank="1"/>
  </conditionalFormatting>
  <conditionalFormatting sqref="J2">
    <cfRule type="top10" dxfId="594" priority="13" rank="1"/>
  </conditionalFormatting>
  <conditionalFormatting sqref="E3">
    <cfRule type="top10" dxfId="593" priority="12" rank="1"/>
  </conditionalFormatting>
  <conditionalFormatting sqref="F3">
    <cfRule type="top10" dxfId="592" priority="11" rank="1"/>
  </conditionalFormatting>
  <conditionalFormatting sqref="G3">
    <cfRule type="top10" dxfId="591" priority="10" rank="1"/>
  </conditionalFormatting>
  <conditionalFormatting sqref="H3">
    <cfRule type="top10" dxfId="590" priority="9" rank="1"/>
  </conditionalFormatting>
  <conditionalFormatting sqref="I3">
    <cfRule type="top10" dxfId="589" priority="8" rank="1"/>
  </conditionalFormatting>
  <conditionalFormatting sqref="J3">
    <cfRule type="top10" dxfId="588" priority="7" rank="1"/>
  </conditionalFormatting>
  <conditionalFormatting sqref="E4">
    <cfRule type="top10" dxfId="587" priority="6" rank="1"/>
  </conditionalFormatting>
  <conditionalFormatting sqref="F4">
    <cfRule type="top10" dxfId="586" priority="5" rank="1"/>
  </conditionalFormatting>
  <conditionalFormatting sqref="G4">
    <cfRule type="top10" dxfId="585" priority="4" rank="1"/>
  </conditionalFormatting>
  <conditionalFormatting sqref="H4">
    <cfRule type="top10" dxfId="584" priority="3" rank="1"/>
  </conditionalFormatting>
  <conditionalFormatting sqref="I4">
    <cfRule type="top10" dxfId="583" priority="2" rank="1"/>
  </conditionalFormatting>
  <conditionalFormatting sqref="J4">
    <cfRule type="top10" dxfId="582" priority="1" rank="1"/>
  </conditionalFormatting>
  <hyperlinks>
    <hyperlink ref="Q1" location="'Texas  2021 Ranking'!A1" display="Back to Ranking" xr:uid="{D0BA509F-3118-4225-A2F4-E7D28D02BB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B2:B4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D2:D4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CCCC-945C-418A-88EF-22FBDBA80B07}">
  <dimension ref="A1:Q14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66</v>
      </c>
      <c r="C2" s="17">
        <v>44271</v>
      </c>
      <c r="D2" s="18" t="s">
        <v>67</v>
      </c>
      <c r="E2" s="19">
        <v>175</v>
      </c>
      <c r="F2" s="19">
        <v>172</v>
      </c>
      <c r="G2" s="19">
        <v>182</v>
      </c>
      <c r="H2" s="19">
        <v>174</v>
      </c>
      <c r="I2" s="19"/>
      <c r="J2" s="19"/>
      <c r="K2" s="23">
        <v>4</v>
      </c>
      <c r="L2" s="23">
        <v>703</v>
      </c>
      <c r="M2" s="24">
        <v>175.75</v>
      </c>
      <c r="N2" s="25">
        <v>2</v>
      </c>
      <c r="O2" s="26">
        <v>177.75</v>
      </c>
    </row>
    <row r="5" spans="1:17" x14ac:dyDescent="0.25">
      <c r="K5" s="8">
        <f>SUM(K2:K4)</f>
        <v>4</v>
      </c>
      <c r="L5" s="8">
        <f>SUM(L2:L4)</f>
        <v>703</v>
      </c>
      <c r="M5" s="7">
        <f>SUM(L5/K5)</f>
        <v>175.75</v>
      </c>
      <c r="N5" s="8">
        <f>SUM(N2:N4)</f>
        <v>2</v>
      </c>
      <c r="O5" s="13">
        <f>SUM(M5+N5)</f>
        <v>177.75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39</v>
      </c>
      <c r="B11" s="16" t="s">
        <v>66</v>
      </c>
      <c r="C11" s="17">
        <v>44283</v>
      </c>
      <c r="D11" s="18" t="s">
        <v>67</v>
      </c>
      <c r="E11" s="19">
        <v>172</v>
      </c>
      <c r="F11" s="19">
        <v>179</v>
      </c>
      <c r="G11" s="19">
        <v>180</v>
      </c>
      <c r="H11" s="19">
        <v>171</v>
      </c>
      <c r="I11" s="19"/>
      <c r="J11" s="19"/>
      <c r="K11" s="23">
        <v>4</v>
      </c>
      <c r="L11" s="23">
        <v>702</v>
      </c>
      <c r="M11" s="24">
        <v>175.5</v>
      </c>
      <c r="N11" s="25">
        <v>2</v>
      </c>
      <c r="O11" s="26">
        <v>177.5</v>
      </c>
    </row>
    <row r="14" spans="1:17" x14ac:dyDescent="0.25">
      <c r="K14" s="8">
        <f>SUM(K11:K13)</f>
        <v>4</v>
      </c>
      <c r="L14" s="8">
        <f>SUM(L11:L13)</f>
        <v>702</v>
      </c>
      <c r="M14" s="7">
        <f>SUM(L14/K14)</f>
        <v>175.5</v>
      </c>
      <c r="N14" s="8">
        <f>SUM(N11:N13)</f>
        <v>2</v>
      </c>
      <c r="O14" s="13">
        <f>SUM(M14+N14)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6"/>
  </protectedRanges>
  <conditionalFormatting sqref="F2">
    <cfRule type="top10" dxfId="581" priority="17" rank="1"/>
  </conditionalFormatting>
  <conditionalFormatting sqref="G2">
    <cfRule type="top10" dxfId="580" priority="16" rank="1"/>
  </conditionalFormatting>
  <conditionalFormatting sqref="H2">
    <cfRule type="top10" dxfId="579" priority="15" rank="1"/>
  </conditionalFormatting>
  <conditionalFormatting sqref="I2">
    <cfRule type="top10" dxfId="578" priority="13" rank="1"/>
  </conditionalFormatting>
  <conditionalFormatting sqref="J2">
    <cfRule type="top10" dxfId="577" priority="14" rank="1"/>
  </conditionalFormatting>
  <conditionalFormatting sqref="E2">
    <cfRule type="top10" dxfId="576" priority="18" rank="1"/>
  </conditionalFormatting>
  <conditionalFormatting sqref="F11">
    <cfRule type="top10" dxfId="575" priority="5" rank="1"/>
  </conditionalFormatting>
  <conditionalFormatting sqref="G11">
    <cfRule type="top10" dxfId="574" priority="4" rank="1"/>
  </conditionalFormatting>
  <conditionalFormatting sqref="H11">
    <cfRule type="top10" dxfId="573" priority="3" rank="1"/>
  </conditionalFormatting>
  <conditionalFormatting sqref="E11">
    <cfRule type="top10" dxfId="572" priority="6" rank="1"/>
  </conditionalFormatting>
  <conditionalFormatting sqref="J11">
    <cfRule type="top10" dxfId="571" priority="1" rank="1"/>
  </conditionalFormatting>
  <conditionalFormatting sqref="I11">
    <cfRule type="top10" dxfId="570" priority="2" rank="1"/>
  </conditionalFormatting>
  <hyperlinks>
    <hyperlink ref="Q1" location="'Texas  2021 Ranking'!A1" display="Back to Ranking" xr:uid="{0188AF8A-D5F7-476A-8906-14484AC434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1F8589-A43D-481F-9041-3676B2F928E6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7C58-1507-45B4-B52E-6071B473172F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85</v>
      </c>
      <c r="C2" s="17">
        <v>44283</v>
      </c>
      <c r="D2" s="18" t="s">
        <v>67</v>
      </c>
      <c r="E2" s="19">
        <v>163</v>
      </c>
      <c r="F2" s="19">
        <v>169</v>
      </c>
      <c r="G2" s="19">
        <v>164</v>
      </c>
      <c r="H2" s="19">
        <v>161</v>
      </c>
      <c r="I2" s="19"/>
      <c r="J2" s="19"/>
      <c r="K2" s="23">
        <v>4</v>
      </c>
      <c r="L2" s="23">
        <v>657</v>
      </c>
      <c r="M2" s="24">
        <v>164.25</v>
      </c>
      <c r="N2" s="25">
        <v>3</v>
      </c>
      <c r="O2" s="26">
        <v>167.25</v>
      </c>
    </row>
    <row r="5" spans="1:17" x14ac:dyDescent="0.25">
      <c r="K5" s="8">
        <f>SUM(K2:K4)</f>
        <v>4</v>
      </c>
      <c r="L5" s="8">
        <f>SUM(L2:L4)</f>
        <v>657</v>
      </c>
      <c r="M5" s="7">
        <f>SUM(L5/K5)</f>
        <v>164.25</v>
      </c>
      <c r="N5" s="8">
        <f>SUM(N2:N4)</f>
        <v>3</v>
      </c>
      <c r="O5" s="13">
        <f>SUM(M5+N5)</f>
        <v>167.25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</protectedRanges>
  <conditionalFormatting sqref="I2">
    <cfRule type="top10" dxfId="569" priority="6" rank="1"/>
  </conditionalFormatting>
  <conditionalFormatting sqref="H2">
    <cfRule type="top10" dxfId="568" priority="2" rank="1"/>
  </conditionalFormatting>
  <conditionalFormatting sqref="J2">
    <cfRule type="top10" dxfId="567" priority="3" rank="1"/>
  </conditionalFormatting>
  <conditionalFormatting sqref="G2">
    <cfRule type="top10" dxfId="566" priority="5" rank="1"/>
  </conditionalFormatting>
  <conditionalFormatting sqref="F2">
    <cfRule type="top10" dxfId="565" priority="4" rank="1"/>
  </conditionalFormatting>
  <conditionalFormatting sqref="E2">
    <cfRule type="top10" dxfId="564" priority="1" rank="1"/>
  </conditionalFormatting>
  <hyperlinks>
    <hyperlink ref="Q1" location="'Texas  2021 Ranking'!A1" display="Back to Ranking" xr:uid="{084E9ACE-F76F-46B6-AA1F-AADB19BE18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451541-8DF9-48F2-8036-360052B3F4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7D52-6BA3-4841-8BC4-D2BA3AFD2D62}">
  <sheetPr codeName="Sheet9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27</v>
      </c>
      <c r="C2" s="17">
        <v>44254</v>
      </c>
      <c r="D2" s="18" t="s">
        <v>34</v>
      </c>
      <c r="E2" s="19">
        <v>183</v>
      </c>
      <c r="F2" s="19">
        <v>182</v>
      </c>
      <c r="G2" s="19">
        <v>180</v>
      </c>
      <c r="H2" s="19">
        <v>174</v>
      </c>
      <c r="I2" s="19"/>
      <c r="J2" s="19"/>
      <c r="K2" s="23">
        <v>4</v>
      </c>
      <c r="L2" s="23">
        <v>719</v>
      </c>
      <c r="M2" s="24">
        <v>179.75</v>
      </c>
      <c r="N2" s="25">
        <v>2</v>
      </c>
      <c r="O2" s="26">
        <v>181.75</v>
      </c>
    </row>
    <row r="3" spans="1:17" x14ac:dyDescent="0.25">
      <c r="A3" s="15" t="s">
        <v>39</v>
      </c>
      <c r="B3" s="16" t="s">
        <v>27</v>
      </c>
      <c r="C3" s="17">
        <v>44268</v>
      </c>
      <c r="D3" s="18" t="s">
        <v>34</v>
      </c>
      <c r="E3" s="19">
        <v>177</v>
      </c>
      <c r="F3" s="19">
        <v>181.001</v>
      </c>
      <c r="G3" s="19">
        <v>173</v>
      </c>
      <c r="H3" s="19">
        <v>171</v>
      </c>
      <c r="I3" s="19"/>
      <c r="J3" s="19"/>
      <c r="K3" s="23">
        <v>4</v>
      </c>
      <c r="L3" s="23">
        <v>702.00099999999998</v>
      </c>
      <c r="M3" s="24">
        <v>175.50024999999999</v>
      </c>
      <c r="N3" s="25">
        <v>3</v>
      </c>
      <c r="O3" s="26">
        <v>178.50024999999999</v>
      </c>
    </row>
    <row r="4" spans="1:17" x14ac:dyDescent="0.25">
      <c r="A4" s="15" t="s">
        <v>39</v>
      </c>
      <c r="B4" s="16" t="s">
        <v>27</v>
      </c>
      <c r="C4" s="17">
        <v>44282</v>
      </c>
      <c r="D4" s="18" t="s">
        <v>34</v>
      </c>
      <c r="E4" s="19">
        <v>172</v>
      </c>
      <c r="F4" s="19">
        <v>182</v>
      </c>
      <c r="G4" s="19">
        <v>183</v>
      </c>
      <c r="H4" s="19">
        <v>185</v>
      </c>
      <c r="I4" s="19"/>
      <c r="J4" s="19"/>
      <c r="K4" s="23">
        <v>4</v>
      </c>
      <c r="L4" s="23">
        <v>722</v>
      </c>
      <c r="M4" s="24">
        <v>180.5</v>
      </c>
      <c r="N4" s="25">
        <v>8</v>
      </c>
      <c r="O4" s="26">
        <v>188.5</v>
      </c>
    </row>
    <row r="5" spans="1:17" x14ac:dyDescent="0.25">
      <c r="A5" s="15" t="s">
        <v>39</v>
      </c>
      <c r="B5" s="16" t="s">
        <v>27</v>
      </c>
      <c r="C5" s="17">
        <v>44283</v>
      </c>
      <c r="D5" s="18" t="s">
        <v>67</v>
      </c>
      <c r="E5" s="19">
        <v>180</v>
      </c>
      <c r="F5" s="19">
        <v>180</v>
      </c>
      <c r="G5" s="19">
        <v>180</v>
      </c>
      <c r="H5" s="19">
        <v>185</v>
      </c>
      <c r="I5" s="19"/>
      <c r="J5" s="19"/>
      <c r="K5" s="23">
        <v>4</v>
      </c>
      <c r="L5" s="23">
        <v>725</v>
      </c>
      <c r="M5" s="24">
        <v>181.25</v>
      </c>
      <c r="N5" s="25">
        <v>7</v>
      </c>
      <c r="O5" s="26">
        <v>188.25</v>
      </c>
    </row>
    <row r="6" spans="1:17" x14ac:dyDescent="0.25">
      <c r="A6" s="15" t="s">
        <v>39</v>
      </c>
      <c r="B6" s="16" t="s">
        <v>27</v>
      </c>
      <c r="C6" s="17">
        <v>44292</v>
      </c>
      <c r="D6" s="18" t="s">
        <v>34</v>
      </c>
      <c r="E6" s="19">
        <v>170</v>
      </c>
      <c r="F6" s="19">
        <v>171</v>
      </c>
      <c r="G6" s="19">
        <v>177</v>
      </c>
      <c r="H6" s="19"/>
      <c r="I6" s="19"/>
      <c r="J6" s="19"/>
      <c r="K6" s="23">
        <v>3</v>
      </c>
      <c r="L6" s="23">
        <v>518</v>
      </c>
      <c r="M6" s="24">
        <v>172.66666666666666</v>
      </c>
      <c r="N6" s="25">
        <v>6</v>
      </c>
      <c r="O6" s="26">
        <v>178.66666666666666</v>
      </c>
    </row>
    <row r="7" spans="1:17" x14ac:dyDescent="0.25">
      <c r="A7" s="15" t="s">
        <v>39</v>
      </c>
      <c r="B7" s="16" t="s">
        <v>27</v>
      </c>
      <c r="C7" s="17">
        <v>44296</v>
      </c>
      <c r="D7" s="18" t="s">
        <v>34</v>
      </c>
      <c r="E7" s="19">
        <v>180</v>
      </c>
      <c r="F7" s="19">
        <v>179</v>
      </c>
      <c r="G7" s="19">
        <v>182.001</v>
      </c>
      <c r="H7" s="19">
        <v>177</v>
      </c>
      <c r="I7" s="19"/>
      <c r="J7" s="19"/>
      <c r="K7" s="23">
        <v>4</v>
      </c>
      <c r="L7" s="23">
        <v>718.00099999999998</v>
      </c>
      <c r="M7" s="24">
        <v>179.50024999999999</v>
      </c>
      <c r="N7" s="25">
        <v>5</v>
      </c>
      <c r="O7" s="26">
        <v>184.50024999999999</v>
      </c>
    </row>
    <row r="10" spans="1:17" x14ac:dyDescent="0.25">
      <c r="K10" s="8">
        <f>SUM(K2:K9)</f>
        <v>23</v>
      </c>
      <c r="L10" s="8">
        <f>SUM(L2:L9)</f>
        <v>4104.0020000000004</v>
      </c>
      <c r="M10" s="7">
        <f>SUM(L10/K10)</f>
        <v>178.43486956521741</v>
      </c>
      <c r="N10" s="8">
        <f>SUM(N2:N9)</f>
        <v>31</v>
      </c>
      <c r="O10" s="13">
        <f>SUM(M10+N10)</f>
        <v>209.43486956521741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3"/>
  </protectedRanges>
  <conditionalFormatting sqref="J2">
    <cfRule type="top10" dxfId="563" priority="31" rank="1"/>
  </conditionalFormatting>
  <conditionalFormatting sqref="I2">
    <cfRule type="top10" dxfId="562" priority="32" rank="1"/>
  </conditionalFormatting>
  <conditionalFormatting sqref="H2">
    <cfRule type="top10" dxfId="561" priority="33" rank="1"/>
  </conditionalFormatting>
  <conditionalFormatting sqref="G2">
    <cfRule type="top10" dxfId="560" priority="34" rank="1"/>
  </conditionalFormatting>
  <conditionalFormatting sqref="F2">
    <cfRule type="top10" dxfId="559" priority="35" rank="1"/>
  </conditionalFormatting>
  <conditionalFormatting sqref="E2">
    <cfRule type="top10" dxfId="558" priority="36" rank="1"/>
  </conditionalFormatting>
  <conditionalFormatting sqref="J3">
    <cfRule type="top10" dxfId="557" priority="25" rank="1"/>
  </conditionalFormatting>
  <conditionalFormatting sqref="I3">
    <cfRule type="top10" dxfId="556" priority="26" rank="1"/>
  </conditionalFormatting>
  <conditionalFormatting sqref="H3">
    <cfRule type="top10" dxfId="555" priority="27" rank="1"/>
  </conditionalFormatting>
  <conditionalFormatting sqref="G3">
    <cfRule type="top10" dxfId="554" priority="28" rank="1"/>
  </conditionalFormatting>
  <conditionalFormatting sqref="F3">
    <cfRule type="top10" dxfId="553" priority="29" rank="1"/>
  </conditionalFormatting>
  <conditionalFormatting sqref="E3">
    <cfRule type="top10" dxfId="552" priority="30" rank="1"/>
  </conditionalFormatting>
  <conditionalFormatting sqref="J4">
    <cfRule type="top10" dxfId="551" priority="19" rank="1"/>
  </conditionalFormatting>
  <conditionalFormatting sqref="I4">
    <cfRule type="top10" dxfId="550" priority="20" rank="1"/>
  </conditionalFormatting>
  <conditionalFormatting sqref="H4">
    <cfRule type="top10" dxfId="549" priority="21" rank="1"/>
  </conditionalFormatting>
  <conditionalFormatting sqref="G4">
    <cfRule type="top10" dxfId="548" priority="22" rank="1"/>
  </conditionalFormatting>
  <conditionalFormatting sqref="F4">
    <cfRule type="top10" dxfId="547" priority="23" rank="1"/>
  </conditionalFormatting>
  <conditionalFormatting sqref="E4">
    <cfRule type="top10" dxfId="546" priority="24" rank="1"/>
  </conditionalFormatting>
  <conditionalFormatting sqref="J5">
    <cfRule type="top10" dxfId="545" priority="13" rank="1"/>
  </conditionalFormatting>
  <conditionalFormatting sqref="I5">
    <cfRule type="top10" dxfId="544" priority="14" rank="1"/>
  </conditionalFormatting>
  <conditionalFormatting sqref="H5">
    <cfRule type="top10" dxfId="543" priority="15" rank="1"/>
  </conditionalFormatting>
  <conditionalFormatting sqref="G5">
    <cfRule type="top10" dxfId="542" priority="16" rank="1"/>
  </conditionalFormatting>
  <conditionalFormatting sqref="F5">
    <cfRule type="top10" dxfId="541" priority="17" rank="1"/>
  </conditionalFormatting>
  <conditionalFormatting sqref="E5">
    <cfRule type="top10" dxfId="540" priority="18" rank="1"/>
  </conditionalFormatting>
  <conditionalFormatting sqref="J6">
    <cfRule type="top10" dxfId="539" priority="7" rank="1"/>
  </conditionalFormatting>
  <conditionalFormatting sqref="I6">
    <cfRule type="top10" dxfId="538" priority="8" rank="1"/>
  </conditionalFormatting>
  <conditionalFormatting sqref="H6">
    <cfRule type="top10" dxfId="537" priority="9" rank="1"/>
  </conditionalFormatting>
  <conditionalFormatting sqref="G6">
    <cfRule type="top10" dxfId="536" priority="10" rank="1"/>
  </conditionalFormatting>
  <conditionalFormatting sqref="F6">
    <cfRule type="top10" dxfId="535" priority="11" rank="1"/>
  </conditionalFormatting>
  <conditionalFormatting sqref="E6">
    <cfRule type="top10" dxfId="534" priority="12" rank="1"/>
  </conditionalFormatting>
  <conditionalFormatting sqref="J7">
    <cfRule type="top10" dxfId="533" priority="1" rank="1"/>
  </conditionalFormatting>
  <conditionalFormatting sqref="I7">
    <cfRule type="top10" dxfId="532" priority="2" rank="1"/>
  </conditionalFormatting>
  <conditionalFormatting sqref="H7">
    <cfRule type="top10" dxfId="531" priority="3" rank="1"/>
  </conditionalFormatting>
  <conditionalFormatting sqref="G7">
    <cfRule type="top10" dxfId="530" priority="4" rank="1"/>
  </conditionalFormatting>
  <conditionalFormatting sqref="F7">
    <cfRule type="top10" dxfId="529" priority="5" rank="1"/>
  </conditionalFormatting>
  <conditionalFormatting sqref="E7">
    <cfRule type="top10" dxfId="528" priority="6" rank="1"/>
  </conditionalFormatting>
  <hyperlinks>
    <hyperlink ref="Q1" location="'Texas  2021 Ranking'!A1" display="Back to Ranking" xr:uid="{A1091C7E-C43C-43C5-B9C3-8A803F42C2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B76E3A-9984-4412-99A6-9F9085B3E3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93B1717-BE4F-4141-B925-E77E8A43C165}">
          <x14:formula1>
            <xm:f>'C:\Users\abra2\AppData\Local\Packages\Microsoft.MicrosoftEdge_8wekyb3d8bbwe\TempState\Downloads\[__ABRA Scoring Program  2-24-2020 MASTER (2).xlsm]DATA'!#REF!</xm:f>
          </x14:formula1>
          <xm:sqref>B2:B7 D2:D7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6558-2694-4529-A9AA-93A79C67DF85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57</v>
      </c>
      <c r="C2" s="17">
        <v>44271</v>
      </c>
      <c r="D2" s="18" t="s">
        <v>67</v>
      </c>
      <c r="E2" s="19">
        <v>196</v>
      </c>
      <c r="F2" s="19">
        <v>198</v>
      </c>
      <c r="G2" s="19">
        <v>198</v>
      </c>
      <c r="H2" s="19">
        <v>198</v>
      </c>
      <c r="I2" s="19"/>
      <c r="J2" s="19"/>
      <c r="K2" s="23">
        <v>4</v>
      </c>
      <c r="L2" s="23">
        <v>790</v>
      </c>
      <c r="M2" s="24">
        <v>197.5</v>
      </c>
      <c r="N2" s="25">
        <v>9</v>
      </c>
      <c r="O2" s="26">
        <v>206.5</v>
      </c>
    </row>
    <row r="3" spans="1:17" x14ac:dyDescent="0.25">
      <c r="A3" s="15" t="s">
        <v>37</v>
      </c>
      <c r="B3" s="16" t="s">
        <v>57</v>
      </c>
      <c r="C3" s="17">
        <v>44283</v>
      </c>
      <c r="D3" s="18" t="s">
        <v>67</v>
      </c>
      <c r="E3" s="19">
        <v>186</v>
      </c>
      <c r="F3" s="19">
        <v>194.001</v>
      </c>
      <c r="G3" s="19">
        <v>189</v>
      </c>
      <c r="H3" s="19">
        <v>193</v>
      </c>
      <c r="I3" s="19"/>
      <c r="J3" s="19"/>
      <c r="K3" s="23">
        <v>4</v>
      </c>
      <c r="L3" s="23">
        <v>762.00099999999998</v>
      </c>
      <c r="M3" s="24">
        <v>190.50024999999999</v>
      </c>
      <c r="N3" s="25">
        <v>2</v>
      </c>
      <c r="O3" s="26">
        <v>192.50024999999999</v>
      </c>
    </row>
    <row r="6" spans="1:17" x14ac:dyDescent="0.25">
      <c r="K6" s="8">
        <f>SUM(K2:K5)</f>
        <v>8</v>
      </c>
      <c r="L6" s="8">
        <f>SUM(L2:L5)</f>
        <v>1552.001</v>
      </c>
      <c r="M6" s="7">
        <f>SUM(L6/K6)</f>
        <v>194.000125</v>
      </c>
      <c r="N6" s="8">
        <f>SUM(N2:N5)</f>
        <v>11</v>
      </c>
      <c r="O6" s="13">
        <f>SUM(M6+N6)</f>
        <v>205.000125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527" priority="11" rank="1"/>
  </conditionalFormatting>
  <conditionalFormatting sqref="G2">
    <cfRule type="top10" dxfId="526" priority="10" rank="1"/>
  </conditionalFormatting>
  <conditionalFormatting sqref="H2">
    <cfRule type="top10" dxfId="525" priority="9" rank="1"/>
  </conditionalFormatting>
  <conditionalFormatting sqref="E2">
    <cfRule type="top10" dxfId="524" priority="12" rank="1"/>
  </conditionalFormatting>
  <conditionalFormatting sqref="I2">
    <cfRule type="top10" dxfId="523" priority="7" rank="1"/>
  </conditionalFormatting>
  <conditionalFormatting sqref="J2">
    <cfRule type="top10" dxfId="522" priority="8" rank="1"/>
  </conditionalFormatting>
  <conditionalFormatting sqref="F3">
    <cfRule type="top10" dxfId="521" priority="5" rank="1"/>
  </conditionalFormatting>
  <conditionalFormatting sqref="G3">
    <cfRule type="top10" dxfId="520" priority="4" rank="1"/>
  </conditionalFormatting>
  <conditionalFormatting sqref="H3">
    <cfRule type="top10" dxfId="519" priority="3" rank="1"/>
  </conditionalFormatting>
  <conditionalFormatting sqref="I3">
    <cfRule type="top10" dxfId="518" priority="1" rank="1"/>
  </conditionalFormatting>
  <conditionalFormatting sqref="J3">
    <cfRule type="top10" dxfId="517" priority="2" rank="1"/>
  </conditionalFormatting>
  <conditionalFormatting sqref="E3">
    <cfRule type="top10" dxfId="516" priority="6" rank="1"/>
  </conditionalFormatting>
  <hyperlinks>
    <hyperlink ref="Q1" location="'Texas  2021 Ranking'!A1" display="Back to Ranking" xr:uid="{3E3E263D-8F39-4C82-9E36-B4E7277D08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43287-0F22-43CF-B23D-DBAA18340D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BF17-1739-45A5-815C-754EDD046664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46</v>
      </c>
      <c r="C2" s="17">
        <v>44254</v>
      </c>
      <c r="D2" s="18" t="s">
        <v>34</v>
      </c>
      <c r="E2" s="19">
        <v>174</v>
      </c>
      <c r="F2" s="19">
        <v>181</v>
      </c>
      <c r="G2" s="19">
        <v>184</v>
      </c>
      <c r="H2" s="19">
        <v>174.001</v>
      </c>
      <c r="I2" s="19"/>
      <c r="J2" s="19"/>
      <c r="K2" s="23">
        <v>4</v>
      </c>
      <c r="L2" s="23">
        <v>713.00099999999998</v>
      </c>
      <c r="M2" s="24">
        <v>178.25024999999999</v>
      </c>
      <c r="N2" s="25">
        <v>2</v>
      </c>
      <c r="O2" s="26">
        <v>180.25024999999999</v>
      </c>
    </row>
    <row r="3" spans="1:17" x14ac:dyDescent="0.25">
      <c r="A3" s="15" t="s">
        <v>39</v>
      </c>
      <c r="B3" s="16" t="s">
        <v>46</v>
      </c>
      <c r="C3" s="17">
        <v>44296</v>
      </c>
      <c r="D3" s="18" t="s">
        <v>34</v>
      </c>
      <c r="E3" s="19">
        <v>181</v>
      </c>
      <c r="F3" s="19">
        <v>176</v>
      </c>
      <c r="G3" s="19">
        <v>177</v>
      </c>
      <c r="H3" s="19">
        <v>174</v>
      </c>
      <c r="I3" s="19"/>
      <c r="J3" s="19"/>
      <c r="K3" s="23">
        <v>4</v>
      </c>
      <c r="L3" s="23">
        <v>708</v>
      </c>
      <c r="M3" s="24">
        <v>177</v>
      </c>
      <c r="N3" s="25">
        <v>2</v>
      </c>
      <c r="O3" s="26">
        <v>179</v>
      </c>
    </row>
    <row r="6" spans="1:17" x14ac:dyDescent="0.25">
      <c r="K6" s="8">
        <f>SUM(K2:K5)</f>
        <v>8</v>
      </c>
      <c r="L6" s="8">
        <f>SUM(L2:L5)</f>
        <v>1421.001</v>
      </c>
      <c r="M6" s="7">
        <f>SUM(L6/K6)</f>
        <v>177.625125</v>
      </c>
      <c r="N6" s="8">
        <f>SUM(N2:N5)</f>
        <v>4</v>
      </c>
      <c r="O6" s="13">
        <f>SUM(M6+N6)</f>
        <v>181.625125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_1"/>
    <protectedRange sqref="D2" name="Range1_1_1_10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3"/>
  </protectedRanges>
  <conditionalFormatting sqref="J2">
    <cfRule type="top10" dxfId="515" priority="7" rank="1"/>
  </conditionalFormatting>
  <conditionalFormatting sqref="I2">
    <cfRule type="top10" dxfId="514" priority="8" rank="1"/>
  </conditionalFormatting>
  <conditionalFormatting sqref="H2">
    <cfRule type="top10" dxfId="513" priority="9" rank="1"/>
  </conditionalFormatting>
  <conditionalFormatting sqref="G2">
    <cfRule type="top10" dxfId="512" priority="10" rank="1"/>
  </conditionalFormatting>
  <conditionalFormatting sqref="F2">
    <cfRule type="top10" dxfId="511" priority="11" rank="1"/>
  </conditionalFormatting>
  <conditionalFormatting sqref="E2">
    <cfRule type="top10" dxfId="510" priority="12" rank="1"/>
  </conditionalFormatting>
  <conditionalFormatting sqref="J3">
    <cfRule type="top10" dxfId="509" priority="1" rank="1"/>
  </conditionalFormatting>
  <conditionalFormatting sqref="I3">
    <cfRule type="top10" dxfId="508" priority="2" rank="1"/>
  </conditionalFormatting>
  <conditionalFormatting sqref="H3">
    <cfRule type="top10" dxfId="507" priority="3" rank="1"/>
  </conditionalFormatting>
  <conditionalFormatting sqref="G3">
    <cfRule type="top10" dxfId="506" priority="4" rank="1"/>
  </conditionalFormatting>
  <conditionalFormatting sqref="F3">
    <cfRule type="top10" dxfId="505" priority="5" rank="1"/>
  </conditionalFormatting>
  <conditionalFormatting sqref="E3">
    <cfRule type="top10" dxfId="504" priority="6" rank="1"/>
  </conditionalFormatting>
  <hyperlinks>
    <hyperlink ref="Q1" location="'Texas  2021 Ranking'!A1" display="Back to Ranking" xr:uid="{A445DAE4-D50C-4E57-BD35-5AAA933A4F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38C1EC-B8B5-4C7A-9334-64E7387A59F7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507E6C8A-0368-4072-8819-950F28E6BC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DDB0-DF7D-49E8-B7F2-EE768844EED8}">
  <sheetPr codeName="Sheet1"/>
  <dimension ref="A1:Q1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33</v>
      </c>
      <c r="C2" s="17">
        <v>44254</v>
      </c>
      <c r="D2" s="18" t="s">
        <v>34</v>
      </c>
      <c r="E2" s="19">
        <v>183</v>
      </c>
      <c r="F2" s="19">
        <v>178</v>
      </c>
      <c r="G2" s="19">
        <v>183</v>
      </c>
      <c r="H2" s="19">
        <v>188</v>
      </c>
      <c r="I2" s="19"/>
      <c r="J2" s="19"/>
      <c r="K2" s="23">
        <v>4</v>
      </c>
      <c r="L2" s="23">
        <v>732</v>
      </c>
      <c r="M2" s="24">
        <v>183</v>
      </c>
      <c r="N2" s="25">
        <v>5</v>
      </c>
      <c r="O2" s="26">
        <v>187.75</v>
      </c>
    </row>
    <row r="3" spans="1:17" x14ac:dyDescent="0.25">
      <c r="A3" s="15" t="s">
        <v>29</v>
      </c>
      <c r="B3" s="16" t="s">
        <v>33</v>
      </c>
      <c r="C3" s="17">
        <v>44296</v>
      </c>
      <c r="D3" s="18" t="s">
        <v>34</v>
      </c>
      <c r="E3" s="19">
        <v>176</v>
      </c>
      <c r="F3" s="19">
        <v>178</v>
      </c>
      <c r="G3" s="19">
        <v>178</v>
      </c>
      <c r="H3" s="19">
        <v>172</v>
      </c>
      <c r="I3" s="19"/>
      <c r="J3" s="19"/>
      <c r="K3" s="23">
        <v>4</v>
      </c>
      <c r="L3" s="23">
        <v>704</v>
      </c>
      <c r="M3" s="24">
        <v>176</v>
      </c>
      <c r="N3" s="25">
        <v>2</v>
      </c>
      <c r="O3" s="26">
        <v>178</v>
      </c>
    </row>
    <row r="6" spans="1:17" x14ac:dyDescent="0.25">
      <c r="K6" s="8">
        <f>SUM(K2:K5)</f>
        <v>8</v>
      </c>
      <c r="L6" s="8">
        <f>SUM(L2:L5)</f>
        <v>1436</v>
      </c>
      <c r="M6" s="7">
        <f>SUM(L6/K6)</f>
        <v>179.5</v>
      </c>
      <c r="N6" s="8">
        <f>SUM(N2:N5)</f>
        <v>7</v>
      </c>
      <c r="O6" s="13">
        <f>SUM(M6+N6)</f>
        <v>186.5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28</v>
      </c>
      <c r="B12" s="16" t="s">
        <v>33</v>
      </c>
      <c r="C12" s="17">
        <v>44282</v>
      </c>
      <c r="D12" s="18" t="s">
        <v>34</v>
      </c>
      <c r="E12" s="19">
        <v>56</v>
      </c>
      <c r="F12" s="19">
        <v>150</v>
      </c>
      <c r="G12" s="19">
        <v>163</v>
      </c>
      <c r="H12" s="19">
        <v>132</v>
      </c>
      <c r="I12" s="19"/>
      <c r="J12" s="19"/>
      <c r="K12" s="23">
        <v>4</v>
      </c>
      <c r="L12" s="23">
        <v>501</v>
      </c>
      <c r="M12" s="24">
        <v>125.25</v>
      </c>
      <c r="N12" s="25">
        <v>2</v>
      </c>
      <c r="O12" s="26">
        <v>127.25</v>
      </c>
    </row>
    <row r="15" spans="1:17" x14ac:dyDescent="0.25">
      <c r="K15" s="8">
        <f>SUM(K12:K14)</f>
        <v>4</v>
      </c>
      <c r="L15" s="8">
        <f>SUM(L12:L14)</f>
        <v>501</v>
      </c>
      <c r="M15" s="7">
        <f>SUM(L15/K15)</f>
        <v>125.25</v>
      </c>
      <c r="N15" s="8">
        <f>SUM(N12:N14)</f>
        <v>2</v>
      </c>
      <c r="O15" s="13">
        <f>SUM(M15+N15)</f>
        <v>127.25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sqref="E2:J2 B2:C2" name="Range1_4_13"/>
    <protectedRange sqref="D2" name="Range1_1_2_10"/>
    <protectedRange algorithmName="SHA-512" hashValue="ON39YdpmFHfN9f47KpiRvqrKx0V9+erV1CNkpWzYhW/Qyc6aT8rEyCrvauWSYGZK2ia3o7vd3akF07acHAFpOA==" saltValue="yVW9XmDwTqEnmpSGai0KYg==" spinCount="100000" sqref="E12:J12 B12:C12" name="Range1_5"/>
    <protectedRange algorithmName="SHA-512" hashValue="ON39YdpmFHfN9f47KpiRvqrKx0V9+erV1CNkpWzYhW/Qyc6aT8rEyCrvauWSYGZK2ia3o7vd3akF07acHAFpOA==" saltValue="yVW9XmDwTqEnmpSGai0KYg==" spinCount="100000" sqref="D12" name="Range1_1_3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</protectedRanges>
  <conditionalFormatting sqref="E2">
    <cfRule type="top10" dxfId="503" priority="24" rank="1"/>
  </conditionalFormatting>
  <conditionalFormatting sqref="F2">
    <cfRule type="top10" dxfId="502" priority="23" rank="1"/>
  </conditionalFormatting>
  <conditionalFormatting sqref="G2">
    <cfRule type="top10" dxfId="501" priority="22" rank="1"/>
  </conditionalFormatting>
  <conditionalFormatting sqref="H2">
    <cfRule type="top10" dxfId="500" priority="21" rank="1"/>
  </conditionalFormatting>
  <conditionalFormatting sqref="I2">
    <cfRule type="top10" dxfId="499" priority="20" rank="1"/>
  </conditionalFormatting>
  <conditionalFormatting sqref="J2">
    <cfRule type="top10" dxfId="498" priority="19" rank="1"/>
  </conditionalFormatting>
  <conditionalFormatting sqref="I12">
    <cfRule type="top10" dxfId="497" priority="12" rank="1"/>
  </conditionalFormatting>
  <conditionalFormatting sqref="H12">
    <cfRule type="top10" dxfId="496" priority="8" rank="1"/>
  </conditionalFormatting>
  <conditionalFormatting sqref="J12">
    <cfRule type="top10" dxfId="495" priority="9" rank="1"/>
  </conditionalFormatting>
  <conditionalFormatting sqref="G12">
    <cfRule type="top10" dxfId="494" priority="11" rank="1"/>
  </conditionalFormatting>
  <conditionalFormatting sqref="F12">
    <cfRule type="top10" dxfId="493" priority="10" rank="1"/>
  </conditionalFormatting>
  <conditionalFormatting sqref="E12">
    <cfRule type="top10" dxfId="492" priority="7" rank="1"/>
  </conditionalFormatting>
  <conditionalFormatting sqref="E3">
    <cfRule type="top10" dxfId="491" priority="6" rank="1"/>
  </conditionalFormatting>
  <conditionalFormatting sqref="F3">
    <cfRule type="top10" dxfId="490" priority="5" rank="1"/>
  </conditionalFormatting>
  <conditionalFormatting sqref="G3">
    <cfRule type="top10" dxfId="489" priority="4" rank="1"/>
  </conditionalFormatting>
  <conditionalFormatting sqref="H3">
    <cfRule type="top10" dxfId="488" priority="3" rank="1"/>
  </conditionalFormatting>
  <conditionalFormatting sqref="I3">
    <cfRule type="top10" dxfId="487" priority="2" rank="1"/>
  </conditionalFormatting>
  <conditionalFormatting sqref="J3">
    <cfRule type="top10" dxfId="486" priority="1" rank="1"/>
  </conditionalFormatting>
  <hyperlinks>
    <hyperlink ref="Q1" location="'Texas  2021 Ranking'!A1" display="Back to Ranking" xr:uid="{854C5431-2E04-433A-9823-E872FDD359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6B1CB3-B62C-47A8-90CC-0F4193C1A2B3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E040EF6A-986E-4E5B-96A2-D5096A6D4591}">
          <x14:formula1>
            <xm:f>'C:\Users\abra2\AppData\Local\Packages\Microsoft.MicrosoftEdge_8wekyb3d8bbwe\TempState\Downloads\[__ABRA Scoring Program  2-24-2020 MASTER (2).xlsm]DATA'!#REF!</xm:f>
          </x14:formula1>
          <xm:sqref>B12 D12 B2:B3 D2:D3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8E4A-3A5C-45D7-8CEC-491527289141}">
  <sheetPr codeName="Sheet4"/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31</v>
      </c>
      <c r="C2" s="17">
        <v>44254</v>
      </c>
      <c r="D2" s="18" t="s">
        <v>34</v>
      </c>
      <c r="E2" s="19">
        <v>171</v>
      </c>
      <c r="F2" s="19">
        <v>165</v>
      </c>
      <c r="G2" s="19">
        <v>173</v>
      </c>
      <c r="H2" s="19">
        <v>175</v>
      </c>
      <c r="I2" s="19"/>
      <c r="J2" s="19"/>
      <c r="K2" s="23">
        <v>4</v>
      </c>
      <c r="L2" s="23">
        <v>684</v>
      </c>
      <c r="M2" s="24">
        <v>171</v>
      </c>
      <c r="N2" s="25">
        <v>3</v>
      </c>
      <c r="O2" s="26">
        <v>174</v>
      </c>
    </row>
    <row r="3" spans="1:17" x14ac:dyDescent="0.25">
      <c r="A3" s="15" t="s">
        <v>28</v>
      </c>
      <c r="B3" s="16" t="s">
        <v>31</v>
      </c>
      <c r="C3" s="17">
        <v>44268</v>
      </c>
      <c r="D3" s="18" t="s">
        <v>34</v>
      </c>
      <c r="E3" s="19">
        <v>167</v>
      </c>
      <c r="F3" s="19">
        <v>174</v>
      </c>
      <c r="G3" s="19">
        <v>171</v>
      </c>
      <c r="H3" s="19">
        <v>173</v>
      </c>
      <c r="I3" s="19"/>
      <c r="J3" s="19"/>
      <c r="K3" s="23">
        <v>4</v>
      </c>
      <c r="L3" s="23">
        <v>685</v>
      </c>
      <c r="M3" s="24">
        <v>171.25</v>
      </c>
      <c r="N3" s="25">
        <v>4</v>
      </c>
      <c r="O3" s="26">
        <v>175.25</v>
      </c>
    </row>
    <row r="4" spans="1:17" x14ac:dyDescent="0.25">
      <c r="A4" s="15" t="s">
        <v>28</v>
      </c>
      <c r="B4" s="16" t="s">
        <v>31</v>
      </c>
      <c r="C4" s="17">
        <v>44282</v>
      </c>
      <c r="D4" s="18" t="s">
        <v>34</v>
      </c>
      <c r="E4" s="19">
        <v>173</v>
      </c>
      <c r="F4" s="19">
        <v>172</v>
      </c>
      <c r="G4" s="19">
        <v>169</v>
      </c>
      <c r="H4" s="19">
        <v>183</v>
      </c>
      <c r="I4" s="19"/>
      <c r="J4" s="19"/>
      <c r="K4" s="23">
        <v>4</v>
      </c>
      <c r="L4" s="23">
        <v>697</v>
      </c>
      <c r="M4" s="24">
        <v>174.25</v>
      </c>
      <c r="N4" s="25">
        <v>6</v>
      </c>
      <c r="O4" s="26">
        <v>180.25</v>
      </c>
    </row>
    <row r="5" spans="1:17" x14ac:dyDescent="0.25">
      <c r="A5" s="15" t="s">
        <v>28</v>
      </c>
      <c r="B5" s="16" t="s">
        <v>31</v>
      </c>
      <c r="C5" s="17">
        <v>44292</v>
      </c>
      <c r="D5" s="18" t="s">
        <v>34</v>
      </c>
      <c r="E5" s="19">
        <v>170</v>
      </c>
      <c r="F5" s="19">
        <v>170</v>
      </c>
      <c r="G5" s="19">
        <v>170</v>
      </c>
      <c r="H5" s="19"/>
      <c r="I5" s="19"/>
      <c r="J5" s="19"/>
      <c r="K5" s="23">
        <v>3</v>
      </c>
      <c r="L5" s="23">
        <v>510</v>
      </c>
      <c r="M5" s="24">
        <v>170</v>
      </c>
      <c r="N5" s="25">
        <v>5</v>
      </c>
      <c r="O5" s="26">
        <v>175</v>
      </c>
    </row>
    <row r="6" spans="1:17" x14ac:dyDescent="0.25">
      <c r="A6" s="15" t="s">
        <v>28</v>
      </c>
      <c r="B6" s="16" t="s">
        <v>31</v>
      </c>
      <c r="C6" s="17">
        <v>44296</v>
      </c>
      <c r="D6" s="18" t="s">
        <v>34</v>
      </c>
      <c r="E6" s="19">
        <v>175</v>
      </c>
      <c r="F6" s="19">
        <v>167</v>
      </c>
      <c r="G6" s="19">
        <v>179</v>
      </c>
      <c r="H6" s="19">
        <v>170</v>
      </c>
      <c r="I6" s="19"/>
      <c r="J6" s="19"/>
      <c r="K6" s="23">
        <v>4</v>
      </c>
      <c r="L6" s="23">
        <v>691</v>
      </c>
      <c r="M6" s="24">
        <v>172.75</v>
      </c>
      <c r="N6" s="25">
        <v>3</v>
      </c>
      <c r="O6" s="26">
        <v>175.75</v>
      </c>
    </row>
    <row r="9" spans="1:17" x14ac:dyDescent="0.25">
      <c r="K9" s="8">
        <f>SUM(K2:K8)</f>
        <v>19</v>
      </c>
      <c r="L9" s="8">
        <f>SUM(L2:L8)</f>
        <v>3267</v>
      </c>
      <c r="M9" s="7">
        <f>SUM(L9/K9)</f>
        <v>171.94736842105263</v>
      </c>
      <c r="N9" s="8">
        <f>SUM(N2:N8)</f>
        <v>21</v>
      </c>
      <c r="O9" s="13">
        <f>SUM(M9+N9)</f>
        <v>192.94736842105263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7_2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</protectedRanges>
  <conditionalFormatting sqref="I2">
    <cfRule type="top10" dxfId="485" priority="30" rank="1"/>
  </conditionalFormatting>
  <conditionalFormatting sqref="H2">
    <cfRule type="top10" dxfId="484" priority="26" rank="1"/>
  </conditionalFormatting>
  <conditionalFormatting sqref="J2">
    <cfRule type="top10" dxfId="483" priority="27" rank="1"/>
  </conditionalFormatting>
  <conditionalFormatting sqref="G2">
    <cfRule type="top10" dxfId="482" priority="29" rank="1"/>
  </conditionalFormatting>
  <conditionalFormatting sqref="F2">
    <cfRule type="top10" dxfId="481" priority="28" rank="1"/>
  </conditionalFormatting>
  <conditionalFormatting sqref="E2">
    <cfRule type="top10" dxfId="480" priority="25" rank="1"/>
  </conditionalFormatting>
  <conditionalFormatting sqref="I3">
    <cfRule type="top10" dxfId="479" priority="24" rank="1"/>
  </conditionalFormatting>
  <conditionalFormatting sqref="H3">
    <cfRule type="top10" dxfId="478" priority="20" rank="1"/>
  </conditionalFormatting>
  <conditionalFormatting sqref="J3">
    <cfRule type="top10" dxfId="477" priority="21" rank="1"/>
  </conditionalFormatting>
  <conditionalFormatting sqref="G3">
    <cfRule type="top10" dxfId="476" priority="23" rank="1"/>
  </conditionalFormatting>
  <conditionalFormatting sqref="F3">
    <cfRule type="top10" dxfId="475" priority="22" rank="1"/>
  </conditionalFormatting>
  <conditionalFormatting sqref="E3">
    <cfRule type="top10" dxfId="474" priority="19" rank="1"/>
  </conditionalFormatting>
  <conditionalFormatting sqref="I4">
    <cfRule type="top10" dxfId="473" priority="18" rank="1"/>
  </conditionalFormatting>
  <conditionalFormatting sqref="H4">
    <cfRule type="top10" dxfId="472" priority="14" rank="1"/>
  </conditionalFormatting>
  <conditionalFormatting sqref="J4">
    <cfRule type="top10" dxfId="471" priority="15" rank="1"/>
  </conditionalFormatting>
  <conditionalFormatting sqref="G4">
    <cfRule type="top10" dxfId="470" priority="17" rank="1"/>
  </conditionalFormatting>
  <conditionalFormatting sqref="F4">
    <cfRule type="top10" dxfId="469" priority="16" rank="1"/>
  </conditionalFormatting>
  <conditionalFormatting sqref="E4">
    <cfRule type="top10" dxfId="468" priority="13" rank="1"/>
  </conditionalFormatting>
  <conditionalFormatting sqref="I5">
    <cfRule type="top10" dxfId="467" priority="12" rank="1"/>
  </conditionalFormatting>
  <conditionalFormatting sqref="H5">
    <cfRule type="top10" dxfId="466" priority="8" rank="1"/>
  </conditionalFormatting>
  <conditionalFormatting sqref="J5">
    <cfRule type="top10" dxfId="465" priority="9" rank="1"/>
  </conditionalFormatting>
  <conditionalFormatting sqref="G5">
    <cfRule type="top10" dxfId="464" priority="11" rank="1"/>
  </conditionalFormatting>
  <conditionalFormatting sqref="F5">
    <cfRule type="top10" dxfId="463" priority="10" rank="1"/>
  </conditionalFormatting>
  <conditionalFormatting sqref="E5">
    <cfRule type="top10" dxfId="462" priority="7" rank="1"/>
  </conditionalFormatting>
  <conditionalFormatting sqref="I6">
    <cfRule type="top10" dxfId="461" priority="6" rank="1"/>
  </conditionalFormatting>
  <conditionalFormatting sqref="H6">
    <cfRule type="top10" dxfId="460" priority="2" rank="1"/>
  </conditionalFormatting>
  <conditionalFormatting sqref="J6">
    <cfRule type="top10" dxfId="459" priority="3" rank="1"/>
  </conditionalFormatting>
  <conditionalFormatting sqref="G6">
    <cfRule type="top10" dxfId="458" priority="5" rank="1"/>
  </conditionalFormatting>
  <conditionalFormatting sqref="F6">
    <cfRule type="top10" dxfId="457" priority="4" rank="1"/>
  </conditionalFormatting>
  <conditionalFormatting sqref="E6">
    <cfRule type="top10" dxfId="456" priority="1" rank="1"/>
  </conditionalFormatting>
  <hyperlinks>
    <hyperlink ref="Q1" location="'Texas  2021 Ranking'!A1" display="Back to Ranking" xr:uid="{D4078334-82B5-4C34-AA9A-89A946FACA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DC071D-BF67-4CC2-B1E5-61E52F256818}">
          <x14:formula1>
            <xm:f>'C:\Users\abra2\AppData\Local\Packages\Microsoft.MicrosoftEdge_8wekyb3d8bbwe\TempState\Downloads\[__ABRA Scoring Program  2-24-2020 MASTER (2).xlsm]DATA'!#REF!</xm:f>
          </x14:formula1>
          <xm:sqref>B2:B6</xm:sqref>
        </x14:dataValidation>
        <x14:dataValidation type="list" allowBlank="1" showInputMessage="1" showErrorMessage="1" xr:uid="{1D677C9D-408E-4DDD-A102-9DF1F5C0719C}">
          <x14:formula1>
            <xm:f>'C:\Users\abra2\AppData\Local\Packages\Microsoft.MicrosoftEdge_8wekyb3d8bbwe\TempState\Downloads\[__ABRA Scoring Program  2-24-2020 MASTER (2).xlsm]DATA'!#REF!</xm:f>
          </x14:formula1>
          <xm:sqref>D2:D6</xm:sqref>
        </x14:dataValidation>
        <x14:dataValidation type="list" allowBlank="1" showInputMessage="1" showErrorMessage="1" xr:uid="{6E04CDBC-2B12-4F30-912D-6BA746C93D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88AD-8280-4C01-A07B-A01FA12C0A94}">
  <dimension ref="A1:Q6"/>
  <sheetViews>
    <sheetView workbookViewId="0">
      <selection activeCell="B12" sqref="B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63</v>
      </c>
      <c r="C2" s="17">
        <v>44271</v>
      </c>
      <c r="D2" s="18" t="s">
        <v>67</v>
      </c>
      <c r="E2" s="19">
        <v>187</v>
      </c>
      <c r="F2" s="19">
        <v>184</v>
      </c>
      <c r="G2" s="19">
        <v>191</v>
      </c>
      <c r="H2" s="19">
        <v>188</v>
      </c>
      <c r="I2" s="19"/>
      <c r="J2" s="19"/>
      <c r="K2" s="23">
        <v>4</v>
      </c>
      <c r="L2" s="23">
        <v>750</v>
      </c>
      <c r="M2" s="24">
        <v>187.5</v>
      </c>
      <c r="N2" s="25">
        <v>2</v>
      </c>
      <c r="O2" s="26">
        <v>189.5</v>
      </c>
    </row>
    <row r="3" spans="1:17" x14ac:dyDescent="0.25">
      <c r="A3" s="15" t="s">
        <v>37</v>
      </c>
      <c r="B3" s="16" t="s">
        <v>63</v>
      </c>
      <c r="C3" s="17">
        <v>44283</v>
      </c>
      <c r="D3" s="18" t="s">
        <v>67</v>
      </c>
      <c r="E3" s="19">
        <v>183</v>
      </c>
      <c r="F3" s="19">
        <v>186</v>
      </c>
      <c r="G3" s="19">
        <v>190</v>
      </c>
      <c r="H3" s="19">
        <v>181</v>
      </c>
      <c r="I3" s="19"/>
      <c r="J3" s="19"/>
      <c r="K3" s="23">
        <v>4</v>
      </c>
      <c r="L3" s="23">
        <v>740</v>
      </c>
      <c r="M3" s="24">
        <v>185</v>
      </c>
      <c r="N3" s="25">
        <v>2</v>
      </c>
      <c r="O3" s="26">
        <v>187</v>
      </c>
    </row>
    <row r="6" spans="1:17" x14ac:dyDescent="0.25">
      <c r="K6" s="8">
        <f>SUM(K2:K5)</f>
        <v>8</v>
      </c>
      <c r="L6" s="8">
        <f>SUM(L2:L5)</f>
        <v>1490</v>
      </c>
      <c r="M6" s="7">
        <f>SUM(L6/K6)</f>
        <v>186.25</v>
      </c>
      <c r="N6" s="8">
        <f>SUM(N2:N5)</f>
        <v>4</v>
      </c>
      <c r="O6" s="13">
        <f>SUM(M6+N6)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455" priority="11" rank="1"/>
  </conditionalFormatting>
  <conditionalFormatting sqref="G2">
    <cfRule type="top10" dxfId="454" priority="10" rank="1"/>
  </conditionalFormatting>
  <conditionalFormatting sqref="H2">
    <cfRule type="top10" dxfId="453" priority="9" rank="1"/>
  </conditionalFormatting>
  <conditionalFormatting sqref="I2">
    <cfRule type="top10" dxfId="452" priority="7" rank="1"/>
  </conditionalFormatting>
  <conditionalFormatting sqref="J2">
    <cfRule type="top10" dxfId="451" priority="8" rank="1"/>
  </conditionalFormatting>
  <conditionalFormatting sqref="E2">
    <cfRule type="top10" dxfId="450" priority="12" rank="1"/>
  </conditionalFormatting>
  <conditionalFormatting sqref="F3">
    <cfRule type="top10" dxfId="449" priority="5" rank="1"/>
  </conditionalFormatting>
  <conditionalFormatting sqref="G3">
    <cfRule type="top10" dxfId="448" priority="4" rank="1"/>
  </conditionalFormatting>
  <conditionalFormatting sqref="H3">
    <cfRule type="top10" dxfId="447" priority="3" rank="1"/>
  </conditionalFormatting>
  <conditionalFormatting sqref="I3">
    <cfRule type="top10" dxfId="446" priority="1" rank="1"/>
  </conditionalFormatting>
  <conditionalFormatting sqref="J3">
    <cfRule type="top10" dxfId="445" priority="2" rank="1"/>
  </conditionalFormatting>
  <conditionalFormatting sqref="E3">
    <cfRule type="top10" dxfId="444" priority="6" rank="1"/>
  </conditionalFormatting>
  <hyperlinks>
    <hyperlink ref="Q1" location="'Texas  2021 Ranking'!A1" display="Back to Ranking" xr:uid="{24DEDD39-9A32-463B-A929-1EB12E46BA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1722B-B583-4184-B91A-EB91AA0BDD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04F0-2731-4187-823E-4E0EFAB04598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62</v>
      </c>
      <c r="C2" s="17">
        <v>44271</v>
      </c>
      <c r="D2" s="18" t="s">
        <v>67</v>
      </c>
      <c r="E2" s="19">
        <v>195</v>
      </c>
      <c r="F2" s="19">
        <v>189</v>
      </c>
      <c r="G2" s="19">
        <v>194</v>
      </c>
      <c r="H2" s="19">
        <v>196</v>
      </c>
      <c r="I2" s="19"/>
      <c r="J2" s="19"/>
      <c r="K2" s="23">
        <v>4</v>
      </c>
      <c r="L2" s="23">
        <v>774</v>
      </c>
      <c r="M2" s="24">
        <v>193.5</v>
      </c>
      <c r="N2" s="25">
        <v>2</v>
      </c>
      <c r="O2" s="26">
        <v>195.5</v>
      </c>
    </row>
    <row r="5" spans="1:17" x14ac:dyDescent="0.25">
      <c r="K5" s="8">
        <f>SUM(K2:K4)</f>
        <v>4</v>
      </c>
      <c r="L5" s="8">
        <f>SUM(L2:L4)</f>
        <v>774</v>
      </c>
      <c r="M5" s="7">
        <f>SUM(L5/K5)</f>
        <v>193.5</v>
      </c>
      <c r="N5" s="8">
        <f>SUM(N2:N4)</f>
        <v>2</v>
      </c>
      <c r="O5" s="13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H2" name="Range1_3_1_1_2"/>
  </protectedRanges>
  <conditionalFormatting sqref="F2">
    <cfRule type="top10" dxfId="443" priority="5" rank="1"/>
  </conditionalFormatting>
  <conditionalFormatting sqref="G2">
    <cfRule type="top10" dxfId="442" priority="4" rank="1"/>
  </conditionalFormatting>
  <conditionalFormatting sqref="H2">
    <cfRule type="top10" dxfId="441" priority="3" rank="1"/>
  </conditionalFormatting>
  <conditionalFormatting sqref="I2">
    <cfRule type="top10" dxfId="440" priority="1" rank="1"/>
  </conditionalFormatting>
  <conditionalFormatting sqref="J2">
    <cfRule type="top10" dxfId="439" priority="2" rank="1"/>
  </conditionalFormatting>
  <conditionalFormatting sqref="E2">
    <cfRule type="top10" dxfId="438" priority="6" rank="1"/>
  </conditionalFormatting>
  <hyperlinks>
    <hyperlink ref="Q1" location="'Texas  2021 Ranking'!A1" display="Back to Ranking" xr:uid="{D455495A-58FF-44A0-8DC4-54AE82D1D5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FEE968-7937-416B-A63F-0BE9CC77E0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F116-C5B4-4FAA-92E8-F48DC0187D17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60</v>
      </c>
      <c r="C2" s="17">
        <v>44271</v>
      </c>
      <c r="D2" s="18" t="s">
        <v>67</v>
      </c>
      <c r="E2" s="19">
        <v>194</v>
      </c>
      <c r="F2" s="19">
        <v>189</v>
      </c>
      <c r="G2" s="19">
        <v>196</v>
      </c>
      <c r="H2" s="19">
        <v>198.001</v>
      </c>
      <c r="I2" s="19"/>
      <c r="J2" s="19"/>
      <c r="K2" s="23">
        <v>4</v>
      </c>
      <c r="L2" s="23">
        <v>777.00099999999998</v>
      </c>
      <c r="M2" s="24">
        <v>194.25024999999999</v>
      </c>
      <c r="N2" s="25">
        <v>4</v>
      </c>
      <c r="O2" s="26">
        <v>198.25024999999999</v>
      </c>
    </row>
    <row r="5" spans="1:17" x14ac:dyDescent="0.25">
      <c r="K5" s="8">
        <f>SUM(K2:K4)</f>
        <v>4</v>
      </c>
      <c r="L5" s="8">
        <f>SUM(L2:L4)</f>
        <v>777.00099999999998</v>
      </c>
      <c r="M5" s="7">
        <f>SUM(L5/K5)</f>
        <v>194.25024999999999</v>
      </c>
      <c r="N5" s="8">
        <f>SUM(N2:N4)</f>
        <v>4</v>
      </c>
      <c r="O5" s="13">
        <f>SUM(M5+N5)</f>
        <v>198.25024999999999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</protectedRanges>
  <conditionalFormatting sqref="F2">
    <cfRule type="top10" dxfId="713" priority="5" rank="1"/>
  </conditionalFormatting>
  <conditionalFormatting sqref="G2">
    <cfRule type="top10" dxfId="712" priority="4" rank="1"/>
  </conditionalFormatting>
  <conditionalFormatting sqref="H2">
    <cfRule type="top10" dxfId="711" priority="3" rank="1"/>
  </conditionalFormatting>
  <conditionalFormatting sqref="I2">
    <cfRule type="top10" dxfId="710" priority="1" rank="1"/>
  </conditionalFormatting>
  <conditionalFormatting sqref="J2">
    <cfRule type="top10" dxfId="709" priority="2" rank="1"/>
  </conditionalFormatting>
  <conditionalFormatting sqref="E2">
    <cfRule type="top10" dxfId="708" priority="6" rank="1"/>
  </conditionalFormatting>
  <hyperlinks>
    <hyperlink ref="Q1" location="'Texas  2021 Ranking'!A1" display="Back to Ranking" xr:uid="{2CEB9240-FE24-4F89-80C1-370D600919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F3B851-CE36-409B-A058-B611C67BF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9106-E938-402D-85A7-022368645E60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54</v>
      </c>
      <c r="C2" s="17">
        <v>44268</v>
      </c>
      <c r="D2" s="18" t="s">
        <v>34</v>
      </c>
      <c r="E2" s="19">
        <v>187</v>
      </c>
      <c r="F2" s="19">
        <v>189</v>
      </c>
      <c r="G2" s="19">
        <v>186</v>
      </c>
      <c r="H2" s="19">
        <v>175</v>
      </c>
      <c r="I2" s="19"/>
      <c r="J2" s="19"/>
      <c r="K2" s="23">
        <v>4</v>
      </c>
      <c r="L2" s="23">
        <v>737</v>
      </c>
      <c r="M2" s="24">
        <v>184.25</v>
      </c>
      <c r="N2" s="25">
        <v>8</v>
      </c>
      <c r="O2" s="26">
        <v>192.25</v>
      </c>
    </row>
    <row r="3" spans="1:17" x14ac:dyDescent="0.25">
      <c r="A3" s="15" t="s">
        <v>37</v>
      </c>
      <c r="B3" s="16" t="s">
        <v>54</v>
      </c>
      <c r="C3" s="17">
        <v>44282</v>
      </c>
      <c r="D3" s="18" t="s">
        <v>34</v>
      </c>
      <c r="E3" s="19">
        <v>190</v>
      </c>
      <c r="F3" s="19">
        <v>187</v>
      </c>
      <c r="G3" s="19">
        <v>187</v>
      </c>
      <c r="H3" s="19">
        <v>178</v>
      </c>
      <c r="I3" s="19"/>
      <c r="J3" s="19"/>
      <c r="K3" s="23">
        <v>4</v>
      </c>
      <c r="L3" s="23">
        <v>742</v>
      </c>
      <c r="M3" s="24">
        <v>185.5</v>
      </c>
      <c r="N3" s="25">
        <v>3</v>
      </c>
      <c r="O3" s="26">
        <v>188.5</v>
      </c>
    </row>
    <row r="4" spans="1:17" x14ac:dyDescent="0.25">
      <c r="A4" s="15" t="s">
        <v>37</v>
      </c>
      <c r="B4" s="16" t="s">
        <v>54</v>
      </c>
      <c r="C4" s="17">
        <v>44292</v>
      </c>
      <c r="D4" s="18" t="s">
        <v>34</v>
      </c>
      <c r="E4" s="19">
        <v>171</v>
      </c>
      <c r="F4" s="19">
        <v>174</v>
      </c>
      <c r="G4" s="19">
        <v>173</v>
      </c>
      <c r="H4" s="19"/>
      <c r="I4" s="19"/>
      <c r="J4" s="19"/>
      <c r="K4" s="23">
        <v>3</v>
      </c>
      <c r="L4" s="23">
        <v>518</v>
      </c>
      <c r="M4" s="24">
        <v>172.66666666666666</v>
      </c>
      <c r="N4" s="25">
        <v>3</v>
      </c>
      <c r="O4" s="26">
        <v>175.66666666666666</v>
      </c>
    </row>
    <row r="5" spans="1:17" x14ac:dyDescent="0.25">
      <c r="A5" s="15" t="s">
        <v>37</v>
      </c>
      <c r="B5" s="16" t="s">
        <v>54</v>
      </c>
      <c r="C5" s="17">
        <v>44296</v>
      </c>
      <c r="D5" s="18" t="s">
        <v>34</v>
      </c>
      <c r="E5" s="19">
        <v>187</v>
      </c>
      <c r="F5" s="19">
        <v>183</v>
      </c>
      <c r="G5" s="19">
        <v>179</v>
      </c>
      <c r="H5" s="19">
        <v>184</v>
      </c>
      <c r="I5" s="19"/>
      <c r="J5" s="19"/>
      <c r="K5" s="23">
        <v>4</v>
      </c>
      <c r="L5" s="23">
        <v>733</v>
      </c>
      <c r="M5" s="24">
        <v>183.25</v>
      </c>
      <c r="N5" s="25">
        <v>3</v>
      </c>
      <c r="O5" s="26">
        <v>186.25</v>
      </c>
    </row>
    <row r="8" spans="1:17" x14ac:dyDescent="0.25">
      <c r="K8" s="8">
        <f>SUM(K2:K7)</f>
        <v>15</v>
      </c>
      <c r="L8" s="8">
        <f>SUM(L2:L7)</f>
        <v>2730</v>
      </c>
      <c r="M8" s="7">
        <f>SUM(L8/K8)</f>
        <v>182</v>
      </c>
      <c r="N8" s="8">
        <f>SUM(N2:N7)</f>
        <v>17</v>
      </c>
      <c r="O8" s="13">
        <f>SUM(M8+N8)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437" priority="23" rank="1"/>
  </conditionalFormatting>
  <conditionalFormatting sqref="G2">
    <cfRule type="top10" dxfId="436" priority="22" rank="1"/>
  </conditionalFormatting>
  <conditionalFormatting sqref="H2">
    <cfRule type="top10" dxfId="435" priority="21" rank="1"/>
  </conditionalFormatting>
  <conditionalFormatting sqref="I2">
    <cfRule type="top10" dxfId="434" priority="19" rank="1"/>
  </conditionalFormatting>
  <conditionalFormatting sqref="J2">
    <cfRule type="top10" dxfId="433" priority="20" rank="1"/>
  </conditionalFormatting>
  <conditionalFormatting sqref="E2">
    <cfRule type="top10" dxfId="432" priority="24" rank="1"/>
  </conditionalFormatting>
  <conditionalFormatting sqref="F3">
    <cfRule type="top10" dxfId="431" priority="17" rank="1"/>
  </conditionalFormatting>
  <conditionalFormatting sqref="G3">
    <cfRule type="top10" dxfId="430" priority="16" rank="1"/>
  </conditionalFormatting>
  <conditionalFormatting sqref="H3">
    <cfRule type="top10" dxfId="429" priority="15" rank="1"/>
  </conditionalFormatting>
  <conditionalFormatting sqref="I3">
    <cfRule type="top10" dxfId="428" priority="13" rank="1"/>
  </conditionalFormatting>
  <conditionalFormatting sqref="J3">
    <cfRule type="top10" dxfId="427" priority="14" rank="1"/>
  </conditionalFormatting>
  <conditionalFormatting sqref="E3">
    <cfRule type="top10" dxfId="426" priority="18" rank="1"/>
  </conditionalFormatting>
  <conditionalFormatting sqref="F4">
    <cfRule type="top10" dxfId="425" priority="11" rank="1"/>
  </conditionalFormatting>
  <conditionalFormatting sqref="G4">
    <cfRule type="top10" dxfId="424" priority="10" rank="1"/>
  </conditionalFormatting>
  <conditionalFormatting sqref="H4">
    <cfRule type="top10" dxfId="423" priority="9" rank="1"/>
  </conditionalFormatting>
  <conditionalFormatting sqref="I4">
    <cfRule type="top10" dxfId="422" priority="7" rank="1"/>
  </conditionalFormatting>
  <conditionalFormatting sqref="J4">
    <cfRule type="top10" dxfId="421" priority="8" rank="1"/>
  </conditionalFormatting>
  <conditionalFormatting sqref="E4">
    <cfRule type="top10" dxfId="420" priority="12" rank="1"/>
  </conditionalFormatting>
  <conditionalFormatting sqref="F5">
    <cfRule type="top10" dxfId="419" priority="5" rank="1"/>
  </conditionalFormatting>
  <conditionalFormatting sqref="G5">
    <cfRule type="top10" dxfId="418" priority="4" rank="1"/>
  </conditionalFormatting>
  <conditionalFormatting sqref="H5">
    <cfRule type="top10" dxfId="417" priority="3" rank="1"/>
  </conditionalFormatting>
  <conditionalFormatting sqref="I5">
    <cfRule type="top10" dxfId="416" priority="1" rank="1"/>
  </conditionalFormatting>
  <conditionalFormatting sqref="J5">
    <cfRule type="top10" dxfId="415" priority="2" rank="1"/>
  </conditionalFormatting>
  <conditionalFormatting sqref="E5">
    <cfRule type="top10" dxfId="414" priority="6" rank="1"/>
  </conditionalFormatting>
  <hyperlinks>
    <hyperlink ref="Q1" location="'Texas  2021 Ranking'!A1" display="Back to Ranking" xr:uid="{F3708681-4F43-469F-85D2-BE0DD6DB3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F5A7F-8F48-4D27-B462-9F32A4FF59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022C-F860-422F-92BB-9955E18C85AD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69</v>
      </c>
      <c r="C2" s="17">
        <v>44271</v>
      </c>
      <c r="D2" s="18" t="s">
        <v>67</v>
      </c>
      <c r="E2" s="19">
        <v>170</v>
      </c>
      <c r="F2" s="19">
        <v>172</v>
      </c>
      <c r="G2" s="19">
        <v>178</v>
      </c>
      <c r="H2" s="19">
        <v>174</v>
      </c>
      <c r="I2" s="19"/>
      <c r="J2" s="19"/>
      <c r="K2" s="23">
        <v>4</v>
      </c>
      <c r="L2" s="23">
        <v>694</v>
      </c>
      <c r="M2" s="24">
        <v>173.5</v>
      </c>
      <c r="N2" s="25">
        <v>4</v>
      </c>
      <c r="O2" s="26">
        <v>177.5</v>
      </c>
    </row>
    <row r="3" spans="1:17" x14ac:dyDescent="0.25">
      <c r="A3" s="15" t="s">
        <v>39</v>
      </c>
      <c r="B3" s="16" t="s">
        <v>69</v>
      </c>
      <c r="C3" s="17">
        <v>44283</v>
      </c>
      <c r="D3" s="18" t="s">
        <v>67</v>
      </c>
      <c r="E3" s="19">
        <v>182</v>
      </c>
      <c r="F3" s="19">
        <v>178</v>
      </c>
      <c r="G3" s="19">
        <v>176</v>
      </c>
      <c r="H3" s="19">
        <v>188</v>
      </c>
      <c r="I3" s="19"/>
      <c r="J3" s="19"/>
      <c r="K3" s="23">
        <v>4</v>
      </c>
      <c r="L3" s="23">
        <v>724</v>
      </c>
      <c r="M3" s="24">
        <v>181</v>
      </c>
      <c r="N3" s="25">
        <v>8</v>
      </c>
      <c r="O3" s="26">
        <v>189</v>
      </c>
    </row>
    <row r="6" spans="1:17" x14ac:dyDescent="0.25">
      <c r="K6" s="8">
        <f>SUM(K2:K5)</f>
        <v>8</v>
      </c>
      <c r="L6" s="8">
        <f>SUM(L2:L5)</f>
        <v>1418</v>
      </c>
      <c r="M6" s="7">
        <f>SUM(L6/K6)</f>
        <v>177.25</v>
      </c>
      <c r="N6" s="8">
        <f>SUM(N2:N5)</f>
        <v>12</v>
      </c>
      <c r="O6" s="13">
        <f>SUM(M6+N6)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F2">
    <cfRule type="top10" dxfId="413" priority="11" rank="1"/>
  </conditionalFormatting>
  <conditionalFormatting sqref="G2">
    <cfRule type="top10" dxfId="412" priority="10" rank="1"/>
  </conditionalFormatting>
  <conditionalFormatting sqref="H2">
    <cfRule type="top10" dxfId="411" priority="9" rank="1"/>
  </conditionalFormatting>
  <conditionalFormatting sqref="E2">
    <cfRule type="top10" dxfId="410" priority="12" rank="1"/>
  </conditionalFormatting>
  <conditionalFormatting sqref="J2">
    <cfRule type="top10" dxfId="409" priority="7" rank="1"/>
  </conditionalFormatting>
  <conditionalFormatting sqref="I2">
    <cfRule type="top10" dxfId="408" priority="8" rank="1"/>
  </conditionalFormatting>
  <conditionalFormatting sqref="J3">
    <cfRule type="top10" dxfId="407" priority="1" rank="1"/>
  </conditionalFormatting>
  <conditionalFormatting sqref="I3">
    <cfRule type="top10" dxfId="406" priority="2" rank="1"/>
  </conditionalFormatting>
  <conditionalFormatting sqref="H3">
    <cfRule type="top10" dxfId="405" priority="3" rank="1"/>
  </conditionalFormatting>
  <conditionalFormatting sqref="G3">
    <cfRule type="top10" dxfId="404" priority="4" rank="1"/>
  </conditionalFormatting>
  <conditionalFormatting sqref="F3">
    <cfRule type="top10" dxfId="403" priority="5" rank="1"/>
  </conditionalFormatting>
  <conditionalFormatting sqref="E3">
    <cfRule type="top10" dxfId="402" priority="6" rank="1"/>
  </conditionalFormatting>
  <hyperlinks>
    <hyperlink ref="Q1" location="'Texas  2021 Ranking'!A1" display="Back to Ranking" xr:uid="{D3E34194-2822-4434-9FFD-D34ADC71C5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41BDE-DF4B-42D6-AAAC-CC608A016F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2E97-29C1-4F32-BD0A-399967F6AA77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59</v>
      </c>
      <c r="C2" s="17">
        <v>44271</v>
      </c>
      <c r="D2" s="18" t="s">
        <v>67</v>
      </c>
      <c r="E2" s="19">
        <v>197</v>
      </c>
      <c r="F2" s="19">
        <v>192</v>
      </c>
      <c r="G2" s="19">
        <v>192</v>
      </c>
      <c r="H2" s="19">
        <v>198</v>
      </c>
      <c r="I2" s="19"/>
      <c r="J2" s="19"/>
      <c r="K2" s="23">
        <v>4</v>
      </c>
      <c r="L2" s="23">
        <v>779</v>
      </c>
      <c r="M2" s="24">
        <v>194.75</v>
      </c>
      <c r="N2" s="25">
        <v>5</v>
      </c>
      <c r="O2" s="26">
        <v>199.75</v>
      </c>
    </row>
    <row r="3" spans="1:17" x14ac:dyDescent="0.25">
      <c r="A3" s="15" t="s">
        <v>37</v>
      </c>
      <c r="B3" s="16" t="s">
        <v>59</v>
      </c>
      <c r="C3" s="17">
        <v>44283</v>
      </c>
      <c r="D3" s="18" t="s">
        <v>67</v>
      </c>
      <c r="E3" s="19">
        <v>188</v>
      </c>
      <c r="F3" s="19">
        <v>189</v>
      </c>
      <c r="G3" s="19">
        <v>190</v>
      </c>
      <c r="H3" s="19">
        <v>191</v>
      </c>
      <c r="I3" s="19"/>
      <c r="J3" s="19"/>
      <c r="K3" s="23">
        <v>4</v>
      </c>
      <c r="L3" s="23">
        <v>758</v>
      </c>
      <c r="M3" s="24">
        <v>189.5</v>
      </c>
      <c r="N3" s="25">
        <v>2</v>
      </c>
      <c r="O3" s="26">
        <v>191.5</v>
      </c>
    </row>
    <row r="6" spans="1:17" x14ac:dyDescent="0.25">
      <c r="K6" s="8">
        <f>SUM(K2:K5)</f>
        <v>8</v>
      </c>
      <c r="L6" s="8">
        <f>SUM(L2:L5)</f>
        <v>1537</v>
      </c>
      <c r="M6" s="7">
        <f>SUM(L6/K6)</f>
        <v>192.125</v>
      </c>
      <c r="N6" s="8">
        <f>SUM(N2:N5)</f>
        <v>7</v>
      </c>
      <c r="O6" s="13">
        <f>SUM(M6+N6)</f>
        <v>199.125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" name="Range1_7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E3:J3" name="Range1_3_2_2"/>
  </protectedRanges>
  <conditionalFormatting sqref="F2">
    <cfRule type="top10" dxfId="401" priority="17" rank="1"/>
  </conditionalFormatting>
  <conditionalFormatting sqref="G2">
    <cfRule type="top10" dxfId="400" priority="16" rank="1"/>
  </conditionalFormatting>
  <conditionalFormatting sqref="H2">
    <cfRule type="top10" dxfId="399" priority="15" rank="1"/>
  </conditionalFormatting>
  <conditionalFormatting sqref="I2">
    <cfRule type="top10" dxfId="398" priority="13" rank="1"/>
  </conditionalFormatting>
  <conditionalFormatting sqref="J2">
    <cfRule type="top10" dxfId="397" priority="14" rank="1"/>
  </conditionalFormatting>
  <conditionalFormatting sqref="E2">
    <cfRule type="top10" dxfId="396" priority="18" rank="1"/>
  </conditionalFormatting>
  <conditionalFormatting sqref="F3">
    <cfRule type="top10" dxfId="395" priority="5" rank="1"/>
  </conditionalFormatting>
  <conditionalFormatting sqref="G3">
    <cfRule type="top10" dxfId="394" priority="4" rank="1"/>
  </conditionalFormatting>
  <conditionalFormatting sqref="H3">
    <cfRule type="top10" dxfId="393" priority="3" rank="1"/>
  </conditionalFormatting>
  <conditionalFormatting sqref="I3">
    <cfRule type="top10" dxfId="392" priority="1" rank="1"/>
  </conditionalFormatting>
  <conditionalFormatting sqref="J3">
    <cfRule type="top10" dxfId="391" priority="2" rank="1"/>
  </conditionalFormatting>
  <conditionalFormatting sqref="E3">
    <cfRule type="top10" dxfId="390" priority="6" rank="1"/>
  </conditionalFormatting>
  <hyperlinks>
    <hyperlink ref="Q1" location="'Texas  2021 Ranking'!A1" display="Back to Ranking" xr:uid="{A5373A10-6119-4FAF-BBA4-312F6D5D02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37E342-343E-463D-A5E6-07191EFF67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B69B-2465-4E8E-AC96-4466A0CBB46E}">
  <sheetPr codeName="Sheet3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32</v>
      </c>
      <c r="C2" s="17">
        <v>44254</v>
      </c>
      <c r="D2" s="18" t="s">
        <v>34</v>
      </c>
      <c r="E2" s="19">
        <v>180</v>
      </c>
      <c r="F2" s="19">
        <v>176</v>
      </c>
      <c r="G2" s="19">
        <v>173.001</v>
      </c>
      <c r="H2" s="19">
        <v>175.001</v>
      </c>
      <c r="I2" s="19"/>
      <c r="J2" s="19"/>
      <c r="K2" s="23">
        <v>4</v>
      </c>
      <c r="L2" s="23">
        <v>704.00199999999995</v>
      </c>
      <c r="M2" s="24">
        <v>176.00049999999999</v>
      </c>
      <c r="N2" s="25">
        <v>4</v>
      </c>
      <c r="O2" s="26">
        <v>180.00049999999999</v>
      </c>
    </row>
    <row r="3" spans="1:17" x14ac:dyDescent="0.25">
      <c r="A3" s="15" t="s">
        <v>28</v>
      </c>
      <c r="B3" s="16" t="s">
        <v>32</v>
      </c>
      <c r="C3" s="17">
        <v>44268</v>
      </c>
      <c r="D3" s="18" t="s">
        <v>34</v>
      </c>
      <c r="E3" s="19">
        <v>161</v>
      </c>
      <c r="F3" s="19">
        <v>177</v>
      </c>
      <c r="G3" s="19">
        <v>170</v>
      </c>
      <c r="H3" s="19">
        <v>173.001</v>
      </c>
      <c r="I3" s="19"/>
      <c r="J3" s="19"/>
      <c r="K3" s="23">
        <v>4</v>
      </c>
      <c r="L3" s="23">
        <v>681.00099999999998</v>
      </c>
      <c r="M3" s="24">
        <v>170.25024999999999</v>
      </c>
      <c r="N3" s="25">
        <v>3</v>
      </c>
      <c r="O3" s="26">
        <v>173.25024999999999</v>
      </c>
    </row>
    <row r="4" spans="1:17" x14ac:dyDescent="0.25">
      <c r="A4" s="15" t="s">
        <v>28</v>
      </c>
      <c r="B4" s="16" t="s">
        <v>32</v>
      </c>
      <c r="C4" s="17">
        <v>44282</v>
      </c>
      <c r="D4" s="18" t="s">
        <v>34</v>
      </c>
      <c r="E4" s="19">
        <v>168</v>
      </c>
      <c r="F4" s="19">
        <v>170</v>
      </c>
      <c r="G4" s="19">
        <v>171</v>
      </c>
      <c r="H4" s="19">
        <v>174</v>
      </c>
      <c r="I4" s="19"/>
      <c r="J4" s="19"/>
      <c r="K4" s="23">
        <v>4</v>
      </c>
      <c r="L4" s="23">
        <v>683</v>
      </c>
      <c r="M4" s="24">
        <v>170.75</v>
      </c>
      <c r="N4" s="25">
        <v>3</v>
      </c>
      <c r="O4" s="26">
        <v>173.75</v>
      </c>
    </row>
    <row r="5" spans="1:17" x14ac:dyDescent="0.25">
      <c r="A5" s="15" t="s">
        <v>28</v>
      </c>
      <c r="B5" s="16" t="s">
        <v>32</v>
      </c>
      <c r="C5" s="17">
        <v>44283</v>
      </c>
      <c r="D5" s="18" t="s">
        <v>67</v>
      </c>
      <c r="E5" s="19">
        <v>177</v>
      </c>
      <c r="F5" s="19">
        <v>172</v>
      </c>
      <c r="G5" s="19">
        <v>177</v>
      </c>
      <c r="H5" s="19">
        <v>167</v>
      </c>
      <c r="I5" s="19"/>
      <c r="J5" s="19"/>
      <c r="K5" s="23">
        <v>4</v>
      </c>
      <c r="L5" s="23">
        <v>693</v>
      </c>
      <c r="M5" s="24">
        <v>173.25</v>
      </c>
      <c r="N5" s="25">
        <v>7</v>
      </c>
      <c r="O5" s="26">
        <v>180.25</v>
      </c>
    </row>
    <row r="6" spans="1:17" x14ac:dyDescent="0.25">
      <c r="A6" s="15" t="s">
        <v>28</v>
      </c>
      <c r="B6" s="16" t="s">
        <v>32</v>
      </c>
      <c r="C6" s="17">
        <v>44292</v>
      </c>
      <c r="D6" s="18" t="s">
        <v>34</v>
      </c>
      <c r="E6" s="19">
        <v>174.001</v>
      </c>
      <c r="F6" s="19">
        <v>162</v>
      </c>
      <c r="G6" s="19">
        <v>175</v>
      </c>
      <c r="H6" s="19"/>
      <c r="I6" s="19"/>
      <c r="J6" s="19"/>
      <c r="K6" s="23">
        <v>3</v>
      </c>
      <c r="L6" s="23">
        <v>511.00099999999998</v>
      </c>
      <c r="M6" s="24">
        <v>170.33366666666666</v>
      </c>
      <c r="N6" s="25">
        <v>6</v>
      </c>
      <c r="O6" s="26">
        <v>176.33366666666666</v>
      </c>
    </row>
    <row r="7" spans="1:17" x14ac:dyDescent="0.25">
      <c r="A7" s="15" t="s">
        <v>28</v>
      </c>
      <c r="B7" s="16" t="s">
        <v>32</v>
      </c>
      <c r="C7" s="17">
        <v>44296</v>
      </c>
      <c r="D7" s="18" t="s">
        <v>34</v>
      </c>
      <c r="E7" s="19">
        <v>176</v>
      </c>
      <c r="F7" s="19">
        <v>172</v>
      </c>
      <c r="G7" s="19">
        <v>175</v>
      </c>
      <c r="H7" s="19">
        <v>176.001</v>
      </c>
      <c r="I7" s="19"/>
      <c r="J7" s="19"/>
      <c r="K7" s="23">
        <v>4</v>
      </c>
      <c r="L7" s="23">
        <v>699.00099999999998</v>
      </c>
      <c r="M7" s="24">
        <v>174.75024999999999</v>
      </c>
      <c r="N7" s="25">
        <v>4</v>
      </c>
      <c r="O7" s="26">
        <v>178.75024999999999</v>
      </c>
    </row>
    <row r="10" spans="1:17" x14ac:dyDescent="0.25">
      <c r="K10" s="8">
        <f>SUM(K2:K9)</f>
        <v>23</v>
      </c>
      <c r="L10" s="8">
        <f>SUM(L2:L9)</f>
        <v>3971.0050000000001</v>
      </c>
      <c r="M10" s="7">
        <f>SUM(L10/K10)</f>
        <v>172.65239130434784</v>
      </c>
      <c r="N10" s="8">
        <f>SUM(N2:N9)</f>
        <v>27</v>
      </c>
      <c r="O10" s="13">
        <f>SUM(M10+N10)</f>
        <v>199.65239130434784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_2"/>
    <protectedRange sqref="D2" name="Range1_1_3_8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7_2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</protectedRanges>
  <conditionalFormatting sqref="I2">
    <cfRule type="top10" dxfId="389" priority="36" rank="1"/>
  </conditionalFormatting>
  <conditionalFormatting sqref="H2">
    <cfRule type="top10" dxfId="388" priority="32" rank="1"/>
  </conditionalFormatting>
  <conditionalFormatting sqref="J2">
    <cfRule type="top10" dxfId="387" priority="33" rank="1"/>
  </conditionalFormatting>
  <conditionalFormatting sqref="G2">
    <cfRule type="top10" dxfId="386" priority="35" rank="1"/>
  </conditionalFormatting>
  <conditionalFormatting sqref="F2">
    <cfRule type="top10" dxfId="385" priority="34" rank="1"/>
  </conditionalFormatting>
  <conditionalFormatting sqref="E2">
    <cfRule type="top10" dxfId="384" priority="31" rank="1"/>
  </conditionalFormatting>
  <conditionalFormatting sqref="I3">
    <cfRule type="top10" dxfId="383" priority="30" rank="1"/>
  </conditionalFormatting>
  <conditionalFormatting sqref="H3">
    <cfRule type="top10" dxfId="382" priority="26" rank="1"/>
  </conditionalFormatting>
  <conditionalFormatting sqref="J3">
    <cfRule type="top10" dxfId="381" priority="27" rank="1"/>
  </conditionalFormatting>
  <conditionalFormatting sqref="G3">
    <cfRule type="top10" dxfId="380" priority="29" rank="1"/>
  </conditionalFormatting>
  <conditionalFormatting sqref="F3">
    <cfRule type="top10" dxfId="379" priority="28" rank="1"/>
  </conditionalFormatting>
  <conditionalFormatting sqref="E3">
    <cfRule type="top10" dxfId="378" priority="25" rank="1"/>
  </conditionalFormatting>
  <conditionalFormatting sqref="I4">
    <cfRule type="top10" dxfId="377" priority="24" rank="1"/>
  </conditionalFormatting>
  <conditionalFormatting sqref="H4">
    <cfRule type="top10" dxfId="376" priority="20" rank="1"/>
  </conditionalFormatting>
  <conditionalFormatting sqref="J4">
    <cfRule type="top10" dxfId="375" priority="21" rank="1"/>
  </conditionalFormatting>
  <conditionalFormatting sqref="G4">
    <cfRule type="top10" dxfId="374" priority="23" rank="1"/>
  </conditionalFormatting>
  <conditionalFormatting sqref="F4">
    <cfRule type="top10" dxfId="373" priority="22" rank="1"/>
  </conditionalFormatting>
  <conditionalFormatting sqref="E4">
    <cfRule type="top10" dxfId="372" priority="19" rank="1"/>
  </conditionalFormatting>
  <conditionalFormatting sqref="I5">
    <cfRule type="top10" dxfId="371" priority="18" rank="1"/>
  </conditionalFormatting>
  <conditionalFormatting sqref="H5">
    <cfRule type="top10" dxfId="370" priority="14" rank="1"/>
  </conditionalFormatting>
  <conditionalFormatting sqref="J5">
    <cfRule type="top10" dxfId="369" priority="15" rank="1"/>
  </conditionalFormatting>
  <conditionalFormatting sqref="G5">
    <cfRule type="top10" dxfId="368" priority="17" rank="1"/>
  </conditionalFormatting>
  <conditionalFormatting sqref="F5">
    <cfRule type="top10" dxfId="367" priority="16" rank="1"/>
  </conditionalFormatting>
  <conditionalFormatting sqref="E5">
    <cfRule type="top10" dxfId="366" priority="13" rank="1"/>
  </conditionalFormatting>
  <conditionalFormatting sqref="I6">
    <cfRule type="top10" dxfId="365" priority="12" rank="1"/>
  </conditionalFormatting>
  <conditionalFormatting sqref="H6">
    <cfRule type="top10" dxfId="364" priority="8" rank="1"/>
  </conditionalFormatting>
  <conditionalFormatting sqref="J6">
    <cfRule type="top10" dxfId="363" priority="9" rank="1"/>
  </conditionalFormatting>
  <conditionalFormatting sqref="G6">
    <cfRule type="top10" dxfId="362" priority="11" rank="1"/>
  </conditionalFormatting>
  <conditionalFormatting sqref="F6">
    <cfRule type="top10" dxfId="361" priority="10" rank="1"/>
  </conditionalFormatting>
  <conditionalFormatting sqref="E6">
    <cfRule type="top10" dxfId="360" priority="7" rank="1"/>
  </conditionalFormatting>
  <conditionalFormatting sqref="I7">
    <cfRule type="top10" dxfId="359" priority="6" rank="1"/>
  </conditionalFormatting>
  <conditionalFormatting sqref="H7">
    <cfRule type="top10" dxfId="358" priority="2" rank="1"/>
  </conditionalFormatting>
  <conditionalFormatting sqref="J7">
    <cfRule type="top10" dxfId="357" priority="3" rank="1"/>
  </conditionalFormatting>
  <conditionalFormatting sqref="G7">
    <cfRule type="top10" dxfId="356" priority="5" rank="1"/>
  </conditionalFormatting>
  <conditionalFormatting sqref="F7">
    <cfRule type="top10" dxfId="355" priority="4" rank="1"/>
  </conditionalFormatting>
  <conditionalFormatting sqref="E7">
    <cfRule type="top10" dxfId="354" priority="1" rank="1"/>
  </conditionalFormatting>
  <hyperlinks>
    <hyperlink ref="Q1" location="'Texas  2021 Ranking'!A1" display="Back to Ranking" xr:uid="{239B196A-F9ED-48D8-8C58-E46E233E85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85505D-89CF-48AB-96BE-4B3B0BBA78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2052242-01D6-4D5E-9D7E-73F1F92C07A0}">
          <x14:formula1>
            <xm:f>'C:\Users\abra2\AppData\Local\Packages\Microsoft.MicrosoftEdge_8wekyb3d8bbwe\TempState\Downloads\[__ABRA Scoring Program  2-24-2020 MASTER (2).xlsm]DATA'!#REF!</xm:f>
          </x14:formula1>
          <xm:sqref>B2:B7 D2:D7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8779-ED79-4A1B-9EFA-76CFC16F9D3E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73</v>
      </c>
      <c r="C2" s="17">
        <v>44271</v>
      </c>
      <c r="D2" s="18" t="s">
        <v>67</v>
      </c>
      <c r="E2" s="19">
        <v>183</v>
      </c>
      <c r="F2" s="19">
        <v>174</v>
      </c>
      <c r="G2" s="19">
        <v>192</v>
      </c>
      <c r="H2" s="19">
        <v>186</v>
      </c>
      <c r="I2" s="19"/>
      <c r="J2" s="19"/>
      <c r="K2" s="23">
        <v>4</v>
      </c>
      <c r="L2" s="23">
        <v>735</v>
      </c>
      <c r="M2" s="24">
        <v>183.75</v>
      </c>
      <c r="N2" s="25">
        <v>13</v>
      </c>
      <c r="O2" s="26">
        <v>196.75</v>
      </c>
    </row>
    <row r="3" spans="1:17" x14ac:dyDescent="0.25">
      <c r="A3" s="15" t="s">
        <v>28</v>
      </c>
      <c r="B3" s="16" t="s">
        <v>73</v>
      </c>
      <c r="C3" s="17">
        <v>44283</v>
      </c>
      <c r="D3" s="18" t="s">
        <v>67</v>
      </c>
      <c r="E3" s="19">
        <v>161</v>
      </c>
      <c r="F3" s="19">
        <v>174</v>
      </c>
      <c r="G3" s="19">
        <v>179</v>
      </c>
      <c r="H3" s="19">
        <v>174</v>
      </c>
      <c r="I3" s="19"/>
      <c r="J3" s="19"/>
      <c r="K3" s="23">
        <v>4</v>
      </c>
      <c r="L3" s="23">
        <v>688</v>
      </c>
      <c r="M3" s="24">
        <v>172</v>
      </c>
      <c r="N3" s="25">
        <v>10</v>
      </c>
      <c r="O3" s="26">
        <v>182</v>
      </c>
    </row>
    <row r="6" spans="1:17" x14ac:dyDescent="0.25">
      <c r="K6" s="8">
        <f>SUM(K2:K5)</f>
        <v>8</v>
      </c>
      <c r="L6" s="8">
        <f>SUM(L2:L5)</f>
        <v>1423</v>
      </c>
      <c r="M6" s="7">
        <f>SUM(L6/K6)</f>
        <v>177.875</v>
      </c>
      <c r="N6" s="8">
        <f>SUM(N2:N5)</f>
        <v>23</v>
      </c>
      <c r="O6" s="13">
        <f>SUM(M6+N6)</f>
        <v>200.875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353" priority="12" rank="1"/>
  </conditionalFormatting>
  <conditionalFormatting sqref="H2">
    <cfRule type="top10" dxfId="352" priority="8" rank="1"/>
  </conditionalFormatting>
  <conditionalFormatting sqref="J2">
    <cfRule type="top10" dxfId="351" priority="9" rank="1"/>
  </conditionalFormatting>
  <conditionalFormatting sqref="G2">
    <cfRule type="top10" dxfId="350" priority="11" rank="1"/>
  </conditionalFormatting>
  <conditionalFormatting sqref="F2">
    <cfRule type="top10" dxfId="349" priority="10" rank="1"/>
  </conditionalFormatting>
  <conditionalFormatting sqref="E2">
    <cfRule type="top10" dxfId="348" priority="7" rank="1"/>
  </conditionalFormatting>
  <conditionalFormatting sqref="I3">
    <cfRule type="top10" dxfId="347" priority="6" rank="1"/>
  </conditionalFormatting>
  <conditionalFormatting sqref="H3">
    <cfRule type="top10" dxfId="346" priority="2" rank="1"/>
  </conditionalFormatting>
  <conditionalFormatting sqref="J3">
    <cfRule type="top10" dxfId="345" priority="3" rank="1"/>
  </conditionalFormatting>
  <conditionalFormatting sqref="G3">
    <cfRule type="top10" dxfId="344" priority="5" rank="1"/>
  </conditionalFormatting>
  <conditionalFormatting sqref="F3">
    <cfRule type="top10" dxfId="343" priority="4" rank="1"/>
  </conditionalFormatting>
  <conditionalFormatting sqref="E3">
    <cfRule type="top10" dxfId="342" priority="1" rank="1"/>
  </conditionalFormatting>
  <hyperlinks>
    <hyperlink ref="Q1" location="'Texas  2021 Ranking'!A1" display="Back to Ranking" xr:uid="{2096EB4F-882C-455D-B08D-D39C6D2661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1FBE7C-13A9-4ED5-BDD6-FED30FC9FB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1D07-DF65-4E08-BAF7-41E3C9F15509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82</v>
      </c>
      <c r="C2" s="17">
        <v>44283</v>
      </c>
      <c r="D2" s="18" t="s">
        <v>67</v>
      </c>
      <c r="E2" s="19">
        <v>173</v>
      </c>
      <c r="F2" s="19">
        <v>177</v>
      </c>
      <c r="G2" s="19">
        <v>188</v>
      </c>
      <c r="H2" s="19">
        <v>176</v>
      </c>
      <c r="I2" s="19"/>
      <c r="J2" s="19"/>
      <c r="K2" s="23">
        <v>4</v>
      </c>
      <c r="L2" s="23">
        <v>714</v>
      </c>
      <c r="M2" s="24">
        <v>178.5</v>
      </c>
      <c r="N2" s="25">
        <v>5</v>
      </c>
      <c r="O2" s="26">
        <v>183.5</v>
      </c>
    </row>
    <row r="5" spans="1:17" x14ac:dyDescent="0.25">
      <c r="K5" s="8">
        <f>SUM(K2:K4)</f>
        <v>4</v>
      </c>
      <c r="L5" s="8">
        <f>SUM(L2:L4)</f>
        <v>714</v>
      </c>
      <c r="M5" s="7">
        <f>SUM(L5/K5)</f>
        <v>178.5</v>
      </c>
      <c r="N5" s="8">
        <f>SUM(N2:N4)</f>
        <v>5</v>
      </c>
      <c r="O5" s="13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F2">
    <cfRule type="top10" dxfId="341" priority="5" rank="1"/>
  </conditionalFormatting>
  <conditionalFormatting sqref="G2">
    <cfRule type="top10" dxfId="340" priority="4" rank="1"/>
  </conditionalFormatting>
  <conditionalFormatting sqref="H2">
    <cfRule type="top10" dxfId="339" priority="3" rank="1"/>
  </conditionalFormatting>
  <conditionalFormatting sqref="E2">
    <cfRule type="top10" dxfId="338" priority="6" rank="1"/>
  </conditionalFormatting>
  <conditionalFormatting sqref="J2">
    <cfRule type="top10" dxfId="337" priority="1" rank="1"/>
  </conditionalFormatting>
  <conditionalFormatting sqref="I2">
    <cfRule type="top10" dxfId="336" priority="2" rank="1"/>
  </conditionalFormatting>
  <hyperlinks>
    <hyperlink ref="Q1" location="'Texas  2021 Ranking'!A1" display="Back to Ranking" xr:uid="{31A7ABA0-F671-4964-A830-2B95739258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0A21C-014F-4B22-BC9C-B21ED81EED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8A03-27CE-486C-B366-7238217AA89D}">
  <sheetPr codeName="Sheet13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24</v>
      </c>
      <c r="C2" s="17">
        <v>44254</v>
      </c>
      <c r="D2" s="18" t="s">
        <v>34</v>
      </c>
      <c r="E2" s="19">
        <v>190.001</v>
      </c>
      <c r="F2" s="19">
        <v>187</v>
      </c>
      <c r="G2" s="19">
        <v>189</v>
      </c>
      <c r="H2" s="19">
        <v>186</v>
      </c>
      <c r="I2" s="19"/>
      <c r="J2" s="19"/>
      <c r="K2" s="23">
        <v>4</v>
      </c>
      <c r="L2" s="23">
        <v>752.00099999999998</v>
      </c>
      <c r="M2" s="24">
        <v>188.00024999999999</v>
      </c>
      <c r="N2" s="25">
        <v>6</v>
      </c>
      <c r="O2" s="26">
        <v>194.00024999999999</v>
      </c>
    </row>
    <row r="3" spans="1:17" x14ac:dyDescent="0.25">
      <c r="A3" s="15" t="s">
        <v>37</v>
      </c>
      <c r="B3" s="16" t="s">
        <v>24</v>
      </c>
      <c r="C3" s="17">
        <v>44282</v>
      </c>
      <c r="D3" s="18" t="s">
        <v>34</v>
      </c>
      <c r="E3" s="19">
        <v>192</v>
      </c>
      <c r="F3" s="19">
        <v>185</v>
      </c>
      <c r="G3" s="19">
        <v>186</v>
      </c>
      <c r="H3" s="19">
        <v>186</v>
      </c>
      <c r="I3" s="19"/>
      <c r="J3" s="19"/>
      <c r="K3" s="23">
        <v>4</v>
      </c>
      <c r="L3" s="23">
        <v>749</v>
      </c>
      <c r="M3" s="24">
        <v>187.25</v>
      </c>
      <c r="N3" s="25">
        <v>4</v>
      </c>
      <c r="O3" s="26">
        <v>191.25</v>
      </c>
    </row>
    <row r="4" spans="1:17" x14ac:dyDescent="0.25">
      <c r="A4" s="15" t="s">
        <v>37</v>
      </c>
      <c r="B4" s="16" t="s">
        <v>24</v>
      </c>
      <c r="C4" s="17">
        <v>44292</v>
      </c>
      <c r="D4" s="18" t="s">
        <v>34</v>
      </c>
      <c r="E4" s="19">
        <v>183</v>
      </c>
      <c r="F4" s="19">
        <v>180</v>
      </c>
      <c r="G4" s="19">
        <v>184</v>
      </c>
      <c r="H4" s="19"/>
      <c r="I4" s="19"/>
      <c r="J4" s="19"/>
      <c r="K4" s="23">
        <v>3</v>
      </c>
      <c r="L4" s="23">
        <v>547</v>
      </c>
      <c r="M4" s="24">
        <v>182.33333333333334</v>
      </c>
      <c r="N4" s="25">
        <v>4</v>
      </c>
      <c r="O4" s="26">
        <v>186.33333333333334</v>
      </c>
    </row>
    <row r="7" spans="1:17" x14ac:dyDescent="0.25">
      <c r="K7" s="8">
        <f>SUM(K2:K6)</f>
        <v>11</v>
      </c>
      <c r="L7" s="8">
        <f>SUM(L2:L6)</f>
        <v>2048.0010000000002</v>
      </c>
      <c r="M7" s="7">
        <f>SUM(L7/K7)</f>
        <v>186.1819090909091</v>
      </c>
      <c r="N7" s="8">
        <f>SUM(N2:N6)</f>
        <v>14</v>
      </c>
      <c r="O7" s="13">
        <f>SUM(M7+N7)</f>
        <v>200.1819090909091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</protectedRanges>
  <conditionalFormatting sqref="F2">
    <cfRule type="top10" dxfId="335" priority="17" rank="1"/>
  </conditionalFormatting>
  <conditionalFormatting sqref="G2">
    <cfRule type="top10" dxfId="334" priority="16" rank="1"/>
  </conditionalFormatting>
  <conditionalFormatting sqref="H2">
    <cfRule type="top10" dxfId="333" priority="15" rank="1"/>
  </conditionalFormatting>
  <conditionalFormatting sqref="I2">
    <cfRule type="top10" dxfId="332" priority="13" rank="1"/>
  </conditionalFormatting>
  <conditionalFormatting sqref="J2">
    <cfRule type="top10" dxfId="331" priority="14" rank="1"/>
  </conditionalFormatting>
  <conditionalFormatting sqref="E2">
    <cfRule type="top10" dxfId="330" priority="18" rank="1"/>
  </conditionalFormatting>
  <conditionalFormatting sqref="F3">
    <cfRule type="top10" dxfId="329" priority="11" rank="1"/>
  </conditionalFormatting>
  <conditionalFormatting sqref="G3">
    <cfRule type="top10" dxfId="328" priority="10" rank="1"/>
  </conditionalFormatting>
  <conditionalFormatting sqref="H3">
    <cfRule type="top10" dxfId="327" priority="9" rank="1"/>
  </conditionalFormatting>
  <conditionalFormatting sqref="I3">
    <cfRule type="top10" dxfId="326" priority="7" rank="1"/>
  </conditionalFormatting>
  <conditionalFormatting sqref="J3">
    <cfRule type="top10" dxfId="325" priority="8" rank="1"/>
  </conditionalFormatting>
  <conditionalFormatting sqref="E3">
    <cfRule type="top10" dxfId="324" priority="12" rank="1"/>
  </conditionalFormatting>
  <conditionalFormatting sqref="F4">
    <cfRule type="top10" dxfId="323" priority="5" rank="1"/>
  </conditionalFormatting>
  <conditionalFormatting sqref="G4">
    <cfRule type="top10" dxfId="322" priority="4" rank="1"/>
  </conditionalFormatting>
  <conditionalFormatting sqref="H4">
    <cfRule type="top10" dxfId="321" priority="3" rank="1"/>
  </conditionalFormatting>
  <conditionalFormatting sqref="I4">
    <cfRule type="top10" dxfId="320" priority="1" rank="1"/>
  </conditionalFormatting>
  <conditionalFormatting sqref="J4">
    <cfRule type="top10" dxfId="319" priority="2" rank="1"/>
  </conditionalFormatting>
  <conditionalFormatting sqref="E4">
    <cfRule type="top10" dxfId="318" priority="6" rank="1"/>
  </conditionalFormatting>
  <hyperlinks>
    <hyperlink ref="Q1" location="'Jim Swaringin'!A1" display="Back to Ranking" xr:uid="{3C6284F2-E498-418A-81D9-594C05CD63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CEAA2E-76E3-4AEE-B374-62AA22FFAB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4FAFA44-D6DE-4E4F-B9E7-B852FAE72CC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7C13-2EB8-4225-B1DB-AFFFB518B26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76</v>
      </c>
      <c r="C2" s="17">
        <v>44282</v>
      </c>
      <c r="D2" s="18" t="s">
        <v>34</v>
      </c>
      <c r="E2" s="19">
        <v>164</v>
      </c>
      <c r="F2" s="19">
        <v>168</v>
      </c>
      <c r="G2" s="19">
        <v>171</v>
      </c>
      <c r="H2" s="19">
        <v>175</v>
      </c>
      <c r="I2" s="19"/>
      <c r="J2" s="19"/>
      <c r="K2" s="23">
        <v>4</v>
      </c>
      <c r="L2" s="23">
        <v>678</v>
      </c>
      <c r="M2" s="24">
        <v>169.5</v>
      </c>
      <c r="N2" s="25">
        <v>3</v>
      </c>
      <c r="O2" s="26">
        <v>172.5</v>
      </c>
    </row>
    <row r="5" spans="1:17" x14ac:dyDescent="0.25">
      <c r="K5" s="8">
        <f>SUM(K2:K4)</f>
        <v>4</v>
      </c>
      <c r="L5" s="8">
        <f>SUM(L2:L4)</f>
        <v>678</v>
      </c>
      <c r="M5" s="7">
        <f>SUM(L5/K5)</f>
        <v>169.5</v>
      </c>
      <c r="N5" s="8">
        <f>SUM(N2:N4)</f>
        <v>3</v>
      </c>
      <c r="O5" s="13">
        <f>SUM(M5+N5)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317" priority="5" rank="1"/>
  </conditionalFormatting>
  <conditionalFormatting sqref="G2">
    <cfRule type="top10" dxfId="316" priority="4" rank="1"/>
  </conditionalFormatting>
  <conditionalFormatting sqref="H2">
    <cfRule type="top10" dxfId="315" priority="3" rank="1"/>
  </conditionalFormatting>
  <conditionalFormatting sqref="E2">
    <cfRule type="top10" dxfId="314" priority="6" rank="1"/>
  </conditionalFormatting>
  <conditionalFormatting sqref="J2">
    <cfRule type="top10" dxfId="313" priority="1" rank="1"/>
  </conditionalFormatting>
  <conditionalFormatting sqref="I2">
    <cfRule type="top10" dxfId="312" priority="2" rank="1"/>
  </conditionalFormatting>
  <hyperlinks>
    <hyperlink ref="Q1" location="'Texas  2021 Ranking'!A1" display="Back to Ranking" xr:uid="{F436B5BE-A350-4785-BD48-826409E587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EB072C-2511-4469-8FB4-7D876236DC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BEF9-23E8-4574-8BC2-E4FA9ABC07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64</v>
      </c>
      <c r="C2" s="17">
        <v>44271</v>
      </c>
      <c r="D2" s="18" t="s">
        <v>67</v>
      </c>
      <c r="E2" s="19">
        <v>185</v>
      </c>
      <c r="F2" s="19">
        <v>188</v>
      </c>
      <c r="G2" s="19">
        <v>183</v>
      </c>
      <c r="H2" s="19">
        <v>190</v>
      </c>
      <c r="I2" s="19"/>
      <c r="J2" s="19"/>
      <c r="K2" s="23">
        <v>4</v>
      </c>
      <c r="L2" s="23">
        <v>746</v>
      </c>
      <c r="M2" s="24">
        <v>186.5</v>
      </c>
      <c r="N2" s="25">
        <v>2</v>
      </c>
      <c r="O2" s="26">
        <v>188.5</v>
      </c>
    </row>
    <row r="5" spans="1:17" x14ac:dyDescent="0.25">
      <c r="K5" s="8">
        <f>SUM(K2:K4)</f>
        <v>4</v>
      </c>
      <c r="L5" s="8">
        <f>SUM(L2:L4)</f>
        <v>746</v>
      </c>
      <c r="M5" s="7">
        <f>SUM(L5/K5)</f>
        <v>186.5</v>
      </c>
      <c r="N5" s="8">
        <f>SUM(N2:N4)</f>
        <v>2</v>
      </c>
      <c r="O5" s="13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"/>
  </protectedRanges>
  <conditionalFormatting sqref="F2">
    <cfRule type="top10" dxfId="311" priority="5" rank="1"/>
  </conditionalFormatting>
  <conditionalFormatting sqref="G2">
    <cfRule type="top10" dxfId="310" priority="4" rank="1"/>
  </conditionalFormatting>
  <conditionalFormatting sqref="H2">
    <cfRule type="top10" dxfId="309" priority="3" rank="1"/>
  </conditionalFormatting>
  <conditionalFormatting sqref="I2">
    <cfRule type="top10" dxfId="308" priority="1" rank="1"/>
  </conditionalFormatting>
  <conditionalFormatting sqref="J2">
    <cfRule type="top10" dxfId="307" priority="2" rank="1"/>
  </conditionalFormatting>
  <conditionalFormatting sqref="E2">
    <cfRule type="top10" dxfId="306" priority="6" rank="1"/>
  </conditionalFormatting>
  <hyperlinks>
    <hyperlink ref="Q1" location="'Texas  2021 Ranking'!A1" display="Back to Ranking" xr:uid="{0FD94BBF-A53C-40C8-A6DB-1F38BD2FAD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3547BC-3337-47E6-B73E-56CFAF7782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7CE7-A21E-4150-AAEF-CAF2ABFB57F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84</v>
      </c>
      <c r="C2" s="17">
        <v>44283</v>
      </c>
      <c r="D2" s="18" t="s">
        <v>67</v>
      </c>
      <c r="E2" s="19">
        <v>71</v>
      </c>
      <c r="F2" s="19">
        <v>86</v>
      </c>
      <c r="G2" s="19">
        <v>97</v>
      </c>
      <c r="H2" s="19">
        <v>62</v>
      </c>
      <c r="I2" s="19"/>
      <c r="J2" s="19"/>
      <c r="K2" s="23">
        <v>4</v>
      </c>
      <c r="L2" s="23">
        <v>316</v>
      </c>
      <c r="M2" s="24">
        <v>79</v>
      </c>
      <c r="N2" s="25">
        <v>2</v>
      </c>
      <c r="O2" s="26">
        <v>81</v>
      </c>
    </row>
    <row r="5" spans="1:17" x14ac:dyDescent="0.25">
      <c r="K5" s="8">
        <f>SUM(K2:K4)</f>
        <v>4</v>
      </c>
      <c r="L5" s="8">
        <f>SUM(L2:L4)</f>
        <v>316</v>
      </c>
      <c r="M5" s="7">
        <f>SUM(L5/K5)</f>
        <v>79</v>
      </c>
      <c r="N5" s="8">
        <f>SUM(N2:N4)</f>
        <v>2</v>
      </c>
      <c r="O5" s="13">
        <f>SUM(M5+N5)</f>
        <v>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305" priority="5" rank="1"/>
  </conditionalFormatting>
  <conditionalFormatting sqref="G2">
    <cfRule type="top10" dxfId="304" priority="4" rank="1"/>
  </conditionalFormatting>
  <conditionalFormatting sqref="H2">
    <cfRule type="top10" dxfId="303" priority="3" rank="1"/>
  </conditionalFormatting>
  <conditionalFormatting sqref="E2">
    <cfRule type="top10" dxfId="302" priority="6" rank="1"/>
  </conditionalFormatting>
  <conditionalFormatting sqref="J2">
    <cfRule type="top10" dxfId="301" priority="1" rank="1"/>
  </conditionalFormatting>
  <conditionalFormatting sqref="I2">
    <cfRule type="top10" dxfId="300" priority="2" rank="1"/>
  </conditionalFormatting>
  <hyperlinks>
    <hyperlink ref="Q1" location="'Texas  2021 Ranking'!A1" display="Back to Ranking" xr:uid="{44D7CD4D-AF7F-49E9-9B50-6679FFFC71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EF414A-C093-4E2C-A455-2A3A8F911F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9F1C-9E68-4486-8333-FDD29ADB4237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56</v>
      </c>
      <c r="C2" s="17">
        <v>44268</v>
      </c>
      <c r="D2" s="18" t="s">
        <v>34</v>
      </c>
      <c r="E2" s="19">
        <v>180</v>
      </c>
      <c r="F2" s="19">
        <v>179</v>
      </c>
      <c r="G2" s="19">
        <v>181</v>
      </c>
      <c r="H2" s="19">
        <v>185</v>
      </c>
      <c r="I2" s="19"/>
      <c r="J2" s="19"/>
      <c r="K2" s="23">
        <v>4</v>
      </c>
      <c r="L2" s="23">
        <v>725</v>
      </c>
      <c r="M2" s="24">
        <v>181.25</v>
      </c>
      <c r="N2" s="25">
        <v>9</v>
      </c>
      <c r="O2" s="26">
        <v>192.25</v>
      </c>
    </row>
    <row r="3" spans="1:17" x14ac:dyDescent="0.25">
      <c r="A3" s="15" t="s">
        <v>29</v>
      </c>
      <c r="B3" s="16" t="s">
        <v>56</v>
      </c>
      <c r="C3" s="17">
        <v>44282</v>
      </c>
      <c r="D3" s="18" t="s">
        <v>34</v>
      </c>
      <c r="E3" s="19">
        <v>179</v>
      </c>
      <c r="F3" s="19">
        <v>178</v>
      </c>
      <c r="G3" s="19">
        <v>171</v>
      </c>
      <c r="H3" s="19">
        <v>183</v>
      </c>
      <c r="I3" s="19"/>
      <c r="J3" s="19"/>
      <c r="K3" s="23">
        <v>4</v>
      </c>
      <c r="L3" s="23">
        <v>711</v>
      </c>
      <c r="M3" s="24">
        <v>177.75</v>
      </c>
      <c r="N3" s="25">
        <v>2</v>
      </c>
      <c r="O3" s="26">
        <v>179.75</v>
      </c>
    </row>
    <row r="4" spans="1:17" x14ac:dyDescent="0.25">
      <c r="A4" s="15" t="s">
        <v>29</v>
      </c>
      <c r="B4" s="16" t="s">
        <v>56</v>
      </c>
      <c r="C4" s="17">
        <v>44296</v>
      </c>
      <c r="D4" s="18" t="s">
        <v>34</v>
      </c>
      <c r="E4" s="19">
        <v>179</v>
      </c>
      <c r="F4" s="19">
        <v>183</v>
      </c>
      <c r="G4" s="19">
        <v>185</v>
      </c>
      <c r="H4" s="19">
        <v>181</v>
      </c>
      <c r="I4" s="19"/>
      <c r="J4" s="19"/>
      <c r="K4" s="23">
        <v>4</v>
      </c>
      <c r="L4" s="23">
        <v>728</v>
      </c>
      <c r="M4" s="24">
        <v>182</v>
      </c>
      <c r="N4" s="25">
        <v>3</v>
      </c>
      <c r="O4" s="26">
        <v>185</v>
      </c>
    </row>
    <row r="7" spans="1:17" x14ac:dyDescent="0.25">
      <c r="K7" s="8">
        <f>SUM(K2:K6)</f>
        <v>12</v>
      </c>
      <c r="L7" s="8">
        <f>SUM(L2:L6)</f>
        <v>2164</v>
      </c>
      <c r="M7" s="7">
        <f>SUM(L7/K7)</f>
        <v>180.33333333333334</v>
      </c>
      <c r="N7" s="8">
        <f>SUM(N2:N6)</f>
        <v>14</v>
      </c>
      <c r="O7" s="13">
        <f>SUM(M7+N7)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2"/>
  </protectedRanges>
  <conditionalFormatting sqref="F2">
    <cfRule type="top10" dxfId="707" priority="17" rank="1"/>
  </conditionalFormatting>
  <conditionalFormatting sqref="G2">
    <cfRule type="top10" dxfId="706" priority="16" rank="1"/>
  </conditionalFormatting>
  <conditionalFormatting sqref="H2">
    <cfRule type="top10" dxfId="705" priority="15" rank="1"/>
  </conditionalFormatting>
  <conditionalFormatting sqref="E2">
    <cfRule type="top10" dxfId="704" priority="18" rank="1"/>
  </conditionalFormatting>
  <conditionalFormatting sqref="I2">
    <cfRule type="top10" dxfId="703" priority="14" rank="1"/>
  </conditionalFormatting>
  <conditionalFormatting sqref="J2">
    <cfRule type="top10" dxfId="702" priority="13" rank="1"/>
  </conditionalFormatting>
  <conditionalFormatting sqref="E3">
    <cfRule type="top10" dxfId="701" priority="12" rank="1"/>
  </conditionalFormatting>
  <conditionalFormatting sqref="F3">
    <cfRule type="top10" dxfId="700" priority="11" rank="1"/>
  </conditionalFormatting>
  <conditionalFormatting sqref="G3">
    <cfRule type="top10" dxfId="699" priority="10" rank="1"/>
  </conditionalFormatting>
  <conditionalFormatting sqref="H3">
    <cfRule type="top10" dxfId="698" priority="9" rank="1"/>
  </conditionalFormatting>
  <conditionalFormatting sqref="I3">
    <cfRule type="top10" dxfId="697" priority="8" rank="1"/>
  </conditionalFormatting>
  <conditionalFormatting sqref="J3">
    <cfRule type="top10" dxfId="696" priority="7" rank="1"/>
  </conditionalFormatting>
  <conditionalFormatting sqref="E4">
    <cfRule type="top10" dxfId="695" priority="6" rank="1"/>
  </conditionalFormatting>
  <conditionalFormatting sqref="F4">
    <cfRule type="top10" dxfId="694" priority="5" rank="1"/>
  </conditionalFormatting>
  <conditionalFormatting sqref="G4">
    <cfRule type="top10" dxfId="693" priority="4" rank="1"/>
  </conditionalFormatting>
  <conditionalFormatting sqref="H4">
    <cfRule type="top10" dxfId="692" priority="3" rank="1"/>
  </conditionalFormatting>
  <conditionalFormatting sqref="I4">
    <cfRule type="top10" dxfId="691" priority="2" rank="1"/>
  </conditionalFormatting>
  <conditionalFormatting sqref="J4">
    <cfRule type="top10" dxfId="690" priority="1" rank="1"/>
  </conditionalFormatting>
  <hyperlinks>
    <hyperlink ref="Q1" location="'Texas  2021 Ranking'!A1" display="Back to Ranking" xr:uid="{B7209B0C-56E0-4846-8E97-69AD0645E6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296A29-4E8C-4F95-B7A4-993911188F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C218-00FF-4E36-B59B-A4F699F83990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79</v>
      </c>
      <c r="C2" s="17">
        <v>44283</v>
      </c>
      <c r="D2" s="18" t="s">
        <v>67</v>
      </c>
      <c r="E2" s="19">
        <v>193</v>
      </c>
      <c r="F2" s="19">
        <v>192</v>
      </c>
      <c r="G2" s="19">
        <v>189</v>
      </c>
      <c r="H2" s="19">
        <v>194</v>
      </c>
      <c r="I2" s="19"/>
      <c r="J2" s="19"/>
      <c r="K2" s="23">
        <v>4</v>
      </c>
      <c r="L2" s="23">
        <v>768</v>
      </c>
      <c r="M2" s="24">
        <v>192</v>
      </c>
      <c r="N2" s="25">
        <v>9</v>
      </c>
      <c r="O2" s="26">
        <v>201</v>
      </c>
    </row>
    <row r="5" spans="1:17" x14ac:dyDescent="0.25">
      <c r="K5" s="8">
        <f>SUM(K2:K4)</f>
        <v>4</v>
      </c>
      <c r="L5" s="8">
        <f>SUM(L2:L4)</f>
        <v>768</v>
      </c>
      <c r="M5" s="7">
        <f>SUM(L5/K5)</f>
        <v>192</v>
      </c>
      <c r="N5" s="8">
        <f>SUM(N2:N4)</f>
        <v>9</v>
      </c>
      <c r="O5" s="13">
        <f>SUM(M5+N5)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99" priority="5" rank="1"/>
  </conditionalFormatting>
  <conditionalFormatting sqref="G2">
    <cfRule type="top10" dxfId="298" priority="4" rank="1"/>
  </conditionalFormatting>
  <conditionalFormatting sqref="H2">
    <cfRule type="top10" dxfId="297" priority="3" rank="1"/>
  </conditionalFormatting>
  <conditionalFormatting sqref="I2">
    <cfRule type="top10" dxfId="296" priority="1" rank="1"/>
  </conditionalFormatting>
  <conditionalFormatting sqref="J2">
    <cfRule type="top10" dxfId="295" priority="2" rank="1"/>
  </conditionalFormatting>
  <conditionalFormatting sqref="E2">
    <cfRule type="top10" dxfId="294" priority="6" rank="1"/>
  </conditionalFormatting>
  <hyperlinks>
    <hyperlink ref="Q1" location="'Texas  2021 Ranking'!A1" display="Back to Ranking" xr:uid="{38DC3CCA-1F44-4347-8020-E429FAFF2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9C7FC-ACDB-47F7-BF41-D8A3CFE67C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A0DB-D6CF-4BED-AE29-28E5C2D51114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45</v>
      </c>
      <c r="C2" s="17">
        <v>44254</v>
      </c>
      <c r="D2" s="18" t="s">
        <v>34</v>
      </c>
      <c r="E2" s="19">
        <v>183.001</v>
      </c>
      <c r="F2" s="19">
        <v>183</v>
      </c>
      <c r="G2" s="19">
        <v>186</v>
      </c>
      <c r="H2" s="19">
        <v>187</v>
      </c>
      <c r="I2" s="19"/>
      <c r="J2" s="19"/>
      <c r="K2" s="23">
        <v>4</v>
      </c>
      <c r="L2" s="23">
        <v>739.00099999999998</v>
      </c>
      <c r="M2" s="24">
        <v>184.75024999999999</v>
      </c>
      <c r="N2" s="25">
        <v>4</v>
      </c>
      <c r="O2" s="26">
        <v>188.75024999999999</v>
      </c>
    </row>
    <row r="3" spans="1:17" x14ac:dyDescent="0.25">
      <c r="A3" s="15" t="s">
        <v>39</v>
      </c>
      <c r="B3" s="16" t="s">
        <v>45</v>
      </c>
      <c r="C3" s="17">
        <v>44268</v>
      </c>
      <c r="D3" s="18" t="s">
        <v>34</v>
      </c>
      <c r="E3" s="19">
        <v>179</v>
      </c>
      <c r="F3" s="19">
        <v>177</v>
      </c>
      <c r="G3" s="19">
        <v>175</v>
      </c>
      <c r="H3" s="19">
        <v>181</v>
      </c>
      <c r="I3" s="19"/>
      <c r="J3" s="19"/>
      <c r="K3" s="23">
        <v>4</v>
      </c>
      <c r="L3" s="23">
        <v>712</v>
      </c>
      <c r="M3" s="24">
        <v>178</v>
      </c>
      <c r="N3" s="25">
        <v>4</v>
      </c>
      <c r="O3" s="26">
        <v>182</v>
      </c>
    </row>
    <row r="4" spans="1:17" x14ac:dyDescent="0.25">
      <c r="A4" s="15" t="s">
        <v>39</v>
      </c>
      <c r="B4" s="16" t="s">
        <v>45</v>
      </c>
      <c r="C4" s="17">
        <v>44282</v>
      </c>
      <c r="D4" s="18" t="s">
        <v>34</v>
      </c>
      <c r="E4" s="19">
        <v>182</v>
      </c>
      <c r="F4" s="19">
        <v>181</v>
      </c>
      <c r="G4" s="19">
        <v>188</v>
      </c>
      <c r="H4" s="19">
        <v>182</v>
      </c>
      <c r="I4" s="19"/>
      <c r="J4" s="19"/>
      <c r="K4" s="23">
        <v>4</v>
      </c>
      <c r="L4" s="23">
        <v>733</v>
      </c>
      <c r="M4" s="24">
        <v>183.25</v>
      </c>
      <c r="N4" s="25">
        <v>9</v>
      </c>
      <c r="O4" s="26">
        <v>192.25</v>
      </c>
    </row>
    <row r="5" spans="1:17" x14ac:dyDescent="0.25">
      <c r="A5" s="15" t="s">
        <v>39</v>
      </c>
      <c r="B5" s="16" t="s">
        <v>45</v>
      </c>
      <c r="C5" s="17">
        <v>44292</v>
      </c>
      <c r="D5" s="18" t="s">
        <v>34</v>
      </c>
      <c r="E5" s="19">
        <v>184</v>
      </c>
      <c r="F5" s="19">
        <v>178</v>
      </c>
      <c r="G5" s="19">
        <v>166</v>
      </c>
      <c r="H5" s="19"/>
      <c r="I5" s="19"/>
      <c r="J5" s="19"/>
      <c r="K5" s="23">
        <v>3</v>
      </c>
      <c r="L5" s="23">
        <v>528</v>
      </c>
      <c r="M5" s="24">
        <v>176</v>
      </c>
      <c r="N5" s="25">
        <v>9</v>
      </c>
      <c r="O5" s="26">
        <v>185</v>
      </c>
    </row>
    <row r="6" spans="1:17" x14ac:dyDescent="0.25">
      <c r="A6" s="15" t="s">
        <v>39</v>
      </c>
      <c r="B6" s="16" t="s">
        <v>45</v>
      </c>
      <c r="C6" s="17">
        <v>44296</v>
      </c>
      <c r="D6" s="18" t="s">
        <v>34</v>
      </c>
      <c r="E6" s="19">
        <v>186</v>
      </c>
      <c r="F6" s="19">
        <v>185</v>
      </c>
      <c r="G6" s="19">
        <v>182</v>
      </c>
      <c r="H6" s="19">
        <v>182</v>
      </c>
      <c r="I6" s="19"/>
      <c r="J6" s="19"/>
      <c r="K6" s="23">
        <v>4</v>
      </c>
      <c r="L6" s="23">
        <v>735</v>
      </c>
      <c r="M6" s="24">
        <v>183.75</v>
      </c>
      <c r="N6" s="25">
        <v>9</v>
      </c>
      <c r="O6" s="26">
        <v>192.75</v>
      </c>
    </row>
    <row r="9" spans="1:17" x14ac:dyDescent="0.25">
      <c r="K9" s="8">
        <f>SUM(K2:K8)</f>
        <v>19</v>
      </c>
      <c r="L9" s="8">
        <f>SUM(L2:L8)</f>
        <v>3447.0010000000002</v>
      </c>
      <c r="M9" s="7">
        <f>SUM(L9/K9)</f>
        <v>181.4211052631579</v>
      </c>
      <c r="N9" s="8">
        <f>SUM(N2:N8)</f>
        <v>35</v>
      </c>
      <c r="O9" s="13">
        <f>SUM(M9+N9)</f>
        <v>216.4211052631579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7_2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6:J6 B6:C6" name="Range1_2_3"/>
    <protectedRange algorithmName="SHA-512" hashValue="ON39YdpmFHfN9f47KpiRvqrKx0V9+erV1CNkpWzYhW/Qyc6aT8rEyCrvauWSYGZK2ia3o7vd3akF07acHAFpOA==" saltValue="yVW9XmDwTqEnmpSGai0KYg==" spinCount="100000" sqref="D6" name="Range1_1_1_3"/>
  </protectedRanges>
  <conditionalFormatting sqref="F2">
    <cfRule type="top10" dxfId="293" priority="29" rank="1"/>
  </conditionalFormatting>
  <conditionalFormatting sqref="G2">
    <cfRule type="top10" dxfId="292" priority="28" rank="1"/>
  </conditionalFormatting>
  <conditionalFormatting sqref="H2">
    <cfRule type="top10" dxfId="291" priority="27" rank="1"/>
  </conditionalFormatting>
  <conditionalFormatting sqref="E2">
    <cfRule type="top10" dxfId="290" priority="30" rank="1"/>
  </conditionalFormatting>
  <conditionalFormatting sqref="J2">
    <cfRule type="top10" dxfId="289" priority="25" rank="1"/>
  </conditionalFormatting>
  <conditionalFormatting sqref="I2">
    <cfRule type="top10" dxfId="288" priority="26" rank="1"/>
  </conditionalFormatting>
  <conditionalFormatting sqref="J3">
    <cfRule type="top10" dxfId="287" priority="19" rank="1"/>
  </conditionalFormatting>
  <conditionalFormatting sqref="I3">
    <cfRule type="top10" dxfId="286" priority="20" rank="1"/>
  </conditionalFormatting>
  <conditionalFormatting sqref="H3">
    <cfRule type="top10" dxfId="285" priority="21" rank="1"/>
  </conditionalFormatting>
  <conditionalFormatting sqref="G3">
    <cfRule type="top10" dxfId="284" priority="22" rank="1"/>
  </conditionalFormatting>
  <conditionalFormatting sqref="F3">
    <cfRule type="top10" dxfId="283" priority="23" rank="1"/>
  </conditionalFormatting>
  <conditionalFormatting sqref="E3">
    <cfRule type="top10" dxfId="282" priority="24" rank="1"/>
  </conditionalFormatting>
  <conditionalFormatting sqref="J4">
    <cfRule type="top10" dxfId="281" priority="13" rank="1"/>
  </conditionalFormatting>
  <conditionalFormatting sqref="I4">
    <cfRule type="top10" dxfId="280" priority="14" rank="1"/>
  </conditionalFormatting>
  <conditionalFormatting sqref="H4">
    <cfRule type="top10" dxfId="279" priority="15" rank="1"/>
  </conditionalFormatting>
  <conditionalFormatting sqref="G4">
    <cfRule type="top10" dxfId="278" priority="16" rank="1"/>
  </conditionalFormatting>
  <conditionalFormatting sqref="F4">
    <cfRule type="top10" dxfId="277" priority="17" rank="1"/>
  </conditionalFormatting>
  <conditionalFormatting sqref="E4">
    <cfRule type="top10" dxfId="276" priority="18" rank="1"/>
  </conditionalFormatting>
  <conditionalFormatting sqref="J5">
    <cfRule type="top10" dxfId="275" priority="7" rank="1"/>
  </conditionalFormatting>
  <conditionalFormatting sqref="I5">
    <cfRule type="top10" dxfId="274" priority="8" rank="1"/>
  </conditionalFormatting>
  <conditionalFormatting sqref="H5">
    <cfRule type="top10" dxfId="273" priority="9" rank="1"/>
  </conditionalFormatting>
  <conditionalFormatting sqref="G5">
    <cfRule type="top10" dxfId="272" priority="10" rank="1"/>
  </conditionalFormatting>
  <conditionalFormatting sqref="F5">
    <cfRule type="top10" dxfId="271" priority="11" rank="1"/>
  </conditionalFormatting>
  <conditionalFormatting sqref="E5">
    <cfRule type="top10" dxfId="270" priority="12" rank="1"/>
  </conditionalFormatting>
  <conditionalFormatting sqref="J6">
    <cfRule type="top10" dxfId="269" priority="1" rank="1"/>
  </conditionalFormatting>
  <conditionalFormatting sqref="I6">
    <cfRule type="top10" dxfId="268" priority="2" rank="1"/>
  </conditionalFormatting>
  <conditionalFormatting sqref="H6">
    <cfRule type="top10" dxfId="267" priority="3" rank="1"/>
  </conditionalFormatting>
  <conditionalFormatting sqref="G6">
    <cfRule type="top10" dxfId="266" priority="4" rank="1"/>
  </conditionalFormatting>
  <conditionalFormatting sqref="F6">
    <cfRule type="top10" dxfId="265" priority="5" rank="1"/>
  </conditionalFormatting>
  <conditionalFormatting sqref="E6">
    <cfRule type="top10" dxfId="264" priority="6" rank="1"/>
  </conditionalFormatting>
  <hyperlinks>
    <hyperlink ref="Q1" location="'Texas  2020 Ranking'!A1" display="Back to Ranking" xr:uid="{BC578B9E-51D3-4EA5-99F5-605D3FC641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B1949C-3D7D-4607-A3A6-5D0158280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243B-11AF-4424-A694-D6C380484097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53</v>
      </c>
      <c r="C2" s="17">
        <v>44254</v>
      </c>
      <c r="D2" s="18" t="s">
        <v>34</v>
      </c>
      <c r="E2" s="19">
        <v>174</v>
      </c>
      <c r="F2" s="19">
        <v>175.001</v>
      </c>
      <c r="G2" s="19">
        <v>171</v>
      </c>
      <c r="H2" s="19">
        <v>173.001</v>
      </c>
      <c r="I2" s="19"/>
      <c r="J2" s="19"/>
      <c r="K2" s="23">
        <v>4</v>
      </c>
      <c r="L2" s="23">
        <v>693.00199999999995</v>
      </c>
      <c r="M2" s="24">
        <v>173.25049999999999</v>
      </c>
      <c r="N2" s="25">
        <v>2</v>
      </c>
      <c r="O2" s="26">
        <v>175.25049999999999</v>
      </c>
    </row>
    <row r="3" spans="1:17" x14ac:dyDescent="0.25">
      <c r="A3" s="15" t="s">
        <v>37</v>
      </c>
      <c r="B3" s="16" t="s">
        <v>53</v>
      </c>
      <c r="C3" s="17">
        <v>44282</v>
      </c>
      <c r="D3" s="18" t="s">
        <v>34</v>
      </c>
      <c r="E3" s="19">
        <v>171</v>
      </c>
      <c r="F3" s="19">
        <v>164</v>
      </c>
      <c r="G3" s="19">
        <v>176</v>
      </c>
      <c r="H3" s="19">
        <v>185</v>
      </c>
      <c r="I3" s="19"/>
      <c r="J3" s="19"/>
      <c r="K3" s="23">
        <v>4</v>
      </c>
      <c r="L3" s="23">
        <v>696</v>
      </c>
      <c r="M3" s="24">
        <v>174</v>
      </c>
      <c r="N3" s="25">
        <v>2</v>
      </c>
      <c r="O3" s="26">
        <v>176</v>
      </c>
    </row>
    <row r="6" spans="1:17" x14ac:dyDescent="0.25">
      <c r="K6" s="8">
        <f>SUM(K2:K5)</f>
        <v>8</v>
      </c>
      <c r="L6" s="8">
        <f>SUM(L2:L5)</f>
        <v>1389.002</v>
      </c>
      <c r="M6" s="7">
        <f>SUM(L6/K6)</f>
        <v>173.62524999999999</v>
      </c>
      <c r="N6" s="8">
        <f>SUM(N2:N5)</f>
        <v>4</v>
      </c>
      <c r="O6" s="13">
        <f>SUM(M6+N6)</f>
        <v>177.62524999999999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0_1"/>
    <protectedRange sqref="D2" name="Range1_1_10_1"/>
    <protectedRange sqref="E2:J2" name="Range1_3_12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263" priority="11" rank="1"/>
  </conditionalFormatting>
  <conditionalFormatting sqref="G2">
    <cfRule type="top10" dxfId="262" priority="10" rank="1"/>
  </conditionalFormatting>
  <conditionalFormatting sqref="H2">
    <cfRule type="top10" dxfId="261" priority="9" rank="1"/>
  </conditionalFormatting>
  <conditionalFormatting sqref="I2">
    <cfRule type="top10" dxfId="260" priority="7" rank="1"/>
  </conditionalFormatting>
  <conditionalFormatting sqref="J2">
    <cfRule type="top10" dxfId="259" priority="8" rank="1"/>
  </conditionalFormatting>
  <conditionalFormatting sqref="E2">
    <cfRule type="top10" dxfId="258" priority="12" rank="1"/>
  </conditionalFormatting>
  <conditionalFormatting sqref="F3">
    <cfRule type="top10" dxfId="257" priority="5" rank="1"/>
  </conditionalFormatting>
  <conditionalFormatting sqref="G3">
    <cfRule type="top10" dxfId="256" priority="4" rank="1"/>
  </conditionalFormatting>
  <conditionalFormatting sqref="H3">
    <cfRule type="top10" dxfId="255" priority="3" rank="1"/>
  </conditionalFormatting>
  <conditionalFormatting sqref="I3">
    <cfRule type="top10" dxfId="254" priority="1" rank="1"/>
  </conditionalFormatting>
  <conditionalFormatting sqref="J3">
    <cfRule type="top10" dxfId="253" priority="2" rank="1"/>
  </conditionalFormatting>
  <conditionalFormatting sqref="E3">
    <cfRule type="top10" dxfId="252" priority="6" rank="1"/>
  </conditionalFormatting>
  <hyperlinks>
    <hyperlink ref="Q1" location="'Texas  2021 Ranking'!A1" display="Back to Ranking" xr:uid="{FDA6AA9E-7F96-47D7-934E-54AE4241C2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75BDC-CB9A-498C-92BD-F40811C6E3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E520-05DC-4479-85FA-2DA4BCB4478F}">
  <sheetPr codeName="Sheet6"/>
  <dimension ref="A1:Q8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26</v>
      </c>
      <c r="C2" s="17">
        <v>44254</v>
      </c>
      <c r="D2" s="18" t="s">
        <v>34</v>
      </c>
      <c r="E2" s="19">
        <v>178</v>
      </c>
      <c r="F2" s="19">
        <v>185</v>
      </c>
      <c r="G2" s="19">
        <v>179</v>
      </c>
      <c r="H2" s="19">
        <v>182</v>
      </c>
      <c r="I2" s="19"/>
      <c r="J2" s="19"/>
      <c r="K2" s="23">
        <v>4</v>
      </c>
      <c r="L2" s="23">
        <v>724</v>
      </c>
      <c r="M2" s="24">
        <v>181</v>
      </c>
      <c r="N2" s="25">
        <v>3</v>
      </c>
      <c r="O2" s="26">
        <v>184</v>
      </c>
    </row>
    <row r="3" spans="1:17" x14ac:dyDescent="0.25">
      <c r="A3" s="15" t="s">
        <v>39</v>
      </c>
      <c r="B3" s="16" t="s">
        <v>26</v>
      </c>
      <c r="C3" s="17">
        <v>44296</v>
      </c>
      <c r="D3" s="18" t="s">
        <v>34</v>
      </c>
      <c r="E3" s="19">
        <v>182</v>
      </c>
      <c r="F3" s="19">
        <v>177</v>
      </c>
      <c r="G3" s="19">
        <v>179</v>
      </c>
      <c r="H3" s="19">
        <v>186</v>
      </c>
      <c r="I3" s="19"/>
      <c r="J3" s="19"/>
      <c r="K3" s="23">
        <v>4</v>
      </c>
      <c r="L3" s="23">
        <v>724</v>
      </c>
      <c r="M3" s="24">
        <v>181</v>
      </c>
      <c r="N3" s="25">
        <v>6</v>
      </c>
      <c r="O3" s="26">
        <v>187</v>
      </c>
    </row>
    <row r="4" spans="1:17" x14ac:dyDescent="0.25">
      <c r="K4" s="7"/>
      <c r="L4" s="7"/>
    </row>
    <row r="5" spans="1:17" x14ac:dyDescent="0.25">
      <c r="K5" s="7"/>
      <c r="L5" s="7"/>
    </row>
    <row r="6" spans="1:17" x14ac:dyDescent="0.25">
      <c r="K6" s="7"/>
      <c r="L6" s="7"/>
    </row>
    <row r="7" spans="1:17" x14ac:dyDescent="0.25">
      <c r="K7" s="7"/>
      <c r="L7" s="7"/>
    </row>
    <row r="8" spans="1:17" x14ac:dyDescent="0.25">
      <c r="K8" s="8">
        <f>SUM(K2:K7)</f>
        <v>8</v>
      </c>
      <c r="L8" s="8">
        <f>SUM(L2:L7)</f>
        <v>1448</v>
      </c>
      <c r="M8" s="7">
        <f>SUM(L8/K8)</f>
        <v>181</v>
      </c>
      <c r="N8" s="8">
        <f>SUM(N2:N7)</f>
        <v>9</v>
      </c>
      <c r="O8" s="8">
        <f>SUM(M8+N8)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3"/>
  </protectedRanges>
  <conditionalFormatting sqref="J2">
    <cfRule type="top10" dxfId="251" priority="7" rank="1"/>
  </conditionalFormatting>
  <conditionalFormatting sqref="I2">
    <cfRule type="top10" dxfId="250" priority="8" rank="1"/>
  </conditionalFormatting>
  <conditionalFormatting sqref="H2">
    <cfRule type="top10" dxfId="249" priority="9" rank="1"/>
  </conditionalFormatting>
  <conditionalFormatting sqref="G2">
    <cfRule type="top10" dxfId="248" priority="10" rank="1"/>
  </conditionalFormatting>
  <conditionalFormatting sqref="F2">
    <cfRule type="top10" dxfId="247" priority="11" rank="1"/>
  </conditionalFormatting>
  <conditionalFormatting sqref="E2">
    <cfRule type="top10" dxfId="246" priority="12" rank="1"/>
  </conditionalFormatting>
  <conditionalFormatting sqref="J3">
    <cfRule type="top10" dxfId="245" priority="1" rank="1"/>
  </conditionalFormatting>
  <conditionalFormatting sqref="I3">
    <cfRule type="top10" dxfId="244" priority="2" rank="1"/>
  </conditionalFormatting>
  <conditionalFormatting sqref="H3">
    <cfRule type="top10" dxfId="243" priority="3" rank="1"/>
  </conditionalFormatting>
  <conditionalFormatting sqref="G3">
    <cfRule type="top10" dxfId="242" priority="4" rank="1"/>
  </conditionalFormatting>
  <conditionalFormatting sqref="F3">
    <cfRule type="top10" dxfId="241" priority="5" rank="1"/>
  </conditionalFormatting>
  <conditionalFormatting sqref="E3">
    <cfRule type="top10" dxfId="240" priority="6" rank="1"/>
  </conditionalFormatting>
  <hyperlinks>
    <hyperlink ref="Q1" location="'Texas  2021 Ranking'!A1" display="Back to Ranking" xr:uid="{14FC4517-B67C-48E9-9960-25FE793252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CF9D8D-86A8-4238-A817-11A3D80ED3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300D046-7E9C-4892-9ECD-45CC70F9624B}">
          <x14:formula1>
            <xm:f>'C:\Users\gih93\Desktop\[AngeloMasterABRA.xlsm]DATA'!#REF!</xm:f>
          </x14:formula1>
          <xm:sqref>B2:B3 D2:D3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8BD8-4318-4A3F-9757-2C64E0EC8712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41</v>
      </c>
      <c r="C2" s="17">
        <v>44254</v>
      </c>
      <c r="D2" s="18" t="s">
        <v>34</v>
      </c>
      <c r="E2" s="19">
        <v>188</v>
      </c>
      <c r="F2" s="19">
        <v>183</v>
      </c>
      <c r="G2" s="19">
        <v>187</v>
      </c>
      <c r="H2" s="19">
        <v>181</v>
      </c>
      <c r="I2" s="19"/>
      <c r="J2" s="19"/>
      <c r="K2" s="23">
        <v>4</v>
      </c>
      <c r="L2" s="23">
        <v>739</v>
      </c>
      <c r="M2" s="24">
        <v>184.75</v>
      </c>
      <c r="N2" s="25">
        <v>2</v>
      </c>
      <c r="O2" s="26">
        <v>186.75</v>
      </c>
    </row>
    <row r="3" spans="1:17" x14ac:dyDescent="0.25">
      <c r="A3" s="15" t="s">
        <v>37</v>
      </c>
      <c r="B3" s="16" t="s">
        <v>41</v>
      </c>
      <c r="C3" s="17">
        <v>44282</v>
      </c>
      <c r="D3" s="18" t="s">
        <v>34</v>
      </c>
      <c r="E3" s="19">
        <v>184</v>
      </c>
      <c r="F3" s="19">
        <v>183</v>
      </c>
      <c r="G3" s="19">
        <v>187.001</v>
      </c>
      <c r="H3" s="19">
        <v>183</v>
      </c>
      <c r="I3" s="19"/>
      <c r="J3" s="19"/>
      <c r="K3" s="23">
        <v>4</v>
      </c>
      <c r="L3" s="23">
        <v>737.00099999999998</v>
      </c>
      <c r="M3" s="24">
        <v>184.25024999999999</v>
      </c>
      <c r="N3" s="25">
        <v>2</v>
      </c>
      <c r="O3" s="26">
        <v>186.25024999999999</v>
      </c>
    </row>
    <row r="6" spans="1:17" x14ac:dyDescent="0.25">
      <c r="K6" s="8">
        <f>SUM(K2:K5)</f>
        <v>8</v>
      </c>
      <c r="L6" s="8">
        <f>SUM(L2:L5)</f>
        <v>1476.001</v>
      </c>
      <c r="M6" s="7">
        <f>SUM(L6/K6)</f>
        <v>184.500125</v>
      </c>
      <c r="N6" s="8">
        <f>SUM(N2:N5)</f>
        <v>4</v>
      </c>
      <c r="O6" s="13">
        <f>SUM(M6+N6)</f>
        <v>188.500125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239" priority="11" rank="1"/>
  </conditionalFormatting>
  <conditionalFormatting sqref="G2">
    <cfRule type="top10" dxfId="238" priority="10" rank="1"/>
  </conditionalFormatting>
  <conditionalFormatting sqref="H2">
    <cfRule type="top10" dxfId="237" priority="9" rank="1"/>
  </conditionalFormatting>
  <conditionalFormatting sqref="I2">
    <cfRule type="top10" dxfId="236" priority="7" rank="1"/>
  </conditionalFormatting>
  <conditionalFormatting sqref="J2">
    <cfRule type="top10" dxfId="235" priority="8" rank="1"/>
  </conditionalFormatting>
  <conditionalFormatting sqref="E2">
    <cfRule type="top10" dxfId="234" priority="12" rank="1"/>
  </conditionalFormatting>
  <conditionalFormatting sqref="F3">
    <cfRule type="top10" dxfId="233" priority="5" rank="1"/>
  </conditionalFormatting>
  <conditionalFormatting sqref="G3">
    <cfRule type="top10" dxfId="232" priority="4" rank="1"/>
  </conditionalFormatting>
  <conditionalFormatting sqref="H3">
    <cfRule type="top10" dxfId="231" priority="3" rank="1"/>
  </conditionalFormatting>
  <conditionalFormatting sqref="I3">
    <cfRule type="top10" dxfId="230" priority="1" rank="1"/>
  </conditionalFormatting>
  <conditionalFormatting sqref="J3">
    <cfRule type="top10" dxfId="229" priority="2" rank="1"/>
  </conditionalFormatting>
  <conditionalFormatting sqref="E3">
    <cfRule type="top10" dxfId="228" priority="6" rank="1"/>
  </conditionalFormatting>
  <hyperlinks>
    <hyperlink ref="Q1" location="'Texas  2021 Ranking'!A1" display="Back to Ranking" xr:uid="{EA0ADB64-5C51-4575-ABA8-0DC0567593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44BE3C-F406-4760-A7C5-30C6CAEBD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C191-1800-42F6-83EA-0DC6A81FAD2D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51</v>
      </c>
      <c r="C2" s="17">
        <v>44254</v>
      </c>
      <c r="D2" s="18" t="s">
        <v>34</v>
      </c>
      <c r="E2" s="19">
        <v>179</v>
      </c>
      <c r="F2" s="19">
        <v>185</v>
      </c>
      <c r="G2" s="19">
        <v>181</v>
      </c>
      <c r="H2" s="19">
        <v>178</v>
      </c>
      <c r="I2" s="19"/>
      <c r="J2" s="19"/>
      <c r="K2" s="23">
        <v>4</v>
      </c>
      <c r="L2" s="23">
        <v>723</v>
      </c>
      <c r="M2" s="24">
        <v>180.75</v>
      </c>
      <c r="N2" s="25">
        <v>2</v>
      </c>
      <c r="O2" s="26">
        <v>182.75</v>
      </c>
    </row>
    <row r="3" spans="1:17" x14ac:dyDescent="0.25">
      <c r="A3" s="15" t="s">
        <v>37</v>
      </c>
      <c r="B3" s="16" t="s">
        <v>51</v>
      </c>
      <c r="C3" s="17">
        <v>44282</v>
      </c>
      <c r="D3" s="18" t="s">
        <v>34</v>
      </c>
      <c r="E3" s="19">
        <v>178</v>
      </c>
      <c r="F3" s="19">
        <v>176</v>
      </c>
      <c r="G3" s="19">
        <v>168</v>
      </c>
      <c r="H3" s="19">
        <v>180</v>
      </c>
      <c r="I3" s="19"/>
      <c r="J3" s="19"/>
      <c r="K3" s="23">
        <v>4</v>
      </c>
      <c r="L3" s="23">
        <v>702</v>
      </c>
      <c r="M3" s="24">
        <v>175.5</v>
      </c>
      <c r="N3" s="25">
        <v>2</v>
      </c>
      <c r="O3" s="26">
        <v>177.5</v>
      </c>
    </row>
    <row r="6" spans="1:17" x14ac:dyDescent="0.25">
      <c r="K6" s="8">
        <f>SUM(K2:K5)</f>
        <v>8</v>
      </c>
      <c r="L6" s="8">
        <f>SUM(L2:L5)</f>
        <v>1425</v>
      </c>
      <c r="M6" s="7">
        <f>SUM(L6/K6)</f>
        <v>178.125</v>
      </c>
      <c r="N6" s="8">
        <f>SUM(N2:N5)</f>
        <v>4</v>
      </c>
      <c r="O6" s="13">
        <f>SUM(M6+N6)</f>
        <v>182.125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227" priority="11" rank="1"/>
  </conditionalFormatting>
  <conditionalFormatting sqref="G2">
    <cfRule type="top10" dxfId="226" priority="10" rank="1"/>
  </conditionalFormatting>
  <conditionalFormatting sqref="H2">
    <cfRule type="top10" dxfId="225" priority="9" rank="1"/>
  </conditionalFormatting>
  <conditionalFormatting sqref="I2">
    <cfRule type="top10" dxfId="224" priority="7" rank="1"/>
  </conditionalFormatting>
  <conditionalFormatting sqref="J2">
    <cfRule type="top10" dxfId="223" priority="8" rank="1"/>
  </conditionalFormatting>
  <conditionalFormatting sqref="E2">
    <cfRule type="top10" dxfId="222" priority="12" rank="1"/>
  </conditionalFormatting>
  <conditionalFormatting sqref="F3">
    <cfRule type="top10" dxfId="221" priority="5" rank="1"/>
  </conditionalFormatting>
  <conditionalFormatting sqref="G3">
    <cfRule type="top10" dxfId="220" priority="4" rank="1"/>
  </conditionalFormatting>
  <conditionalFormatting sqref="H3">
    <cfRule type="top10" dxfId="219" priority="3" rank="1"/>
  </conditionalFormatting>
  <conditionalFormatting sqref="I3">
    <cfRule type="top10" dxfId="218" priority="1" rank="1"/>
  </conditionalFormatting>
  <conditionalFormatting sqref="J3">
    <cfRule type="top10" dxfId="217" priority="2" rank="1"/>
  </conditionalFormatting>
  <conditionalFormatting sqref="E3">
    <cfRule type="top10" dxfId="216" priority="6" rank="1"/>
  </conditionalFormatting>
  <hyperlinks>
    <hyperlink ref="Q1" location="'Texas  2021 Ranking'!A1" display="Back to Ranking" xr:uid="{05C07E51-BBC6-4F6D-8661-BB3A9F67FB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ACFCB0-016B-442D-BB66-06BCF8118D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938C-E9AA-455A-814C-E2832A896C49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83</v>
      </c>
      <c r="C2" s="17">
        <v>44283</v>
      </c>
      <c r="D2" s="18" t="s">
        <v>67</v>
      </c>
      <c r="E2" s="19">
        <v>183</v>
      </c>
      <c r="F2" s="19">
        <v>191</v>
      </c>
      <c r="G2" s="19">
        <v>188</v>
      </c>
      <c r="H2" s="19">
        <v>193</v>
      </c>
      <c r="I2" s="19"/>
      <c r="J2" s="19"/>
      <c r="K2" s="23">
        <v>4</v>
      </c>
      <c r="L2" s="23">
        <v>755</v>
      </c>
      <c r="M2" s="24">
        <v>188.75</v>
      </c>
      <c r="N2" s="25">
        <v>11</v>
      </c>
      <c r="O2" s="26">
        <v>199.75</v>
      </c>
    </row>
    <row r="5" spans="1:17" x14ac:dyDescent="0.25">
      <c r="K5" s="8">
        <f>SUM(K2:K4)</f>
        <v>4</v>
      </c>
      <c r="L5" s="8">
        <f>SUM(L2:L4)</f>
        <v>755</v>
      </c>
      <c r="M5" s="7">
        <f>SUM(L5/K5)</f>
        <v>188.75</v>
      </c>
      <c r="N5" s="8">
        <f>SUM(N2:N4)</f>
        <v>11</v>
      </c>
      <c r="O5" s="13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215" priority="5" rank="1"/>
  </conditionalFormatting>
  <conditionalFormatting sqref="G2">
    <cfRule type="top10" dxfId="214" priority="4" rank="1"/>
  </conditionalFormatting>
  <conditionalFormatting sqref="H2">
    <cfRule type="top10" dxfId="213" priority="3" rank="1"/>
  </conditionalFormatting>
  <conditionalFormatting sqref="E2">
    <cfRule type="top10" dxfId="212" priority="6" rank="1"/>
  </conditionalFormatting>
  <conditionalFormatting sqref="J2">
    <cfRule type="top10" dxfId="211" priority="1" rank="1"/>
  </conditionalFormatting>
  <conditionalFormatting sqref="I2">
    <cfRule type="top10" dxfId="210" priority="2" rank="1"/>
  </conditionalFormatting>
  <hyperlinks>
    <hyperlink ref="Q1" location="'Texas  2021 Ranking'!A1" display="Back to Ranking" xr:uid="{6DB16F5A-2487-4438-A668-BE7D9FBB80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63AD06-CF5C-47BB-933C-74E5929F3E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2135-F13F-419E-AAFC-A0F749FC370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52</v>
      </c>
      <c r="C2" s="17">
        <v>44254</v>
      </c>
      <c r="D2" s="18" t="s">
        <v>34</v>
      </c>
      <c r="E2" s="19">
        <v>175</v>
      </c>
      <c r="F2" s="19">
        <v>175</v>
      </c>
      <c r="G2" s="19">
        <v>183</v>
      </c>
      <c r="H2" s="19">
        <v>173</v>
      </c>
      <c r="I2" s="19"/>
      <c r="J2" s="19"/>
      <c r="K2" s="23">
        <v>4</v>
      </c>
      <c r="L2" s="23">
        <v>706</v>
      </c>
      <c r="M2" s="24">
        <v>176.5</v>
      </c>
      <c r="N2" s="25">
        <v>2</v>
      </c>
      <c r="O2" s="26">
        <v>178.5</v>
      </c>
    </row>
    <row r="3" spans="1:17" x14ac:dyDescent="0.25">
      <c r="A3" s="15" t="s">
        <v>37</v>
      </c>
      <c r="B3" s="16" t="s">
        <v>52</v>
      </c>
      <c r="C3" s="17">
        <v>44268</v>
      </c>
      <c r="D3" s="18" t="s">
        <v>34</v>
      </c>
      <c r="E3" s="19">
        <v>177</v>
      </c>
      <c r="F3" s="19">
        <v>178</v>
      </c>
      <c r="G3" s="19">
        <v>165</v>
      </c>
      <c r="H3" s="19">
        <v>165</v>
      </c>
      <c r="I3" s="19"/>
      <c r="J3" s="19"/>
      <c r="K3" s="23">
        <v>4</v>
      </c>
      <c r="L3" s="23">
        <v>685</v>
      </c>
      <c r="M3" s="24">
        <v>171.25</v>
      </c>
      <c r="N3" s="25">
        <v>2</v>
      </c>
      <c r="O3" s="26">
        <v>173.25</v>
      </c>
    </row>
    <row r="6" spans="1:17" x14ac:dyDescent="0.25">
      <c r="K6" s="8">
        <f>SUM(K2:K5)</f>
        <v>8</v>
      </c>
      <c r="L6" s="8">
        <f>SUM(L2:L5)</f>
        <v>1391</v>
      </c>
      <c r="M6" s="7">
        <f>SUM(L6/K6)</f>
        <v>173.875</v>
      </c>
      <c r="N6" s="8">
        <f>SUM(N2:N5)</f>
        <v>4</v>
      </c>
      <c r="O6" s="13">
        <f>SUM(M6+N6)</f>
        <v>177.875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209" priority="11" rank="1"/>
  </conditionalFormatting>
  <conditionalFormatting sqref="G2">
    <cfRule type="top10" dxfId="208" priority="10" rank="1"/>
  </conditionalFormatting>
  <conditionalFormatting sqref="H2">
    <cfRule type="top10" dxfId="207" priority="9" rank="1"/>
  </conditionalFormatting>
  <conditionalFormatting sqref="I2">
    <cfRule type="top10" dxfId="206" priority="7" rank="1"/>
  </conditionalFormatting>
  <conditionalFormatting sqref="J2">
    <cfRule type="top10" dxfId="205" priority="8" rank="1"/>
  </conditionalFormatting>
  <conditionalFormatting sqref="E2">
    <cfRule type="top10" dxfId="204" priority="12" rank="1"/>
  </conditionalFormatting>
  <conditionalFormatting sqref="F3">
    <cfRule type="top10" dxfId="203" priority="5" rank="1"/>
  </conditionalFormatting>
  <conditionalFormatting sqref="G3">
    <cfRule type="top10" dxfId="202" priority="4" rank="1"/>
  </conditionalFormatting>
  <conditionalFormatting sqref="H3">
    <cfRule type="top10" dxfId="201" priority="3" rank="1"/>
  </conditionalFormatting>
  <conditionalFormatting sqref="I3">
    <cfRule type="top10" dxfId="200" priority="1" rank="1"/>
  </conditionalFormatting>
  <conditionalFormatting sqref="J3">
    <cfRule type="top10" dxfId="199" priority="2" rank="1"/>
  </conditionalFormatting>
  <conditionalFormatting sqref="E3">
    <cfRule type="top10" dxfId="198" priority="6" rank="1"/>
  </conditionalFormatting>
  <hyperlinks>
    <hyperlink ref="Q1" location="'Texas  2021 Ranking'!A1" display="Back to Ranking" xr:uid="{4415422F-5FBE-4889-BABB-71B06A7993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501AB8-907C-480B-BFD4-74EB63100E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A5CC-EA0D-417C-B9E1-9EDD90BDD1C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78</v>
      </c>
      <c r="C2" s="17">
        <v>44282</v>
      </c>
      <c r="D2" s="18" t="s">
        <v>34</v>
      </c>
      <c r="E2" s="19">
        <v>167</v>
      </c>
      <c r="F2" s="19">
        <v>161</v>
      </c>
      <c r="G2" s="19">
        <v>166</v>
      </c>
      <c r="H2" s="19">
        <v>159</v>
      </c>
      <c r="I2" s="19"/>
      <c r="J2" s="19"/>
      <c r="K2" s="23">
        <v>4</v>
      </c>
      <c r="L2" s="23">
        <v>653</v>
      </c>
      <c r="M2" s="24">
        <v>163.25</v>
      </c>
      <c r="N2" s="25">
        <v>2</v>
      </c>
      <c r="O2" s="26">
        <v>165.25</v>
      </c>
    </row>
    <row r="5" spans="1:17" x14ac:dyDescent="0.25">
      <c r="K5" s="8">
        <f>SUM(K2:K4)</f>
        <v>4</v>
      </c>
      <c r="L5" s="8">
        <f>SUM(L2:L4)</f>
        <v>653</v>
      </c>
      <c r="M5" s="7">
        <f>SUM(L5/K5)</f>
        <v>163.25</v>
      </c>
      <c r="N5" s="8">
        <f>SUM(N2:N4)</f>
        <v>2</v>
      </c>
      <c r="O5" s="13">
        <f>SUM(M5+N5)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197" priority="6" rank="1"/>
  </conditionalFormatting>
  <conditionalFormatting sqref="H2">
    <cfRule type="top10" dxfId="196" priority="2" rank="1"/>
  </conditionalFormatting>
  <conditionalFormatting sqref="J2">
    <cfRule type="top10" dxfId="195" priority="3" rank="1"/>
  </conditionalFormatting>
  <conditionalFormatting sqref="G2">
    <cfRule type="top10" dxfId="194" priority="5" rank="1"/>
  </conditionalFormatting>
  <conditionalFormatting sqref="F2">
    <cfRule type="top10" dxfId="193" priority="4" rank="1"/>
  </conditionalFormatting>
  <conditionalFormatting sqref="E2">
    <cfRule type="top10" dxfId="192" priority="1" rank="1"/>
  </conditionalFormatting>
  <hyperlinks>
    <hyperlink ref="Q1" location="'Texas  2021 Ranking'!A1" display="Back to Ranking" xr:uid="{51A0F249-827F-42E7-AA33-EACD808891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7C4B29-5DC2-4F87-A53F-D387EC98BA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094F-8C20-41E0-9475-6925ACE40F60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58</v>
      </c>
      <c r="C2" s="17">
        <v>44271</v>
      </c>
      <c r="D2" s="18" t="s">
        <v>67</v>
      </c>
      <c r="E2" s="19">
        <v>190</v>
      </c>
      <c r="F2" s="19">
        <v>196</v>
      </c>
      <c r="G2" s="19">
        <v>197</v>
      </c>
      <c r="H2" s="19">
        <v>197</v>
      </c>
      <c r="I2" s="19"/>
      <c r="J2" s="19"/>
      <c r="K2" s="23">
        <v>4</v>
      </c>
      <c r="L2" s="23">
        <v>780</v>
      </c>
      <c r="M2" s="24">
        <v>195</v>
      </c>
      <c r="N2" s="25">
        <v>4</v>
      </c>
      <c r="O2" s="26">
        <v>199</v>
      </c>
    </row>
    <row r="3" spans="1:17" x14ac:dyDescent="0.25">
      <c r="A3" s="15" t="s">
        <v>37</v>
      </c>
      <c r="B3" s="16" t="s">
        <v>58</v>
      </c>
      <c r="C3" s="17">
        <v>44283</v>
      </c>
      <c r="D3" s="18" t="s">
        <v>67</v>
      </c>
      <c r="E3" s="19">
        <v>186</v>
      </c>
      <c r="F3" s="19">
        <v>192</v>
      </c>
      <c r="G3" s="19">
        <v>192.001</v>
      </c>
      <c r="H3" s="19">
        <v>188</v>
      </c>
      <c r="I3" s="19"/>
      <c r="J3" s="19"/>
      <c r="K3" s="23">
        <v>4</v>
      </c>
      <c r="L3" s="23">
        <v>758.00099999999998</v>
      </c>
      <c r="M3" s="24">
        <v>189.50024999999999</v>
      </c>
      <c r="N3" s="25">
        <v>4</v>
      </c>
      <c r="O3" s="26">
        <v>193.50024999999999</v>
      </c>
    </row>
    <row r="6" spans="1:17" x14ac:dyDescent="0.25">
      <c r="K6" s="8">
        <f>SUM(K2:K5)</f>
        <v>8</v>
      </c>
      <c r="L6" s="8">
        <f>SUM(L2:L5)</f>
        <v>1538.001</v>
      </c>
      <c r="M6" s="7">
        <f>SUM(L6/K6)</f>
        <v>192.250125</v>
      </c>
      <c r="N6" s="8">
        <f>SUM(N2:N5)</f>
        <v>8</v>
      </c>
      <c r="O6" s="13">
        <f>SUM(M6+N6)</f>
        <v>200.250125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191" priority="11" rank="1"/>
  </conditionalFormatting>
  <conditionalFormatting sqref="G2">
    <cfRule type="top10" dxfId="190" priority="10" rank="1"/>
  </conditionalFormatting>
  <conditionalFormatting sqref="H2">
    <cfRule type="top10" dxfId="189" priority="9" rank="1"/>
  </conditionalFormatting>
  <conditionalFormatting sqref="I2">
    <cfRule type="top10" dxfId="188" priority="7" rank="1"/>
  </conditionalFormatting>
  <conditionalFormatting sqref="J2">
    <cfRule type="top10" dxfId="187" priority="8" rank="1"/>
  </conditionalFormatting>
  <conditionalFormatting sqref="E2">
    <cfRule type="top10" dxfId="186" priority="12" rank="1"/>
  </conditionalFormatting>
  <conditionalFormatting sqref="F3">
    <cfRule type="top10" dxfId="185" priority="5" rank="1"/>
  </conditionalFormatting>
  <conditionalFormatting sqref="G3">
    <cfRule type="top10" dxfId="184" priority="4" rank="1"/>
  </conditionalFormatting>
  <conditionalFormatting sqref="H3">
    <cfRule type="top10" dxfId="183" priority="3" rank="1"/>
  </conditionalFormatting>
  <conditionalFormatting sqref="I3">
    <cfRule type="top10" dxfId="182" priority="1" rank="1"/>
  </conditionalFormatting>
  <conditionalFormatting sqref="J3">
    <cfRule type="top10" dxfId="181" priority="2" rank="1"/>
  </conditionalFormatting>
  <conditionalFormatting sqref="E3">
    <cfRule type="top10" dxfId="180" priority="6" rank="1"/>
  </conditionalFormatting>
  <hyperlinks>
    <hyperlink ref="Q1" location="'Texas  2021 Ranking'!A1" display="Back to Ranking" xr:uid="{22072D7C-D627-4B07-9B89-CEC2609A5A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0923AD-F174-4FAD-9156-E29413CCD3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BF49-FD1A-4E65-9FD6-FA2D580C59F3}">
  <dimension ref="A1:Q6"/>
  <sheetViews>
    <sheetView workbookViewId="0">
      <selection sqref="A1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61</v>
      </c>
      <c r="C2" s="17">
        <v>44271</v>
      </c>
      <c r="D2" s="18" t="s">
        <v>67</v>
      </c>
      <c r="E2" s="19">
        <v>194</v>
      </c>
      <c r="F2" s="19">
        <v>192</v>
      </c>
      <c r="G2" s="19">
        <v>196</v>
      </c>
      <c r="H2" s="19">
        <v>197</v>
      </c>
      <c r="I2" s="19"/>
      <c r="J2" s="19"/>
      <c r="K2" s="23">
        <v>4</v>
      </c>
      <c r="L2" s="23">
        <v>779</v>
      </c>
      <c r="M2" s="24">
        <v>194.75</v>
      </c>
      <c r="N2" s="25">
        <v>2</v>
      </c>
      <c r="O2" s="26">
        <v>196.75</v>
      </c>
    </row>
    <row r="3" spans="1:17" x14ac:dyDescent="0.25">
      <c r="A3" s="15" t="s">
        <v>37</v>
      </c>
      <c r="B3" s="16" t="s">
        <v>61</v>
      </c>
      <c r="C3" s="17">
        <v>44283</v>
      </c>
      <c r="D3" s="18" t="s">
        <v>67</v>
      </c>
      <c r="E3" s="19">
        <v>189</v>
      </c>
      <c r="F3" s="19">
        <v>192</v>
      </c>
      <c r="G3" s="19">
        <v>191</v>
      </c>
      <c r="H3" s="19">
        <v>191</v>
      </c>
      <c r="I3" s="19"/>
      <c r="J3" s="19"/>
      <c r="K3" s="23">
        <v>4</v>
      </c>
      <c r="L3" s="23">
        <v>763</v>
      </c>
      <c r="M3" s="24">
        <v>190.75</v>
      </c>
      <c r="N3" s="25">
        <v>2</v>
      </c>
      <c r="O3" s="26">
        <v>192.75</v>
      </c>
    </row>
    <row r="6" spans="1:17" x14ac:dyDescent="0.25">
      <c r="K6" s="8">
        <f>SUM(K2:K5)</f>
        <v>8</v>
      </c>
      <c r="L6" s="8">
        <f>SUM(L2:L5)</f>
        <v>1542</v>
      </c>
      <c r="M6" s="7">
        <f>SUM(L6/K6)</f>
        <v>192.75</v>
      </c>
      <c r="N6" s="8">
        <f>SUM(N2:N5)</f>
        <v>4</v>
      </c>
      <c r="O6" s="13">
        <f>SUM(M6+N6)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3">
    <cfRule type="top10" dxfId="689" priority="11" rank="1"/>
  </conditionalFormatting>
  <conditionalFormatting sqref="G3">
    <cfRule type="top10" dxfId="688" priority="10" rank="1"/>
  </conditionalFormatting>
  <conditionalFormatting sqref="H3">
    <cfRule type="top10" dxfId="687" priority="9" rank="1"/>
  </conditionalFormatting>
  <conditionalFormatting sqref="I3">
    <cfRule type="top10" dxfId="686" priority="7" rank="1"/>
  </conditionalFormatting>
  <conditionalFormatting sqref="J3">
    <cfRule type="top10" dxfId="685" priority="8" rank="1"/>
  </conditionalFormatting>
  <conditionalFormatting sqref="E3">
    <cfRule type="top10" dxfId="684" priority="12" rank="1"/>
  </conditionalFormatting>
  <conditionalFormatting sqref="F2">
    <cfRule type="top10" dxfId="683" priority="5" rank="1"/>
  </conditionalFormatting>
  <conditionalFormatting sqref="G2">
    <cfRule type="top10" dxfId="682" priority="4" rank="1"/>
  </conditionalFormatting>
  <conditionalFormatting sqref="H2">
    <cfRule type="top10" dxfId="681" priority="3" rank="1"/>
  </conditionalFormatting>
  <conditionalFormatting sqref="I2">
    <cfRule type="top10" dxfId="680" priority="1" rank="1"/>
  </conditionalFormatting>
  <conditionalFormatting sqref="J2">
    <cfRule type="top10" dxfId="679" priority="2" rank="1"/>
  </conditionalFormatting>
  <conditionalFormatting sqref="E2">
    <cfRule type="top10" dxfId="678" priority="6" rank="1"/>
  </conditionalFormatting>
  <hyperlinks>
    <hyperlink ref="Q1" location="'Texas  2021 Ranking'!A1" display="Back to Ranking" xr:uid="{7E313778-B878-4915-8719-551CA476B6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52903F-887A-48DB-980B-A392BEDA78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E185-4C37-4B78-9D87-F372DA5E966B}">
  <sheetPr codeName="Sheet11"/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35</v>
      </c>
      <c r="C2" s="17">
        <v>44254</v>
      </c>
      <c r="D2" s="18" t="s">
        <v>34</v>
      </c>
      <c r="E2" s="19">
        <v>190</v>
      </c>
      <c r="F2" s="19">
        <v>197</v>
      </c>
      <c r="G2" s="19">
        <v>190</v>
      </c>
      <c r="H2" s="19">
        <v>191</v>
      </c>
      <c r="I2" s="19"/>
      <c r="J2" s="19"/>
      <c r="K2" s="23">
        <v>4</v>
      </c>
      <c r="L2" s="23">
        <v>768</v>
      </c>
      <c r="M2" s="24">
        <v>192</v>
      </c>
      <c r="N2" s="25">
        <v>13</v>
      </c>
      <c r="O2" s="26">
        <v>205</v>
      </c>
    </row>
    <row r="3" spans="1:17" x14ac:dyDescent="0.25">
      <c r="A3" s="15" t="s">
        <v>39</v>
      </c>
      <c r="B3" s="16" t="s">
        <v>35</v>
      </c>
      <c r="C3" s="17">
        <v>44268</v>
      </c>
      <c r="D3" s="18" t="s">
        <v>34</v>
      </c>
      <c r="E3" s="19">
        <v>190</v>
      </c>
      <c r="F3" s="19">
        <v>188</v>
      </c>
      <c r="G3" s="19">
        <v>190</v>
      </c>
      <c r="H3" s="19">
        <v>195</v>
      </c>
      <c r="I3" s="19"/>
      <c r="J3" s="19"/>
      <c r="K3" s="23">
        <v>4</v>
      </c>
      <c r="L3" s="23">
        <v>763</v>
      </c>
      <c r="M3" s="24">
        <v>190.75</v>
      </c>
      <c r="N3" s="25">
        <v>13</v>
      </c>
      <c r="O3" s="26">
        <v>203.75</v>
      </c>
    </row>
    <row r="6" spans="1:17" x14ac:dyDescent="0.25">
      <c r="K6" s="8">
        <f>SUM(K2:K5)</f>
        <v>8</v>
      </c>
      <c r="L6" s="8">
        <f>SUM(L2:L5)</f>
        <v>1531</v>
      </c>
      <c r="M6" s="13">
        <f>SUM(L6/K6)</f>
        <v>191.375</v>
      </c>
      <c r="N6" s="8">
        <f>SUM(N2:N5)</f>
        <v>26</v>
      </c>
      <c r="O6" s="13">
        <f>SUM(M6+N6)</f>
        <v>217.375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29</v>
      </c>
      <c r="B12" s="16" t="s">
        <v>35</v>
      </c>
      <c r="C12" s="17">
        <v>44282</v>
      </c>
      <c r="D12" s="18" t="s">
        <v>34</v>
      </c>
      <c r="E12" s="19">
        <v>191</v>
      </c>
      <c r="F12" s="19">
        <v>190</v>
      </c>
      <c r="G12" s="19">
        <v>185</v>
      </c>
      <c r="H12" s="19">
        <v>196</v>
      </c>
      <c r="I12" s="19"/>
      <c r="J12" s="19"/>
      <c r="K12" s="23">
        <v>4</v>
      </c>
      <c r="L12" s="23">
        <v>762</v>
      </c>
      <c r="M12" s="24">
        <v>190.5</v>
      </c>
      <c r="N12" s="25">
        <v>13</v>
      </c>
      <c r="O12" s="26">
        <v>203.5</v>
      </c>
    </row>
    <row r="13" spans="1:17" x14ac:dyDescent="0.25">
      <c r="A13" s="15" t="s">
        <v>29</v>
      </c>
      <c r="B13" s="16" t="s">
        <v>35</v>
      </c>
      <c r="C13" s="17">
        <v>44296</v>
      </c>
      <c r="D13" s="18" t="s">
        <v>34</v>
      </c>
      <c r="E13" s="19">
        <v>190</v>
      </c>
      <c r="F13" s="19">
        <v>193</v>
      </c>
      <c r="G13" s="19">
        <v>191</v>
      </c>
      <c r="H13" s="19">
        <v>191</v>
      </c>
      <c r="I13" s="19"/>
      <c r="J13" s="19"/>
      <c r="K13" s="23">
        <v>4</v>
      </c>
      <c r="L13" s="23">
        <v>765</v>
      </c>
      <c r="M13" s="24">
        <v>191.25</v>
      </c>
      <c r="N13" s="25">
        <v>13</v>
      </c>
      <c r="O13" s="26">
        <v>204.25</v>
      </c>
    </row>
    <row r="16" spans="1:17" x14ac:dyDescent="0.25">
      <c r="K16" s="8">
        <f>SUM(K12:K15)</f>
        <v>8</v>
      </c>
      <c r="L16" s="8">
        <f>SUM(L12:L15)</f>
        <v>1527</v>
      </c>
      <c r="M16" s="13">
        <f>SUM(L16/K16)</f>
        <v>190.875</v>
      </c>
      <c r="N16" s="8">
        <f>SUM(N12:N15)</f>
        <v>26</v>
      </c>
      <c r="O16" s="13">
        <f>SUM(M16+N16)</f>
        <v>216.875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sqref="E2:J2 B2:C2" name="Range1_2_11_1"/>
    <protectedRange sqref="D2" name="Range1_1_1_10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12:J12 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3:J13 B13:C13" name="Range1_4_1"/>
    <protectedRange algorithmName="SHA-512" hashValue="ON39YdpmFHfN9f47KpiRvqrKx0V9+erV1CNkpWzYhW/Qyc6aT8rEyCrvauWSYGZK2ia3o7vd3akF07acHAFpOA==" saltValue="yVW9XmDwTqEnmpSGai0KYg==" spinCount="100000" sqref="D13" name="Range1_1_2_2"/>
  </protectedRanges>
  <conditionalFormatting sqref="J2">
    <cfRule type="top10" dxfId="179" priority="31" rank="1"/>
  </conditionalFormatting>
  <conditionalFormatting sqref="I2">
    <cfRule type="top10" dxfId="178" priority="32" rank="1"/>
  </conditionalFormatting>
  <conditionalFormatting sqref="H2">
    <cfRule type="top10" dxfId="177" priority="33" rank="1"/>
  </conditionalFormatting>
  <conditionalFormatting sqref="G2">
    <cfRule type="top10" dxfId="176" priority="34" rank="1"/>
  </conditionalFormatting>
  <conditionalFormatting sqref="F2">
    <cfRule type="top10" dxfId="175" priority="35" rank="1"/>
  </conditionalFormatting>
  <conditionalFormatting sqref="E2">
    <cfRule type="top10" dxfId="174" priority="36" rank="1"/>
  </conditionalFormatting>
  <conditionalFormatting sqref="J3">
    <cfRule type="top10" dxfId="173" priority="25" rank="1"/>
  </conditionalFormatting>
  <conditionalFormatting sqref="I3">
    <cfRule type="top10" dxfId="172" priority="26" rank="1"/>
  </conditionalFormatting>
  <conditionalFormatting sqref="H3">
    <cfRule type="top10" dxfId="171" priority="27" rank="1"/>
  </conditionalFormatting>
  <conditionalFormatting sqref="G3">
    <cfRule type="top10" dxfId="170" priority="28" rank="1"/>
  </conditionalFormatting>
  <conditionalFormatting sqref="F3">
    <cfRule type="top10" dxfId="169" priority="29" rank="1"/>
  </conditionalFormatting>
  <conditionalFormatting sqref="E3">
    <cfRule type="top10" dxfId="168" priority="30" rank="1"/>
  </conditionalFormatting>
  <conditionalFormatting sqref="E12">
    <cfRule type="top10" dxfId="167" priority="12" rank="1"/>
  </conditionalFormatting>
  <conditionalFormatting sqref="F12">
    <cfRule type="top10" dxfId="166" priority="11" rank="1"/>
  </conditionalFormatting>
  <conditionalFormatting sqref="G12">
    <cfRule type="top10" dxfId="165" priority="10" rank="1"/>
  </conditionalFormatting>
  <conditionalFormatting sqref="H12">
    <cfRule type="top10" dxfId="164" priority="9" rank="1"/>
  </conditionalFormatting>
  <conditionalFormatting sqref="I12">
    <cfRule type="top10" dxfId="163" priority="8" rank="1"/>
  </conditionalFormatting>
  <conditionalFormatting sqref="J12">
    <cfRule type="top10" dxfId="162" priority="7" rank="1"/>
  </conditionalFormatting>
  <conditionalFormatting sqref="E13">
    <cfRule type="top10" dxfId="161" priority="6" rank="1"/>
  </conditionalFormatting>
  <conditionalFormatting sqref="F13">
    <cfRule type="top10" dxfId="160" priority="5" rank="1"/>
  </conditionalFormatting>
  <conditionalFormatting sqref="G13">
    <cfRule type="top10" dxfId="159" priority="4" rank="1"/>
  </conditionalFormatting>
  <conditionalFormatting sqref="H13">
    <cfRule type="top10" dxfId="158" priority="3" rank="1"/>
  </conditionalFormatting>
  <conditionalFormatting sqref="I13">
    <cfRule type="top10" dxfId="157" priority="2" rank="1"/>
  </conditionalFormatting>
  <conditionalFormatting sqref="J13">
    <cfRule type="top10" dxfId="156" priority="1" rank="1"/>
  </conditionalFormatting>
  <hyperlinks>
    <hyperlink ref="Q1" location="'Texas  2021 Ranking'!A1" display="Back to Ranking" xr:uid="{00E8EB2B-BAE3-464A-9275-922FED7EB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07D8-2A84-45F6-B6CF-F3C418B662A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8A05679A-FA8A-4560-8C08-1E952CE5B840}">
          <x14:formula1>
            <xm:f>'C:\Users\abra2\AppData\Local\Packages\Microsoft.MicrosoftEdge_8wekyb3d8bbwe\TempState\Downloads\[__ABRA Scoring Program  2-24-2020 MASTER (2).xlsm]DATA'!#REF!</xm:f>
          </x14:formula1>
          <xm:sqref>B2:B3 D2:D3 B12:B13 D12:D13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4926-4DFD-439A-9F44-90C880E39C66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65</v>
      </c>
      <c r="C2" s="17">
        <v>44271</v>
      </c>
      <c r="D2" s="18" t="s">
        <v>67</v>
      </c>
      <c r="E2" s="19">
        <v>178</v>
      </c>
      <c r="F2" s="19">
        <v>178</v>
      </c>
      <c r="G2" s="19">
        <v>189</v>
      </c>
      <c r="H2" s="19">
        <v>184</v>
      </c>
      <c r="I2" s="19"/>
      <c r="J2" s="19"/>
      <c r="K2" s="23">
        <v>4</v>
      </c>
      <c r="L2" s="23">
        <v>729</v>
      </c>
      <c r="M2" s="24">
        <v>182.25</v>
      </c>
      <c r="N2" s="25">
        <v>2</v>
      </c>
      <c r="O2" s="26">
        <v>184.25</v>
      </c>
    </row>
    <row r="3" spans="1:17" x14ac:dyDescent="0.25">
      <c r="A3" s="15" t="s">
        <v>39</v>
      </c>
      <c r="B3" s="16" t="s">
        <v>65</v>
      </c>
      <c r="C3" s="17">
        <v>44283</v>
      </c>
      <c r="D3" s="18" t="s">
        <v>67</v>
      </c>
      <c r="E3" s="19">
        <v>117</v>
      </c>
      <c r="F3" s="19">
        <v>125</v>
      </c>
      <c r="G3" s="19">
        <v>120</v>
      </c>
      <c r="H3" s="19">
        <v>128</v>
      </c>
      <c r="I3" s="19"/>
      <c r="J3" s="19"/>
      <c r="K3" s="23">
        <v>4</v>
      </c>
      <c r="L3" s="23">
        <v>490</v>
      </c>
      <c r="M3" s="24">
        <v>122.5</v>
      </c>
      <c r="N3" s="25">
        <v>2</v>
      </c>
      <c r="O3" s="26">
        <v>124.5</v>
      </c>
    </row>
    <row r="6" spans="1:17" x14ac:dyDescent="0.25">
      <c r="K6" s="8">
        <f>SUM(K2:K5)</f>
        <v>8</v>
      </c>
      <c r="L6" s="8">
        <f>SUM(L2:L5)</f>
        <v>1219</v>
      </c>
      <c r="M6" s="7">
        <f>SUM(L6/K6)</f>
        <v>152.375</v>
      </c>
      <c r="N6" s="8">
        <f>SUM(N2:N5)</f>
        <v>4</v>
      </c>
      <c r="O6" s="13">
        <f>SUM(M6+N6)</f>
        <v>156.375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J2" name="Range1_3_1_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F2">
    <cfRule type="top10" dxfId="155" priority="11" rank="1"/>
  </conditionalFormatting>
  <conditionalFormatting sqref="G2">
    <cfRule type="top10" dxfId="154" priority="10" rank="1"/>
  </conditionalFormatting>
  <conditionalFormatting sqref="H2">
    <cfRule type="top10" dxfId="153" priority="9" rank="1"/>
  </conditionalFormatting>
  <conditionalFormatting sqref="I2">
    <cfRule type="top10" dxfId="152" priority="7" rank="1"/>
  </conditionalFormatting>
  <conditionalFormatting sqref="J2">
    <cfRule type="top10" dxfId="151" priority="8" rank="1"/>
  </conditionalFormatting>
  <conditionalFormatting sqref="E2">
    <cfRule type="top10" dxfId="150" priority="12" rank="1"/>
  </conditionalFormatting>
  <conditionalFormatting sqref="J3">
    <cfRule type="top10" dxfId="149" priority="1" rank="1"/>
  </conditionalFormatting>
  <conditionalFormatting sqref="I3">
    <cfRule type="top10" dxfId="148" priority="2" rank="1"/>
  </conditionalFormatting>
  <conditionalFormatting sqref="H3">
    <cfRule type="top10" dxfId="147" priority="3" rank="1"/>
  </conditionalFormatting>
  <conditionalFormatting sqref="G3">
    <cfRule type="top10" dxfId="146" priority="4" rank="1"/>
  </conditionalFormatting>
  <conditionalFormatting sqref="F3">
    <cfRule type="top10" dxfId="145" priority="5" rank="1"/>
  </conditionalFormatting>
  <conditionalFormatting sqref="E3">
    <cfRule type="top10" dxfId="144" priority="6" rank="1"/>
  </conditionalFormatting>
  <hyperlinks>
    <hyperlink ref="Q1" location="'Texas  2021 Ranking'!A1" display="Back to Ranking" xr:uid="{6EF3D370-F4BD-4B33-A347-F68D7E5CD2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3232E7-4B8D-4010-8DA1-88640653C8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38</v>
      </c>
      <c r="C2" s="17">
        <v>44254</v>
      </c>
      <c r="D2" s="18" t="s">
        <v>34</v>
      </c>
      <c r="E2" s="19">
        <v>184</v>
      </c>
      <c r="F2" s="19">
        <v>188</v>
      </c>
      <c r="G2" s="19">
        <v>188</v>
      </c>
      <c r="H2" s="19">
        <v>182</v>
      </c>
      <c r="I2" s="19"/>
      <c r="J2" s="19"/>
      <c r="K2" s="23">
        <v>4</v>
      </c>
      <c r="L2" s="23">
        <v>742</v>
      </c>
      <c r="M2" s="24">
        <v>185.5</v>
      </c>
      <c r="N2" s="25">
        <v>7</v>
      </c>
      <c r="O2" s="26">
        <v>192.5</v>
      </c>
    </row>
    <row r="3" spans="1:17" x14ac:dyDescent="0.25">
      <c r="A3" s="15" t="s">
        <v>29</v>
      </c>
      <c r="B3" s="16" t="s">
        <v>38</v>
      </c>
      <c r="C3" s="17">
        <v>44268</v>
      </c>
      <c r="D3" s="18" t="s">
        <v>34</v>
      </c>
      <c r="E3" s="19">
        <v>181</v>
      </c>
      <c r="F3" s="19">
        <v>180</v>
      </c>
      <c r="G3" s="19">
        <v>173</v>
      </c>
      <c r="H3" s="19">
        <v>181</v>
      </c>
      <c r="I3" s="19"/>
      <c r="J3" s="19"/>
      <c r="K3" s="23">
        <v>4</v>
      </c>
      <c r="L3" s="23">
        <v>715</v>
      </c>
      <c r="M3" s="24">
        <v>178.75</v>
      </c>
      <c r="N3" s="25">
        <v>8</v>
      </c>
      <c r="O3" s="26">
        <v>186.75</v>
      </c>
    </row>
    <row r="4" spans="1:17" x14ac:dyDescent="0.25">
      <c r="A4" s="15" t="s">
        <v>29</v>
      </c>
      <c r="B4" s="16" t="s">
        <v>38</v>
      </c>
      <c r="C4" s="17">
        <v>44282</v>
      </c>
      <c r="D4" s="18" t="s">
        <v>34</v>
      </c>
      <c r="E4" s="19">
        <v>177</v>
      </c>
      <c r="F4" s="19">
        <v>177</v>
      </c>
      <c r="G4" s="19">
        <v>182.001</v>
      </c>
      <c r="H4" s="19">
        <v>187</v>
      </c>
      <c r="I4" s="19"/>
      <c r="J4" s="19"/>
      <c r="K4" s="23">
        <v>4</v>
      </c>
      <c r="L4" s="23">
        <v>723.00099999999998</v>
      </c>
      <c r="M4" s="24">
        <v>180.75024999999999</v>
      </c>
      <c r="N4" s="25">
        <v>4</v>
      </c>
      <c r="O4" s="26">
        <v>184.75024999999999</v>
      </c>
    </row>
    <row r="5" spans="1:17" x14ac:dyDescent="0.25">
      <c r="A5" s="15" t="s">
        <v>29</v>
      </c>
      <c r="B5" s="16" t="s">
        <v>22</v>
      </c>
      <c r="C5" s="17">
        <v>44283</v>
      </c>
      <c r="D5" s="18" t="s">
        <v>67</v>
      </c>
      <c r="E5" s="19">
        <v>185</v>
      </c>
      <c r="F5" s="19">
        <v>186</v>
      </c>
      <c r="G5" s="19">
        <v>187</v>
      </c>
      <c r="H5" s="19">
        <v>181</v>
      </c>
      <c r="I5" s="19"/>
      <c r="J5" s="19"/>
      <c r="K5" s="23">
        <v>4</v>
      </c>
      <c r="L5" s="23">
        <v>739</v>
      </c>
      <c r="M5" s="24">
        <v>184.75</v>
      </c>
      <c r="N5" s="25">
        <v>6</v>
      </c>
      <c r="O5" s="26">
        <v>190.75</v>
      </c>
    </row>
    <row r="6" spans="1:17" x14ac:dyDescent="0.25">
      <c r="A6" s="15" t="s">
        <v>29</v>
      </c>
      <c r="B6" s="16" t="s">
        <v>38</v>
      </c>
      <c r="C6" s="17">
        <v>44292</v>
      </c>
      <c r="D6" s="18" t="s">
        <v>34</v>
      </c>
      <c r="E6" s="19">
        <v>183</v>
      </c>
      <c r="F6" s="19">
        <v>180</v>
      </c>
      <c r="G6" s="19">
        <v>186</v>
      </c>
      <c r="H6" s="19"/>
      <c r="I6" s="19"/>
      <c r="J6" s="19"/>
      <c r="K6" s="23">
        <v>3</v>
      </c>
      <c r="L6" s="23">
        <v>549</v>
      </c>
      <c r="M6" s="24">
        <v>183</v>
      </c>
      <c r="N6" s="25">
        <v>11</v>
      </c>
      <c r="O6" s="26">
        <v>194</v>
      </c>
    </row>
    <row r="7" spans="1:17" x14ac:dyDescent="0.25">
      <c r="A7" s="15" t="s">
        <v>29</v>
      </c>
      <c r="B7" s="16" t="s">
        <v>38</v>
      </c>
      <c r="C7" s="17">
        <v>44296</v>
      </c>
      <c r="D7" s="18" t="s">
        <v>34</v>
      </c>
      <c r="E7" s="19">
        <v>183</v>
      </c>
      <c r="F7" s="19">
        <v>183.001</v>
      </c>
      <c r="G7" s="19">
        <v>174</v>
      </c>
      <c r="H7" s="19">
        <v>189</v>
      </c>
      <c r="I7" s="19"/>
      <c r="J7" s="19"/>
      <c r="K7" s="23">
        <v>4</v>
      </c>
      <c r="L7" s="23">
        <v>729.00099999999998</v>
      </c>
      <c r="M7" s="24">
        <v>182.25024999999999</v>
      </c>
      <c r="N7" s="25">
        <v>4</v>
      </c>
      <c r="O7" s="26">
        <v>186.25024999999999</v>
      </c>
    </row>
    <row r="10" spans="1:17" x14ac:dyDescent="0.25">
      <c r="K10" s="8">
        <f>SUM(K2:K9)</f>
        <v>23</v>
      </c>
      <c r="L10" s="8">
        <f>SUM(L2:L9)</f>
        <v>4197.0020000000004</v>
      </c>
      <c r="M10" s="7">
        <f>SUM(L10/K10)</f>
        <v>182.47834782608697</v>
      </c>
      <c r="N10" s="8">
        <f>SUM(N2:N9)</f>
        <v>40</v>
      </c>
      <c r="O10" s="13">
        <f>SUM(M10+N10)</f>
        <v>222.47834782608697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3"/>
    <protectedRange sqref="D2" name="Range1_1_2_10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8_2"/>
    <protectedRange algorithmName="SHA-512" hashValue="ON39YdpmFHfN9f47KpiRvqrKx0V9+erV1CNkpWzYhW/Qyc6aT8rEyCrvauWSYGZK2ia3o7vd3akF07acHAFpOA==" saltValue="yVW9XmDwTqEnmpSGai0KYg==" spinCount="100000" sqref="D6" name="Range1_1_6_2"/>
    <protectedRange algorithmName="SHA-512" hashValue="ON39YdpmFHfN9f47KpiRvqrKx0V9+erV1CNkpWzYhW/Qyc6aT8rEyCrvauWSYGZK2ia3o7vd3akF07acHAFpOA==" saltValue="yVW9XmDwTqEnmpSGai0KYg==" spinCount="100000" sqref="E7:J7 B7:C7" name="Range1_4_1"/>
    <protectedRange algorithmName="SHA-512" hashValue="ON39YdpmFHfN9f47KpiRvqrKx0V9+erV1CNkpWzYhW/Qyc6aT8rEyCrvauWSYGZK2ia3o7vd3akF07acHAFpOA==" saltValue="yVW9XmDwTqEnmpSGai0KYg==" spinCount="100000" sqref="D7" name="Range1_1_2_2"/>
  </protectedRanges>
  <conditionalFormatting sqref="E2">
    <cfRule type="top10" dxfId="143" priority="36" rank="1"/>
  </conditionalFormatting>
  <conditionalFormatting sqref="F2">
    <cfRule type="top10" dxfId="142" priority="35" rank="1"/>
  </conditionalFormatting>
  <conditionalFormatting sqref="G2">
    <cfRule type="top10" dxfId="141" priority="34" rank="1"/>
  </conditionalFormatting>
  <conditionalFormatting sqref="H2">
    <cfRule type="top10" dxfId="140" priority="33" rank="1"/>
  </conditionalFormatting>
  <conditionalFormatting sqref="I2">
    <cfRule type="top10" dxfId="139" priority="32" rank="1"/>
  </conditionalFormatting>
  <conditionalFormatting sqref="J2">
    <cfRule type="top10" dxfId="138" priority="31" rank="1"/>
  </conditionalFormatting>
  <conditionalFormatting sqref="E3">
    <cfRule type="top10" dxfId="137" priority="30" rank="1"/>
  </conditionalFormatting>
  <conditionalFormatting sqref="F3">
    <cfRule type="top10" dxfId="136" priority="29" rank="1"/>
  </conditionalFormatting>
  <conditionalFormatting sqref="G3">
    <cfRule type="top10" dxfId="135" priority="28" rank="1"/>
  </conditionalFormatting>
  <conditionalFormatting sqref="H3">
    <cfRule type="top10" dxfId="134" priority="27" rank="1"/>
  </conditionalFormatting>
  <conditionalFormatting sqref="I3">
    <cfRule type="top10" dxfId="133" priority="26" rank="1"/>
  </conditionalFormatting>
  <conditionalFormatting sqref="J3">
    <cfRule type="top10" dxfId="132" priority="25" rank="1"/>
  </conditionalFormatting>
  <conditionalFormatting sqref="E4">
    <cfRule type="top10" dxfId="131" priority="24" rank="1"/>
  </conditionalFormatting>
  <conditionalFormatting sqref="F4">
    <cfRule type="top10" dxfId="130" priority="23" rank="1"/>
  </conditionalFormatting>
  <conditionalFormatting sqref="G4">
    <cfRule type="top10" dxfId="129" priority="22" rank="1"/>
  </conditionalFormatting>
  <conditionalFormatting sqref="H4">
    <cfRule type="top10" dxfId="128" priority="21" rank="1"/>
  </conditionalFormatting>
  <conditionalFormatting sqref="I4">
    <cfRule type="top10" dxfId="127" priority="20" rank="1"/>
  </conditionalFormatting>
  <conditionalFormatting sqref="J4">
    <cfRule type="top10" dxfId="126" priority="19" rank="1"/>
  </conditionalFormatting>
  <conditionalFormatting sqref="E5">
    <cfRule type="top10" dxfId="125" priority="18" rank="1"/>
  </conditionalFormatting>
  <conditionalFormatting sqref="F5">
    <cfRule type="top10" dxfId="124" priority="17" rank="1"/>
  </conditionalFormatting>
  <conditionalFormatting sqref="G5">
    <cfRule type="top10" dxfId="123" priority="16" rank="1"/>
  </conditionalFormatting>
  <conditionalFormatting sqref="H5">
    <cfRule type="top10" dxfId="122" priority="15" rank="1"/>
  </conditionalFormatting>
  <conditionalFormatting sqref="I5">
    <cfRule type="top10" dxfId="121" priority="14" rank="1"/>
  </conditionalFormatting>
  <conditionalFormatting sqref="J5">
    <cfRule type="top10" dxfId="120" priority="13" rank="1"/>
  </conditionalFormatting>
  <conditionalFormatting sqref="E6">
    <cfRule type="top10" dxfId="119" priority="12" rank="1"/>
  </conditionalFormatting>
  <conditionalFormatting sqref="F6">
    <cfRule type="top10" dxfId="118" priority="11" rank="1"/>
  </conditionalFormatting>
  <conditionalFormatting sqref="G6">
    <cfRule type="top10" dxfId="117" priority="10" rank="1"/>
  </conditionalFormatting>
  <conditionalFormatting sqref="H6">
    <cfRule type="top10" dxfId="116" priority="9" rank="1"/>
  </conditionalFormatting>
  <conditionalFormatting sqref="I6">
    <cfRule type="top10" dxfId="115" priority="8" rank="1"/>
  </conditionalFormatting>
  <conditionalFormatting sqref="J6">
    <cfRule type="top10" dxfId="114" priority="7" rank="1"/>
  </conditionalFormatting>
  <conditionalFormatting sqref="E7">
    <cfRule type="top10" dxfId="113" priority="6" rank="1"/>
  </conditionalFormatting>
  <conditionalFormatting sqref="F7">
    <cfRule type="top10" dxfId="112" priority="5" rank="1"/>
  </conditionalFormatting>
  <conditionalFormatting sqref="G7">
    <cfRule type="top10" dxfId="111" priority="4" rank="1"/>
  </conditionalFormatting>
  <conditionalFormatting sqref="H7">
    <cfRule type="top10" dxfId="110" priority="3" rank="1"/>
  </conditionalFormatting>
  <conditionalFormatting sqref="I7">
    <cfRule type="top10" dxfId="109" priority="2" rank="1"/>
  </conditionalFormatting>
  <conditionalFormatting sqref="J7">
    <cfRule type="top10" dxfId="108" priority="1" rank="1"/>
  </conditionalFormatting>
  <hyperlinks>
    <hyperlink ref="Q1" location="'Texas  2021 Ranking'!A1" display="Back to Ranking" xr:uid="{FF836AA6-A669-474C-95BD-23047B0244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B2:B7 D2:D7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651B-9D2E-435D-9152-B8D3EA0B28D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81</v>
      </c>
      <c r="C2" s="17">
        <v>44283</v>
      </c>
      <c r="D2" s="18" t="s">
        <v>67</v>
      </c>
      <c r="E2" s="19">
        <v>187</v>
      </c>
      <c r="F2" s="19">
        <v>194</v>
      </c>
      <c r="G2" s="19">
        <v>192</v>
      </c>
      <c r="H2" s="19">
        <v>192</v>
      </c>
      <c r="I2" s="19"/>
      <c r="J2" s="19"/>
      <c r="K2" s="23">
        <v>4</v>
      </c>
      <c r="L2" s="23">
        <v>765</v>
      </c>
      <c r="M2" s="24">
        <v>191.25</v>
      </c>
      <c r="N2" s="25">
        <v>3</v>
      </c>
      <c r="O2" s="26">
        <v>194.25</v>
      </c>
    </row>
    <row r="5" spans="1:17" x14ac:dyDescent="0.25">
      <c r="K5" s="8">
        <f>SUM(K2:K4)</f>
        <v>4</v>
      </c>
      <c r="L5" s="8">
        <f>SUM(L2:L4)</f>
        <v>765</v>
      </c>
      <c r="M5" s="7">
        <f>SUM(L5/K5)</f>
        <v>191.25</v>
      </c>
      <c r="N5" s="8">
        <f>SUM(N2:N4)</f>
        <v>3</v>
      </c>
      <c r="O5" s="13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07" priority="5" rank="1"/>
  </conditionalFormatting>
  <conditionalFormatting sqref="G2">
    <cfRule type="top10" dxfId="106" priority="4" rank="1"/>
  </conditionalFormatting>
  <conditionalFormatting sqref="H2">
    <cfRule type="top10" dxfId="105" priority="3" rank="1"/>
  </conditionalFormatting>
  <conditionalFormatting sqref="I2">
    <cfRule type="top10" dxfId="104" priority="1" rank="1"/>
  </conditionalFormatting>
  <conditionalFormatting sqref="J2">
    <cfRule type="top10" dxfId="103" priority="2" rank="1"/>
  </conditionalFormatting>
  <conditionalFormatting sqref="E2">
    <cfRule type="top10" dxfId="102" priority="6" rank="1"/>
  </conditionalFormatting>
  <hyperlinks>
    <hyperlink ref="Q1" location="'Texas  2021 Ranking'!A1" display="Back to Ranking" xr:uid="{89C5EA80-58B3-4290-985A-81CAF9CBA9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75877-13CB-477B-A65C-99A2933C7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6C0-7BA3-45D6-BFE3-01A3AD548BEA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77</v>
      </c>
      <c r="C2" s="17">
        <v>44282</v>
      </c>
      <c r="D2" s="18" t="s">
        <v>34</v>
      </c>
      <c r="E2" s="19">
        <v>142</v>
      </c>
      <c r="F2" s="19">
        <v>165</v>
      </c>
      <c r="G2" s="19">
        <v>162</v>
      </c>
      <c r="H2" s="19">
        <v>167</v>
      </c>
      <c r="I2" s="19"/>
      <c r="J2" s="19"/>
      <c r="K2" s="23">
        <v>4</v>
      </c>
      <c r="L2" s="23">
        <v>636</v>
      </c>
      <c r="M2" s="24">
        <v>159</v>
      </c>
      <c r="N2" s="25">
        <v>2</v>
      </c>
      <c r="O2" s="26">
        <v>161</v>
      </c>
    </row>
    <row r="3" spans="1:17" x14ac:dyDescent="0.25">
      <c r="A3" s="15" t="s">
        <v>29</v>
      </c>
      <c r="B3" s="16" t="s">
        <v>77</v>
      </c>
      <c r="C3" s="17">
        <v>44283</v>
      </c>
      <c r="D3" s="18" t="s">
        <v>67</v>
      </c>
      <c r="E3" s="19">
        <v>142</v>
      </c>
      <c r="F3" s="19">
        <v>153</v>
      </c>
      <c r="G3" s="19">
        <v>161</v>
      </c>
      <c r="H3" s="19">
        <v>163</v>
      </c>
      <c r="I3" s="19"/>
      <c r="J3" s="19"/>
      <c r="K3" s="23">
        <v>4</v>
      </c>
      <c r="L3" s="23">
        <v>619</v>
      </c>
      <c r="M3" s="24">
        <v>154.75</v>
      </c>
      <c r="N3" s="25">
        <v>2</v>
      </c>
      <c r="O3" s="26">
        <v>156.75</v>
      </c>
    </row>
    <row r="4" spans="1:17" x14ac:dyDescent="0.25">
      <c r="A4" s="15" t="s">
        <v>29</v>
      </c>
      <c r="B4" s="16" t="s">
        <v>77</v>
      </c>
      <c r="C4" s="17">
        <v>44292</v>
      </c>
      <c r="D4" s="18" t="s">
        <v>34</v>
      </c>
      <c r="E4" s="19">
        <v>152</v>
      </c>
      <c r="F4" s="19">
        <v>152</v>
      </c>
      <c r="G4" s="19">
        <v>154</v>
      </c>
      <c r="H4" s="19"/>
      <c r="I4" s="19"/>
      <c r="J4" s="19"/>
      <c r="K4" s="23">
        <v>3</v>
      </c>
      <c r="L4" s="23">
        <v>458</v>
      </c>
      <c r="M4" s="24">
        <v>152.66666666666666</v>
      </c>
      <c r="N4" s="25">
        <v>3</v>
      </c>
      <c r="O4" s="26">
        <v>155.66666666666666</v>
      </c>
    </row>
    <row r="5" spans="1:17" x14ac:dyDescent="0.25">
      <c r="A5" s="15" t="s">
        <v>29</v>
      </c>
      <c r="B5" s="16" t="s">
        <v>77</v>
      </c>
      <c r="C5" s="17">
        <v>44296</v>
      </c>
      <c r="D5" s="18" t="s">
        <v>34</v>
      </c>
      <c r="E5" s="19">
        <v>165</v>
      </c>
      <c r="F5" s="19">
        <v>168</v>
      </c>
      <c r="G5" s="19">
        <v>172</v>
      </c>
      <c r="H5" s="19">
        <v>175</v>
      </c>
      <c r="I5" s="19"/>
      <c r="J5" s="19"/>
      <c r="K5" s="23">
        <v>4</v>
      </c>
      <c r="L5" s="23">
        <v>680</v>
      </c>
      <c r="M5" s="24">
        <v>170</v>
      </c>
      <c r="N5" s="25">
        <v>2</v>
      </c>
      <c r="O5" s="26">
        <v>172</v>
      </c>
    </row>
    <row r="8" spans="1:17" x14ac:dyDescent="0.25">
      <c r="K8" s="8">
        <f>SUM(K2:K7)</f>
        <v>15</v>
      </c>
      <c r="L8" s="8">
        <f>SUM(L2:L7)</f>
        <v>2393</v>
      </c>
      <c r="M8" s="7">
        <f>SUM(L8/K8)</f>
        <v>159.53333333333333</v>
      </c>
      <c r="N8" s="8">
        <f>SUM(N2:N7)</f>
        <v>9</v>
      </c>
      <c r="O8" s="13">
        <f>SUM(M8+N8)</f>
        <v>168.53333333333333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8_2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2"/>
  </protectedRanges>
  <conditionalFormatting sqref="F2">
    <cfRule type="top10" dxfId="101" priority="23" rank="1"/>
  </conditionalFormatting>
  <conditionalFormatting sqref="G2">
    <cfRule type="top10" dxfId="100" priority="22" rank="1"/>
  </conditionalFormatting>
  <conditionalFormatting sqref="H2">
    <cfRule type="top10" dxfId="99" priority="21" rank="1"/>
  </conditionalFormatting>
  <conditionalFormatting sqref="E2">
    <cfRule type="top10" dxfId="98" priority="24" rank="1"/>
  </conditionalFormatting>
  <conditionalFormatting sqref="I2">
    <cfRule type="top10" dxfId="97" priority="20" rank="1"/>
  </conditionalFormatting>
  <conditionalFormatting sqref="J2">
    <cfRule type="top10" dxfId="96" priority="19" rank="1"/>
  </conditionalFormatting>
  <conditionalFormatting sqref="E3">
    <cfRule type="top10" dxfId="95" priority="18" rank="1"/>
  </conditionalFormatting>
  <conditionalFormatting sqref="F3">
    <cfRule type="top10" dxfId="94" priority="17" rank="1"/>
  </conditionalFormatting>
  <conditionalFormatting sqref="G3">
    <cfRule type="top10" dxfId="93" priority="16" rank="1"/>
  </conditionalFormatting>
  <conditionalFormatting sqref="H3">
    <cfRule type="top10" dxfId="92" priority="15" rank="1"/>
  </conditionalFormatting>
  <conditionalFormatting sqref="I3">
    <cfRule type="top10" dxfId="91" priority="14" rank="1"/>
  </conditionalFormatting>
  <conditionalFormatting sqref="J3">
    <cfRule type="top10" dxfId="90" priority="13" rank="1"/>
  </conditionalFormatting>
  <conditionalFormatting sqref="E4">
    <cfRule type="top10" dxfId="89" priority="12" rank="1"/>
  </conditionalFormatting>
  <conditionalFormatting sqref="F4">
    <cfRule type="top10" dxfId="88" priority="11" rank="1"/>
  </conditionalFormatting>
  <conditionalFormatting sqref="G4">
    <cfRule type="top10" dxfId="87" priority="10" rank="1"/>
  </conditionalFormatting>
  <conditionalFormatting sqref="H4">
    <cfRule type="top10" dxfId="86" priority="9" rank="1"/>
  </conditionalFormatting>
  <conditionalFormatting sqref="I4">
    <cfRule type="top10" dxfId="85" priority="8" rank="1"/>
  </conditionalFormatting>
  <conditionalFormatting sqref="J4">
    <cfRule type="top10" dxfId="84" priority="7" rank="1"/>
  </conditionalFormatting>
  <conditionalFormatting sqref="E5">
    <cfRule type="top10" dxfId="83" priority="6" rank="1"/>
  </conditionalFormatting>
  <conditionalFormatting sqref="F5">
    <cfRule type="top10" dxfId="82" priority="5" rank="1"/>
  </conditionalFormatting>
  <conditionalFormatting sqref="G5">
    <cfRule type="top10" dxfId="81" priority="4" rank="1"/>
  </conditionalFormatting>
  <conditionalFormatting sqref="H5">
    <cfRule type="top10" dxfId="80" priority="3" rank="1"/>
  </conditionalFormatting>
  <conditionalFormatting sqref="I5">
    <cfRule type="top10" dxfId="79" priority="2" rank="1"/>
  </conditionalFormatting>
  <conditionalFormatting sqref="J5">
    <cfRule type="top10" dxfId="78" priority="1" rank="1"/>
  </conditionalFormatting>
  <hyperlinks>
    <hyperlink ref="Q1" location="'Texas  2021 Ranking'!A1" display="Back to Ranking" xr:uid="{BEC6D1FB-AA10-4DEA-A058-42B1F0CB69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91EFDD-9301-4017-A468-8885A499BF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D033-9921-468D-8BE2-72EA4B967462}">
  <dimension ref="A1:Q6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74</v>
      </c>
      <c r="C2" s="17">
        <v>44271</v>
      </c>
      <c r="D2" s="18" t="s">
        <v>67</v>
      </c>
      <c r="E2" s="19">
        <v>166</v>
      </c>
      <c r="F2" s="19">
        <v>163</v>
      </c>
      <c r="G2" s="19">
        <v>166</v>
      </c>
      <c r="H2" s="19">
        <v>162</v>
      </c>
      <c r="I2" s="19"/>
      <c r="J2" s="19"/>
      <c r="K2" s="23">
        <v>4</v>
      </c>
      <c r="L2" s="23">
        <v>657</v>
      </c>
      <c r="M2" s="24">
        <v>164.25</v>
      </c>
      <c r="N2" s="25">
        <v>4</v>
      </c>
      <c r="O2" s="26">
        <v>168.25</v>
      </c>
    </row>
    <row r="3" spans="1:17" x14ac:dyDescent="0.25">
      <c r="A3" s="15" t="s">
        <v>28</v>
      </c>
      <c r="B3" s="16" t="s">
        <v>74</v>
      </c>
      <c r="C3" s="17">
        <v>44283</v>
      </c>
      <c r="D3" s="18" t="s">
        <v>67</v>
      </c>
      <c r="E3" s="19">
        <v>93</v>
      </c>
      <c r="F3" s="19">
        <v>116</v>
      </c>
      <c r="G3" s="19">
        <v>139</v>
      </c>
      <c r="H3" s="19">
        <v>121</v>
      </c>
      <c r="I3" s="19"/>
      <c r="J3" s="19"/>
      <c r="K3" s="23">
        <v>4</v>
      </c>
      <c r="L3" s="23">
        <v>469</v>
      </c>
      <c r="M3" s="24">
        <v>117.25</v>
      </c>
      <c r="N3" s="25">
        <v>2</v>
      </c>
      <c r="O3" s="26">
        <v>119.25</v>
      </c>
    </row>
    <row r="6" spans="1:17" x14ac:dyDescent="0.25">
      <c r="K6" s="8">
        <f>SUM(K2:K5)</f>
        <v>8</v>
      </c>
      <c r="L6" s="8">
        <f>SUM(L2:L5)</f>
        <v>1126</v>
      </c>
      <c r="M6" s="7">
        <f>SUM(L6/K6)</f>
        <v>140.75</v>
      </c>
      <c r="N6" s="8">
        <f>SUM(N2:N5)</f>
        <v>6</v>
      </c>
      <c r="O6" s="13">
        <f>SUM(M6+N6)</f>
        <v>146.75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77" priority="12" rank="1"/>
  </conditionalFormatting>
  <conditionalFormatting sqref="H2">
    <cfRule type="top10" dxfId="76" priority="8" rank="1"/>
  </conditionalFormatting>
  <conditionalFormatting sqref="J2">
    <cfRule type="top10" dxfId="75" priority="9" rank="1"/>
  </conditionalFormatting>
  <conditionalFormatting sqref="G2">
    <cfRule type="top10" dxfId="74" priority="11" rank="1"/>
  </conditionalFormatting>
  <conditionalFormatting sqref="F2">
    <cfRule type="top10" dxfId="73" priority="10" rank="1"/>
  </conditionalFormatting>
  <conditionalFormatting sqref="E2">
    <cfRule type="top10" dxfId="72" priority="7" rank="1"/>
  </conditionalFormatting>
  <conditionalFormatting sqref="I3">
    <cfRule type="top10" dxfId="71" priority="6" rank="1"/>
  </conditionalFormatting>
  <conditionalFormatting sqref="H3">
    <cfRule type="top10" dxfId="70" priority="2" rank="1"/>
  </conditionalFormatting>
  <conditionalFormatting sqref="J3">
    <cfRule type="top10" dxfId="69" priority="3" rank="1"/>
  </conditionalFormatting>
  <conditionalFormatting sqref="G3">
    <cfRule type="top10" dxfId="68" priority="5" rank="1"/>
  </conditionalFormatting>
  <conditionalFormatting sqref="F3">
    <cfRule type="top10" dxfId="67" priority="4" rank="1"/>
  </conditionalFormatting>
  <conditionalFormatting sqref="E3">
    <cfRule type="top10" dxfId="66" priority="1" rank="1"/>
  </conditionalFormatting>
  <hyperlinks>
    <hyperlink ref="Q1" location="'Texas  2021 Ranking'!A1" display="Back to Ranking" xr:uid="{D1F952DC-5D7E-4F7A-9C9C-66742522C1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FFDA90-6891-4E24-967A-F84C292606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1869-203F-41C2-A11C-81A5BDD5BA8B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86</v>
      </c>
      <c r="C2" s="17">
        <v>44292</v>
      </c>
      <c r="D2" s="18" t="s">
        <v>34</v>
      </c>
      <c r="E2" s="19">
        <v>165</v>
      </c>
      <c r="F2" s="19">
        <v>159</v>
      </c>
      <c r="G2" s="19">
        <v>157</v>
      </c>
      <c r="H2" s="19"/>
      <c r="I2" s="19"/>
      <c r="J2" s="19"/>
      <c r="K2" s="23">
        <v>3</v>
      </c>
      <c r="L2" s="23">
        <v>481</v>
      </c>
      <c r="M2" s="24">
        <v>160.33333333333334</v>
      </c>
      <c r="N2" s="25">
        <v>4</v>
      </c>
      <c r="O2" s="26">
        <v>164.33333333333334</v>
      </c>
    </row>
    <row r="3" spans="1:17" x14ac:dyDescent="0.25">
      <c r="A3" s="15" t="s">
        <v>29</v>
      </c>
      <c r="B3" s="16" t="s">
        <v>86</v>
      </c>
      <c r="C3" s="17">
        <v>44296</v>
      </c>
      <c r="D3" s="18" t="s">
        <v>34</v>
      </c>
      <c r="E3" s="19">
        <v>174</v>
      </c>
      <c r="F3" s="19">
        <v>167</v>
      </c>
      <c r="G3" s="19">
        <v>173</v>
      </c>
      <c r="H3" s="19">
        <v>162</v>
      </c>
      <c r="I3" s="19"/>
      <c r="J3" s="19"/>
      <c r="K3" s="23">
        <v>4</v>
      </c>
      <c r="L3" s="23">
        <v>676</v>
      </c>
      <c r="M3" s="24">
        <v>169</v>
      </c>
      <c r="N3" s="25">
        <v>2</v>
      </c>
      <c r="O3" s="26">
        <v>171</v>
      </c>
    </row>
    <row r="6" spans="1:17" x14ac:dyDescent="0.25">
      <c r="K6" s="8">
        <f>SUM(K2:K5)</f>
        <v>7</v>
      </c>
      <c r="L6" s="8">
        <f>SUM(L2:L5)</f>
        <v>1157</v>
      </c>
      <c r="M6" s="7">
        <f>SUM(L6/K6)</f>
        <v>165.28571428571428</v>
      </c>
      <c r="N6" s="8">
        <f>SUM(N2:N5)</f>
        <v>6</v>
      </c>
      <c r="O6" s="13">
        <f>SUM(M6+N6)</f>
        <v>171.28571428571428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2_1"/>
    <protectedRange algorithmName="SHA-512" hashValue="ON39YdpmFHfN9f47KpiRvqrKx0V9+erV1CNkpWzYhW/Qyc6aT8rEyCrvauWSYGZK2ia3o7vd3akF07acHAFpOA==" saltValue="yVW9XmDwTqEnmpSGai0KYg==" spinCount="100000" sqref="D2" name="Range1_1_6_2_1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</protectedRanges>
  <conditionalFormatting sqref="F2">
    <cfRule type="top10" dxfId="65" priority="11" rank="1"/>
  </conditionalFormatting>
  <conditionalFormatting sqref="G2">
    <cfRule type="top10" dxfId="64" priority="10" rank="1"/>
  </conditionalFormatting>
  <conditionalFormatting sqref="H2">
    <cfRule type="top10" dxfId="63" priority="9" rank="1"/>
  </conditionalFormatting>
  <conditionalFormatting sqref="E2">
    <cfRule type="top10" dxfId="62" priority="12" rank="1"/>
  </conditionalFormatting>
  <conditionalFormatting sqref="I2">
    <cfRule type="top10" dxfId="61" priority="8" rank="1"/>
  </conditionalFormatting>
  <conditionalFormatting sqref="J2">
    <cfRule type="top10" dxfId="60" priority="7" rank="1"/>
  </conditionalFormatting>
  <conditionalFormatting sqref="E3">
    <cfRule type="top10" dxfId="59" priority="6" rank="1"/>
  </conditionalFormatting>
  <conditionalFormatting sqref="F3">
    <cfRule type="top10" dxfId="58" priority="5" rank="1"/>
  </conditionalFormatting>
  <conditionalFormatting sqref="G3">
    <cfRule type="top10" dxfId="57" priority="4" rank="1"/>
  </conditionalFormatting>
  <conditionalFormatting sqref="H3">
    <cfRule type="top10" dxfId="56" priority="3" rank="1"/>
  </conditionalFormatting>
  <conditionalFormatting sqref="I3">
    <cfRule type="top10" dxfId="55" priority="2" rank="1"/>
  </conditionalFormatting>
  <conditionalFormatting sqref="J3">
    <cfRule type="top10" dxfId="54" priority="1" rank="1"/>
  </conditionalFormatting>
  <hyperlinks>
    <hyperlink ref="Q1" location="'Texas  2021 Ranking'!A1" display="Back to Ranking" xr:uid="{D41D9F37-15E5-4C4F-AFFF-044FAB32A9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B4484B-ECD1-429F-98CC-01F1E7BD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8D9F-7D7B-4DFB-AAA0-0BCDA3373A50}">
  <sheetPr codeName="Sheet14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23</v>
      </c>
      <c r="C2" s="17">
        <v>44254</v>
      </c>
      <c r="D2" s="18" t="s">
        <v>34</v>
      </c>
      <c r="E2" s="19">
        <v>185</v>
      </c>
      <c r="F2" s="19">
        <v>178</v>
      </c>
      <c r="G2" s="19">
        <v>187.001</v>
      </c>
      <c r="H2" s="19">
        <v>189</v>
      </c>
      <c r="I2" s="19"/>
      <c r="J2" s="19"/>
      <c r="K2" s="23">
        <v>4</v>
      </c>
      <c r="L2" s="23">
        <v>739.00099999999998</v>
      </c>
      <c r="M2" s="24">
        <v>184.75024999999999</v>
      </c>
      <c r="N2" s="25">
        <v>3</v>
      </c>
      <c r="O2" s="26">
        <v>187.75024999999999</v>
      </c>
    </row>
    <row r="3" spans="1:17" x14ac:dyDescent="0.25">
      <c r="A3" s="15" t="s">
        <v>37</v>
      </c>
      <c r="B3" s="16" t="s">
        <v>23</v>
      </c>
      <c r="C3" s="17">
        <v>44282</v>
      </c>
      <c r="D3" s="18" t="s">
        <v>34</v>
      </c>
      <c r="E3" s="19">
        <v>182</v>
      </c>
      <c r="F3" s="19">
        <v>181</v>
      </c>
      <c r="G3" s="19">
        <v>183</v>
      </c>
      <c r="H3" s="19">
        <v>186.001</v>
      </c>
      <c r="I3" s="19"/>
      <c r="J3" s="19"/>
      <c r="K3" s="23">
        <v>4</v>
      </c>
      <c r="L3" s="23">
        <v>732.00099999999998</v>
      </c>
      <c r="M3" s="24">
        <v>183.00024999999999</v>
      </c>
      <c r="N3" s="25">
        <v>2</v>
      </c>
      <c r="O3" s="26">
        <v>185.00024999999999</v>
      </c>
    </row>
    <row r="5" spans="1:17" x14ac:dyDescent="0.25">
      <c r="K5" s="8">
        <f>SUM(K2:K4)</f>
        <v>8</v>
      </c>
      <c r="L5" s="8">
        <f>SUM(L2:L4)</f>
        <v>1471.002</v>
      </c>
      <c r="M5" s="7">
        <f>SUM(L5/K5)</f>
        <v>183.87524999999999</v>
      </c>
      <c r="N5" s="8">
        <f>SUM(N2:N4)</f>
        <v>5</v>
      </c>
      <c r="O5" s="13">
        <f>SUM(M5+N5)</f>
        <v>188.87524999999999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53" priority="11" rank="1"/>
  </conditionalFormatting>
  <conditionalFormatting sqref="G2">
    <cfRule type="top10" dxfId="52" priority="10" rank="1"/>
  </conditionalFormatting>
  <conditionalFormatting sqref="H2">
    <cfRule type="top10" dxfId="51" priority="9" rank="1"/>
  </conditionalFormatting>
  <conditionalFormatting sqref="I2">
    <cfRule type="top10" dxfId="50" priority="7" rank="1"/>
  </conditionalFormatting>
  <conditionalFormatting sqref="J2">
    <cfRule type="top10" dxfId="49" priority="8" rank="1"/>
  </conditionalFormatting>
  <conditionalFormatting sqref="E2">
    <cfRule type="top10" dxfId="48" priority="12" rank="1"/>
  </conditionalFormatting>
  <conditionalFormatting sqref="F3">
    <cfRule type="top10" dxfId="47" priority="5" rank="1"/>
  </conditionalFormatting>
  <conditionalFormatting sqref="G3">
    <cfRule type="top10" dxfId="46" priority="4" rank="1"/>
  </conditionalFormatting>
  <conditionalFormatting sqref="H3">
    <cfRule type="top10" dxfId="45" priority="3" rank="1"/>
  </conditionalFormatting>
  <conditionalFormatting sqref="I3">
    <cfRule type="top10" dxfId="44" priority="1" rank="1"/>
  </conditionalFormatting>
  <conditionalFormatting sqref="J3">
    <cfRule type="top10" dxfId="43" priority="2" rank="1"/>
  </conditionalFormatting>
  <conditionalFormatting sqref="E3">
    <cfRule type="top10" dxfId="42" priority="6" rank="1"/>
  </conditionalFormatting>
  <hyperlinks>
    <hyperlink ref="Q1" location="'Texas  2021 Ranking'!A1" display="Back to Ranking" xr:uid="{3FF3ECF9-B3F1-47CC-9745-307C92CF6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5A8ECF-B0A9-43B9-8ABD-1C61398FF019}">
          <x14:formula1>
            <xm:f>'C:\Users\abra2\AppData\Local\Packages\Microsoft.MicrosoftEdge_8wekyb3d8bbwe\TempState\Downloads\[__ABRA Scoring Program  2-24-2020 MASTER (2).xlsm]DATA'!#REF!</xm:f>
          </x14:formula1>
          <xm:sqref>B2:B3</xm:sqref>
        </x14:dataValidation>
        <x14:dataValidation type="list" allowBlank="1" showInputMessage="1" showErrorMessage="1" xr:uid="{F144A64F-F5E0-463C-B94F-DE18629B2742}">
          <x14:formula1>
            <xm:f>'C:\Users\abra2\AppData\Local\Packages\Microsoft.MicrosoftEdge_8wekyb3d8bbwe\TempState\Downloads\[__ABRA Scoring Program  2-24-2020 MASTER (2).xlsm]DATA'!#REF!</xm:f>
          </x14:formula1>
          <xm:sqref>D2:D3</xm:sqref>
        </x14:dataValidation>
        <x14:dataValidation type="list" allowBlank="1" showInputMessage="1" showErrorMessage="1" xr:uid="{6F13A680-7B49-485D-8E59-54FF81F9A4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47B4-CFA1-4E28-8BEE-DA8BAC2720F8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30</v>
      </c>
      <c r="C2" s="17">
        <v>44254</v>
      </c>
      <c r="D2" s="18" t="s">
        <v>34</v>
      </c>
      <c r="E2" s="19">
        <v>187</v>
      </c>
      <c r="F2" s="19">
        <v>184</v>
      </c>
      <c r="G2" s="19">
        <v>184</v>
      </c>
      <c r="H2" s="19">
        <v>187</v>
      </c>
      <c r="I2" s="19"/>
      <c r="J2" s="19"/>
      <c r="K2" s="23">
        <v>4</v>
      </c>
      <c r="L2" s="23">
        <v>742</v>
      </c>
      <c r="M2" s="24">
        <v>185.5</v>
      </c>
      <c r="N2" s="25">
        <v>13</v>
      </c>
      <c r="O2" s="26">
        <v>198.5</v>
      </c>
    </row>
    <row r="3" spans="1:17" x14ac:dyDescent="0.25">
      <c r="A3" s="15" t="s">
        <v>28</v>
      </c>
      <c r="B3" s="16" t="s">
        <v>30</v>
      </c>
      <c r="C3" s="17">
        <v>44268</v>
      </c>
      <c r="D3" s="18" t="s">
        <v>34</v>
      </c>
      <c r="E3" s="19">
        <v>188</v>
      </c>
      <c r="F3" s="19">
        <v>181</v>
      </c>
      <c r="G3" s="19">
        <v>177</v>
      </c>
      <c r="H3" s="19">
        <v>184</v>
      </c>
      <c r="I3" s="19"/>
      <c r="J3" s="19"/>
      <c r="K3" s="23">
        <v>4</v>
      </c>
      <c r="L3" s="23">
        <v>730</v>
      </c>
      <c r="M3" s="24">
        <v>182.5</v>
      </c>
      <c r="N3" s="25">
        <v>13</v>
      </c>
      <c r="O3" s="26">
        <v>195.5</v>
      </c>
    </row>
    <row r="4" spans="1:17" x14ac:dyDescent="0.25">
      <c r="A4" s="15" t="s">
        <v>28</v>
      </c>
      <c r="B4" s="16" t="s">
        <v>30</v>
      </c>
      <c r="C4" s="17">
        <v>44282</v>
      </c>
      <c r="D4" s="18" t="s">
        <v>34</v>
      </c>
      <c r="E4" s="19">
        <v>182</v>
      </c>
      <c r="F4" s="19">
        <v>180</v>
      </c>
      <c r="G4" s="19">
        <v>180</v>
      </c>
      <c r="H4" s="19">
        <v>179</v>
      </c>
      <c r="I4" s="19"/>
      <c r="J4" s="19"/>
      <c r="K4" s="23">
        <v>4</v>
      </c>
      <c r="L4" s="23">
        <v>721</v>
      </c>
      <c r="M4" s="24">
        <v>180.25</v>
      </c>
      <c r="N4" s="25">
        <v>11</v>
      </c>
      <c r="O4" s="26">
        <v>191.25</v>
      </c>
    </row>
    <row r="5" spans="1:17" x14ac:dyDescent="0.25">
      <c r="A5" s="15" t="s">
        <v>28</v>
      </c>
      <c r="B5" s="16" t="s">
        <v>30</v>
      </c>
      <c r="C5" s="17">
        <v>44292</v>
      </c>
      <c r="D5" s="18" t="s">
        <v>34</v>
      </c>
      <c r="E5" s="19">
        <v>174</v>
      </c>
      <c r="F5" s="19">
        <v>160</v>
      </c>
      <c r="G5" s="19">
        <v>180</v>
      </c>
      <c r="H5" s="19"/>
      <c r="I5" s="19"/>
      <c r="J5" s="19"/>
      <c r="K5" s="23">
        <v>3</v>
      </c>
      <c r="L5" s="23">
        <v>514</v>
      </c>
      <c r="M5" s="24">
        <v>171.33333333333334</v>
      </c>
      <c r="N5" s="25">
        <v>7</v>
      </c>
      <c r="O5" s="26">
        <v>178.33333333333334</v>
      </c>
    </row>
    <row r="6" spans="1:17" x14ac:dyDescent="0.25">
      <c r="A6" s="15" t="s">
        <v>28</v>
      </c>
      <c r="B6" s="16" t="s">
        <v>30</v>
      </c>
      <c r="C6" s="17">
        <v>44296</v>
      </c>
      <c r="D6" s="18" t="s">
        <v>34</v>
      </c>
      <c r="E6" s="19">
        <v>177</v>
      </c>
      <c r="F6" s="19">
        <v>180</v>
      </c>
      <c r="G6" s="19">
        <v>183</v>
      </c>
      <c r="H6" s="19">
        <v>182</v>
      </c>
      <c r="I6" s="19"/>
      <c r="J6" s="19"/>
      <c r="K6" s="23">
        <v>4</v>
      </c>
      <c r="L6" s="23">
        <v>722</v>
      </c>
      <c r="M6" s="24">
        <v>180.5</v>
      </c>
      <c r="N6" s="25">
        <v>13</v>
      </c>
      <c r="O6" s="26">
        <v>193.5</v>
      </c>
    </row>
    <row r="9" spans="1:17" x14ac:dyDescent="0.25">
      <c r="K9" s="8">
        <f>SUM(K2:K8)</f>
        <v>19</v>
      </c>
      <c r="L9" s="8">
        <f>SUM(L2:L8)</f>
        <v>3429</v>
      </c>
      <c r="M9" s="7">
        <f>SUM(L9/K9)</f>
        <v>180.47368421052633</v>
      </c>
      <c r="N9" s="8">
        <f>SUM(N2:N8)</f>
        <v>57</v>
      </c>
      <c r="O9" s="13">
        <f>SUM(M9+N9)</f>
        <v>237.47368421052633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7_2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</protectedRanges>
  <conditionalFormatting sqref="I2">
    <cfRule type="top10" dxfId="41" priority="30" rank="1"/>
  </conditionalFormatting>
  <conditionalFormatting sqref="H2">
    <cfRule type="top10" dxfId="40" priority="26" rank="1"/>
  </conditionalFormatting>
  <conditionalFormatting sqref="J2">
    <cfRule type="top10" dxfId="39" priority="27" rank="1"/>
  </conditionalFormatting>
  <conditionalFormatting sqref="G2">
    <cfRule type="top10" dxfId="38" priority="29" rank="1"/>
  </conditionalFormatting>
  <conditionalFormatting sqref="F2">
    <cfRule type="top10" dxfId="37" priority="28" rank="1"/>
  </conditionalFormatting>
  <conditionalFormatting sqref="E2">
    <cfRule type="top10" dxfId="36" priority="25" rank="1"/>
  </conditionalFormatting>
  <conditionalFormatting sqref="I3">
    <cfRule type="top10" dxfId="35" priority="24" rank="1"/>
  </conditionalFormatting>
  <conditionalFormatting sqref="H3">
    <cfRule type="top10" dxfId="34" priority="20" rank="1"/>
  </conditionalFormatting>
  <conditionalFormatting sqref="J3">
    <cfRule type="top10" dxfId="33" priority="21" rank="1"/>
  </conditionalFormatting>
  <conditionalFormatting sqref="G3">
    <cfRule type="top10" dxfId="32" priority="23" rank="1"/>
  </conditionalFormatting>
  <conditionalFormatting sqref="F3">
    <cfRule type="top10" dxfId="31" priority="22" rank="1"/>
  </conditionalFormatting>
  <conditionalFormatting sqref="E3">
    <cfRule type="top10" dxfId="30" priority="19" rank="1"/>
  </conditionalFormatting>
  <conditionalFormatting sqref="I4">
    <cfRule type="top10" dxfId="29" priority="18" rank="1"/>
  </conditionalFormatting>
  <conditionalFormatting sqref="H4">
    <cfRule type="top10" dxfId="28" priority="14" rank="1"/>
  </conditionalFormatting>
  <conditionalFormatting sqref="J4">
    <cfRule type="top10" dxfId="27" priority="15" rank="1"/>
  </conditionalFormatting>
  <conditionalFormatting sqref="G4">
    <cfRule type="top10" dxfId="26" priority="17" rank="1"/>
  </conditionalFormatting>
  <conditionalFormatting sqref="F4">
    <cfRule type="top10" dxfId="25" priority="16" rank="1"/>
  </conditionalFormatting>
  <conditionalFormatting sqref="E4">
    <cfRule type="top10" dxfId="24" priority="13" rank="1"/>
  </conditionalFormatting>
  <conditionalFormatting sqref="I5">
    <cfRule type="top10" dxfId="23" priority="12" rank="1"/>
  </conditionalFormatting>
  <conditionalFormatting sqref="H5">
    <cfRule type="top10" dxfId="22" priority="8" rank="1"/>
  </conditionalFormatting>
  <conditionalFormatting sqref="J5">
    <cfRule type="top10" dxfId="21" priority="9" rank="1"/>
  </conditionalFormatting>
  <conditionalFormatting sqref="G5">
    <cfRule type="top10" dxfId="20" priority="11" rank="1"/>
  </conditionalFormatting>
  <conditionalFormatting sqref="F5">
    <cfRule type="top10" dxfId="19" priority="10" rank="1"/>
  </conditionalFormatting>
  <conditionalFormatting sqref="E5">
    <cfRule type="top10" dxfId="18" priority="7" rank="1"/>
  </conditionalFormatting>
  <conditionalFormatting sqref="I6">
    <cfRule type="top10" dxfId="17" priority="6" rank="1"/>
  </conditionalFormatting>
  <conditionalFormatting sqref="H6">
    <cfRule type="top10" dxfId="16" priority="2" rank="1"/>
  </conditionalFormatting>
  <conditionalFormatting sqref="J6">
    <cfRule type="top10" dxfId="15" priority="3" rank="1"/>
  </conditionalFormatting>
  <conditionalFormatting sqref="G6">
    <cfRule type="top10" dxfId="14" priority="5" rank="1"/>
  </conditionalFormatting>
  <conditionalFormatting sqref="F6">
    <cfRule type="top10" dxfId="13" priority="4" rank="1"/>
  </conditionalFormatting>
  <conditionalFormatting sqref="E6">
    <cfRule type="top10" dxfId="12" priority="1" rank="1"/>
  </conditionalFormatting>
  <hyperlinks>
    <hyperlink ref="Q1" location="'Texas  2021 Ranking'!A1" display="Back to Ranking" xr:uid="{63938FA1-7640-4A06-B299-FC3AC1D17A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E7169D-5C55-4560-A6AF-CE4A95A5BD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A719-9AFE-44FC-9873-2829495A0745}">
  <dimension ref="A1:Q6"/>
  <sheetViews>
    <sheetView workbookViewId="0">
      <selection activeCell="C16" sqref="C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72</v>
      </c>
      <c r="C2" s="17">
        <v>44271</v>
      </c>
      <c r="D2" s="18" t="s">
        <v>67</v>
      </c>
      <c r="E2" s="19">
        <v>170</v>
      </c>
      <c r="F2" s="19">
        <v>182</v>
      </c>
      <c r="G2" s="19">
        <v>189</v>
      </c>
      <c r="H2" s="19">
        <v>183</v>
      </c>
      <c r="I2" s="19"/>
      <c r="J2" s="19"/>
      <c r="K2" s="23">
        <v>4</v>
      </c>
      <c r="L2" s="23">
        <v>724</v>
      </c>
      <c r="M2" s="24">
        <v>181</v>
      </c>
      <c r="N2" s="25">
        <v>6</v>
      </c>
      <c r="O2" s="26">
        <v>187</v>
      </c>
    </row>
    <row r="3" spans="1:17" x14ac:dyDescent="0.25">
      <c r="A3" s="15" t="s">
        <v>29</v>
      </c>
      <c r="B3" s="16" t="s">
        <v>72</v>
      </c>
      <c r="C3" s="17">
        <v>44283</v>
      </c>
      <c r="D3" s="18" t="s">
        <v>67</v>
      </c>
      <c r="E3" s="19">
        <v>176</v>
      </c>
      <c r="F3" s="19">
        <v>168</v>
      </c>
      <c r="G3" s="19">
        <v>168</v>
      </c>
      <c r="H3" s="19">
        <v>174</v>
      </c>
      <c r="I3" s="19"/>
      <c r="J3" s="19"/>
      <c r="K3" s="23">
        <v>4</v>
      </c>
      <c r="L3" s="23">
        <v>686</v>
      </c>
      <c r="M3" s="24">
        <v>171.5</v>
      </c>
      <c r="N3" s="25">
        <v>2</v>
      </c>
      <c r="O3" s="26">
        <v>173.5</v>
      </c>
    </row>
    <row r="6" spans="1:17" x14ac:dyDescent="0.25">
      <c r="K6" s="8">
        <f>SUM(K2:K5)</f>
        <v>8</v>
      </c>
      <c r="L6" s="8">
        <f>SUM(L2:L5)</f>
        <v>1410</v>
      </c>
      <c r="M6" s="7">
        <f>SUM(L6/K6)</f>
        <v>176.25</v>
      </c>
      <c r="N6" s="8">
        <f>SUM(N2:N5)</f>
        <v>8</v>
      </c>
      <c r="O6" s="13">
        <f>SUM(M6+N6)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</protectedRanges>
  <conditionalFormatting sqref="E2">
    <cfRule type="top10" dxfId="11" priority="12" rank="1"/>
  </conditionalFormatting>
  <conditionalFormatting sqref="F2">
    <cfRule type="top10" dxfId="10" priority="11" rank="1"/>
  </conditionalFormatting>
  <conditionalFormatting sqref="G2">
    <cfRule type="top10" dxfId="9" priority="10" rank="1"/>
  </conditionalFormatting>
  <conditionalFormatting sqref="H2">
    <cfRule type="top10" dxfId="8" priority="9" rank="1"/>
  </conditionalFormatting>
  <conditionalFormatting sqref="I2">
    <cfRule type="top10" dxfId="7" priority="8" rank="1"/>
  </conditionalFormatting>
  <conditionalFormatting sqref="J2">
    <cfRule type="top10" dxfId="6" priority="7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hyperlinks>
    <hyperlink ref="Q1" location="'Texas  2021 Ranking'!A1" display="Back to Ranking" xr:uid="{B1A75CE9-3427-4806-8B63-2A89962E8A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96CCE7-829D-4CAC-8499-6A97DA4C0C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C457-BDDF-4D24-80BA-ADF994A97316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55</v>
      </c>
      <c r="C2" s="17">
        <v>44268</v>
      </c>
      <c r="D2" s="18" t="s">
        <v>34</v>
      </c>
      <c r="E2" s="19">
        <v>184</v>
      </c>
      <c r="F2" s="19">
        <v>181</v>
      </c>
      <c r="G2" s="19">
        <v>175</v>
      </c>
      <c r="H2" s="19">
        <v>156</v>
      </c>
      <c r="I2" s="19"/>
      <c r="J2" s="19"/>
      <c r="K2" s="23">
        <v>4</v>
      </c>
      <c r="L2" s="23">
        <v>696</v>
      </c>
      <c r="M2" s="24">
        <v>174</v>
      </c>
      <c r="N2" s="25">
        <v>3</v>
      </c>
      <c r="O2" s="26">
        <v>177</v>
      </c>
    </row>
    <row r="3" spans="1:17" x14ac:dyDescent="0.25">
      <c r="A3" s="15" t="s">
        <v>37</v>
      </c>
      <c r="B3" s="16" t="s">
        <v>55</v>
      </c>
      <c r="C3" s="17">
        <v>44296</v>
      </c>
      <c r="D3" s="18" t="s">
        <v>34</v>
      </c>
      <c r="E3" s="19">
        <v>189</v>
      </c>
      <c r="F3" s="19">
        <v>183.001</v>
      </c>
      <c r="G3" s="19">
        <v>192</v>
      </c>
      <c r="H3" s="19">
        <v>189</v>
      </c>
      <c r="I3" s="19"/>
      <c r="J3" s="19"/>
      <c r="K3" s="23">
        <v>4</v>
      </c>
      <c r="L3" s="23">
        <v>753.00099999999998</v>
      </c>
      <c r="M3" s="24">
        <v>188.25024999999999</v>
      </c>
      <c r="N3" s="25">
        <v>4</v>
      </c>
      <c r="O3" s="26">
        <v>192.25024999999999</v>
      </c>
    </row>
    <row r="6" spans="1:17" x14ac:dyDescent="0.25">
      <c r="K6" s="8">
        <f>SUM(K2:K5)</f>
        <v>8</v>
      </c>
      <c r="L6" s="8">
        <f>SUM(L2:L5)</f>
        <v>1449.001</v>
      </c>
      <c r="M6" s="7">
        <f>SUM(L6/K6)</f>
        <v>181.125125</v>
      </c>
      <c r="N6" s="8">
        <f>SUM(N2:N5)</f>
        <v>7</v>
      </c>
      <c r="O6" s="13">
        <f>SUM(M6+N6)</f>
        <v>188.125125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677" priority="11" rank="1"/>
  </conditionalFormatting>
  <conditionalFormatting sqref="G2">
    <cfRule type="top10" dxfId="676" priority="10" rank="1"/>
  </conditionalFormatting>
  <conditionalFormatting sqref="H2">
    <cfRule type="top10" dxfId="675" priority="9" rank="1"/>
  </conditionalFormatting>
  <conditionalFormatting sqref="I2">
    <cfRule type="top10" dxfId="674" priority="7" rank="1"/>
  </conditionalFormatting>
  <conditionalFormatting sqref="J2">
    <cfRule type="top10" dxfId="673" priority="8" rank="1"/>
  </conditionalFormatting>
  <conditionalFormatting sqref="E2">
    <cfRule type="top10" dxfId="672" priority="12" rank="1"/>
  </conditionalFormatting>
  <conditionalFormatting sqref="F3">
    <cfRule type="top10" dxfId="671" priority="5" rank="1"/>
  </conditionalFormatting>
  <conditionalFormatting sqref="G3">
    <cfRule type="top10" dxfId="670" priority="4" rank="1"/>
  </conditionalFormatting>
  <conditionalFormatting sqref="H3">
    <cfRule type="top10" dxfId="669" priority="3" rank="1"/>
  </conditionalFormatting>
  <conditionalFormatting sqref="I3">
    <cfRule type="top10" dxfId="668" priority="1" rank="1"/>
  </conditionalFormatting>
  <conditionalFormatting sqref="J3">
    <cfRule type="top10" dxfId="667" priority="2" rank="1"/>
  </conditionalFormatting>
  <conditionalFormatting sqref="E3">
    <cfRule type="top10" dxfId="666" priority="6" rank="1"/>
  </conditionalFormatting>
  <hyperlinks>
    <hyperlink ref="Q1" location="'Texas  2021 Ranking'!A1" display="Back to Ranking" xr:uid="{5F76F03F-93E1-4402-86A1-5D6A808EA5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75407C-FA25-4DD4-B3B7-71442255C3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D2599-85F8-4BCB-B6F5-994DE2A011A9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71</v>
      </c>
      <c r="C2" s="17">
        <v>44271</v>
      </c>
      <c r="D2" s="18" t="s">
        <v>67</v>
      </c>
      <c r="E2" s="19">
        <v>176</v>
      </c>
      <c r="F2" s="19">
        <v>184</v>
      </c>
      <c r="G2" s="19">
        <v>188</v>
      </c>
      <c r="H2" s="19">
        <v>185</v>
      </c>
      <c r="I2" s="19"/>
      <c r="J2" s="19"/>
      <c r="K2" s="23">
        <v>4</v>
      </c>
      <c r="L2" s="23">
        <v>733</v>
      </c>
      <c r="M2" s="24">
        <v>183.25</v>
      </c>
      <c r="N2" s="25">
        <v>11</v>
      </c>
      <c r="O2" s="26">
        <v>194.25</v>
      </c>
    </row>
    <row r="3" spans="1:17" x14ac:dyDescent="0.25">
      <c r="A3" s="15" t="s">
        <v>29</v>
      </c>
      <c r="B3" s="16" t="s">
        <v>71</v>
      </c>
      <c r="C3" s="17">
        <v>44283</v>
      </c>
      <c r="D3" s="18" t="s">
        <v>67</v>
      </c>
      <c r="E3" s="19">
        <v>178</v>
      </c>
      <c r="F3" s="19">
        <v>171</v>
      </c>
      <c r="G3" s="19">
        <v>182</v>
      </c>
      <c r="H3" s="19">
        <v>186</v>
      </c>
      <c r="I3" s="19"/>
      <c r="J3" s="19"/>
      <c r="K3" s="23">
        <v>4</v>
      </c>
      <c r="L3" s="23">
        <v>717</v>
      </c>
      <c r="M3" s="24">
        <v>179.25</v>
      </c>
      <c r="N3" s="25">
        <v>3</v>
      </c>
      <c r="O3" s="26">
        <v>182.25</v>
      </c>
    </row>
    <row r="6" spans="1:17" x14ac:dyDescent="0.25">
      <c r="K6" s="8">
        <f>SUM(K2:K5)</f>
        <v>8</v>
      </c>
      <c r="L6" s="8">
        <f>SUM(L2:L5)</f>
        <v>1450</v>
      </c>
      <c r="M6" s="7">
        <f>SUM(L6/K6)</f>
        <v>181.25</v>
      </c>
      <c r="N6" s="8">
        <f>SUM(N2:N5)</f>
        <v>14</v>
      </c>
      <c r="O6" s="13">
        <f>SUM(M6+N6)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</protectedRanges>
  <conditionalFormatting sqref="E2">
    <cfRule type="top10" dxfId="665" priority="12" rank="1"/>
  </conditionalFormatting>
  <conditionalFormatting sqref="F2">
    <cfRule type="top10" dxfId="664" priority="11" rank="1"/>
  </conditionalFormatting>
  <conditionalFormatting sqref="G2">
    <cfRule type="top10" dxfId="663" priority="10" rank="1"/>
  </conditionalFormatting>
  <conditionalFormatting sqref="H2">
    <cfRule type="top10" dxfId="662" priority="9" rank="1"/>
  </conditionalFormatting>
  <conditionalFormatting sqref="I2">
    <cfRule type="top10" dxfId="661" priority="8" rank="1"/>
  </conditionalFormatting>
  <conditionalFormatting sqref="J2">
    <cfRule type="top10" dxfId="660" priority="7" rank="1"/>
  </conditionalFormatting>
  <conditionalFormatting sqref="E3">
    <cfRule type="top10" dxfId="659" priority="6" rank="1"/>
  </conditionalFormatting>
  <conditionalFormatting sqref="F3">
    <cfRule type="top10" dxfId="658" priority="5" rank="1"/>
  </conditionalFormatting>
  <conditionalFormatting sqref="G3">
    <cfRule type="top10" dxfId="657" priority="4" rank="1"/>
  </conditionalFormatting>
  <conditionalFormatting sqref="H3">
    <cfRule type="top10" dxfId="656" priority="3" rank="1"/>
  </conditionalFormatting>
  <conditionalFormatting sqref="I3">
    <cfRule type="top10" dxfId="655" priority="2" rank="1"/>
  </conditionalFormatting>
  <conditionalFormatting sqref="J3">
    <cfRule type="top10" dxfId="654" priority="1" rank="1"/>
  </conditionalFormatting>
  <hyperlinks>
    <hyperlink ref="Q1" location="'Texas  2021 Ranking'!A1" display="Back to Ranking" xr:uid="{85F4AA2F-C05C-42D9-AEC9-F5A41ACCFD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1B0D86-B5BF-4ECD-BCAA-FBC4C793E9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4435-6930-45D4-AE44-92C5A06BEDAA}">
  <dimension ref="A1:Q5"/>
  <sheetViews>
    <sheetView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87</v>
      </c>
      <c r="C2" s="17">
        <v>44296</v>
      </c>
      <c r="D2" s="18" t="s">
        <v>34</v>
      </c>
      <c r="E2" s="19">
        <v>154</v>
      </c>
      <c r="F2" s="19">
        <v>160</v>
      </c>
      <c r="G2" s="19">
        <v>177</v>
      </c>
      <c r="H2" s="19">
        <v>176</v>
      </c>
      <c r="I2" s="19"/>
      <c r="J2" s="19"/>
      <c r="K2" s="23">
        <v>4</v>
      </c>
      <c r="L2" s="23">
        <v>667</v>
      </c>
      <c r="M2" s="24">
        <v>166.75</v>
      </c>
      <c r="N2" s="25">
        <v>2</v>
      </c>
      <c r="O2" s="26">
        <v>168.75</v>
      </c>
    </row>
    <row r="5" spans="1:17" x14ac:dyDescent="0.25">
      <c r="K5" s="8">
        <f>SUM(K2:K4)</f>
        <v>4</v>
      </c>
      <c r="L5" s="8">
        <f>SUM(L2:L4)</f>
        <v>667</v>
      </c>
      <c r="M5" s="7">
        <f>SUM(L5/K5)</f>
        <v>166.75</v>
      </c>
      <c r="N5" s="8">
        <f>SUM(N2:N4)</f>
        <v>2</v>
      </c>
      <c r="O5" s="13">
        <f>SUM(M5+N5)</f>
        <v>168.75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_1"/>
    <protectedRange algorithmName="SHA-512" hashValue="ON39YdpmFHfN9f47KpiRvqrKx0V9+erV1CNkpWzYhW/Qyc6aT8rEyCrvauWSYGZK2ia3o7vd3akF07acHAFpOA==" saltValue="yVW9XmDwTqEnmpSGai0KYg==" spinCount="100000" sqref="D2" name="Range1_1_3_2_1"/>
  </protectedRanges>
  <conditionalFormatting sqref="I2">
    <cfRule type="top10" dxfId="653" priority="6" rank="1"/>
  </conditionalFormatting>
  <conditionalFormatting sqref="H2">
    <cfRule type="top10" dxfId="652" priority="2" rank="1"/>
  </conditionalFormatting>
  <conditionalFormatting sqref="J2">
    <cfRule type="top10" dxfId="651" priority="3" rank="1"/>
  </conditionalFormatting>
  <conditionalFormatting sqref="G2">
    <cfRule type="top10" dxfId="650" priority="5" rank="1"/>
  </conditionalFormatting>
  <conditionalFormatting sqref="F2">
    <cfRule type="top10" dxfId="649" priority="4" rank="1"/>
  </conditionalFormatting>
  <conditionalFormatting sqref="E2">
    <cfRule type="top10" dxfId="648" priority="1" rank="1"/>
  </conditionalFormatting>
  <hyperlinks>
    <hyperlink ref="Q1" location="'Texas  2021 Ranking'!A1" display="Back to Ranking" xr:uid="{FD95F9AD-9DBD-48F5-AA70-EE91F39C1B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FEC06A-46EF-42CF-B60B-1D6FFE7913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F4F0-F3A8-44F7-B630-6545B377D095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70</v>
      </c>
      <c r="C2" s="17">
        <v>44271</v>
      </c>
      <c r="D2" s="18" t="s">
        <v>67</v>
      </c>
      <c r="E2" s="19">
        <v>174</v>
      </c>
      <c r="F2" s="19">
        <v>184</v>
      </c>
      <c r="G2" s="19">
        <v>180</v>
      </c>
      <c r="H2" s="19">
        <v>189</v>
      </c>
      <c r="I2" s="19"/>
      <c r="J2" s="19"/>
      <c r="K2" s="23">
        <v>4</v>
      </c>
      <c r="L2" s="23">
        <v>727</v>
      </c>
      <c r="M2" s="24">
        <v>181.75</v>
      </c>
      <c r="N2" s="25">
        <v>13</v>
      </c>
      <c r="O2" s="26">
        <v>194.75</v>
      </c>
    </row>
    <row r="3" spans="1:17" x14ac:dyDescent="0.25">
      <c r="A3" s="15" t="s">
        <v>39</v>
      </c>
      <c r="B3" s="16" t="s">
        <v>70</v>
      </c>
      <c r="C3" s="17">
        <v>44283</v>
      </c>
      <c r="D3" s="18" t="s">
        <v>67</v>
      </c>
      <c r="E3" s="19">
        <v>179</v>
      </c>
      <c r="F3" s="19">
        <v>176</v>
      </c>
      <c r="G3" s="19">
        <v>171</v>
      </c>
      <c r="H3" s="19">
        <v>171</v>
      </c>
      <c r="I3" s="19"/>
      <c r="J3" s="19"/>
      <c r="K3" s="23">
        <v>4</v>
      </c>
      <c r="L3" s="23">
        <v>697</v>
      </c>
      <c r="M3" s="24">
        <v>174.25</v>
      </c>
      <c r="N3" s="25">
        <v>2</v>
      </c>
      <c r="O3" s="26">
        <v>176.25</v>
      </c>
    </row>
    <row r="6" spans="1:17" x14ac:dyDescent="0.25">
      <c r="K6" s="8">
        <f>SUM(K2:K5)</f>
        <v>8</v>
      </c>
      <c r="L6" s="8">
        <f>SUM(L2:L5)</f>
        <v>1424</v>
      </c>
      <c r="M6" s="7">
        <f>SUM(L6/K6)</f>
        <v>178</v>
      </c>
      <c r="N6" s="8">
        <f>SUM(N2:N5)</f>
        <v>15</v>
      </c>
      <c r="O6" s="13">
        <f>SUM(M6+N6)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J2" name="Range1_3_1_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F2">
    <cfRule type="top10" dxfId="647" priority="11" rank="1"/>
  </conditionalFormatting>
  <conditionalFormatting sqref="G2">
    <cfRule type="top10" dxfId="646" priority="10" rank="1"/>
  </conditionalFormatting>
  <conditionalFormatting sqref="H2">
    <cfRule type="top10" dxfId="645" priority="9" rank="1"/>
  </conditionalFormatting>
  <conditionalFormatting sqref="I2">
    <cfRule type="top10" dxfId="644" priority="7" rank="1"/>
  </conditionalFormatting>
  <conditionalFormatting sqref="J2">
    <cfRule type="top10" dxfId="643" priority="8" rank="1"/>
  </conditionalFormatting>
  <conditionalFormatting sqref="E2">
    <cfRule type="top10" dxfId="642" priority="12" rank="1"/>
  </conditionalFormatting>
  <conditionalFormatting sqref="J3">
    <cfRule type="top10" dxfId="641" priority="1" rank="1"/>
  </conditionalFormatting>
  <conditionalFormatting sqref="I3">
    <cfRule type="top10" dxfId="640" priority="2" rank="1"/>
  </conditionalFormatting>
  <conditionalFormatting sqref="H3">
    <cfRule type="top10" dxfId="639" priority="3" rank="1"/>
  </conditionalFormatting>
  <conditionalFormatting sqref="G3">
    <cfRule type="top10" dxfId="638" priority="4" rank="1"/>
  </conditionalFormatting>
  <conditionalFormatting sqref="F3">
    <cfRule type="top10" dxfId="637" priority="5" rank="1"/>
  </conditionalFormatting>
  <conditionalFormatting sqref="E3">
    <cfRule type="top10" dxfId="636" priority="6" rank="1"/>
  </conditionalFormatting>
  <hyperlinks>
    <hyperlink ref="Q1" location="'Texas  2021 Ranking'!A1" display="Back to Ranking" xr:uid="{D874AA63-6EDB-44EA-9C98-33600D468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1B9F2C-3123-4C66-903E-038E672E41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144F-9C72-4C66-AC76-60F8769CA2BE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44</v>
      </c>
      <c r="C2" s="17">
        <v>44254</v>
      </c>
      <c r="D2" s="18" t="s">
        <v>34</v>
      </c>
      <c r="E2" s="19">
        <v>190</v>
      </c>
      <c r="F2" s="19">
        <v>194</v>
      </c>
      <c r="G2" s="19">
        <v>195</v>
      </c>
      <c r="H2" s="19">
        <v>195</v>
      </c>
      <c r="I2" s="19"/>
      <c r="J2" s="19"/>
      <c r="K2" s="23">
        <v>4</v>
      </c>
      <c r="L2" s="23">
        <v>774</v>
      </c>
      <c r="M2" s="24">
        <v>193.5</v>
      </c>
      <c r="N2" s="25">
        <v>11</v>
      </c>
      <c r="O2" s="26">
        <v>204.5</v>
      </c>
    </row>
    <row r="3" spans="1:17" x14ac:dyDescent="0.25">
      <c r="A3" s="15" t="s">
        <v>37</v>
      </c>
      <c r="B3" s="16" t="s">
        <v>44</v>
      </c>
      <c r="C3" s="17">
        <v>44268</v>
      </c>
      <c r="D3" s="18" t="s">
        <v>34</v>
      </c>
      <c r="E3" s="19">
        <v>190</v>
      </c>
      <c r="F3" s="19">
        <v>188</v>
      </c>
      <c r="G3" s="19">
        <v>184</v>
      </c>
      <c r="H3" s="19">
        <v>188</v>
      </c>
      <c r="I3" s="19"/>
      <c r="J3" s="19"/>
      <c r="K3" s="23">
        <v>4</v>
      </c>
      <c r="L3" s="23">
        <v>750</v>
      </c>
      <c r="M3" s="24">
        <v>187.5</v>
      </c>
      <c r="N3" s="25">
        <v>9</v>
      </c>
      <c r="O3" s="26">
        <v>196.5</v>
      </c>
    </row>
    <row r="4" spans="1:17" x14ac:dyDescent="0.25">
      <c r="A4" s="15" t="s">
        <v>37</v>
      </c>
      <c r="B4" s="16" t="s">
        <v>44</v>
      </c>
      <c r="C4" s="17">
        <v>44282</v>
      </c>
      <c r="D4" s="18" t="s">
        <v>34</v>
      </c>
      <c r="E4" s="19">
        <v>194</v>
      </c>
      <c r="F4" s="19">
        <v>188</v>
      </c>
      <c r="G4" s="19">
        <v>193</v>
      </c>
      <c r="H4" s="19">
        <v>195</v>
      </c>
      <c r="I4" s="19"/>
      <c r="J4" s="19"/>
      <c r="K4" s="23">
        <v>4</v>
      </c>
      <c r="L4" s="23">
        <v>770</v>
      </c>
      <c r="M4" s="24">
        <v>192.5</v>
      </c>
      <c r="N4" s="25">
        <v>13</v>
      </c>
      <c r="O4" s="26">
        <v>205.5</v>
      </c>
    </row>
    <row r="5" spans="1:17" x14ac:dyDescent="0.25">
      <c r="A5" s="15" t="s">
        <v>37</v>
      </c>
      <c r="B5" s="16" t="s">
        <v>44</v>
      </c>
      <c r="C5" s="17">
        <v>44283</v>
      </c>
      <c r="D5" s="18" t="s">
        <v>67</v>
      </c>
      <c r="E5" s="19">
        <v>189</v>
      </c>
      <c r="F5" s="19">
        <v>195</v>
      </c>
      <c r="G5" s="19">
        <v>189</v>
      </c>
      <c r="H5" s="19">
        <v>192</v>
      </c>
      <c r="I5" s="19"/>
      <c r="J5" s="19"/>
      <c r="K5" s="23">
        <v>4</v>
      </c>
      <c r="L5" s="23">
        <v>765</v>
      </c>
      <c r="M5" s="24">
        <v>191.25</v>
      </c>
      <c r="N5" s="25">
        <v>5</v>
      </c>
      <c r="O5" s="26">
        <v>196.25</v>
      </c>
    </row>
    <row r="6" spans="1:17" x14ac:dyDescent="0.25">
      <c r="A6" s="15" t="s">
        <v>37</v>
      </c>
      <c r="B6" s="16" t="s">
        <v>44</v>
      </c>
      <c r="C6" s="17">
        <v>44292</v>
      </c>
      <c r="D6" s="18" t="s">
        <v>34</v>
      </c>
      <c r="E6" s="19">
        <v>186</v>
      </c>
      <c r="F6" s="19">
        <v>185</v>
      </c>
      <c r="G6" s="19">
        <v>185</v>
      </c>
      <c r="H6" s="19"/>
      <c r="I6" s="19"/>
      <c r="J6" s="19"/>
      <c r="K6" s="23">
        <v>3</v>
      </c>
      <c r="L6" s="23">
        <v>556</v>
      </c>
      <c r="M6" s="24">
        <v>185.33333333333334</v>
      </c>
      <c r="N6" s="25">
        <v>11</v>
      </c>
      <c r="O6" s="26">
        <v>196.33333333333334</v>
      </c>
    </row>
    <row r="7" spans="1:17" x14ac:dyDescent="0.25">
      <c r="A7" s="15" t="s">
        <v>37</v>
      </c>
      <c r="B7" s="16" t="s">
        <v>44</v>
      </c>
      <c r="C7" s="17">
        <v>44296</v>
      </c>
      <c r="D7" s="18" t="s">
        <v>34</v>
      </c>
      <c r="E7" s="19">
        <v>190</v>
      </c>
      <c r="F7" s="19">
        <v>193</v>
      </c>
      <c r="G7" s="19">
        <v>195</v>
      </c>
      <c r="H7" s="19">
        <v>194</v>
      </c>
      <c r="I7" s="19"/>
      <c r="J7" s="19"/>
      <c r="K7" s="23">
        <v>4</v>
      </c>
      <c r="L7" s="23">
        <v>772</v>
      </c>
      <c r="M7" s="24">
        <v>193</v>
      </c>
      <c r="N7" s="25">
        <v>13</v>
      </c>
      <c r="O7" s="26">
        <v>206</v>
      </c>
    </row>
    <row r="10" spans="1:17" x14ac:dyDescent="0.25">
      <c r="K10" s="8">
        <f>SUM(K2:K9)</f>
        <v>23</v>
      </c>
      <c r="L10" s="8">
        <f>SUM(L2:L9)</f>
        <v>4387</v>
      </c>
      <c r="M10" s="7">
        <f>SUM(L10/K10)</f>
        <v>190.7391304347826</v>
      </c>
      <c r="N10" s="8">
        <f>SUM(N2:N9)</f>
        <v>62</v>
      </c>
      <c r="O10" s="13">
        <f>SUM(M10+N10)</f>
        <v>252.7391304347826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6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2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</protectedRanges>
  <conditionalFormatting sqref="F2">
    <cfRule type="top10" dxfId="635" priority="35" rank="1"/>
  </conditionalFormatting>
  <conditionalFormatting sqref="G2">
    <cfRule type="top10" dxfId="634" priority="34" rank="1"/>
  </conditionalFormatting>
  <conditionalFormatting sqref="H2">
    <cfRule type="top10" dxfId="633" priority="33" rank="1"/>
  </conditionalFormatting>
  <conditionalFormatting sqref="I2">
    <cfRule type="top10" dxfId="632" priority="31" rank="1"/>
  </conditionalFormatting>
  <conditionalFormatting sqref="J2">
    <cfRule type="top10" dxfId="631" priority="32" rank="1"/>
  </conditionalFormatting>
  <conditionalFormatting sqref="E2">
    <cfRule type="top10" dxfId="630" priority="36" rank="1"/>
  </conditionalFormatting>
  <conditionalFormatting sqref="F3">
    <cfRule type="top10" dxfId="629" priority="29" rank="1"/>
  </conditionalFormatting>
  <conditionalFormatting sqref="G3">
    <cfRule type="top10" dxfId="628" priority="28" rank="1"/>
  </conditionalFormatting>
  <conditionalFormatting sqref="H3">
    <cfRule type="top10" dxfId="627" priority="27" rank="1"/>
  </conditionalFormatting>
  <conditionalFormatting sqref="I3">
    <cfRule type="top10" dxfId="626" priority="25" rank="1"/>
  </conditionalFormatting>
  <conditionalFormatting sqref="J3">
    <cfRule type="top10" dxfId="625" priority="26" rank="1"/>
  </conditionalFormatting>
  <conditionalFormatting sqref="E3">
    <cfRule type="top10" dxfId="624" priority="30" rank="1"/>
  </conditionalFormatting>
  <conditionalFormatting sqref="F4">
    <cfRule type="top10" dxfId="623" priority="23" rank="1"/>
  </conditionalFormatting>
  <conditionalFormatting sqref="G4">
    <cfRule type="top10" dxfId="622" priority="22" rank="1"/>
  </conditionalFormatting>
  <conditionalFormatting sqref="H4">
    <cfRule type="top10" dxfId="621" priority="21" rank="1"/>
  </conditionalFormatting>
  <conditionalFormatting sqref="I4">
    <cfRule type="top10" dxfId="620" priority="19" rank="1"/>
  </conditionalFormatting>
  <conditionalFormatting sqref="J4">
    <cfRule type="top10" dxfId="619" priority="20" rank="1"/>
  </conditionalFormatting>
  <conditionalFormatting sqref="E4">
    <cfRule type="top10" dxfId="618" priority="24" rank="1"/>
  </conditionalFormatting>
  <conditionalFormatting sqref="F5">
    <cfRule type="top10" dxfId="617" priority="17" rank="1"/>
  </conditionalFormatting>
  <conditionalFormatting sqref="G5">
    <cfRule type="top10" dxfId="616" priority="16" rank="1"/>
  </conditionalFormatting>
  <conditionalFormatting sqref="H5">
    <cfRule type="top10" dxfId="615" priority="15" rank="1"/>
  </conditionalFormatting>
  <conditionalFormatting sqref="I5">
    <cfRule type="top10" dxfId="614" priority="13" rank="1"/>
  </conditionalFormatting>
  <conditionalFormatting sqref="J5">
    <cfRule type="top10" dxfId="613" priority="14" rank="1"/>
  </conditionalFormatting>
  <conditionalFormatting sqref="E5">
    <cfRule type="top10" dxfId="612" priority="18" rank="1"/>
  </conditionalFormatting>
  <conditionalFormatting sqref="F6">
    <cfRule type="top10" dxfId="611" priority="11" rank="1"/>
  </conditionalFormatting>
  <conditionalFormatting sqref="G6">
    <cfRule type="top10" dxfId="610" priority="10" rank="1"/>
  </conditionalFormatting>
  <conditionalFormatting sqref="H6">
    <cfRule type="top10" dxfId="609" priority="9" rank="1"/>
  </conditionalFormatting>
  <conditionalFormatting sqref="I6">
    <cfRule type="top10" dxfId="608" priority="7" rank="1"/>
  </conditionalFormatting>
  <conditionalFormatting sqref="J6">
    <cfRule type="top10" dxfId="607" priority="8" rank="1"/>
  </conditionalFormatting>
  <conditionalFormatting sqref="E6">
    <cfRule type="top10" dxfId="606" priority="12" rank="1"/>
  </conditionalFormatting>
  <conditionalFormatting sqref="F7">
    <cfRule type="top10" dxfId="605" priority="5" rank="1"/>
  </conditionalFormatting>
  <conditionalFormatting sqref="G7">
    <cfRule type="top10" dxfId="604" priority="4" rank="1"/>
  </conditionalFormatting>
  <conditionalFormatting sqref="H7">
    <cfRule type="top10" dxfId="603" priority="3" rank="1"/>
  </conditionalFormatting>
  <conditionalFormatting sqref="I7">
    <cfRule type="top10" dxfId="602" priority="1" rank="1"/>
  </conditionalFormatting>
  <conditionalFormatting sqref="J7">
    <cfRule type="top10" dxfId="601" priority="2" rank="1"/>
  </conditionalFormatting>
  <conditionalFormatting sqref="E7">
    <cfRule type="top10" dxfId="600" priority="6" rank="1"/>
  </conditionalFormatting>
  <hyperlinks>
    <hyperlink ref="Q1" location="'Texas  2021 Ranking'!A1" display="Back to Ranking" xr:uid="{D6CF7F91-FC29-40AA-A6EB-C2A4F868F5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1AEF79-809B-47C5-8CB4-260F30515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Texas  2021 Ranking</vt:lpstr>
      <vt:lpstr>Alex Dekonenko</vt:lpstr>
      <vt:lpstr>Bill Middlebrook</vt:lpstr>
      <vt:lpstr>Bobby Starr</vt:lpstr>
      <vt:lpstr>Bobby Williams</vt:lpstr>
      <vt:lpstr>Brian Vincent</vt:lpstr>
      <vt:lpstr>Carolyn Wilson</vt:lpstr>
      <vt:lpstr>Claudia Escoto</vt:lpstr>
      <vt:lpstr>Daniel Henry</vt:lpstr>
      <vt:lpstr>Darren Krumweide</vt:lpstr>
      <vt:lpstr>David Lewis</vt:lpstr>
      <vt:lpstr>David Russell</vt:lpstr>
      <vt:lpstr>David Strother</vt:lpstr>
      <vt:lpstr>Evelio McDonald</vt:lpstr>
      <vt:lpstr>Gary Hicks</vt:lpstr>
      <vt:lpstr>Harry Trainer</vt:lpstr>
      <vt:lpstr>Howard Wilson</vt:lpstr>
      <vt:lpstr>Hubert Kelsheimer</vt:lpstr>
      <vt:lpstr>James Braddy</vt:lpstr>
      <vt:lpstr>James Roach</vt:lpstr>
      <vt:lpstr>JD Philips</vt:lpstr>
      <vt:lpstr>Jerry Hensler</vt:lpstr>
      <vt:lpstr>Jerry Willeford</vt:lpstr>
      <vt:lpstr>Jim Clarke</vt:lpstr>
      <vt:lpstr>Jim Stewart</vt:lpstr>
      <vt:lpstr>Jim Swaringin</vt:lpstr>
      <vt:lpstr>JJ Griffin</vt:lpstr>
      <vt:lpstr>Joe Chacon</vt:lpstr>
      <vt:lpstr>John Denny</vt:lpstr>
      <vt:lpstr>Josie Hensler</vt:lpstr>
      <vt:lpstr>Ken Osmond</vt:lpstr>
      <vt:lpstr>Ken Patton</vt:lpstr>
      <vt:lpstr>Kenneth Sledge</vt:lpstr>
      <vt:lpstr>Kirby Dahl</vt:lpstr>
      <vt:lpstr>Larry Zientek</vt:lpstr>
      <vt:lpstr>Les Williams</vt:lpstr>
      <vt:lpstr>Mark Belitz</vt:lpstr>
      <vt:lpstr>Mike Hanley</vt:lpstr>
      <vt:lpstr>Ottis Riffey</vt:lpstr>
      <vt:lpstr>Paul Dyer</vt:lpstr>
      <vt:lpstr>Paul Marucci</vt:lpstr>
      <vt:lpstr>Ron Herring</vt:lpstr>
      <vt:lpstr>Ron Parker</vt:lpstr>
      <vt:lpstr>Scott Jackson</vt:lpstr>
      <vt:lpstr>Steve Huebinger</vt:lpstr>
      <vt:lpstr>Todd Hammer</vt:lpstr>
      <vt:lpstr>Tom Cunningham</vt:lpstr>
      <vt:lpstr>Tony Carruth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2021-04-14T02:31:41Z</dcterms:modified>
</cp:coreProperties>
</file>