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hacon\Desktop\Claim\"/>
    </mc:Choice>
  </mc:AlternateContent>
  <xr:revisionPtr revIDLastSave="0" documentId="13_ncr:1_{56DCDDF9-B6C5-494F-B6B2-4907B6FCB7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HIO INDOOR OUTLAW HVY RANKING" sheetId="20" r:id="rId1"/>
    <sheet name="Albury, Scott" sheetId="157" r:id="rId2"/>
    <sheet name="Brown, Bob" sheetId="151" r:id="rId3"/>
    <sheet name="Elwood, Bob" sheetId="142" r:id="rId4"/>
    <sheet name="Gallbreath, Jerry" sheetId="152" r:id="rId5"/>
    <sheet name="Lehman, Colton" sheetId="154" r:id="rId6"/>
    <sheet name="Joe Parsons" sheetId="159" r:id="rId7"/>
    <sheet name="Metheney, Rhett" sheetId="158" r:id="rId8"/>
    <sheet name="Prince, John" sheetId="153" r:id="rId9"/>
    <sheet name="sampson, Joey" sheetId="156" r:id="rId10"/>
    <sheet name="Starr, Jim" sheetId="155" r:id="rId11"/>
    <sheet name="Yodor, Kurt" sheetId="150" r:id="rId12"/>
  </sheets>
  <externalReferences>
    <externalReference r:id="rId13"/>
    <externalReference r:id="rId14"/>
  </externalReferences>
  <definedNames>
    <definedName name="Match">'[1]Start '!$B$10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52" l="1"/>
  <c r="M8" i="152" s="1"/>
  <c r="O8" i="152" s="1"/>
  <c r="K8" i="152"/>
  <c r="L8" i="150"/>
  <c r="K8" i="150"/>
  <c r="M8" i="150" s="1"/>
  <c r="O8" i="150" s="1"/>
  <c r="L9" i="151"/>
  <c r="K9" i="151"/>
  <c r="M9" i="151" s="1"/>
  <c r="O9" i="151" s="1"/>
  <c r="L8" i="142"/>
  <c r="M8" i="142" s="1"/>
  <c r="O8" i="142" s="1"/>
  <c r="K8" i="142"/>
  <c r="L6" i="154"/>
  <c r="K6" i="154"/>
  <c r="M6" i="154" s="1"/>
  <c r="O6" i="154" s="1"/>
  <c r="L3" i="159"/>
  <c r="M3" i="159" s="1"/>
  <c r="O3" i="159" s="1"/>
  <c r="K3" i="159"/>
  <c r="L9" i="155"/>
  <c r="M9" i="155" s="1"/>
  <c r="O9" i="155" s="1"/>
  <c r="K9" i="155"/>
  <c r="L2" i="159" l="1"/>
  <c r="K2" i="159"/>
  <c r="K5" i="159" s="1"/>
  <c r="D11" i="20" s="1"/>
  <c r="N5" i="159"/>
  <c r="G11" i="20" s="1"/>
  <c r="L7" i="152"/>
  <c r="K7" i="152"/>
  <c r="L8" i="155"/>
  <c r="K8" i="155"/>
  <c r="M7" i="152" l="1"/>
  <c r="O7" i="152" s="1"/>
  <c r="M8" i="155"/>
  <c r="O8" i="155" s="1"/>
  <c r="M2" i="159"/>
  <c r="O2" i="159" s="1"/>
  <c r="L5" i="159"/>
  <c r="E11" i="20" s="1"/>
  <c r="L6" i="152"/>
  <c r="M6" i="152" s="1"/>
  <c r="O6" i="152" s="1"/>
  <c r="K6" i="152"/>
  <c r="L8" i="151"/>
  <c r="K8" i="151"/>
  <c r="M8" i="151" s="1"/>
  <c r="O8" i="151" s="1"/>
  <c r="L5" i="154"/>
  <c r="K5" i="154"/>
  <c r="L7" i="142"/>
  <c r="K7" i="142"/>
  <c r="L7" i="155"/>
  <c r="K7" i="155"/>
  <c r="M7" i="142" l="1"/>
  <c r="O7" i="142" s="1"/>
  <c r="M5" i="154"/>
  <c r="O5" i="154" s="1"/>
  <c r="M5" i="159"/>
  <c r="M7" i="155"/>
  <c r="O7" i="155" s="1"/>
  <c r="L7" i="150"/>
  <c r="K7" i="150"/>
  <c r="L7" i="151"/>
  <c r="K7" i="151"/>
  <c r="L3" i="157"/>
  <c r="K3" i="157"/>
  <c r="L6" i="142"/>
  <c r="K6" i="142"/>
  <c r="L6" i="155"/>
  <c r="K6" i="155"/>
  <c r="M7" i="150" l="1"/>
  <c r="O7" i="150" s="1"/>
  <c r="O5" i="159"/>
  <c r="H11" i="20" s="1"/>
  <c r="F11" i="20"/>
  <c r="M6" i="142"/>
  <c r="O6" i="142" s="1"/>
  <c r="M6" i="155"/>
  <c r="O6" i="155" s="1"/>
  <c r="M3" i="157"/>
  <c r="O3" i="157" s="1"/>
  <c r="M7" i="151"/>
  <c r="O7" i="151" s="1"/>
  <c r="L2" i="158"/>
  <c r="M2" i="158" s="1"/>
  <c r="O2" i="158" s="1"/>
  <c r="K2" i="158"/>
  <c r="K4" i="158" s="1"/>
  <c r="D12" i="20" s="1"/>
  <c r="N4" i="158"/>
  <c r="G12" i="20" s="1"/>
  <c r="L5" i="152"/>
  <c r="K5" i="152"/>
  <c r="L5" i="142"/>
  <c r="K5" i="142"/>
  <c r="L6" i="150"/>
  <c r="K6" i="150"/>
  <c r="L5" i="155"/>
  <c r="K5" i="155"/>
  <c r="L6" i="151"/>
  <c r="K6" i="151"/>
  <c r="L4" i="153"/>
  <c r="K4" i="153"/>
  <c r="L2" i="157"/>
  <c r="M2" i="157" s="1"/>
  <c r="O2" i="157" s="1"/>
  <c r="K2" i="157"/>
  <c r="K5" i="157" s="1"/>
  <c r="D9" i="20" s="1"/>
  <c r="N5" i="157"/>
  <c r="G9" i="20" s="1"/>
  <c r="M6" i="150" l="1"/>
  <c r="O6" i="150" s="1"/>
  <c r="M4" i="153"/>
  <c r="O4" i="153" s="1"/>
  <c r="M5" i="152"/>
  <c r="O5" i="152" s="1"/>
  <c r="M6" i="151"/>
  <c r="O6" i="151" s="1"/>
  <c r="M5" i="142"/>
  <c r="O5" i="142" s="1"/>
  <c r="M5" i="155"/>
  <c r="O5" i="155" s="1"/>
  <c r="L4" i="158"/>
  <c r="L5" i="157"/>
  <c r="L4" i="154"/>
  <c r="K4" i="154"/>
  <c r="L4" i="152"/>
  <c r="K4" i="152"/>
  <c r="L5" i="151"/>
  <c r="K5" i="151"/>
  <c r="L5" i="150"/>
  <c r="K5" i="150"/>
  <c r="L4" i="155"/>
  <c r="K4" i="155"/>
  <c r="L4" i="142"/>
  <c r="K4" i="142"/>
  <c r="M4" i="154" l="1"/>
  <c r="O4" i="154" s="1"/>
  <c r="M4" i="158"/>
  <c r="E12" i="20"/>
  <c r="M5" i="151"/>
  <c r="O5" i="151" s="1"/>
  <c r="M5" i="157"/>
  <c r="E9" i="20"/>
  <c r="M4" i="142"/>
  <c r="O4" i="142" s="1"/>
  <c r="M4" i="152"/>
  <c r="O4" i="152" s="1"/>
  <c r="M5" i="150"/>
  <c r="O5" i="150" s="1"/>
  <c r="M4" i="155"/>
  <c r="O4" i="155" s="1"/>
  <c r="L3" i="154"/>
  <c r="K3" i="154"/>
  <c r="L4" i="150"/>
  <c r="K4" i="150"/>
  <c r="G13" i="20"/>
  <c r="L2" i="156"/>
  <c r="K2" i="156"/>
  <c r="K4" i="156" s="1"/>
  <c r="D13" i="20" s="1"/>
  <c r="N4" i="156"/>
  <c r="L4" i="151"/>
  <c r="K4" i="151"/>
  <c r="L3" i="142"/>
  <c r="K3" i="142"/>
  <c r="L3" i="153"/>
  <c r="K3" i="153"/>
  <c r="L3" i="155"/>
  <c r="K3" i="155"/>
  <c r="M2" i="156" l="1"/>
  <c r="O2" i="156" s="1"/>
  <c r="O4" i="158"/>
  <c r="H12" i="20" s="1"/>
  <c r="F12" i="20"/>
  <c r="O5" i="157"/>
  <c r="H9" i="20" s="1"/>
  <c r="F9" i="20"/>
  <c r="M3" i="153"/>
  <c r="O3" i="153" s="1"/>
  <c r="M3" i="154"/>
  <c r="O3" i="154" s="1"/>
  <c r="M4" i="151"/>
  <c r="O4" i="151" s="1"/>
  <c r="M4" i="150"/>
  <c r="O4" i="150" s="1"/>
  <c r="M3" i="155"/>
  <c r="O3" i="155" s="1"/>
  <c r="M3" i="142"/>
  <c r="O3" i="142" s="1"/>
  <c r="L4" i="156"/>
  <c r="L2" i="155"/>
  <c r="K2" i="155"/>
  <c r="K11" i="155" s="1"/>
  <c r="D2" i="20" s="1"/>
  <c r="N11" i="155"/>
  <c r="G2" i="20" s="1"/>
  <c r="L3" i="151"/>
  <c r="K3" i="151"/>
  <c r="L3" i="152"/>
  <c r="K3" i="152"/>
  <c r="L3" i="150"/>
  <c r="K3" i="150"/>
  <c r="M4" i="156" l="1"/>
  <c r="E13" i="20"/>
  <c r="M3" i="152"/>
  <c r="O3" i="152" s="1"/>
  <c r="M3" i="151"/>
  <c r="O3" i="151" s="1"/>
  <c r="M3" i="150"/>
  <c r="O3" i="150" s="1"/>
  <c r="M2" i="155"/>
  <c r="O2" i="155" s="1"/>
  <c r="L11" i="155"/>
  <c r="L2" i="154"/>
  <c r="K2" i="154"/>
  <c r="K8" i="154" s="1"/>
  <c r="D7" i="20" s="1"/>
  <c r="N8" i="154"/>
  <c r="G7" i="20" s="1"/>
  <c r="L2" i="153"/>
  <c r="K2" i="153"/>
  <c r="K6" i="153" s="1"/>
  <c r="D10" i="20" s="1"/>
  <c r="N6" i="153"/>
  <c r="G10" i="20" s="1"/>
  <c r="L2" i="152"/>
  <c r="K2" i="152"/>
  <c r="K10" i="152" s="1"/>
  <c r="D6" i="20" s="1"/>
  <c r="N10" i="152"/>
  <c r="G6" i="20" s="1"/>
  <c r="L2" i="151"/>
  <c r="K2" i="151"/>
  <c r="L2" i="150"/>
  <c r="K2" i="150"/>
  <c r="L2" i="142"/>
  <c r="K2" i="142"/>
  <c r="O4" i="156" l="1"/>
  <c r="H13" i="20" s="1"/>
  <c r="F13" i="20"/>
  <c r="M2" i="152"/>
  <c r="O2" i="152" s="1"/>
  <c r="M2" i="154"/>
  <c r="O2" i="154" s="1"/>
  <c r="M2" i="142"/>
  <c r="O2" i="142" s="1"/>
  <c r="M2" i="153"/>
  <c r="O2" i="153" s="1"/>
  <c r="M11" i="155"/>
  <c r="E2" i="20"/>
  <c r="L8" i="154"/>
  <c r="L6" i="153"/>
  <c r="L10" i="152"/>
  <c r="M2" i="151"/>
  <c r="O2" i="151" s="1"/>
  <c r="M2" i="150"/>
  <c r="O2" i="150" s="1"/>
  <c r="M8" i="154" l="1"/>
  <c r="E7" i="20"/>
  <c r="M6" i="153"/>
  <c r="E10" i="20"/>
  <c r="O11" i="155"/>
  <c r="H2" i="20" s="1"/>
  <c r="F2" i="20"/>
  <c r="M10" i="152"/>
  <c r="E6" i="20"/>
  <c r="K11" i="151"/>
  <c r="D5" i="20" s="1"/>
  <c r="N11" i="151"/>
  <c r="G5" i="20" s="1"/>
  <c r="O8" i="154" l="1"/>
  <c r="H7" i="20" s="1"/>
  <c r="F7" i="20"/>
  <c r="O6" i="153"/>
  <c r="H10" i="20" s="1"/>
  <c r="F10" i="20"/>
  <c r="O10" i="152"/>
  <c r="H6" i="20" s="1"/>
  <c r="F6" i="20"/>
  <c r="L11" i="151"/>
  <c r="E5" i="20" s="1"/>
  <c r="N10" i="150"/>
  <c r="G4" i="20" s="1"/>
  <c r="L10" i="150"/>
  <c r="E4" i="20" s="1"/>
  <c r="K10" i="150"/>
  <c r="D4" i="20" s="1"/>
  <c r="M11" i="151" l="1"/>
  <c r="F5" i="20" s="1"/>
  <c r="M10" i="150"/>
  <c r="F4" i="20" s="1"/>
  <c r="O11" i="151" l="1"/>
  <c r="H5" i="20" s="1"/>
  <c r="O10" i="150"/>
  <c r="H4" i="20" s="1"/>
  <c r="N10" i="142"/>
  <c r="G3" i="20" s="1"/>
  <c r="L10" i="142"/>
  <c r="E3" i="20" s="1"/>
  <c r="K10" i="142"/>
  <c r="D3" i="20" s="1"/>
  <c r="M10" i="142" l="1"/>
  <c r="F3" i="20" s="1"/>
  <c r="O10" i="142" l="1"/>
  <c r="H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C538AA4B-3F19-4AE7-BA20-C29AA10CD99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5" authorId="0" shapeId="0" xr:uid="{4A2DD8CD-0258-4E38-BED0-DB7FC074B41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2993CA53-B327-44DB-917B-053C8DAE411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BD5146E8-85E9-4BC1-9F0A-4E4B7344A7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8" authorId="0" shapeId="0" xr:uid="{24E280D3-2DBF-4BF0-8134-7365A30CEC3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1CBB858D-7D56-4633-98C7-AD383CAFB71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10F069DB-3953-4A48-84CD-4C9AFC3EB72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9B2A3FBF-2D17-444E-96F3-167FD128A26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454998CE-2198-40C5-A2CD-BCB2D2C4F6D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4104F3E4-8538-4668-89AD-7A560E3164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3D548D8C-0AD7-4405-B1CA-A31B2FD538D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2C66F097-EBD4-4F2F-9AAD-FFA5A2A7A45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<sst xmlns="http://schemas.openxmlformats.org/spreadsheetml/2006/main" count="348" uniqueCount="45">
  <si>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</si>
  <si>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</si>
  <si>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</si>
  <si>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</si>
  <si>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</si>
  <si>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</si>
  <si>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</si>
  <si>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</si>
  <si>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</si>
  <si>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</si>
  <si>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</si>
  <si>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</si>
  <si>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</si>
  <si>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</si>
  <si>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</si>
  <si>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</si>
  <si>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</si>
  <si>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</si>
  <si>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</si>
  <si>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</si>
  <si>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 Hvy</t>
  </si>
  <si>
    <t>Bob Elwood</t>
  </si>
  <si>
    <t>Fresno, OH</t>
  </si>
  <si>
    <t>Kurt Yodor</t>
  </si>
  <si>
    <t>Bob Brown</t>
  </si>
  <si>
    <t>Elwood, Bob</t>
  </si>
  <si>
    <t>Yodor, Kurt</t>
  </si>
  <si>
    <t>Brown, Bob</t>
  </si>
  <si>
    <t>Jerry Gallbreath</t>
  </si>
  <si>
    <t>Gallbreath, Jerry</t>
  </si>
  <si>
    <t>John Prince</t>
  </si>
  <si>
    <t>Prince, John</t>
  </si>
  <si>
    <t>Colton Lehman</t>
  </si>
  <si>
    <t>Lehman, Colton</t>
  </si>
  <si>
    <t>Starr, Jim</t>
  </si>
  <si>
    <t>Jim Starr</t>
  </si>
  <si>
    <t>Joey Sampson</t>
  </si>
  <si>
    <t>Sampson, Joey</t>
  </si>
  <si>
    <t>Kurt Yoder</t>
  </si>
  <si>
    <t>Scott Albury</t>
  </si>
  <si>
    <t>Albury, Scott</t>
  </si>
  <si>
    <t>Rhett Metheney</t>
  </si>
  <si>
    <t>Metheney, Rhett</t>
  </si>
  <si>
    <t>Joe Parsons</t>
  </si>
  <si>
    <t>Parsons,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</si>
</sst>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0" fontId="4" fillId="0" borderId="0" xfId="0" applyFont="1" applyBorder="1"/>
    <xf numFmtId="0" fontId="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7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13"/>
  <sheetViews>
    <sheetView tabSelected="1" zoomScaleNormal="100" workbookViewId="0">
      <selection activeCell="C22" sqref="C22"/>
    </sheetView>
  </sheetViews>
  <sheetFormatPr defaultColWidth="9.109375" defaultRowHeight="14.4" x14ac:dyDescent="0.3"/>
  <cols>
    <col min="1" max="1" width="11.109375" style="7" bestFit="1" customWidth="1"/>
    <col min="2" max="2" width="16.109375" style="7" bestFit="1" customWidth="1"/>
    <col min="3" max="3" width="21.5546875" style="7" bestFit="1" customWidth="1"/>
    <col min="4" max="4" width="16.88671875" style="7" bestFit="1" customWidth="1"/>
    <col min="5" max="5" width="11.44140625" style="10" bestFit="1" customWidth="1"/>
    <col min="6" max="6" width="9.109375" style="9" bestFit="1" customWidth="1"/>
    <col min="7" max="7" width="9.109375" style="7" bestFit="1" customWidth="1"/>
    <col min="8" max="8" width="17.88671875" style="9" bestFit="1" customWidth="1"/>
    <col min="9" max="16384" width="9.109375" style="19"/>
  </cols>
  <sheetData>
    <row r="1" spans="1:8 16384:16384" ht="15.75" customHeight="1" x14ac:dyDescent="0.3">
      <c r="A1" s="7" t="s">
        <v>6</v>
      </c>
      <c r="B1" s="7" t="s">
        <v>0</v>
      </c>
      <c r="C1" s="7" t="s">
        <v>9</v>
      </c>
      <c r="D1" s="7" t="s">
        <v>4</v>
      </c>
      <c r="E1" s="10" t="s">
        <v>8</v>
      </c>
      <c r="F1" s="9" t="s">
        <v>7</v>
      </c>
      <c r="G1" s="7" t="s">
        <v>3</v>
      </c>
      <c r="H1" s="9" t="s">
        <v>5</v>
      </c>
    </row>
    <row r="2" spans="1:8 16384:16384" x14ac:dyDescent="0.3">
      <c r="A2" s="7">
        <v>1</v>
      </c>
      <c r="B2" s="7" t="s">
        <v>20</v>
      </c>
      <c r="C2" s="21" t="s">
        <v>34</v>
      </c>
      <c r="D2" s="10">
        <f>SUM('Starr, Jim'!K11)</f>
        <v>36</v>
      </c>
      <c r="E2" s="10">
        <f>SUM('Starr, Jim'!L11)</f>
        <v>7106.0120000000006</v>
      </c>
      <c r="F2" s="9">
        <f>SUM('Starr, Jim'!M11)</f>
        <v>197.38922222222223</v>
      </c>
      <c r="G2" s="10">
        <f>SUM('Starr, Jim'!N11)</f>
        <v>81</v>
      </c>
      <c r="H2" s="9">
        <f>SUM('Starr, Jim'!O11)</f>
        <v>278.3892222222222</v>
      </c>
    </row>
    <row r="3" spans="1:8 16384:16384" x14ac:dyDescent="0.3">
      <c r="A3" s="7">
        <v>2</v>
      </c>
      <c r="B3" s="7" t="s">
        <v>20</v>
      </c>
      <c r="C3" s="20" t="s">
        <v>25</v>
      </c>
      <c r="D3" s="10">
        <f>SUM('Elwood, Bob'!K10)</f>
        <v>32</v>
      </c>
      <c r="E3" s="10">
        <f>SUM('Elwood, Bob'!L10)</f>
        <v>6273</v>
      </c>
      <c r="F3" s="9">
        <f>SUM('Elwood, Bob'!M10)</f>
        <v>196.03125</v>
      </c>
      <c r="G3" s="10">
        <f>SUM('Elwood, Bob'!N10)</f>
        <v>47</v>
      </c>
      <c r="H3" s="9">
        <f>SUM('Elwood, Bob'!O10)</f>
        <v>243.03125</v>
      </c>
    </row>
    <row r="4" spans="1:8 16384:16384" x14ac:dyDescent="0.3">
      <c r="A4" s="7">
        <v>3</v>
      </c>
      <c r="B4" s="7" t="s">
        <v>20</v>
      </c>
      <c r="C4" s="8" t="s">
        <v>26</v>
      </c>
      <c r="D4" s="7">
        <f>SUM('Yodor, Kurt'!K10)</f>
        <v>32</v>
      </c>
      <c r="E4" s="10">
        <f>SUM('Yodor, Kurt'!L10)</f>
        <v>6219.0020000000004</v>
      </c>
      <c r="F4" s="9">
        <f>SUM('Yodor, Kurt'!M10)</f>
        <v>194.34381250000001</v>
      </c>
      <c r="G4" s="7">
        <f>SUM('Yodor, Kurt'!N10)</f>
        <v>32</v>
      </c>
      <c r="H4" s="9">
        <f>SUM('Yodor, Kurt'!O10)</f>
        <v>226.34381250000001</v>
      </c>
    </row>
    <row r="5" spans="1:8 16384:16384" x14ac:dyDescent="0.3">
      <c r="A5" s="7">
        <v>4</v>
      </c>
      <c r="B5" s="7" t="s">
        <v>20</v>
      </c>
      <c r="C5" s="8" t="s">
        <v>27</v>
      </c>
      <c r="D5" s="10">
        <f>SUM('Brown, Bob'!K11)</f>
        <v>36</v>
      </c>
      <c r="E5" s="10">
        <f>SUM('Brown, Bob'!L11)</f>
        <v>6998.0010000000002</v>
      </c>
      <c r="F5" s="9">
        <f>SUM('Brown, Bob'!M11)</f>
        <v>194.38891666666666</v>
      </c>
      <c r="G5" s="10">
        <f>SUM('Brown, Bob'!N11)</f>
        <v>31</v>
      </c>
      <c r="H5" s="9">
        <f>SUM('Brown, Bob'!O11)</f>
        <v>225.38891666666666</v>
      </c>
    </row>
    <row r="6" spans="1:8 16384:16384" x14ac:dyDescent="0.3">
      <c r="A6" s="7">
        <v>5</v>
      </c>
      <c r="B6" s="7" t="s">
        <v>20</v>
      </c>
      <c r="C6" s="20" t="s">
        <v>29</v>
      </c>
      <c r="D6" s="7">
        <f>SUM('Gallbreath, Jerry'!K10)</f>
        <v>30</v>
      </c>
      <c r="E6" s="10">
        <f>SUM('Gallbreath, Jerry'!L10)</f>
        <v>5785.1</v>
      </c>
      <c r="F6" s="9">
        <f>SUM('Gallbreath, Jerry'!M10)</f>
        <v>192.83666666666667</v>
      </c>
      <c r="G6" s="7">
        <f>SUM('Gallbreath, Jerry'!N10)</f>
        <v>22</v>
      </c>
      <c r="H6" s="9">
        <f>SUM('Gallbreath, Jerry'!O10)</f>
        <v>214.83666666666667</v>
      </c>
    </row>
    <row r="7" spans="1:8 16384:16384" x14ac:dyDescent="0.3">
      <c r="A7" s="7">
        <v>6</v>
      </c>
      <c r="B7" s="7" t="s">
        <v>20</v>
      </c>
      <c r="C7" s="20" t="s">
        <v>33</v>
      </c>
      <c r="D7" s="10">
        <f>SUM('Lehman, Colton'!K8)</f>
        <v>20</v>
      </c>
      <c r="E7" s="10">
        <f>SUM('Lehman, Colton'!L8)</f>
        <v>3876</v>
      </c>
      <c r="F7" s="9">
        <f>SUM('Lehman, Colton'!M8)</f>
        <v>193.8</v>
      </c>
      <c r="G7" s="10">
        <f>SUM('Lehman, Colton'!N8)</f>
        <v>17</v>
      </c>
      <c r="H7" s="9">
        <f>SUM('Lehman, Colton'!O8)</f>
        <v>210.8</v>
      </c>
    </row>
    <row r="8" spans="1:8 16384:16384" x14ac:dyDescent="0.3">
      <c r="A8" s="30"/>
      <c r="B8" s="30"/>
      <c r="C8" s="33"/>
      <c r="D8" s="31"/>
      <c r="E8" s="31"/>
      <c r="F8" s="32"/>
      <c r="G8" s="31"/>
      <c r="H8" s="32"/>
    </row>
    <row r="9" spans="1:8 16384:16384" x14ac:dyDescent="0.3">
      <c r="A9" s="7">
        <v>7</v>
      </c>
      <c r="B9" s="7" t="s">
        <v>20</v>
      </c>
      <c r="C9" s="21" t="s">
        <v>40</v>
      </c>
      <c r="D9" s="10">
        <f>SUM('Albury, Scott'!K5)</f>
        <v>12</v>
      </c>
      <c r="E9" s="10">
        <f>SUM('Albury, Scott'!L5)</f>
        <v>2370</v>
      </c>
      <c r="F9" s="9">
        <f>SUM('Albury, Scott'!M5)</f>
        <v>197.5</v>
      </c>
      <c r="G9" s="10">
        <f>SUM('Albury, Scott'!N5)</f>
        <v>28</v>
      </c>
      <c r="H9" s="9">
        <f>SUM('Albury, Scott'!O5)</f>
        <v>225.5</v>
      </c>
    </row>
    <row r="10" spans="1:8 16384:16384" x14ac:dyDescent="0.3">
      <c r="A10" s="7">
        <v>8</v>
      </c>
      <c r="B10" s="7" t="s">
        <v>20</v>
      </c>
      <c r="C10" s="20" t="s">
        <v>31</v>
      </c>
      <c r="D10" s="10">
        <f>SUM('Prince, John'!K6)</f>
        <v>14</v>
      </c>
      <c r="E10" s="10">
        <f>SUM('Prince, John'!L6)</f>
        <v>2740.0010000000002</v>
      </c>
      <c r="F10" s="9">
        <f>SUM('Prince, John'!M6)</f>
        <v>195.71435714285715</v>
      </c>
      <c r="G10" s="10">
        <f>SUM('Prince, John'!N6)</f>
        <v>20</v>
      </c>
      <c r="H10" s="9">
        <f>SUM('Prince, John'!O6)</f>
        <v>215.71435714285715</v>
      </c>
    </row>
    <row r="11" spans="1:8 16384:16384" x14ac:dyDescent="0.3">
      <c r="A11" s="7">
        <v>9</v>
      </c>
      <c r="B11" s="7" t="s">
        <v>20</v>
      </c>
      <c r="C11" s="21" t="s">
        <v>44</v>
      </c>
      <c r="D11" s="10">
        <f>SUM('Joe Parsons'!K5)</f>
        <v>8</v>
      </c>
      <c r="E11" s="10">
        <f>SUM('Joe Parsons'!L5)</f>
        <v>1556.01</v>
      </c>
      <c r="F11" s="9">
        <f>SUM('Joe Parsons'!M5)</f>
        <v>194.50125</v>
      </c>
      <c r="G11" s="10">
        <f>SUM('Joe Parsons'!N5)</f>
        <v>12</v>
      </c>
      <c r="H11" s="9">
        <f>SUM('Joe Parsons'!O5)</f>
        <v>206.50125</v>
      </c>
    </row>
    <row r="12" spans="1:8 16384:16384" x14ac:dyDescent="0.3">
      <c r="A12" s="7">
        <v>10</v>
      </c>
      <c r="B12" s="7" t="s">
        <v>20</v>
      </c>
      <c r="C12" s="21" t="s">
        <v>42</v>
      </c>
      <c r="D12" s="10">
        <f>SUM('Metheney, Rhett'!K4)</f>
        <v>6</v>
      </c>
      <c r="E12" s="10">
        <f>SUM('Metheney, Rhett'!L4)</f>
        <v>1173</v>
      </c>
      <c r="F12" s="9">
        <f>SUM('Metheney, Rhett'!M4)</f>
        <v>195.5</v>
      </c>
      <c r="G12" s="10">
        <f>SUM('Metheney, Rhett'!N4)</f>
        <v>4</v>
      </c>
      <c r="H12" s="9">
        <f>SUM('Metheney, Rhett'!O4)</f>
        <v>199.5</v>
      </c>
    </row>
    <row r="13" spans="1:8 16384:16384" x14ac:dyDescent="0.3">
      <c r="A13" s="7">
        <v>11</v>
      </c>
      <c r="B13" s="7" t="s">
        <v>20</v>
      </c>
      <c r="C13" s="20" t="s">
        <v>37</v>
      </c>
      <c r="D13" s="10">
        <f>SUM('sampson, Joey'!K4)</f>
        <v>4</v>
      </c>
      <c r="E13" s="10">
        <f>SUM('sampson, Joey'!L4)</f>
        <v>776</v>
      </c>
      <c r="F13" s="9">
        <f>SUM('sampson, Joey'!M4)</f>
        <v>194</v>
      </c>
      <c r="G13" s="10">
        <f>SUM('sampson, Joey'!N4)</f>
        <v>2</v>
      </c>
      <c r="H13" s="9">
        <f>SUM('sampson, Joey'!O4)</f>
        <v>196</v>
      </c>
      <c r="XFD13" s="10"/>
    </row>
  </sheetData>
  <sortState xmlns:xlrd2="http://schemas.microsoft.com/office/spreadsheetml/2017/richdata2" ref="C9:H13">
    <sortCondition descending="1" ref="H2:H13"/>
  </sortState>
  <hyperlinks>
    <hyperlink ref="C3" location="'Elwood, Bob'!A1" display="Elwood, Bob" xr:uid="{4A1F79F9-2998-4CEC-A4FC-90C79895A1CB}"/>
    <hyperlink ref="C4" location="'Yodor, Kurt'!A1" display="Yodor, Kurt" xr:uid="{4E7E6D82-BBE2-4FEB-84EE-2E94F3B4CA1F}"/>
    <hyperlink ref="C5" location="'Brown, Bob'!A1" display="Brown, Bob" xr:uid="{1E048FE2-7807-4557-9A4C-C3B9E576CE96}"/>
    <hyperlink ref="C6" location="'Gallbreath, Jerry'!A1" display="Gallbreath, Jerry" xr:uid="{5275535D-2CB5-4CB9-9BD2-DA20DA46CC44}"/>
    <hyperlink ref="C10" location="'Prince, John'!A1" display="Prince, John" xr:uid="{F320864C-196D-48E7-B850-498709213985}"/>
    <hyperlink ref="C7" location="'Lehman, Colton'!A1" display="Lehman, Colton" xr:uid="{BD20F78D-64E2-47A5-957D-9413D22AEC3D}"/>
    <hyperlink ref="C2" location="'Starr, Jim'!A1" display="Starr, Jim" xr:uid="{27019A0C-DE0F-41C7-B220-BB67E510AB62}"/>
    <hyperlink ref="C13" location="'sampson, Joey'!A1" display="Sampson, Joey" xr:uid="{6F936BF5-8F3C-4068-B453-EF5E543AECF7}"/>
    <hyperlink ref="C9" location="'Albury, Scott'!A1" display="Albury, Scott" xr:uid="{5387D741-1749-4170-8085-56BFDA7CE06F}"/>
    <hyperlink ref="C12" location="'Metheney, Rhett'!A1" display="Metheney, Rhett" xr:uid="{BF506ABA-4D8D-457B-8CA7-E12845E1D4F1}"/>
    <hyperlink ref="C11" location="'Joe Parsons'!A1" display="Parsons, Joe" xr:uid="{B2F1CA26-C9E5-4C8A-BD05-BFC9374A3578}"/>
  </hyperlinks>
  <printOptions headings="1"/>
  <pageMargins left="0.7" right="0.7" top="0.75" bottom="0" header="0.3" footer="0.3"/>
  <pageSetup orientation="landscape" r:id="rId1"/>
  <headerFooter>
    <oddHeader>&amp;L&amp;"Book Antiqua,Bold"&amp;12Outlaw Heavy Ranking&amp;C&amp;"Book Antiqua,Bold"&amp;12OHIO&amp;R&amp;"Book Antiqua,Bold"&amp;12 2019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51CB-53BD-4C0D-9B59-777975934A8F}">
  <dimension ref="A1:O4"/>
  <sheetViews>
    <sheetView workbookViewId="0">
      <selection activeCell="C8" sqref="C8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2" t="s">
        <v>20</v>
      </c>
      <c r="B2" s="23" t="s">
        <v>36</v>
      </c>
      <c r="C2" s="24">
        <v>43819</v>
      </c>
      <c r="D2" s="25" t="s">
        <v>22</v>
      </c>
      <c r="E2" s="26">
        <v>198</v>
      </c>
      <c r="F2" s="26">
        <v>196</v>
      </c>
      <c r="G2" s="26">
        <v>186</v>
      </c>
      <c r="H2" s="26">
        <v>196</v>
      </c>
      <c r="I2" s="26"/>
      <c r="J2" s="26"/>
      <c r="K2" s="27">
        <f>COUNT(E2:J2)</f>
        <v>4</v>
      </c>
      <c r="L2" s="27">
        <f>SUM(E2:J2)</f>
        <v>776</v>
      </c>
      <c r="M2" s="28">
        <f>SUM(L2/K2)</f>
        <v>194</v>
      </c>
      <c r="N2" s="23">
        <v>2</v>
      </c>
      <c r="O2" s="29">
        <f>SUM(M2+N2)</f>
        <v>196</v>
      </c>
    </row>
    <row r="4" spans="1:15" x14ac:dyDescent="0.3">
      <c r="K4" s="6">
        <f>SUM(K2:K3)</f>
        <v>4</v>
      </c>
      <c r="L4" s="6">
        <f>SUM(L2:L3)</f>
        <v>776</v>
      </c>
      <c r="M4" s="1">
        <f>SUM(L4/K4)</f>
        <v>194</v>
      </c>
      <c r="N4" s="6">
        <f>SUM(N2:N3)</f>
        <v>2</v>
      </c>
      <c r="O4" s="3">
        <f t="shared" ref="O4" si="0"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1">
    <cfRule type="top10" priority="13" bottom="1" rank="1"/>
    <cfRule type="top10" dxfId="113" priority="14" rank="1"/>
  </conditionalFormatting>
  <conditionalFormatting sqref="E1">
    <cfRule type="top10" priority="23" bottom="1" rank="1"/>
    <cfRule type="top10" dxfId="112" priority="24" rank="1"/>
  </conditionalFormatting>
  <conditionalFormatting sqref="F1">
    <cfRule type="top10" priority="21" bottom="1" rank="1"/>
    <cfRule type="top10" dxfId="111" priority="22" rank="1"/>
  </conditionalFormatting>
  <conditionalFormatting sqref="G1">
    <cfRule type="top10" priority="19" bottom="1" rank="1"/>
    <cfRule type="top10" dxfId="110" priority="20" rank="1"/>
  </conditionalFormatting>
  <conditionalFormatting sqref="H1">
    <cfRule type="top10" priority="17" bottom="1" rank="1"/>
    <cfRule type="top10" dxfId="109" priority="18" rank="1"/>
  </conditionalFormatting>
  <conditionalFormatting sqref="I1">
    <cfRule type="top10" priority="15" bottom="1" rank="1"/>
    <cfRule type="top10" dxfId="108" priority="16" rank="1"/>
  </conditionalFormatting>
  <conditionalFormatting sqref="E2">
    <cfRule type="top10" dxfId="107" priority="6" rank="1"/>
  </conditionalFormatting>
  <conditionalFormatting sqref="F2">
    <cfRule type="top10" dxfId="106" priority="5" rank="1"/>
  </conditionalFormatting>
  <conditionalFormatting sqref="G2">
    <cfRule type="top10" dxfId="105" priority="4" rank="1"/>
  </conditionalFormatting>
  <conditionalFormatting sqref="H2">
    <cfRule type="top10" dxfId="104" priority="3" rank="1"/>
  </conditionalFormatting>
  <conditionalFormatting sqref="I2">
    <cfRule type="top10" dxfId="103" priority="2" rank="1"/>
  </conditionalFormatting>
  <conditionalFormatting sqref="J2">
    <cfRule type="top10" dxfId="10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D43FD-8B3B-4297-9926-795897204B0D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3DB6-62C9-46CB-ABFB-336482E75DDD}">
  <dimension ref="A1:O11"/>
  <sheetViews>
    <sheetView workbookViewId="0">
      <selection activeCell="D14" sqref="D14"/>
    </sheetView>
  </sheetViews>
  <sheetFormatPr defaultColWidth="9.109375" defaultRowHeight="14.4" x14ac:dyDescent="0.3"/>
  <cols>
    <col min="1" max="1" width="11.109375" style="1" bestFit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27.6" x14ac:dyDescent="0.3">
      <c r="A2" s="22" t="s">
        <v>20</v>
      </c>
      <c r="B2" s="23" t="s">
        <v>35</v>
      </c>
      <c r="C2" s="24">
        <v>43805</v>
      </c>
      <c r="D2" s="25" t="s">
        <v>22</v>
      </c>
      <c r="E2" s="26">
        <v>198</v>
      </c>
      <c r="F2" s="26">
        <v>197</v>
      </c>
      <c r="G2" s="26">
        <v>199</v>
      </c>
      <c r="H2" s="26">
        <v>199</v>
      </c>
      <c r="I2" s="26"/>
      <c r="J2" s="26"/>
      <c r="K2" s="27">
        <f t="shared" ref="K2:K7" si="0">COUNT(E2:J2)</f>
        <v>4</v>
      </c>
      <c r="L2" s="27">
        <f t="shared" ref="L2:L7" si="1">SUM(E2:J2)</f>
        <v>793</v>
      </c>
      <c r="M2" s="28">
        <f t="shared" ref="M2:M7" si="2">SUM(L2/K2)</f>
        <v>198.25</v>
      </c>
      <c r="N2" s="23">
        <v>11</v>
      </c>
      <c r="O2" s="29">
        <f t="shared" ref="O2:O7" si="3">SUM(M2+N2)</f>
        <v>209.25</v>
      </c>
    </row>
    <row r="3" spans="1:15" ht="27.6" x14ac:dyDescent="0.3">
      <c r="A3" s="22" t="s">
        <v>20</v>
      </c>
      <c r="B3" s="23" t="s">
        <v>35</v>
      </c>
      <c r="C3" s="24">
        <v>43819</v>
      </c>
      <c r="D3" s="25" t="s">
        <v>22</v>
      </c>
      <c r="E3" s="26">
        <v>200</v>
      </c>
      <c r="F3" s="26">
        <v>198</v>
      </c>
      <c r="G3" s="26">
        <v>200</v>
      </c>
      <c r="H3" s="26">
        <v>197.001</v>
      </c>
      <c r="I3" s="26"/>
      <c r="J3" s="26"/>
      <c r="K3" s="27">
        <f t="shared" si="0"/>
        <v>4</v>
      </c>
      <c r="L3" s="27">
        <f t="shared" si="1"/>
        <v>795.00099999999998</v>
      </c>
      <c r="M3" s="28">
        <f t="shared" si="2"/>
        <v>198.75024999999999</v>
      </c>
      <c r="N3" s="23">
        <v>11</v>
      </c>
      <c r="O3" s="29">
        <f t="shared" si="3"/>
        <v>209.75024999999999</v>
      </c>
    </row>
    <row r="4" spans="1:15" ht="27.6" x14ac:dyDescent="0.3">
      <c r="A4" s="22" t="s">
        <v>20</v>
      </c>
      <c r="B4" s="23" t="s">
        <v>35</v>
      </c>
      <c r="C4" s="24">
        <v>43826</v>
      </c>
      <c r="D4" s="25" t="s">
        <v>22</v>
      </c>
      <c r="E4" s="26">
        <v>198.001</v>
      </c>
      <c r="F4" s="26">
        <v>195</v>
      </c>
      <c r="G4" s="26">
        <v>197</v>
      </c>
      <c r="H4" s="26">
        <v>195</v>
      </c>
      <c r="I4" s="26"/>
      <c r="J4" s="26"/>
      <c r="K4" s="27">
        <f t="shared" si="0"/>
        <v>4</v>
      </c>
      <c r="L4" s="27">
        <f t="shared" si="1"/>
        <v>785.00099999999998</v>
      </c>
      <c r="M4" s="28">
        <f t="shared" si="2"/>
        <v>196.25024999999999</v>
      </c>
      <c r="N4" s="23">
        <v>6</v>
      </c>
      <c r="O4" s="29">
        <f t="shared" si="3"/>
        <v>202.25024999999999</v>
      </c>
    </row>
    <row r="5" spans="1:15" ht="27.6" x14ac:dyDescent="0.3">
      <c r="A5" s="22" t="s">
        <v>20</v>
      </c>
      <c r="B5" s="23" t="s">
        <v>35</v>
      </c>
      <c r="C5" s="24">
        <v>43840</v>
      </c>
      <c r="D5" s="25" t="s">
        <v>22</v>
      </c>
      <c r="E5" s="26">
        <v>195</v>
      </c>
      <c r="F5" s="26">
        <v>195</v>
      </c>
      <c r="G5" s="26">
        <v>197</v>
      </c>
      <c r="H5" s="26">
        <v>199</v>
      </c>
      <c r="I5" s="26">
        <v>193</v>
      </c>
      <c r="J5" s="26">
        <v>196</v>
      </c>
      <c r="K5" s="27">
        <f t="shared" si="0"/>
        <v>6</v>
      </c>
      <c r="L5" s="27">
        <f t="shared" si="1"/>
        <v>1175</v>
      </c>
      <c r="M5" s="28">
        <f t="shared" si="2"/>
        <v>195.83333333333334</v>
      </c>
      <c r="N5" s="23">
        <v>4</v>
      </c>
      <c r="O5" s="29">
        <f t="shared" si="3"/>
        <v>199.83333333333334</v>
      </c>
    </row>
    <row r="6" spans="1:15" ht="27.6" x14ac:dyDescent="0.3">
      <c r="A6" s="22" t="s">
        <v>20</v>
      </c>
      <c r="B6" s="23" t="s">
        <v>35</v>
      </c>
      <c r="C6" s="24">
        <v>43855</v>
      </c>
      <c r="D6" s="25" t="s">
        <v>22</v>
      </c>
      <c r="E6" s="26">
        <v>196</v>
      </c>
      <c r="F6" s="26">
        <v>200</v>
      </c>
      <c r="G6" s="26">
        <v>197</v>
      </c>
      <c r="H6" s="26">
        <v>199</v>
      </c>
      <c r="I6" s="26">
        <v>197</v>
      </c>
      <c r="J6" s="26">
        <v>200</v>
      </c>
      <c r="K6" s="27">
        <f t="shared" si="0"/>
        <v>6</v>
      </c>
      <c r="L6" s="27">
        <f t="shared" si="1"/>
        <v>1189</v>
      </c>
      <c r="M6" s="28">
        <f t="shared" si="2"/>
        <v>198.16666666666666</v>
      </c>
      <c r="N6" s="23">
        <v>22</v>
      </c>
      <c r="O6" s="29">
        <f t="shared" si="3"/>
        <v>220.16666666666666</v>
      </c>
    </row>
    <row r="7" spans="1:15" ht="27.6" x14ac:dyDescent="0.3">
      <c r="A7" s="22" t="s">
        <v>20</v>
      </c>
      <c r="B7" s="23" t="s">
        <v>35</v>
      </c>
      <c r="C7" s="24">
        <v>43861</v>
      </c>
      <c r="D7" s="25" t="s">
        <v>22</v>
      </c>
      <c r="E7" s="26">
        <v>200</v>
      </c>
      <c r="F7" s="26">
        <v>199</v>
      </c>
      <c r="G7" s="26">
        <v>195</v>
      </c>
      <c r="H7" s="26">
        <v>199</v>
      </c>
      <c r="I7" s="26"/>
      <c r="J7" s="26"/>
      <c r="K7" s="27">
        <f t="shared" si="0"/>
        <v>4</v>
      </c>
      <c r="L7" s="27">
        <f t="shared" si="1"/>
        <v>793</v>
      </c>
      <c r="M7" s="28">
        <f t="shared" si="2"/>
        <v>198.25</v>
      </c>
      <c r="N7" s="23">
        <v>11</v>
      </c>
      <c r="O7" s="29">
        <f t="shared" si="3"/>
        <v>209.25</v>
      </c>
    </row>
    <row r="8" spans="1:15" ht="28.2" thickBot="1" x14ac:dyDescent="0.35">
      <c r="A8" s="22" t="s">
        <v>20</v>
      </c>
      <c r="B8" s="23" t="s">
        <v>35</v>
      </c>
      <c r="C8" s="24">
        <v>43884</v>
      </c>
      <c r="D8" s="25" t="s">
        <v>22</v>
      </c>
      <c r="E8" s="26">
        <v>198</v>
      </c>
      <c r="F8" s="26">
        <v>193</v>
      </c>
      <c r="G8" s="26">
        <v>198</v>
      </c>
      <c r="H8" s="26">
        <v>199</v>
      </c>
      <c r="I8" s="26"/>
      <c r="J8" s="26"/>
      <c r="K8" s="27">
        <f>COUNT(E8:J8)</f>
        <v>4</v>
      </c>
      <c r="L8" s="27">
        <f>SUM(E8:J8)</f>
        <v>788</v>
      </c>
      <c r="M8" s="28">
        <f>SUM(L8/K8)</f>
        <v>197</v>
      </c>
      <c r="N8" s="23">
        <v>11</v>
      </c>
      <c r="O8" s="29">
        <f>SUM(M8+N8)</f>
        <v>208</v>
      </c>
    </row>
    <row r="9" spans="1:15" ht="28.2" thickBot="1" x14ac:dyDescent="0.35">
      <c r="A9" s="22" t="s">
        <v>20</v>
      </c>
      <c r="B9" s="34" t="s">
        <v>35</v>
      </c>
      <c r="C9" s="24">
        <v>43898</v>
      </c>
      <c r="D9" s="35" t="s">
        <v>22</v>
      </c>
      <c r="E9" s="26">
        <v>198</v>
      </c>
      <c r="F9" s="36">
        <v>195</v>
      </c>
      <c r="G9" s="37">
        <v>197</v>
      </c>
      <c r="H9" s="38">
        <v>198.01</v>
      </c>
      <c r="I9" s="39"/>
      <c r="J9" s="26"/>
      <c r="K9" s="27">
        <f>COUNT(E9:J9)</f>
        <v>4</v>
      </c>
      <c r="L9" s="27">
        <f>SUM(E9:J9)</f>
        <v>788.01</v>
      </c>
      <c r="M9" s="28">
        <f>SUM(L9/K9)</f>
        <v>197.0025</v>
      </c>
      <c r="N9" s="23">
        <v>5</v>
      </c>
      <c r="O9" s="29">
        <f>SUM(M9+N9)</f>
        <v>202.0025</v>
      </c>
    </row>
    <row r="11" spans="1:15" x14ac:dyDescent="0.3">
      <c r="K11" s="6">
        <f>SUM(K2:K10)</f>
        <v>36</v>
      </c>
      <c r="L11" s="6">
        <f>SUM(L2:L10)</f>
        <v>7106.0120000000006</v>
      </c>
      <c r="M11" s="1">
        <f>SUM(L11/K11)</f>
        <v>197.38922222222223</v>
      </c>
      <c r="N11" s="6">
        <f>SUM(N2:N10)</f>
        <v>81</v>
      </c>
      <c r="O11" s="3">
        <f t="shared" ref="O11" si="4">SUM(M11+N11)</f>
        <v>278.3892222222222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B9" name="Range1_3"/>
  </protectedRanges>
  <conditionalFormatting sqref="J1">
    <cfRule type="top10" priority="55" bottom="1" rank="1"/>
    <cfRule type="top10" dxfId="101" priority="56" rank="1"/>
  </conditionalFormatting>
  <conditionalFormatting sqref="E1">
    <cfRule type="top10" priority="65" bottom="1" rank="1"/>
    <cfRule type="top10" dxfId="100" priority="66" rank="1"/>
  </conditionalFormatting>
  <conditionalFormatting sqref="F1">
    <cfRule type="top10" priority="63" bottom="1" rank="1"/>
    <cfRule type="top10" dxfId="99" priority="64" rank="1"/>
  </conditionalFormatting>
  <conditionalFormatting sqref="G1">
    <cfRule type="top10" priority="61" bottom="1" rank="1"/>
    <cfRule type="top10" dxfId="98" priority="62" rank="1"/>
  </conditionalFormatting>
  <conditionalFormatting sqref="H1">
    <cfRule type="top10" priority="59" bottom="1" rank="1"/>
    <cfRule type="top10" dxfId="97" priority="60" rank="1"/>
  </conditionalFormatting>
  <conditionalFormatting sqref="I1">
    <cfRule type="top10" priority="57" bottom="1" rank="1"/>
    <cfRule type="top10" dxfId="96" priority="58" rank="1"/>
  </conditionalFormatting>
  <conditionalFormatting sqref="E2">
    <cfRule type="top10" dxfId="95" priority="43" rank="1"/>
  </conditionalFormatting>
  <conditionalFormatting sqref="F2">
    <cfRule type="top10" dxfId="94" priority="44" rank="1"/>
  </conditionalFormatting>
  <conditionalFormatting sqref="G2">
    <cfRule type="top10" dxfId="93" priority="45" rank="1"/>
  </conditionalFormatting>
  <conditionalFormatting sqref="H2">
    <cfRule type="top10" dxfId="92" priority="46" rank="1"/>
  </conditionalFormatting>
  <conditionalFormatting sqref="I2">
    <cfRule type="top10" dxfId="91" priority="47" rank="1"/>
  </conditionalFormatting>
  <conditionalFormatting sqref="J2">
    <cfRule type="top10" dxfId="90" priority="48" rank="1"/>
  </conditionalFormatting>
  <conditionalFormatting sqref="E3">
    <cfRule type="top10" dxfId="89" priority="42" rank="1"/>
  </conditionalFormatting>
  <conditionalFormatting sqref="F3">
    <cfRule type="top10" dxfId="88" priority="41" rank="1"/>
  </conditionalFormatting>
  <conditionalFormatting sqref="G3">
    <cfRule type="top10" dxfId="87" priority="40" rank="1"/>
  </conditionalFormatting>
  <conditionalFormatting sqref="H3">
    <cfRule type="top10" dxfId="86" priority="39" rank="1"/>
  </conditionalFormatting>
  <conditionalFormatting sqref="I3">
    <cfRule type="top10" dxfId="85" priority="38" rank="1"/>
  </conditionalFormatting>
  <conditionalFormatting sqref="J3">
    <cfRule type="top10" dxfId="84" priority="37" rank="1"/>
  </conditionalFormatting>
  <conditionalFormatting sqref="E4">
    <cfRule type="top10" dxfId="83" priority="36" rank="1"/>
  </conditionalFormatting>
  <conditionalFormatting sqref="F4">
    <cfRule type="top10" dxfId="82" priority="35" rank="1"/>
  </conditionalFormatting>
  <conditionalFormatting sqref="G4">
    <cfRule type="top10" dxfId="81" priority="34" rank="1"/>
  </conditionalFormatting>
  <conditionalFormatting sqref="H4">
    <cfRule type="top10" dxfId="80" priority="33" rank="1"/>
  </conditionalFormatting>
  <conditionalFormatting sqref="I4">
    <cfRule type="top10" dxfId="79" priority="32" rank="1"/>
  </conditionalFormatting>
  <conditionalFormatting sqref="J4">
    <cfRule type="top10" dxfId="78" priority="31" rank="1"/>
  </conditionalFormatting>
  <conditionalFormatting sqref="E5">
    <cfRule type="top10" dxfId="77" priority="30" rank="1"/>
  </conditionalFormatting>
  <conditionalFormatting sqref="F5">
    <cfRule type="top10" dxfId="76" priority="29" rank="1"/>
  </conditionalFormatting>
  <conditionalFormatting sqref="G5">
    <cfRule type="top10" dxfId="75" priority="28" rank="1"/>
  </conditionalFormatting>
  <conditionalFormatting sqref="H5">
    <cfRule type="top10" dxfId="74" priority="27" rank="1"/>
  </conditionalFormatting>
  <conditionalFormatting sqref="I5">
    <cfRule type="top10" dxfId="73" priority="26" rank="1"/>
  </conditionalFormatting>
  <conditionalFormatting sqref="J5">
    <cfRule type="top10" dxfId="72" priority="25" rank="1"/>
  </conditionalFormatting>
  <conditionalFormatting sqref="E6">
    <cfRule type="top10" dxfId="71" priority="19" rank="1"/>
  </conditionalFormatting>
  <conditionalFormatting sqref="F6">
    <cfRule type="top10" dxfId="70" priority="20" rank="1"/>
  </conditionalFormatting>
  <conditionalFormatting sqref="G6">
    <cfRule type="top10" dxfId="69" priority="21" rank="1"/>
  </conditionalFormatting>
  <conditionalFormatting sqref="H6">
    <cfRule type="top10" dxfId="68" priority="22" rank="1"/>
  </conditionalFormatting>
  <conditionalFormatting sqref="I6">
    <cfRule type="top10" dxfId="67" priority="23" rank="1"/>
  </conditionalFormatting>
  <conditionalFormatting sqref="J6">
    <cfRule type="top10" dxfId="66" priority="24" rank="1"/>
  </conditionalFormatting>
  <conditionalFormatting sqref="E7">
    <cfRule type="top10" dxfId="65" priority="13" rank="1"/>
  </conditionalFormatting>
  <conditionalFormatting sqref="F7">
    <cfRule type="top10" dxfId="64" priority="14" rank="1"/>
  </conditionalFormatting>
  <conditionalFormatting sqref="G7">
    <cfRule type="top10" dxfId="63" priority="15" rank="1"/>
  </conditionalFormatting>
  <conditionalFormatting sqref="H7">
    <cfRule type="top10" dxfId="62" priority="16" rank="1"/>
  </conditionalFormatting>
  <conditionalFormatting sqref="I7">
    <cfRule type="top10" dxfId="61" priority="17" rank="1"/>
  </conditionalFormatting>
  <conditionalFormatting sqref="J7">
    <cfRule type="top10" dxfId="60" priority="18" rank="1"/>
  </conditionalFormatting>
  <conditionalFormatting sqref="E8">
    <cfRule type="top10" dxfId="59" priority="7" rank="1"/>
  </conditionalFormatting>
  <conditionalFormatting sqref="F8">
    <cfRule type="top10" dxfId="58" priority="8" rank="1"/>
  </conditionalFormatting>
  <conditionalFormatting sqref="G8">
    <cfRule type="top10" dxfId="57" priority="9" rank="1"/>
  </conditionalFormatting>
  <conditionalFormatting sqref="H8">
    <cfRule type="top10" dxfId="56" priority="10" rank="1"/>
  </conditionalFormatting>
  <conditionalFormatting sqref="I8">
    <cfRule type="top10" dxfId="55" priority="11" rank="1"/>
  </conditionalFormatting>
  <conditionalFormatting sqref="J8">
    <cfRule type="top10" dxfId="54" priority="12" rank="1"/>
  </conditionalFormatting>
  <conditionalFormatting sqref="E9">
    <cfRule type="top10" dxfId="53" priority="1" rank="1"/>
  </conditionalFormatting>
  <conditionalFormatting sqref="F9">
    <cfRule type="top10" dxfId="52" priority="2" rank="1"/>
  </conditionalFormatting>
  <conditionalFormatting sqref="G9">
    <cfRule type="top10" dxfId="51" priority="3" rank="1"/>
  </conditionalFormatting>
  <conditionalFormatting sqref="H9">
    <cfRule type="top10" dxfId="50" priority="4" rank="1"/>
  </conditionalFormatting>
  <conditionalFormatting sqref="I9">
    <cfRule type="top10" dxfId="49" priority="5" rank="1"/>
  </conditionalFormatting>
  <conditionalFormatting sqref="J9">
    <cfRule type="top10" dxfId="4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5D027C-EA2B-419F-9AB2-6B403F2D4392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32571FB1-F93E-449F-AEFD-D909F9FEEF09}">
          <x14:formula1>
            <xm:f>'C:\Users\abra2\Desktop\ABRA Files and More\AUTO BENCH REST ASSOCIATION FILE\ABRA 2019\Ohio\[Fresno OH Score Program.xlsx]DATA SHEET'!#REF!</xm:f>
          </x14:formula1>
          <xm:sqref>B3:B9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CFEC-52E9-4AE6-A6E5-5C2164C2EDB5}">
  <dimension ref="A1:O10"/>
  <sheetViews>
    <sheetView workbookViewId="0">
      <selection activeCell="D17" sqref="D17"/>
    </sheetView>
  </sheetViews>
  <sheetFormatPr defaultColWidth="9.109375" defaultRowHeight="14.4" x14ac:dyDescent="0.3"/>
  <cols>
    <col min="1" max="1" width="11.109375" style="1" bestFit="1" customWidth="1"/>
    <col min="2" max="2" width="18.33203125" style="1" customWidth="1"/>
    <col min="3" max="3" width="16.44140625" style="1" bestFit="1" customWidth="1"/>
    <col min="4" max="4" width="20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27.6" x14ac:dyDescent="0.3">
      <c r="A2" s="11" t="s">
        <v>20</v>
      </c>
      <c r="B2" s="12" t="s">
        <v>23</v>
      </c>
      <c r="C2" s="13">
        <v>43791</v>
      </c>
      <c r="D2" s="18" t="s">
        <v>22</v>
      </c>
      <c r="E2" s="14">
        <v>192</v>
      </c>
      <c r="F2" s="14">
        <v>198.001</v>
      </c>
      <c r="G2" s="14">
        <v>191</v>
      </c>
      <c r="H2" s="14">
        <v>196</v>
      </c>
      <c r="I2" s="14"/>
      <c r="J2" s="14"/>
      <c r="K2" s="15">
        <f t="shared" ref="K2:K7" si="0">COUNT(E2:J2)</f>
        <v>4</v>
      </c>
      <c r="L2" s="15">
        <f t="shared" ref="L2:L7" si="1">SUM(E2:J2)</f>
        <v>777.00099999999998</v>
      </c>
      <c r="M2" s="16">
        <f t="shared" ref="M2:M7" si="2">SUM(L2/K2)</f>
        <v>194.25024999999999</v>
      </c>
      <c r="N2" s="12">
        <v>6</v>
      </c>
      <c r="O2" s="17">
        <f t="shared" ref="O2:O7" si="3">SUM(M2+N2)</f>
        <v>200.25024999999999</v>
      </c>
    </row>
    <row r="3" spans="1:15" ht="27.6" x14ac:dyDescent="0.3">
      <c r="A3" s="11" t="s">
        <v>20</v>
      </c>
      <c r="B3" s="12" t="s">
        <v>23</v>
      </c>
      <c r="C3" s="13">
        <v>43805</v>
      </c>
      <c r="D3" s="18" t="s">
        <v>22</v>
      </c>
      <c r="E3" s="14">
        <v>191</v>
      </c>
      <c r="F3" s="14">
        <v>193</v>
      </c>
      <c r="G3" s="14">
        <v>196</v>
      </c>
      <c r="H3" s="14">
        <v>191</v>
      </c>
      <c r="I3" s="14"/>
      <c r="J3" s="14"/>
      <c r="K3" s="15">
        <f t="shared" si="0"/>
        <v>4</v>
      </c>
      <c r="L3" s="15">
        <f t="shared" si="1"/>
        <v>771</v>
      </c>
      <c r="M3" s="16">
        <f t="shared" si="2"/>
        <v>192.75</v>
      </c>
      <c r="N3" s="12">
        <v>3</v>
      </c>
      <c r="O3" s="17">
        <f t="shared" si="3"/>
        <v>195.75</v>
      </c>
    </row>
    <row r="4" spans="1:15" ht="27.6" x14ac:dyDescent="0.3">
      <c r="A4" s="22" t="s">
        <v>20</v>
      </c>
      <c r="B4" s="23" t="s">
        <v>38</v>
      </c>
      <c r="C4" s="24">
        <v>43819</v>
      </c>
      <c r="D4" s="25" t="s">
        <v>22</v>
      </c>
      <c r="E4" s="26">
        <v>191</v>
      </c>
      <c r="F4" s="26">
        <v>198</v>
      </c>
      <c r="G4" s="26">
        <v>192</v>
      </c>
      <c r="H4" s="26">
        <v>194</v>
      </c>
      <c r="I4" s="26"/>
      <c r="J4" s="26"/>
      <c r="K4" s="27">
        <f t="shared" si="0"/>
        <v>4</v>
      </c>
      <c r="L4" s="27">
        <f t="shared" si="1"/>
        <v>775</v>
      </c>
      <c r="M4" s="28">
        <f t="shared" si="2"/>
        <v>193.75</v>
      </c>
      <c r="N4" s="23">
        <v>2</v>
      </c>
      <c r="O4" s="29">
        <f t="shared" si="3"/>
        <v>195.75</v>
      </c>
    </row>
    <row r="5" spans="1:15" ht="27.6" x14ac:dyDescent="0.3">
      <c r="A5" s="22" t="s">
        <v>20</v>
      </c>
      <c r="B5" s="23" t="s">
        <v>38</v>
      </c>
      <c r="C5" s="24">
        <v>43826</v>
      </c>
      <c r="D5" s="25" t="s">
        <v>22</v>
      </c>
      <c r="E5" s="26">
        <v>198</v>
      </c>
      <c r="F5" s="26">
        <v>192</v>
      </c>
      <c r="G5" s="26">
        <v>195</v>
      </c>
      <c r="H5" s="26">
        <v>195</v>
      </c>
      <c r="I5" s="26"/>
      <c r="J5" s="26"/>
      <c r="K5" s="27">
        <f t="shared" si="0"/>
        <v>4</v>
      </c>
      <c r="L5" s="27">
        <f t="shared" si="1"/>
        <v>780</v>
      </c>
      <c r="M5" s="28">
        <f t="shared" si="2"/>
        <v>195</v>
      </c>
      <c r="N5" s="23">
        <v>3</v>
      </c>
      <c r="O5" s="29">
        <f t="shared" si="3"/>
        <v>198</v>
      </c>
    </row>
    <row r="6" spans="1:15" ht="27.6" x14ac:dyDescent="0.3">
      <c r="A6" s="22" t="s">
        <v>20</v>
      </c>
      <c r="B6" s="23" t="s">
        <v>23</v>
      </c>
      <c r="C6" s="24">
        <v>43840</v>
      </c>
      <c r="D6" s="25" t="s">
        <v>22</v>
      </c>
      <c r="E6" s="26">
        <v>194</v>
      </c>
      <c r="F6" s="26">
        <v>196</v>
      </c>
      <c r="G6" s="26">
        <v>190</v>
      </c>
      <c r="H6" s="26">
        <v>195</v>
      </c>
      <c r="I6" s="26">
        <v>195</v>
      </c>
      <c r="J6" s="26">
        <v>198.001</v>
      </c>
      <c r="K6" s="27">
        <f t="shared" si="0"/>
        <v>6</v>
      </c>
      <c r="L6" s="27">
        <f t="shared" si="1"/>
        <v>1168.001</v>
      </c>
      <c r="M6" s="28">
        <f t="shared" si="2"/>
        <v>194.66683333333333</v>
      </c>
      <c r="N6" s="23">
        <v>8</v>
      </c>
      <c r="O6" s="29">
        <f t="shared" si="3"/>
        <v>202.66683333333333</v>
      </c>
    </row>
    <row r="7" spans="1:15" ht="27.6" x14ac:dyDescent="0.3">
      <c r="A7" s="22" t="s">
        <v>20</v>
      </c>
      <c r="B7" s="23" t="s">
        <v>23</v>
      </c>
      <c r="C7" s="24">
        <v>43855</v>
      </c>
      <c r="D7" s="25" t="s">
        <v>22</v>
      </c>
      <c r="E7" s="26">
        <v>197</v>
      </c>
      <c r="F7" s="26">
        <v>193</v>
      </c>
      <c r="G7" s="26">
        <v>198</v>
      </c>
      <c r="H7" s="26">
        <v>193</v>
      </c>
      <c r="I7" s="26">
        <v>193</v>
      </c>
      <c r="J7" s="26">
        <v>194</v>
      </c>
      <c r="K7" s="27">
        <f t="shared" si="0"/>
        <v>6</v>
      </c>
      <c r="L7" s="27">
        <f t="shared" si="1"/>
        <v>1168</v>
      </c>
      <c r="M7" s="28">
        <f t="shared" si="2"/>
        <v>194.66666666666666</v>
      </c>
      <c r="N7" s="23">
        <v>8</v>
      </c>
      <c r="O7" s="29">
        <f t="shared" si="3"/>
        <v>202.66666666666666</v>
      </c>
    </row>
    <row r="8" spans="1:15" ht="27.6" x14ac:dyDescent="0.3">
      <c r="A8" s="22" t="s">
        <v>20</v>
      </c>
      <c r="B8" s="34" t="s">
        <v>38</v>
      </c>
      <c r="C8" s="24">
        <v>43898</v>
      </c>
      <c r="D8" s="35" t="s">
        <v>22</v>
      </c>
      <c r="E8" s="26">
        <v>193</v>
      </c>
      <c r="F8" s="26">
        <v>196</v>
      </c>
      <c r="G8" s="26">
        <v>194</v>
      </c>
      <c r="H8" s="26">
        <v>197</v>
      </c>
      <c r="I8" s="39"/>
      <c r="J8" s="26"/>
      <c r="K8" s="27">
        <f>COUNT(E8:J8)</f>
        <v>4</v>
      </c>
      <c r="L8" s="27">
        <f>SUM(E8:J8)</f>
        <v>780</v>
      </c>
      <c r="M8" s="28">
        <f>SUM(L8/K8)</f>
        <v>195</v>
      </c>
      <c r="N8" s="23">
        <v>2</v>
      </c>
      <c r="O8" s="29">
        <f>SUM(M8+N8)</f>
        <v>197</v>
      </c>
    </row>
    <row r="10" spans="1:15" x14ac:dyDescent="0.3">
      <c r="K10" s="1">
        <f>SUM(K2:K9)</f>
        <v>32</v>
      </c>
      <c r="L10" s="1">
        <f>SUM(L2:L9)</f>
        <v>6219.0020000000004</v>
      </c>
      <c r="M10" s="1">
        <f>SUM(L10/K10)</f>
        <v>194.34381250000001</v>
      </c>
      <c r="N10" s="1">
        <f>SUM(N2:N9)</f>
        <v>32</v>
      </c>
      <c r="O10" s="3">
        <f t="shared" ref="O10" si="4">SUM(M10+N10)</f>
        <v>226.34381250000001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3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5_1"/>
    <protectedRange algorithmName="SHA-512" hashValue="ON39YdpmFHfN9f47KpiRvqrKx0V9+erV1CNkpWzYhW/Qyc6aT8rEyCrvauWSYGZK2ia3o7vd3akF07acHAFpOA==" saltValue="yVW9XmDwTqEnmpSGai0KYg==" spinCount="100000" sqref="D7" name="Range1_1_4_1"/>
  </protectedRanges>
  <conditionalFormatting sqref="J1">
    <cfRule type="top10" priority="91" bottom="1" rank="1"/>
    <cfRule type="top10" dxfId="47" priority="92" rank="1"/>
  </conditionalFormatting>
  <conditionalFormatting sqref="E1">
    <cfRule type="top10" priority="101" bottom="1" rank="1"/>
    <cfRule type="top10" dxfId="46" priority="102" rank="1"/>
  </conditionalFormatting>
  <conditionalFormatting sqref="F1">
    <cfRule type="top10" priority="99" bottom="1" rank="1"/>
    <cfRule type="top10" dxfId="45" priority="100" rank="1"/>
  </conditionalFormatting>
  <conditionalFormatting sqref="G1">
    <cfRule type="top10" priority="97" bottom="1" rank="1"/>
    <cfRule type="top10" dxfId="44" priority="98" rank="1"/>
  </conditionalFormatting>
  <conditionalFormatting sqref="H1">
    <cfRule type="top10" priority="95" bottom="1" rank="1"/>
    <cfRule type="top10" dxfId="43" priority="96" rank="1"/>
  </conditionalFormatting>
  <conditionalFormatting sqref="I1">
    <cfRule type="top10" priority="93" bottom="1" rank="1"/>
    <cfRule type="top10" dxfId="42" priority="94" rank="1"/>
  </conditionalFormatting>
  <conditionalFormatting sqref="E2">
    <cfRule type="top10" dxfId="41" priority="42" rank="1"/>
  </conditionalFormatting>
  <conditionalFormatting sqref="F2">
    <cfRule type="top10" dxfId="40" priority="41" rank="1"/>
  </conditionalFormatting>
  <conditionalFormatting sqref="G2">
    <cfRule type="top10" dxfId="39" priority="40" rank="1"/>
  </conditionalFormatting>
  <conditionalFormatting sqref="H2">
    <cfRule type="top10" dxfId="38" priority="39" rank="1"/>
  </conditionalFormatting>
  <conditionalFormatting sqref="I2">
    <cfRule type="top10" dxfId="37" priority="38" rank="1"/>
  </conditionalFormatting>
  <conditionalFormatting sqref="J2">
    <cfRule type="top10" dxfId="36" priority="37" rank="1"/>
  </conditionalFormatting>
  <conditionalFormatting sqref="E3">
    <cfRule type="top10" dxfId="35" priority="31" rank="1"/>
  </conditionalFormatting>
  <conditionalFormatting sqref="F3">
    <cfRule type="top10" dxfId="34" priority="32" rank="1"/>
  </conditionalFormatting>
  <conditionalFormatting sqref="G3">
    <cfRule type="top10" dxfId="33" priority="33" rank="1"/>
  </conditionalFormatting>
  <conditionalFormatting sqref="H3">
    <cfRule type="top10" dxfId="32" priority="34" rank="1"/>
  </conditionalFormatting>
  <conditionalFormatting sqref="I3">
    <cfRule type="top10" dxfId="31" priority="35" rank="1"/>
  </conditionalFormatting>
  <conditionalFormatting sqref="J3">
    <cfRule type="top10" dxfId="30" priority="36" rank="1"/>
  </conditionalFormatting>
  <conditionalFormatting sqref="E4">
    <cfRule type="top10" dxfId="29" priority="30" rank="1"/>
  </conditionalFormatting>
  <conditionalFormatting sqref="F4">
    <cfRule type="top10" dxfId="28" priority="29" rank="1"/>
  </conditionalFormatting>
  <conditionalFormatting sqref="G4">
    <cfRule type="top10" dxfId="27" priority="28" rank="1"/>
  </conditionalFormatting>
  <conditionalFormatting sqref="H4">
    <cfRule type="top10" dxfId="26" priority="27" rank="1"/>
  </conditionalFormatting>
  <conditionalFormatting sqref="I4">
    <cfRule type="top10" dxfId="25" priority="26" rank="1"/>
  </conditionalFormatting>
  <conditionalFormatting sqref="J4">
    <cfRule type="top10" dxfId="24" priority="25" rank="1"/>
  </conditionalFormatting>
  <conditionalFormatting sqref="E5">
    <cfRule type="top10" dxfId="23" priority="24" rank="1"/>
  </conditionalFormatting>
  <conditionalFormatting sqref="F5">
    <cfRule type="top10" dxfId="22" priority="23" rank="1"/>
  </conditionalFormatting>
  <conditionalFormatting sqref="G5">
    <cfRule type="top10" dxfId="21" priority="22" rank="1"/>
  </conditionalFormatting>
  <conditionalFormatting sqref="H5">
    <cfRule type="top10" dxfId="20" priority="21" rank="1"/>
  </conditionalFormatting>
  <conditionalFormatting sqref="I5">
    <cfRule type="top10" dxfId="19" priority="20" rank="1"/>
  </conditionalFormatting>
  <conditionalFormatting sqref="J5">
    <cfRule type="top10" dxfId="18" priority="19" rank="1"/>
  </conditionalFormatting>
  <conditionalFormatting sqref="E6">
    <cfRule type="top10" dxfId="17" priority="18" rank="1"/>
  </conditionalFormatting>
  <conditionalFormatting sqref="F6">
    <cfRule type="top10" dxfId="16" priority="17" rank="1"/>
  </conditionalFormatting>
  <conditionalFormatting sqref="G6">
    <cfRule type="top10" dxfId="15" priority="16" rank="1"/>
  </conditionalFormatting>
  <conditionalFormatting sqref="H6">
    <cfRule type="top10" dxfId="14" priority="15" rank="1"/>
  </conditionalFormatting>
  <conditionalFormatting sqref="I6">
    <cfRule type="top10" dxfId="13" priority="14" rank="1"/>
  </conditionalFormatting>
  <conditionalFormatting sqref="J6">
    <cfRule type="top10" dxfId="12" priority="13" rank="1"/>
  </conditionalFormatting>
  <conditionalFormatting sqref="E7">
    <cfRule type="top10" dxfId="11" priority="7" rank="1"/>
  </conditionalFormatting>
  <conditionalFormatting sqref="F7">
    <cfRule type="top10" dxfId="10" priority="8" rank="1"/>
  </conditionalFormatting>
  <conditionalFormatting sqref="G7">
    <cfRule type="top10" dxfId="9" priority="9" rank="1"/>
  </conditionalFormatting>
  <conditionalFormatting sqref="H7">
    <cfRule type="top10" dxfId="8" priority="10" rank="1"/>
  </conditionalFormatting>
  <conditionalFormatting sqref="I7">
    <cfRule type="top10" dxfId="7" priority="11" rank="1"/>
  </conditionalFormatting>
  <conditionalFormatting sqref="J7">
    <cfRule type="top10" dxfId="6" priority="12" rank="1"/>
  </conditionalFormatting>
  <conditionalFormatting sqref="E8">
    <cfRule type="top10" dxfId="5" priority="1" rank="1"/>
  </conditionalFormatting>
  <conditionalFormatting sqref="F8">
    <cfRule type="top10" dxfId="4" priority="2" rank="1"/>
  </conditionalFormatting>
  <conditionalFormatting sqref="G8">
    <cfRule type="top10" dxfId="3" priority="3" rank="1"/>
  </conditionalFormatting>
  <conditionalFormatting sqref="H8">
    <cfRule type="top10" dxfId="2" priority="4" rank="1"/>
  </conditionalFormatting>
  <conditionalFormatting sqref="I8">
    <cfRule type="top10" dxfId="1" priority="5" rank="1"/>
  </conditionalFormatting>
  <conditionalFormatting sqref="J8">
    <cfRule type="top10" dxfId="0" priority="6" rank="1"/>
  </conditionalFormatting>
  <pageMargins left="0.7" right="0.7" top="0.75" bottom="0.75" header="0.3" footer="0.3"/>
  <pageSetup orientation="portrait" r:id="rId1"/>
  <headerFooter>
    <oddHeader>&amp;LOHIO&amp;COUTLAW HEAVY&amp;R2019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635B11-5722-4AAF-8DFA-11E7B7EF8C1A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CCAE6974-FF23-4D03-8569-EBBCCBA28192}">
          <x14:formula1>
            <xm:f>'C:\Users\abra2\Desktop\ABRA Files and More\AUTO BENCH REST ASSOCIATION FILE\ABRA 2019\Ohio\[Fresno OH Score Program.xlsx]DATA SHEET'!#REF!</xm:f>
          </x14:formula1>
          <xm:sqref>B3:B7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AD6A-2885-4BFE-B446-DE55862A96CB}">
  <dimension ref="A1:O5"/>
  <sheetViews>
    <sheetView workbookViewId="0">
      <selection activeCell="B15" sqref="B15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2" t="s">
        <v>20</v>
      </c>
      <c r="B2" s="23" t="s">
        <v>39</v>
      </c>
      <c r="C2" s="24">
        <v>43840</v>
      </c>
      <c r="D2" s="25" t="s">
        <v>22</v>
      </c>
      <c r="E2" s="26">
        <v>198</v>
      </c>
      <c r="F2" s="26">
        <v>197</v>
      </c>
      <c r="G2" s="26">
        <v>198</v>
      </c>
      <c r="H2" s="26">
        <v>198</v>
      </c>
      <c r="I2" s="26">
        <v>199</v>
      </c>
      <c r="J2" s="26">
        <v>197</v>
      </c>
      <c r="K2" s="27">
        <f>COUNT(E2:J2)</f>
        <v>6</v>
      </c>
      <c r="L2" s="27">
        <f>SUM(E2:J2)</f>
        <v>1187</v>
      </c>
      <c r="M2" s="28">
        <f>SUM(L2/K2)</f>
        <v>197.83333333333334</v>
      </c>
      <c r="N2" s="23">
        <v>18</v>
      </c>
      <c r="O2" s="29">
        <f>SUM(M2+N2)</f>
        <v>215.83333333333334</v>
      </c>
    </row>
    <row r="3" spans="1:15" x14ac:dyDescent="0.3">
      <c r="A3" s="22" t="s">
        <v>20</v>
      </c>
      <c r="B3" s="23" t="s">
        <v>39</v>
      </c>
      <c r="C3" s="24">
        <v>43855</v>
      </c>
      <c r="D3" s="25" t="s">
        <v>22</v>
      </c>
      <c r="E3" s="26">
        <v>195</v>
      </c>
      <c r="F3" s="26">
        <v>196</v>
      </c>
      <c r="G3" s="26">
        <v>197</v>
      </c>
      <c r="H3" s="26">
        <v>198</v>
      </c>
      <c r="I3" s="26">
        <v>200</v>
      </c>
      <c r="J3" s="26">
        <v>197</v>
      </c>
      <c r="K3" s="27">
        <f>COUNT(E3:J3)</f>
        <v>6</v>
      </c>
      <c r="L3" s="27">
        <f>SUM(E3:J3)</f>
        <v>1183</v>
      </c>
      <c r="M3" s="28">
        <f>SUM(L3/K3)</f>
        <v>197.16666666666666</v>
      </c>
      <c r="N3" s="23">
        <v>10</v>
      </c>
      <c r="O3" s="29">
        <f>SUM(M3+N3)</f>
        <v>207.16666666666666</v>
      </c>
    </row>
    <row r="5" spans="1:15" x14ac:dyDescent="0.3">
      <c r="K5" s="6">
        <f>SUM(K2:K4)</f>
        <v>12</v>
      </c>
      <c r="L5" s="6">
        <f>SUM(L2:L4)</f>
        <v>2370</v>
      </c>
      <c r="M5" s="1">
        <f>SUM(L5/K5)</f>
        <v>197.5</v>
      </c>
      <c r="N5" s="6">
        <f>SUM(N2:N4)</f>
        <v>28</v>
      </c>
      <c r="O5" s="3">
        <f t="shared" ref="O5" si="0">SUM(M5+N5)</f>
        <v>225.5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4"/>
  </protectedRanges>
  <conditionalFormatting sqref="J1">
    <cfRule type="top10" priority="37" bottom="1" rank="1"/>
    <cfRule type="top10" dxfId="371" priority="38" rank="1"/>
  </conditionalFormatting>
  <conditionalFormatting sqref="E1">
    <cfRule type="top10" priority="47" bottom="1" rank="1"/>
    <cfRule type="top10" dxfId="370" priority="48" rank="1"/>
  </conditionalFormatting>
  <conditionalFormatting sqref="F1">
    <cfRule type="top10" priority="45" bottom="1" rank="1"/>
    <cfRule type="top10" dxfId="369" priority="46" rank="1"/>
  </conditionalFormatting>
  <conditionalFormatting sqref="G1">
    <cfRule type="top10" priority="43" bottom="1" rank="1"/>
    <cfRule type="top10" dxfId="368" priority="44" rank="1"/>
  </conditionalFormatting>
  <conditionalFormatting sqref="H1">
    <cfRule type="top10" priority="41" bottom="1" rank="1"/>
    <cfRule type="top10" dxfId="367" priority="42" rank="1"/>
  </conditionalFormatting>
  <conditionalFormatting sqref="I1">
    <cfRule type="top10" priority="39" bottom="1" rank="1"/>
    <cfRule type="top10" dxfId="366" priority="40" rank="1"/>
  </conditionalFormatting>
  <conditionalFormatting sqref="E2">
    <cfRule type="top10" dxfId="365" priority="12" rank="1"/>
  </conditionalFormatting>
  <conditionalFormatting sqref="F2">
    <cfRule type="top10" dxfId="364" priority="11" rank="1"/>
  </conditionalFormatting>
  <conditionalFormatting sqref="G2">
    <cfRule type="top10" dxfId="363" priority="10" rank="1"/>
  </conditionalFormatting>
  <conditionalFormatting sqref="H2">
    <cfRule type="top10" dxfId="362" priority="9" rank="1"/>
  </conditionalFormatting>
  <conditionalFormatting sqref="I2">
    <cfRule type="top10" dxfId="361" priority="8" rank="1"/>
  </conditionalFormatting>
  <conditionalFormatting sqref="J2">
    <cfRule type="top10" dxfId="360" priority="7" rank="1"/>
  </conditionalFormatting>
  <conditionalFormatting sqref="E3">
    <cfRule type="top10" dxfId="359" priority="1" rank="1"/>
  </conditionalFormatting>
  <conditionalFormatting sqref="F3">
    <cfRule type="top10" dxfId="358" priority="2" rank="1"/>
  </conditionalFormatting>
  <conditionalFormatting sqref="G3">
    <cfRule type="top10" dxfId="357" priority="3" rank="1"/>
  </conditionalFormatting>
  <conditionalFormatting sqref="H3">
    <cfRule type="top10" dxfId="356" priority="4" rank="1"/>
  </conditionalFormatting>
  <conditionalFormatting sqref="I3">
    <cfRule type="top10" dxfId="355" priority="5" rank="1"/>
  </conditionalFormatting>
  <conditionalFormatting sqref="J3">
    <cfRule type="top10" dxfId="3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674F3A-09AA-4DCA-89CA-AD84A7ECD6D1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117A069E-6BBB-48B1-82C2-F054D89ACD58}">
          <x14:formula1>
            <xm:f>'C:\Users\abra2\Desktop\ABRA Files and More\AUTO BENCH REST ASSOCIATION FILE\ABRA 2019\Ohio\[Fresno OH Score Program.xlsx]DATA SHEET'!#REF!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AA20-1E7C-4500-9419-2CA03F7F44C2}">
  <dimension ref="A1:O11"/>
  <sheetViews>
    <sheetView workbookViewId="0">
      <selection activeCell="C18" sqref="C18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20</v>
      </c>
      <c r="B2" s="12" t="s">
        <v>24</v>
      </c>
      <c r="C2" s="13">
        <v>43791</v>
      </c>
      <c r="D2" s="18" t="s">
        <v>22</v>
      </c>
      <c r="E2" s="14">
        <v>197</v>
      </c>
      <c r="F2" s="14">
        <v>191</v>
      </c>
      <c r="G2" s="14">
        <v>196</v>
      </c>
      <c r="H2" s="14">
        <v>190</v>
      </c>
      <c r="I2" s="14"/>
      <c r="J2" s="14"/>
      <c r="K2" s="15">
        <f t="shared" ref="K2:K7" si="0">COUNT(E2:J2)</f>
        <v>4</v>
      </c>
      <c r="L2" s="15">
        <f t="shared" ref="L2:L7" si="1">SUM(E2:J2)</f>
        <v>774</v>
      </c>
      <c r="M2" s="16">
        <f t="shared" ref="M2:M7" si="2">SUM(L2/K2)</f>
        <v>193.5</v>
      </c>
      <c r="N2" s="12">
        <v>5</v>
      </c>
      <c r="O2" s="17">
        <f t="shared" ref="O2:O7" si="3">SUM(M2+N2)</f>
        <v>198.5</v>
      </c>
    </row>
    <row r="3" spans="1:15" x14ac:dyDescent="0.3">
      <c r="A3" s="11" t="s">
        <v>20</v>
      </c>
      <c r="B3" s="12" t="s">
        <v>24</v>
      </c>
      <c r="C3" s="13">
        <v>43805</v>
      </c>
      <c r="D3" s="18" t="s">
        <v>22</v>
      </c>
      <c r="E3" s="14">
        <v>199</v>
      </c>
      <c r="F3" s="14">
        <v>189</v>
      </c>
      <c r="G3" s="14">
        <v>195</v>
      </c>
      <c r="H3" s="14">
        <v>196</v>
      </c>
      <c r="I3" s="14"/>
      <c r="J3" s="14"/>
      <c r="K3" s="15">
        <f t="shared" si="0"/>
        <v>4</v>
      </c>
      <c r="L3" s="15">
        <f t="shared" si="1"/>
        <v>779</v>
      </c>
      <c r="M3" s="16">
        <f t="shared" si="2"/>
        <v>194.75</v>
      </c>
      <c r="N3" s="12">
        <v>6</v>
      </c>
      <c r="O3" s="17">
        <f t="shared" si="3"/>
        <v>200.75</v>
      </c>
    </row>
    <row r="4" spans="1:15" x14ac:dyDescent="0.3">
      <c r="A4" s="22" t="s">
        <v>20</v>
      </c>
      <c r="B4" s="23" t="s">
        <v>24</v>
      </c>
      <c r="C4" s="24">
        <v>43819</v>
      </c>
      <c r="D4" s="25" t="s">
        <v>22</v>
      </c>
      <c r="E4" s="26">
        <v>199</v>
      </c>
      <c r="F4" s="26">
        <v>192</v>
      </c>
      <c r="G4" s="26">
        <v>189</v>
      </c>
      <c r="H4" s="26">
        <v>196</v>
      </c>
      <c r="I4" s="26"/>
      <c r="J4" s="26"/>
      <c r="K4" s="27">
        <f t="shared" si="0"/>
        <v>4</v>
      </c>
      <c r="L4" s="27">
        <f t="shared" si="1"/>
        <v>776</v>
      </c>
      <c r="M4" s="28">
        <f t="shared" si="2"/>
        <v>194</v>
      </c>
      <c r="N4" s="23">
        <v>2</v>
      </c>
      <c r="O4" s="29">
        <f t="shared" si="3"/>
        <v>196</v>
      </c>
    </row>
    <row r="5" spans="1:15" x14ac:dyDescent="0.3">
      <c r="A5" s="22" t="s">
        <v>20</v>
      </c>
      <c r="B5" s="23" t="s">
        <v>24</v>
      </c>
      <c r="C5" s="24">
        <v>43826</v>
      </c>
      <c r="D5" s="25" t="s">
        <v>22</v>
      </c>
      <c r="E5" s="26">
        <v>193</v>
      </c>
      <c r="F5" s="26">
        <v>193</v>
      </c>
      <c r="G5" s="26">
        <v>194</v>
      </c>
      <c r="H5" s="26">
        <v>196</v>
      </c>
      <c r="I5" s="26"/>
      <c r="J5" s="26"/>
      <c r="K5" s="27">
        <f t="shared" si="0"/>
        <v>4</v>
      </c>
      <c r="L5" s="27">
        <f t="shared" si="1"/>
        <v>776</v>
      </c>
      <c r="M5" s="28">
        <f t="shared" si="2"/>
        <v>194</v>
      </c>
      <c r="N5" s="23">
        <v>2</v>
      </c>
      <c r="O5" s="29">
        <f t="shared" si="3"/>
        <v>196</v>
      </c>
    </row>
    <row r="6" spans="1:15" x14ac:dyDescent="0.3">
      <c r="A6" s="22" t="s">
        <v>20</v>
      </c>
      <c r="B6" s="23" t="s">
        <v>24</v>
      </c>
      <c r="C6" s="24">
        <v>43840</v>
      </c>
      <c r="D6" s="25" t="s">
        <v>22</v>
      </c>
      <c r="E6" s="26">
        <v>196</v>
      </c>
      <c r="F6" s="26">
        <v>194</v>
      </c>
      <c r="G6" s="26">
        <v>196</v>
      </c>
      <c r="H6" s="26">
        <v>199.001</v>
      </c>
      <c r="I6" s="26">
        <v>198</v>
      </c>
      <c r="J6" s="26">
        <v>198</v>
      </c>
      <c r="K6" s="27">
        <f t="shared" si="0"/>
        <v>6</v>
      </c>
      <c r="L6" s="27">
        <f t="shared" si="1"/>
        <v>1181.001</v>
      </c>
      <c r="M6" s="28">
        <f t="shared" si="2"/>
        <v>196.83349999999999</v>
      </c>
      <c r="N6" s="23">
        <v>8</v>
      </c>
      <c r="O6" s="29">
        <f t="shared" si="3"/>
        <v>204.83349999999999</v>
      </c>
    </row>
    <row r="7" spans="1:15" x14ac:dyDescent="0.3">
      <c r="A7" s="22" t="s">
        <v>20</v>
      </c>
      <c r="B7" s="23" t="s">
        <v>24</v>
      </c>
      <c r="C7" s="24">
        <v>43855</v>
      </c>
      <c r="D7" s="25" t="s">
        <v>22</v>
      </c>
      <c r="E7" s="26">
        <v>194</v>
      </c>
      <c r="F7" s="26">
        <v>198</v>
      </c>
      <c r="G7" s="26">
        <v>197</v>
      </c>
      <c r="H7" s="26">
        <v>193</v>
      </c>
      <c r="I7" s="26">
        <v>194</v>
      </c>
      <c r="J7" s="26">
        <v>193</v>
      </c>
      <c r="K7" s="27">
        <f t="shared" si="0"/>
        <v>6</v>
      </c>
      <c r="L7" s="27">
        <f t="shared" si="1"/>
        <v>1169</v>
      </c>
      <c r="M7" s="28">
        <f t="shared" si="2"/>
        <v>194.83333333333334</v>
      </c>
      <c r="N7" s="23">
        <v>4</v>
      </c>
      <c r="O7" s="29">
        <f t="shared" si="3"/>
        <v>198.83333333333334</v>
      </c>
    </row>
    <row r="8" spans="1:15" x14ac:dyDescent="0.3">
      <c r="A8" s="22" t="s">
        <v>20</v>
      </c>
      <c r="B8" s="23" t="s">
        <v>24</v>
      </c>
      <c r="C8" s="24">
        <v>43861</v>
      </c>
      <c r="D8" s="25" t="s">
        <v>22</v>
      </c>
      <c r="E8" s="26">
        <v>191</v>
      </c>
      <c r="F8" s="26">
        <v>192</v>
      </c>
      <c r="G8" s="26">
        <v>188</v>
      </c>
      <c r="H8" s="26">
        <v>192</v>
      </c>
      <c r="I8" s="26"/>
      <c r="J8" s="26"/>
      <c r="K8" s="27">
        <f>COUNT(E8:J8)</f>
        <v>4</v>
      </c>
      <c r="L8" s="27">
        <f>SUM(E8:J8)</f>
        <v>763</v>
      </c>
      <c r="M8" s="28">
        <f>SUM(L8/K8)</f>
        <v>190.75</v>
      </c>
      <c r="N8" s="23">
        <v>2</v>
      </c>
      <c r="O8" s="29">
        <f>SUM(M8+N8)</f>
        <v>192.75</v>
      </c>
    </row>
    <row r="9" spans="1:15" x14ac:dyDescent="0.3">
      <c r="A9" s="22" t="s">
        <v>20</v>
      </c>
      <c r="B9" s="34" t="s">
        <v>24</v>
      </c>
      <c r="C9" s="24">
        <v>43898</v>
      </c>
      <c r="D9" s="35" t="s">
        <v>22</v>
      </c>
      <c r="E9" s="26">
        <v>196</v>
      </c>
      <c r="F9" s="26">
        <v>194</v>
      </c>
      <c r="G9" s="26">
        <v>194</v>
      </c>
      <c r="H9" s="26">
        <v>196</v>
      </c>
      <c r="I9" s="39"/>
      <c r="J9" s="26"/>
      <c r="K9" s="27">
        <f>COUNT(E9:J9)</f>
        <v>4</v>
      </c>
      <c r="L9" s="27">
        <f>SUM(E9:J9)</f>
        <v>780</v>
      </c>
      <c r="M9" s="28">
        <f>SUM(L9/K9)</f>
        <v>195</v>
      </c>
      <c r="N9" s="23">
        <v>2</v>
      </c>
      <c r="O9" s="29">
        <f>SUM(M9+N9)</f>
        <v>197</v>
      </c>
    </row>
    <row r="11" spans="1:15" x14ac:dyDescent="0.3">
      <c r="K11" s="6">
        <f>SUM(K2:K10)</f>
        <v>36</v>
      </c>
      <c r="L11" s="6">
        <f>SUM(L2:L10)</f>
        <v>6998.0010000000002</v>
      </c>
      <c r="M11" s="1">
        <f>SUM(L11/K11)</f>
        <v>194.38891666666666</v>
      </c>
      <c r="N11" s="6">
        <f>SUM(N2:N10)</f>
        <v>31</v>
      </c>
      <c r="O11" s="3">
        <f t="shared" ref="O11" si="4">SUM(M11+N11)</f>
        <v>225.38891666666666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5_1"/>
    <protectedRange algorithmName="SHA-512" hashValue="ON39YdpmFHfN9f47KpiRvqrKx0V9+erV1CNkpWzYhW/Qyc6aT8rEyCrvauWSYGZK2ia3o7vd3akF07acHAFpOA==" saltValue="yVW9XmDwTqEnmpSGai0KYg==" spinCount="100000" sqref="D7" name="Range1_1_4_1"/>
  </protectedRanges>
  <conditionalFormatting sqref="J1">
    <cfRule type="top10" priority="85" bottom="1" rank="1"/>
    <cfRule type="top10" dxfId="353" priority="86" rank="1"/>
  </conditionalFormatting>
  <conditionalFormatting sqref="E1">
    <cfRule type="top10" priority="95" bottom="1" rank="1"/>
    <cfRule type="top10" dxfId="352" priority="96" rank="1"/>
  </conditionalFormatting>
  <conditionalFormatting sqref="F1">
    <cfRule type="top10" priority="93" bottom="1" rank="1"/>
    <cfRule type="top10" dxfId="351" priority="94" rank="1"/>
  </conditionalFormatting>
  <conditionalFormatting sqref="G1">
    <cfRule type="top10" priority="91" bottom="1" rank="1"/>
    <cfRule type="top10" dxfId="350" priority="92" rank="1"/>
  </conditionalFormatting>
  <conditionalFormatting sqref="H1">
    <cfRule type="top10" priority="89" bottom="1" rank="1"/>
    <cfRule type="top10" dxfId="349" priority="90" rank="1"/>
  </conditionalFormatting>
  <conditionalFormatting sqref="I1">
    <cfRule type="top10" priority="87" bottom="1" rank="1"/>
    <cfRule type="top10" dxfId="348" priority="88" rank="1"/>
  </conditionalFormatting>
  <conditionalFormatting sqref="E2">
    <cfRule type="top10" dxfId="347" priority="48" rank="1"/>
  </conditionalFormatting>
  <conditionalFormatting sqref="F2">
    <cfRule type="top10" dxfId="346" priority="47" rank="1"/>
  </conditionalFormatting>
  <conditionalFormatting sqref="G2">
    <cfRule type="top10" dxfId="345" priority="46" rank="1"/>
  </conditionalFormatting>
  <conditionalFormatting sqref="H2">
    <cfRule type="top10" dxfId="344" priority="45" rank="1"/>
  </conditionalFormatting>
  <conditionalFormatting sqref="I2">
    <cfRule type="top10" dxfId="343" priority="44" rank="1"/>
  </conditionalFormatting>
  <conditionalFormatting sqref="J2">
    <cfRule type="top10" dxfId="342" priority="43" rank="1"/>
  </conditionalFormatting>
  <conditionalFormatting sqref="E3">
    <cfRule type="top10" dxfId="341" priority="37" rank="1"/>
  </conditionalFormatting>
  <conditionalFormatting sqref="F3">
    <cfRule type="top10" dxfId="340" priority="38" rank="1"/>
  </conditionalFormatting>
  <conditionalFormatting sqref="G3">
    <cfRule type="top10" dxfId="339" priority="39" rank="1"/>
  </conditionalFormatting>
  <conditionalFormatting sqref="H3">
    <cfRule type="top10" dxfId="338" priority="40" rank="1"/>
  </conditionalFormatting>
  <conditionalFormatting sqref="I3">
    <cfRule type="top10" dxfId="337" priority="41" rank="1"/>
  </conditionalFormatting>
  <conditionalFormatting sqref="J3">
    <cfRule type="top10" dxfId="336" priority="42" rank="1"/>
  </conditionalFormatting>
  <conditionalFormatting sqref="E4">
    <cfRule type="top10" dxfId="335" priority="36" rank="1"/>
  </conditionalFormatting>
  <conditionalFormatting sqref="F4">
    <cfRule type="top10" dxfId="334" priority="35" rank="1"/>
  </conditionalFormatting>
  <conditionalFormatting sqref="G4">
    <cfRule type="top10" dxfId="333" priority="34" rank="1"/>
  </conditionalFormatting>
  <conditionalFormatting sqref="H4">
    <cfRule type="top10" dxfId="332" priority="33" rank="1"/>
  </conditionalFormatting>
  <conditionalFormatting sqref="I4">
    <cfRule type="top10" dxfId="331" priority="32" rank="1"/>
  </conditionalFormatting>
  <conditionalFormatting sqref="J4">
    <cfRule type="top10" dxfId="330" priority="31" rank="1"/>
  </conditionalFormatting>
  <conditionalFormatting sqref="E5">
    <cfRule type="top10" dxfId="329" priority="30" rank="1"/>
  </conditionalFormatting>
  <conditionalFormatting sqref="F5">
    <cfRule type="top10" dxfId="328" priority="29" rank="1"/>
  </conditionalFormatting>
  <conditionalFormatting sqref="G5">
    <cfRule type="top10" dxfId="327" priority="28" rank="1"/>
  </conditionalFormatting>
  <conditionalFormatting sqref="H5">
    <cfRule type="top10" dxfId="326" priority="27" rank="1"/>
  </conditionalFormatting>
  <conditionalFormatting sqref="I5">
    <cfRule type="top10" dxfId="325" priority="26" rank="1"/>
  </conditionalFormatting>
  <conditionalFormatting sqref="J5">
    <cfRule type="top10" dxfId="324" priority="25" rank="1"/>
  </conditionalFormatting>
  <conditionalFormatting sqref="E6">
    <cfRule type="top10" dxfId="323" priority="24" rank="1"/>
  </conditionalFormatting>
  <conditionalFormatting sqref="F6">
    <cfRule type="top10" dxfId="322" priority="23" rank="1"/>
  </conditionalFormatting>
  <conditionalFormatting sqref="G6">
    <cfRule type="top10" dxfId="321" priority="22" rank="1"/>
  </conditionalFormatting>
  <conditionalFormatting sqref="H6">
    <cfRule type="top10" dxfId="320" priority="21" rank="1"/>
  </conditionalFormatting>
  <conditionalFormatting sqref="I6">
    <cfRule type="top10" dxfId="319" priority="20" rank="1"/>
  </conditionalFormatting>
  <conditionalFormatting sqref="J6">
    <cfRule type="top10" dxfId="318" priority="19" rank="1"/>
  </conditionalFormatting>
  <conditionalFormatting sqref="E7">
    <cfRule type="top10" dxfId="317" priority="13" rank="1"/>
  </conditionalFormatting>
  <conditionalFormatting sqref="F7">
    <cfRule type="top10" dxfId="316" priority="14" rank="1"/>
  </conditionalFormatting>
  <conditionalFormatting sqref="G7">
    <cfRule type="top10" dxfId="315" priority="15" rank="1"/>
  </conditionalFormatting>
  <conditionalFormatting sqref="H7">
    <cfRule type="top10" dxfId="314" priority="16" rank="1"/>
  </conditionalFormatting>
  <conditionalFormatting sqref="I7">
    <cfRule type="top10" dxfId="313" priority="17" rank="1"/>
  </conditionalFormatting>
  <conditionalFormatting sqref="J7">
    <cfRule type="top10" dxfId="312" priority="18" rank="1"/>
  </conditionalFormatting>
  <conditionalFormatting sqref="E8">
    <cfRule type="top10" dxfId="311" priority="7" rank="1"/>
  </conditionalFormatting>
  <conditionalFormatting sqref="F8">
    <cfRule type="top10" dxfId="310" priority="8" rank="1"/>
  </conditionalFormatting>
  <conditionalFormatting sqref="G8">
    <cfRule type="top10" dxfId="309" priority="9" rank="1"/>
  </conditionalFormatting>
  <conditionalFormatting sqref="H8">
    <cfRule type="top10" dxfId="308" priority="10" rank="1"/>
  </conditionalFormatting>
  <conditionalFormatting sqref="I8">
    <cfRule type="top10" dxfId="307" priority="11" rank="1"/>
  </conditionalFormatting>
  <conditionalFormatting sqref="J8">
    <cfRule type="top10" dxfId="306" priority="12" rank="1"/>
  </conditionalFormatting>
  <conditionalFormatting sqref="E9">
    <cfRule type="top10" dxfId="305" priority="1" rank="1"/>
  </conditionalFormatting>
  <conditionalFormatting sqref="F9">
    <cfRule type="top10" dxfId="304" priority="2" rank="1"/>
  </conditionalFormatting>
  <conditionalFormatting sqref="G9">
    <cfRule type="top10" dxfId="303" priority="3" rank="1"/>
  </conditionalFormatting>
  <conditionalFormatting sqref="H9">
    <cfRule type="top10" dxfId="302" priority="4" rank="1"/>
  </conditionalFormatting>
  <conditionalFormatting sqref="I9">
    <cfRule type="top10" dxfId="301" priority="5" rank="1"/>
  </conditionalFormatting>
  <conditionalFormatting sqref="J9">
    <cfRule type="top10" dxfId="30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3B7D08-A3E8-4144-9CFE-28133F2E8FC4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E2800099-4AED-4B41-8158-5F264C5DD9E2}">
          <x14:formula1>
            <xm:f>'C:\Users\abra2\Desktop\ABRA Files and More\AUTO BENCH REST ASSOCIATION FILE\ABRA 2019\Ohio\[Fresno OH Score Program.xlsx]DATA SHEET'!#REF!</xm:f>
          </x14:formula1>
          <xm:sqref>B3:B8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8388-3BF6-4608-BAFA-9579C5E505C8}">
  <dimension ref="A1:O10"/>
  <sheetViews>
    <sheetView workbookViewId="0">
      <selection activeCell="C14" sqref="C14"/>
    </sheetView>
  </sheetViews>
  <sheetFormatPr defaultColWidth="9.109375" defaultRowHeight="14.4" x14ac:dyDescent="0.3"/>
  <cols>
    <col min="1" max="1" width="11.109375" style="1" bestFit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27.6" x14ac:dyDescent="0.3">
      <c r="A2" s="11" t="s">
        <v>20</v>
      </c>
      <c r="B2" s="12" t="s">
        <v>21</v>
      </c>
      <c r="C2" s="13">
        <v>43791</v>
      </c>
      <c r="D2" s="18" t="s">
        <v>22</v>
      </c>
      <c r="E2" s="14">
        <v>196</v>
      </c>
      <c r="F2" s="14">
        <v>191</v>
      </c>
      <c r="G2" s="14">
        <v>197</v>
      </c>
      <c r="H2" s="14">
        <v>195</v>
      </c>
      <c r="I2" s="14"/>
      <c r="J2" s="14"/>
      <c r="K2" s="15">
        <f t="shared" ref="K2:K7" si="0">COUNT(E2:J2)</f>
        <v>4</v>
      </c>
      <c r="L2" s="15">
        <f t="shared" ref="L2:L7" si="1">SUM(E2:J2)</f>
        <v>779</v>
      </c>
      <c r="M2" s="16">
        <f t="shared" ref="M2:M7" si="2">SUM(L2/K2)</f>
        <v>194.75</v>
      </c>
      <c r="N2" s="12">
        <v>7</v>
      </c>
      <c r="O2" s="17">
        <f t="shared" ref="O2:O7" si="3">SUM(M2+N2)</f>
        <v>201.75</v>
      </c>
    </row>
    <row r="3" spans="1:15" ht="27.6" x14ac:dyDescent="0.3">
      <c r="A3" s="22" t="s">
        <v>20</v>
      </c>
      <c r="B3" s="23" t="s">
        <v>21</v>
      </c>
      <c r="C3" s="24">
        <v>43819</v>
      </c>
      <c r="D3" s="25" t="s">
        <v>22</v>
      </c>
      <c r="E3" s="26">
        <v>196</v>
      </c>
      <c r="F3" s="26">
        <v>195</v>
      </c>
      <c r="G3" s="26">
        <v>195</v>
      </c>
      <c r="H3" s="26">
        <v>197</v>
      </c>
      <c r="I3" s="26"/>
      <c r="J3" s="26"/>
      <c r="K3" s="27">
        <f t="shared" si="0"/>
        <v>4</v>
      </c>
      <c r="L3" s="27">
        <f t="shared" si="1"/>
        <v>783</v>
      </c>
      <c r="M3" s="28">
        <f t="shared" si="2"/>
        <v>195.75</v>
      </c>
      <c r="N3" s="23">
        <v>3</v>
      </c>
      <c r="O3" s="29">
        <f t="shared" si="3"/>
        <v>198.75</v>
      </c>
    </row>
    <row r="4" spans="1:15" ht="27.6" x14ac:dyDescent="0.3">
      <c r="A4" s="22" t="s">
        <v>20</v>
      </c>
      <c r="B4" s="23" t="s">
        <v>21</v>
      </c>
      <c r="C4" s="24">
        <v>43826</v>
      </c>
      <c r="D4" s="25" t="s">
        <v>22</v>
      </c>
      <c r="E4" s="26">
        <v>196</v>
      </c>
      <c r="F4" s="26">
        <v>198</v>
      </c>
      <c r="G4" s="26">
        <v>194</v>
      </c>
      <c r="H4" s="26">
        <v>199</v>
      </c>
      <c r="I4" s="26"/>
      <c r="J4" s="26"/>
      <c r="K4" s="27">
        <f t="shared" si="0"/>
        <v>4</v>
      </c>
      <c r="L4" s="27">
        <f t="shared" si="1"/>
        <v>787</v>
      </c>
      <c r="M4" s="28">
        <f t="shared" si="2"/>
        <v>196.75</v>
      </c>
      <c r="N4" s="23">
        <v>9</v>
      </c>
      <c r="O4" s="29">
        <f t="shared" si="3"/>
        <v>205.75</v>
      </c>
    </row>
    <row r="5" spans="1:15" ht="27.6" x14ac:dyDescent="0.3">
      <c r="A5" s="22" t="s">
        <v>20</v>
      </c>
      <c r="B5" s="23" t="s">
        <v>21</v>
      </c>
      <c r="C5" s="24">
        <v>43840</v>
      </c>
      <c r="D5" s="25" t="s">
        <v>22</v>
      </c>
      <c r="E5" s="26">
        <v>194</v>
      </c>
      <c r="F5" s="26">
        <v>198</v>
      </c>
      <c r="G5" s="26">
        <v>193</v>
      </c>
      <c r="H5" s="26">
        <v>198</v>
      </c>
      <c r="I5" s="26">
        <v>186</v>
      </c>
      <c r="J5" s="26">
        <v>195</v>
      </c>
      <c r="K5" s="27">
        <f t="shared" si="0"/>
        <v>6</v>
      </c>
      <c r="L5" s="27">
        <f t="shared" si="1"/>
        <v>1164</v>
      </c>
      <c r="M5" s="28">
        <f t="shared" si="2"/>
        <v>194</v>
      </c>
      <c r="N5" s="23">
        <v>8</v>
      </c>
      <c r="O5" s="29">
        <f t="shared" si="3"/>
        <v>202</v>
      </c>
    </row>
    <row r="6" spans="1:15" ht="27.6" x14ac:dyDescent="0.3">
      <c r="A6" s="22" t="s">
        <v>20</v>
      </c>
      <c r="B6" s="23" t="s">
        <v>21</v>
      </c>
      <c r="C6" s="24">
        <v>43855</v>
      </c>
      <c r="D6" s="25" t="s">
        <v>22</v>
      </c>
      <c r="E6" s="26">
        <v>198</v>
      </c>
      <c r="F6" s="26">
        <v>197</v>
      </c>
      <c r="G6" s="26">
        <v>196</v>
      </c>
      <c r="H6" s="26">
        <v>198</v>
      </c>
      <c r="I6" s="26">
        <v>197</v>
      </c>
      <c r="J6" s="26">
        <v>199</v>
      </c>
      <c r="K6" s="27">
        <f t="shared" si="0"/>
        <v>6</v>
      </c>
      <c r="L6" s="27">
        <f t="shared" si="1"/>
        <v>1185</v>
      </c>
      <c r="M6" s="28">
        <f t="shared" si="2"/>
        <v>197.5</v>
      </c>
      <c r="N6" s="23">
        <v>12</v>
      </c>
      <c r="O6" s="29">
        <f t="shared" si="3"/>
        <v>209.5</v>
      </c>
    </row>
    <row r="7" spans="1:15" ht="27.6" x14ac:dyDescent="0.3">
      <c r="A7" s="22" t="s">
        <v>20</v>
      </c>
      <c r="B7" s="23" t="s">
        <v>21</v>
      </c>
      <c r="C7" s="24">
        <v>43861</v>
      </c>
      <c r="D7" s="25" t="s">
        <v>22</v>
      </c>
      <c r="E7" s="26">
        <v>199</v>
      </c>
      <c r="F7" s="26">
        <v>198</v>
      </c>
      <c r="G7" s="26">
        <v>198</v>
      </c>
      <c r="H7" s="26">
        <v>197</v>
      </c>
      <c r="I7" s="26"/>
      <c r="J7" s="26"/>
      <c r="K7" s="27">
        <f t="shared" si="0"/>
        <v>4</v>
      </c>
      <c r="L7" s="27">
        <f t="shared" si="1"/>
        <v>792</v>
      </c>
      <c r="M7" s="28">
        <f t="shared" si="2"/>
        <v>198</v>
      </c>
      <c r="N7" s="23">
        <v>6</v>
      </c>
      <c r="O7" s="29">
        <f t="shared" si="3"/>
        <v>204</v>
      </c>
    </row>
    <row r="8" spans="1:15" ht="27.6" x14ac:dyDescent="0.3">
      <c r="A8" s="22" t="s">
        <v>20</v>
      </c>
      <c r="B8" s="34" t="s">
        <v>21</v>
      </c>
      <c r="C8" s="24">
        <v>43898</v>
      </c>
      <c r="D8" s="35" t="s">
        <v>22</v>
      </c>
      <c r="E8" s="26">
        <v>196</v>
      </c>
      <c r="F8" s="26">
        <v>195</v>
      </c>
      <c r="G8" s="26">
        <v>194</v>
      </c>
      <c r="H8" s="36">
        <v>198</v>
      </c>
      <c r="I8" s="39"/>
      <c r="J8" s="26"/>
      <c r="K8" s="27">
        <f>COUNT(E8:J8)</f>
        <v>4</v>
      </c>
      <c r="L8" s="27">
        <f>SUM(E8:J8)</f>
        <v>783</v>
      </c>
      <c r="M8" s="28">
        <f>SUM(L8/K8)</f>
        <v>195.75</v>
      </c>
      <c r="N8" s="23">
        <v>2</v>
      </c>
      <c r="O8" s="29">
        <f>SUM(M8+N8)</f>
        <v>197.75</v>
      </c>
    </row>
    <row r="10" spans="1:15" x14ac:dyDescent="0.3">
      <c r="K10" s="6">
        <f>SUM(K2:K9)</f>
        <v>32</v>
      </c>
      <c r="L10" s="6">
        <f>SUM(L2:L9)</f>
        <v>6273</v>
      </c>
      <c r="M10" s="1">
        <f>SUM(L10/K10)</f>
        <v>196.03125</v>
      </c>
      <c r="N10" s="6">
        <f>SUM(N2:N9)</f>
        <v>47</v>
      </c>
      <c r="O10" s="3">
        <f t="shared" ref="O10" si="4">SUM(M10+N10)</f>
        <v>243.03125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4_1"/>
  </protectedRanges>
  <conditionalFormatting sqref="J1">
    <cfRule type="top10" priority="181" bottom="1" rank="1"/>
    <cfRule type="top10" dxfId="299" priority="182" rank="1"/>
  </conditionalFormatting>
  <conditionalFormatting sqref="E1">
    <cfRule type="top10" priority="191" bottom="1" rank="1"/>
    <cfRule type="top10" dxfId="298" priority="192" rank="1"/>
  </conditionalFormatting>
  <conditionalFormatting sqref="F1">
    <cfRule type="top10" priority="189" bottom="1" rank="1"/>
    <cfRule type="top10" dxfId="297" priority="190" rank="1"/>
  </conditionalFormatting>
  <conditionalFormatting sqref="G1">
    <cfRule type="top10" priority="187" bottom="1" rank="1"/>
    <cfRule type="top10" dxfId="296" priority="188" rank="1"/>
  </conditionalFormatting>
  <conditionalFormatting sqref="H1">
    <cfRule type="top10" priority="185" bottom="1" rank="1"/>
    <cfRule type="top10" dxfId="295" priority="186" rank="1"/>
  </conditionalFormatting>
  <conditionalFormatting sqref="I1">
    <cfRule type="top10" priority="183" bottom="1" rank="1"/>
    <cfRule type="top10" dxfId="294" priority="184" rank="1"/>
  </conditionalFormatting>
  <conditionalFormatting sqref="E2">
    <cfRule type="top10" dxfId="293" priority="42" rank="1"/>
  </conditionalFormatting>
  <conditionalFormatting sqref="F2">
    <cfRule type="top10" dxfId="292" priority="41" rank="1"/>
  </conditionalFormatting>
  <conditionalFormatting sqref="G2">
    <cfRule type="top10" dxfId="291" priority="40" rank="1"/>
  </conditionalFormatting>
  <conditionalFormatting sqref="H2">
    <cfRule type="top10" dxfId="290" priority="39" rank="1"/>
  </conditionalFormatting>
  <conditionalFormatting sqref="I2">
    <cfRule type="top10" dxfId="289" priority="38" rank="1"/>
  </conditionalFormatting>
  <conditionalFormatting sqref="J2">
    <cfRule type="top10" dxfId="288" priority="37" rank="1"/>
  </conditionalFormatting>
  <conditionalFormatting sqref="E3">
    <cfRule type="top10" dxfId="287" priority="36" rank="1"/>
  </conditionalFormatting>
  <conditionalFormatting sqref="F3">
    <cfRule type="top10" dxfId="286" priority="35" rank="1"/>
  </conditionalFormatting>
  <conditionalFormatting sqref="G3">
    <cfRule type="top10" dxfId="285" priority="34" rank="1"/>
  </conditionalFormatting>
  <conditionalFormatting sqref="H3">
    <cfRule type="top10" dxfId="284" priority="33" rank="1"/>
  </conditionalFormatting>
  <conditionalFormatting sqref="I3">
    <cfRule type="top10" dxfId="283" priority="32" rank="1"/>
  </conditionalFormatting>
  <conditionalFormatting sqref="J3">
    <cfRule type="top10" dxfId="282" priority="31" rank="1"/>
  </conditionalFormatting>
  <conditionalFormatting sqref="E4">
    <cfRule type="top10" dxfId="281" priority="30" rank="1"/>
  </conditionalFormatting>
  <conditionalFormatting sqref="F4">
    <cfRule type="top10" dxfId="280" priority="29" rank="1"/>
  </conditionalFormatting>
  <conditionalFormatting sqref="G4">
    <cfRule type="top10" dxfId="279" priority="28" rank="1"/>
  </conditionalFormatting>
  <conditionalFormatting sqref="H4">
    <cfRule type="top10" dxfId="278" priority="27" rank="1"/>
  </conditionalFormatting>
  <conditionalFormatting sqref="I4">
    <cfRule type="top10" dxfId="277" priority="26" rank="1"/>
  </conditionalFormatting>
  <conditionalFormatting sqref="J4">
    <cfRule type="top10" dxfId="276" priority="25" rank="1"/>
  </conditionalFormatting>
  <conditionalFormatting sqref="E5">
    <cfRule type="top10" dxfId="275" priority="24" rank="1"/>
  </conditionalFormatting>
  <conditionalFormatting sqref="F5">
    <cfRule type="top10" dxfId="274" priority="23" rank="1"/>
  </conditionalFormatting>
  <conditionalFormatting sqref="G5">
    <cfRule type="top10" dxfId="273" priority="22" rank="1"/>
  </conditionalFormatting>
  <conditionalFormatting sqref="H5">
    <cfRule type="top10" dxfId="272" priority="21" rank="1"/>
  </conditionalFormatting>
  <conditionalFormatting sqref="I5">
    <cfRule type="top10" dxfId="271" priority="20" rank="1"/>
  </conditionalFormatting>
  <conditionalFormatting sqref="J5">
    <cfRule type="top10" dxfId="270" priority="19" rank="1"/>
  </conditionalFormatting>
  <conditionalFormatting sqref="E6">
    <cfRule type="top10" dxfId="269" priority="13" rank="1"/>
  </conditionalFormatting>
  <conditionalFormatting sqref="F6">
    <cfRule type="top10" dxfId="268" priority="14" rank="1"/>
  </conditionalFormatting>
  <conditionalFormatting sqref="G6">
    <cfRule type="top10" dxfId="267" priority="15" rank="1"/>
  </conditionalFormatting>
  <conditionalFormatting sqref="H6">
    <cfRule type="top10" dxfId="266" priority="16" rank="1"/>
  </conditionalFormatting>
  <conditionalFormatting sqref="I6">
    <cfRule type="top10" dxfId="265" priority="17" rank="1"/>
  </conditionalFormatting>
  <conditionalFormatting sqref="J6">
    <cfRule type="top10" dxfId="264" priority="18" rank="1"/>
  </conditionalFormatting>
  <conditionalFormatting sqref="E7">
    <cfRule type="top10" dxfId="263" priority="7" rank="1"/>
  </conditionalFormatting>
  <conditionalFormatting sqref="F7">
    <cfRule type="top10" dxfId="262" priority="8" rank="1"/>
  </conditionalFormatting>
  <conditionalFormatting sqref="G7">
    <cfRule type="top10" dxfId="261" priority="9" rank="1"/>
  </conditionalFormatting>
  <conditionalFormatting sqref="H7">
    <cfRule type="top10" dxfId="260" priority="10" rank="1"/>
  </conditionalFormatting>
  <conditionalFormatting sqref="I7">
    <cfRule type="top10" dxfId="259" priority="11" rank="1"/>
  </conditionalFormatting>
  <conditionalFormatting sqref="J7">
    <cfRule type="top10" dxfId="258" priority="12" rank="1"/>
  </conditionalFormatting>
  <conditionalFormatting sqref="E8">
    <cfRule type="top10" dxfId="257" priority="1" rank="1"/>
  </conditionalFormatting>
  <conditionalFormatting sqref="F8">
    <cfRule type="top10" dxfId="256" priority="2" rank="1"/>
  </conditionalFormatting>
  <conditionalFormatting sqref="G8">
    <cfRule type="top10" dxfId="255" priority="3" rank="1"/>
  </conditionalFormatting>
  <conditionalFormatting sqref="H8">
    <cfRule type="top10" dxfId="254" priority="4" rank="1"/>
  </conditionalFormatting>
  <conditionalFormatting sqref="I8">
    <cfRule type="top10" dxfId="253" priority="5" rank="1"/>
  </conditionalFormatting>
  <conditionalFormatting sqref="J8">
    <cfRule type="top10" dxfId="25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08194E-F570-4778-ADE2-761042337CF0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F9B459A0-E273-43EA-BE45-0E4A5A8791E8}">
          <x14:formula1>
            <xm:f>'C:\Users\abra2\Desktop\ABRA Files and More\AUTO BENCH REST ASSOCIATION FILE\ABRA 2019\Ohio\[Fresno OH Score Program.xlsx]DATA SHEET'!#REF!</xm:f>
          </x14:formula1>
          <xm:sqref>B3:B7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6910-65B3-43BA-B311-F6ECD4CBE7B4}">
  <dimension ref="A1:O10"/>
  <sheetViews>
    <sheetView workbookViewId="0">
      <selection activeCell="D16" sqref="D16"/>
    </sheetView>
  </sheetViews>
  <sheetFormatPr defaultColWidth="9.109375" defaultRowHeight="14.4" x14ac:dyDescent="0.3"/>
  <cols>
    <col min="1" max="1" width="11.109375" style="1" bestFit="1" customWidth="1"/>
    <col min="2" max="2" width="18.33203125" style="1" customWidth="1"/>
    <col min="3" max="3" width="16.44140625" style="1" bestFit="1" customWidth="1"/>
    <col min="4" max="4" width="20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27.6" x14ac:dyDescent="0.3">
      <c r="A2" s="11" t="s">
        <v>20</v>
      </c>
      <c r="B2" s="12" t="s">
        <v>28</v>
      </c>
      <c r="C2" s="13">
        <v>43791</v>
      </c>
      <c r="D2" s="18" t="s">
        <v>22</v>
      </c>
      <c r="E2" s="14">
        <v>191</v>
      </c>
      <c r="F2" s="14">
        <v>193</v>
      </c>
      <c r="G2" s="14">
        <v>196</v>
      </c>
      <c r="H2" s="14">
        <v>194</v>
      </c>
      <c r="I2" s="14"/>
      <c r="J2" s="14"/>
      <c r="K2" s="15">
        <f t="shared" ref="K2:K7" si="0">COUNT(E2:J2)</f>
        <v>4</v>
      </c>
      <c r="L2" s="15">
        <f t="shared" ref="L2:L7" si="1">SUM(E2:J2)</f>
        <v>774</v>
      </c>
      <c r="M2" s="16">
        <f t="shared" ref="M2:M7" si="2">SUM(L2/K2)</f>
        <v>193.5</v>
      </c>
      <c r="N2" s="12">
        <v>2</v>
      </c>
      <c r="O2" s="17">
        <f t="shared" ref="O2:O7" si="3">SUM(M2+N2)</f>
        <v>195.5</v>
      </c>
    </row>
    <row r="3" spans="1:15" ht="27.6" x14ac:dyDescent="0.3">
      <c r="A3" s="11" t="s">
        <v>20</v>
      </c>
      <c r="B3" s="12" t="s">
        <v>28</v>
      </c>
      <c r="C3" s="13">
        <v>43805</v>
      </c>
      <c r="D3" s="18" t="s">
        <v>22</v>
      </c>
      <c r="E3" s="14">
        <v>189</v>
      </c>
      <c r="F3" s="14">
        <v>191</v>
      </c>
      <c r="G3" s="14">
        <v>196.1</v>
      </c>
      <c r="H3" s="14">
        <v>191</v>
      </c>
      <c r="I3" s="14"/>
      <c r="J3" s="14"/>
      <c r="K3" s="15">
        <f t="shared" si="0"/>
        <v>4</v>
      </c>
      <c r="L3" s="15">
        <f t="shared" si="1"/>
        <v>767.1</v>
      </c>
      <c r="M3" s="16">
        <f t="shared" si="2"/>
        <v>191.77500000000001</v>
      </c>
      <c r="N3" s="12">
        <v>2</v>
      </c>
      <c r="O3" s="17">
        <f t="shared" si="3"/>
        <v>193.77500000000001</v>
      </c>
    </row>
    <row r="4" spans="1:15" ht="27.6" x14ac:dyDescent="0.3">
      <c r="A4" s="22" t="s">
        <v>20</v>
      </c>
      <c r="B4" s="23" t="s">
        <v>28</v>
      </c>
      <c r="C4" s="24">
        <v>43826</v>
      </c>
      <c r="D4" s="25" t="s">
        <v>22</v>
      </c>
      <c r="E4" s="26">
        <v>195</v>
      </c>
      <c r="F4" s="26">
        <v>191</v>
      </c>
      <c r="G4" s="26">
        <v>198</v>
      </c>
      <c r="H4" s="26">
        <v>191</v>
      </c>
      <c r="I4" s="26"/>
      <c r="J4" s="26"/>
      <c r="K4" s="27">
        <f t="shared" si="0"/>
        <v>4</v>
      </c>
      <c r="L4" s="27">
        <f t="shared" si="1"/>
        <v>775</v>
      </c>
      <c r="M4" s="28">
        <f t="shared" si="2"/>
        <v>193.75</v>
      </c>
      <c r="N4" s="23">
        <v>4</v>
      </c>
      <c r="O4" s="29">
        <f t="shared" si="3"/>
        <v>197.75</v>
      </c>
    </row>
    <row r="5" spans="1:15" ht="27.6" x14ac:dyDescent="0.3">
      <c r="A5" s="22" t="s">
        <v>20</v>
      </c>
      <c r="B5" s="23" t="s">
        <v>28</v>
      </c>
      <c r="C5" s="24">
        <v>43840</v>
      </c>
      <c r="D5" s="25" t="s">
        <v>22</v>
      </c>
      <c r="E5" s="26">
        <v>195</v>
      </c>
      <c r="F5" s="26">
        <v>194</v>
      </c>
      <c r="G5" s="26">
        <v>192</v>
      </c>
      <c r="H5" s="26">
        <v>194</v>
      </c>
      <c r="I5" s="26">
        <v>192</v>
      </c>
      <c r="J5" s="26">
        <v>195</v>
      </c>
      <c r="K5" s="27">
        <f t="shared" si="0"/>
        <v>6</v>
      </c>
      <c r="L5" s="27">
        <f t="shared" si="1"/>
        <v>1162</v>
      </c>
      <c r="M5" s="28">
        <f t="shared" si="2"/>
        <v>193.66666666666666</v>
      </c>
      <c r="N5" s="23">
        <v>4</v>
      </c>
      <c r="O5" s="29">
        <f t="shared" si="3"/>
        <v>197.66666666666666</v>
      </c>
    </row>
    <row r="6" spans="1:15" ht="27.6" x14ac:dyDescent="0.3">
      <c r="A6" s="22" t="s">
        <v>20</v>
      </c>
      <c r="B6" s="23" t="s">
        <v>28</v>
      </c>
      <c r="C6" s="24">
        <v>43861</v>
      </c>
      <c r="D6" s="25" t="s">
        <v>22</v>
      </c>
      <c r="E6" s="26">
        <v>188</v>
      </c>
      <c r="F6" s="26">
        <v>186</v>
      </c>
      <c r="G6" s="26">
        <v>187</v>
      </c>
      <c r="H6" s="26">
        <v>195</v>
      </c>
      <c r="I6" s="26"/>
      <c r="J6" s="26"/>
      <c r="K6" s="27">
        <f t="shared" si="0"/>
        <v>4</v>
      </c>
      <c r="L6" s="27">
        <f t="shared" si="1"/>
        <v>756</v>
      </c>
      <c r="M6" s="28">
        <f t="shared" si="2"/>
        <v>189</v>
      </c>
      <c r="N6" s="23">
        <v>2</v>
      </c>
      <c r="O6" s="29">
        <f t="shared" si="3"/>
        <v>191</v>
      </c>
    </row>
    <row r="7" spans="1:15" ht="27.6" x14ac:dyDescent="0.3">
      <c r="A7" s="22" t="s">
        <v>20</v>
      </c>
      <c r="B7" s="12" t="s">
        <v>28</v>
      </c>
      <c r="C7" s="24">
        <v>43884</v>
      </c>
      <c r="D7" s="25" t="s">
        <v>22</v>
      </c>
      <c r="E7" s="26">
        <v>193</v>
      </c>
      <c r="F7" s="26">
        <v>195</v>
      </c>
      <c r="G7" s="26">
        <v>190</v>
      </c>
      <c r="H7" s="26">
        <v>197</v>
      </c>
      <c r="I7" s="26"/>
      <c r="J7" s="26"/>
      <c r="K7" s="27">
        <f t="shared" si="0"/>
        <v>4</v>
      </c>
      <c r="L7" s="27">
        <f t="shared" si="1"/>
        <v>775</v>
      </c>
      <c r="M7" s="28">
        <f t="shared" si="2"/>
        <v>193.75</v>
      </c>
      <c r="N7" s="23">
        <v>6</v>
      </c>
      <c r="O7" s="29">
        <f t="shared" si="3"/>
        <v>199.75</v>
      </c>
    </row>
    <row r="8" spans="1:15" ht="27.6" x14ac:dyDescent="0.3">
      <c r="A8" s="22" t="s">
        <v>20</v>
      </c>
      <c r="B8" s="34" t="s">
        <v>28</v>
      </c>
      <c r="C8" s="24">
        <v>43898</v>
      </c>
      <c r="D8" s="35" t="s">
        <v>22</v>
      </c>
      <c r="E8" s="26">
        <v>194</v>
      </c>
      <c r="F8" s="26">
        <v>193</v>
      </c>
      <c r="G8" s="26">
        <v>195</v>
      </c>
      <c r="H8" s="26">
        <v>194</v>
      </c>
      <c r="I8" s="39"/>
      <c r="J8" s="26"/>
      <c r="K8" s="27">
        <f>COUNT(E8:J8)</f>
        <v>4</v>
      </c>
      <c r="L8" s="27">
        <f>SUM(E8:J8)</f>
        <v>776</v>
      </c>
      <c r="M8" s="28">
        <f>SUM(L8/K8)</f>
        <v>194</v>
      </c>
      <c r="N8" s="23">
        <v>2</v>
      </c>
      <c r="O8" s="29">
        <f>SUM(M8+N8)</f>
        <v>196</v>
      </c>
    </row>
    <row r="10" spans="1:15" x14ac:dyDescent="0.3">
      <c r="K10" s="1">
        <f>SUM(K2:K9)</f>
        <v>30</v>
      </c>
      <c r="L10" s="1">
        <f>SUM(L2:L9)</f>
        <v>5785.1</v>
      </c>
      <c r="M10" s="1">
        <f>SUM(L10/K10)</f>
        <v>192.83666666666667</v>
      </c>
      <c r="N10" s="1">
        <f>SUM(N2:N9)</f>
        <v>22</v>
      </c>
      <c r="O10" s="3">
        <f t="shared" ref="O10" si="4">SUM(M10+N10)</f>
        <v>214.83666666666667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B6" name="Range1_3_1"/>
  </protectedRanges>
  <conditionalFormatting sqref="J1">
    <cfRule type="top10" priority="49" bottom="1" rank="1"/>
    <cfRule type="top10" dxfId="251" priority="50" rank="1"/>
  </conditionalFormatting>
  <conditionalFormatting sqref="E1">
    <cfRule type="top10" priority="59" bottom="1" rank="1"/>
    <cfRule type="top10" dxfId="250" priority="60" rank="1"/>
  </conditionalFormatting>
  <conditionalFormatting sqref="F1">
    <cfRule type="top10" priority="57" bottom="1" rank="1"/>
    <cfRule type="top10" dxfId="249" priority="58" rank="1"/>
  </conditionalFormatting>
  <conditionalFormatting sqref="G1">
    <cfRule type="top10" priority="55" bottom="1" rank="1"/>
    <cfRule type="top10" dxfId="248" priority="56" rank="1"/>
  </conditionalFormatting>
  <conditionalFormatting sqref="H1">
    <cfRule type="top10" priority="53" bottom="1" rank="1"/>
    <cfRule type="top10" dxfId="247" priority="54" rank="1"/>
  </conditionalFormatting>
  <conditionalFormatting sqref="I1">
    <cfRule type="top10" priority="51" bottom="1" rank="1"/>
    <cfRule type="top10" dxfId="246" priority="52" rank="1"/>
  </conditionalFormatting>
  <conditionalFormatting sqref="E2">
    <cfRule type="top10" dxfId="245" priority="42" rank="1"/>
  </conditionalFormatting>
  <conditionalFormatting sqref="F2">
    <cfRule type="top10" dxfId="244" priority="41" rank="1"/>
  </conditionalFormatting>
  <conditionalFormatting sqref="G2">
    <cfRule type="top10" dxfId="243" priority="40" rank="1"/>
  </conditionalFormatting>
  <conditionalFormatting sqref="H2">
    <cfRule type="top10" dxfId="242" priority="39" rank="1"/>
  </conditionalFormatting>
  <conditionalFormatting sqref="I2">
    <cfRule type="top10" dxfId="241" priority="38" rank="1"/>
  </conditionalFormatting>
  <conditionalFormatting sqref="J2">
    <cfRule type="top10" dxfId="240" priority="37" rank="1"/>
  </conditionalFormatting>
  <conditionalFormatting sqref="E3">
    <cfRule type="top10" dxfId="239" priority="31" rank="1"/>
  </conditionalFormatting>
  <conditionalFormatting sqref="F3">
    <cfRule type="top10" dxfId="238" priority="32" rank="1"/>
  </conditionalFormatting>
  <conditionalFormatting sqref="G3">
    <cfRule type="top10" dxfId="237" priority="33" rank="1"/>
  </conditionalFormatting>
  <conditionalFormatting sqref="H3">
    <cfRule type="top10" dxfId="236" priority="34" rank="1"/>
  </conditionalFormatting>
  <conditionalFormatting sqref="I3">
    <cfRule type="top10" dxfId="235" priority="35" rank="1"/>
  </conditionalFormatting>
  <conditionalFormatting sqref="J3">
    <cfRule type="top10" dxfId="234" priority="36" rank="1"/>
  </conditionalFormatting>
  <conditionalFormatting sqref="E4">
    <cfRule type="top10" dxfId="233" priority="30" rank="1"/>
  </conditionalFormatting>
  <conditionalFormatting sqref="F4">
    <cfRule type="top10" dxfId="232" priority="29" rank="1"/>
  </conditionalFormatting>
  <conditionalFormatting sqref="G4">
    <cfRule type="top10" dxfId="231" priority="28" rank="1"/>
  </conditionalFormatting>
  <conditionalFormatting sqref="H4">
    <cfRule type="top10" dxfId="230" priority="27" rank="1"/>
  </conditionalFormatting>
  <conditionalFormatting sqref="I4">
    <cfRule type="top10" dxfId="229" priority="26" rank="1"/>
  </conditionalFormatting>
  <conditionalFormatting sqref="J4">
    <cfRule type="top10" dxfId="228" priority="25" rank="1"/>
  </conditionalFormatting>
  <conditionalFormatting sqref="E5">
    <cfRule type="top10" dxfId="227" priority="24" rank="1"/>
  </conditionalFormatting>
  <conditionalFormatting sqref="F5">
    <cfRule type="top10" dxfId="226" priority="23" rank="1"/>
  </conditionalFormatting>
  <conditionalFormatting sqref="G5">
    <cfRule type="top10" dxfId="225" priority="22" rank="1"/>
  </conditionalFormatting>
  <conditionalFormatting sqref="H5">
    <cfRule type="top10" dxfId="224" priority="21" rank="1"/>
  </conditionalFormatting>
  <conditionalFormatting sqref="I5">
    <cfRule type="top10" dxfId="223" priority="20" rank="1"/>
  </conditionalFormatting>
  <conditionalFormatting sqref="J5">
    <cfRule type="top10" dxfId="222" priority="19" rank="1"/>
  </conditionalFormatting>
  <conditionalFormatting sqref="E6">
    <cfRule type="top10" dxfId="221" priority="13" rank="1"/>
  </conditionalFormatting>
  <conditionalFormatting sqref="F6">
    <cfRule type="top10" dxfId="220" priority="14" rank="1"/>
  </conditionalFormatting>
  <conditionalFormatting sqref="G6">
    <cfRule type="top10" dxfId="219" priority="15" rank="1"/>
  </conditionalFormatting>
  <conditionalFormatting sqref="H6">
    <cfRule type="top10" dxfId="218" priority="16" rank="1"/>
  </conditionalFormatting>
  <conditionalFormatting sqref="I6">
    <cfRule type="top10" dxfId="217" priority="17" rank="1"/>
  </conditionalFormatting>
  <conditionalFormatting sqref="J6">
    <cfRule type="top10" dxfId="216" priority="18" rank="1"/>
  </conditionalFormatting>
  <conditionalFormatting sqref="E7">
    <cfRule type="top10" dxfId="215" priority="7" rank="1"/>
  </conditionalFormatting>
  <conditionalFormatting sqref="F7">
    <cfRule type="top10" dxfId="214" priority="8" rank="1"/>
  </conditionalFormatting>
  <conditionalFormatting sqref="G7">
    <cfRule type="top10" dxfId="213" priority="9" rank="1"/>
  </conditionalFormatting>
  <conditionalFormatting sqref="H7">
    <cfRule type="top10" dxfId="212" priority="10" rank="1"/>
  </conditionalFormatting>
  <conditionalFormatting sqref="I7">
    <cfRule type="top10" dxfId="211" priority="11" rank="1"/>
  </conditionalFormatting>
  <conditionalFormatting sqref="J7">
    <cfRule type="top10" dxfId="210" priority="12" rank="1"/>
  </conditionalFormatting>
  <conditionalFormatting sqref="E8">
    <cfRule type="top10" dxfId="209" priority="1" rank="1"/>
  </conditionalFormatting>
  <conditionalFormatting sqref="F8">
    <cfRule type="top10" dxfId="208" priority="2" rank="1"/>
  </conditionalFormatting>
  <conditionalFormatting sqref="G8">
    <cfRule type="top10" dxfId="207" priority="3" rank="1"/>
  </conditionalFormatting>
  <conditionalFormatting sqref="H8">
    <cfRule type="top10" dxfId="206" priority="4" rank="1"/>
  </conditionalFormatting>
  <conditionalFormatting sqref="I8">
    <cfRule type="top10" dxfId="205" priority="5" rank="1"/>
  </conditionalFormatting>
  <conditionalFormatting sqref="J8">
    <cfRule type="top10" dxfId="204" priority="6" rank="1"/>
  </conditionalFormatting>
  <pageMargins left="0.7" right="0.7" top="0.75" bottom="0.75" header="0.3" footer="0.3"/>
  <pageSetup orientation="portrait" r:id="rId1"/>
  <headerFooter>
    <oddHeader>&amp;LOHIO&amp;COUTLAW HEAVY&amp;R2019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756821-D0CE-4B68-8758-2D9EEB833717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E69CC0EF-E826-4E5B-A4BE-857FF3F27320}">
          <x14:formula1>
            <xm:f>'C:\Users\abra2\Desktop\ABRA Files and More\AUTO BENCH REST ASSOCIATION FILE\ABRA 2019\Ohio\[Fresno OH Score Program.xlsx]DATA SHEET'!#REF!</xm:f>
          </x14:formula1>
          <xm:sqref>B3:B6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3838-2D23-472D-857E-7499D3C4CF0E}">
  <dimension ref="A1:O8"/>
  <sheetViews>
    <sheetView workbookViewId="0">
      <selection activeCell="C17" sqref="C17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20</v>
      </c>
      <c r="B2" s="12" t="s">
        <v>32</v>
      </c>
      <c r="C2" s="13">
        <v>43791</v>
      </c>
      <c r="D2" s="18" t="s">
        <v>22</v>
      </c>
      <c r="E2" s="14">
        <v>188</v>
      </c>
      <c r="F2" s="14">
        <v>187</v>
      </c>
      <c r="G2" s="14">
        <v>193</v>
      </c>
      <c r="H2" s="14">
        <v>199</v>
      </c>
      <c r="I2" s="14"/>
      <c r="J2" s="14"/>
      <c r="K2" s="15">
        <f t="shared" ref="K2" si="0">COUNT(E2:J2)</f>
        <v>4</v>
      </c>
      <c r="L2" s="15">
        <f t="shared" ref="L2" si="1">SUM(E2:J2)</f>
        <v>767</v>
      </c>
      <c r="M2" s="16">
        <f t="shared" ref="M2" si="2">SUM(L2/K2)</f>
        <v>191.75</v>
      </c>
      <c r="N2" s="12">
        <v>4</v>
      </c>
      <c r="O2" s="17">
        <f t="shared" ref="O2" si="3">SUM(M2+N2)</f>
        <v>195.75</v>
      </c>
    </row>
    <row r="3" spans="1:15" x14ac:dyDescent="0.3">
      <c r="A3" s="22" t="s">
        <v>20</v>
      </c>
      <c r="B3" s="23" t="s">
        <v>32</v>
      </c>
      <c r="C3" s="24">
        <v>43819</v>
      </c>
      <c r="D3" s="25" t="s">
        <v>22</v>
      </c>
      <c r="E3" s="26">
        <v>194</v>
      </c>
      <c r="F3" s="26">
        <v>194</v>
      </c>
      <c r="G3" s="26">
        <v>190</v>
      </c>
      <c r="H3" s="26">
        <v>195</v>
      </c>
      <c r="I3" s="26"/>
      <c r="J3" s="26"/>
      <c r="K3" s="27">
        <f>COUNT(E3:J3)</f>
        <v>4</v>
      </c>
      <c r="L3" s="27">
        <f>SUM(E3:J3)</f>
        <v>773</v>
      </c>
      <c r="M3" s="28">
        <f>SUM(L3/K3)</f>
        <v>193.25</v>
      </c>
      <c r="N3" s="23">
        <v>2</v>
      </c>
      <c r="O3" s="29">
        <f>SUM(M3+N3)</f>
        <v>195.25</v>
      </c>
    </row>
    <row r="4" spans="1:15" x14ac:dyDescent="0.3">
      <c r="A4" s="22" t="s">
        <v>20</v>
      </c>
      <c r="B4" s="23" t="s">
        <v>32</v>
      </c>
      <c r="C4" s="24">
        <v>43826</v>
      </c>
      <c r="D4" s="25" t="s">
        <v>22</v>
      </c>
      <c r="E4" s="26">
        <v>196</v>
      </c>
      <c r="F4" s="26">
        <v>197</v>
      </c>
      <c r="G4" s="26">
        <v>193</v>
      </c>
      <c r="H4" s="26">
        <v>188</v>
      </c>
      <c r="I4" s="26"/>
      <c r="J4" s="26"/>
      <c r="K4" s="27">
        <f>COUNT(E4:J4)</f>
        <v>4</v>
      </c>
      <c r="L4" s="27">
        <f>SUM(E4:J4)</f>
        <v>774</v>
      </c>
      <c r="M4" s="28">
        <f>SUM(L4/K4)</f>
        <v>193.5</v>
      </c>
      <c r="N4" s="23">
        <v>2</v>
      </c>
      <c r="O4" s="29">
        <f>SUM(M4+N4)</f>
        <v>195.5</v>
      </c>
    </row>
    <row r="5" spans="1:15" ht="15" thickBot="1" x14ac:dyDescent="0.35">
      <c r="A5" s="22" t="s">
        <v>20</v>
      </c>
      <c r="B5" s="12" t="s">
        <v>32</v>
      </c>
      <c r="C5" s="24">
        <v>43861</v>
      </c>
      <c r="D5" s="25" t="s">
        <v>22</v>
      </c>
      <c r="E5" s="26">
        <v>197</v>
      </c>
      <c r="F5" s="26">
        <v>194</v>
      </c>
      <c r="G5" s="26">
        <v>190</v>
      </c>
      <c r="H5" s="26">
        <v>191</v>
      </c>
      <c r="I5" s="26"/>
      <c r="J5" s="26"/>
      <c r="K5" s="27">
        <f>COUNT(E5:J5)</f>
        <v>4</v>
      </c>
      <c r="L5" s="27">
        <f>SUM(E5:J5)</f>
        <v>772</v>
      </c>
      <c r="M5" s="28">
        <f>SUM(L5/K5)</f>
        <v>193</v>
      </c>
      <c r="N5" s="23">
        <v>3</v>
      </c>
      <c r="O5" s="29">
        <f>SUM(M5+N5)</f>
        <v>196</v>
      </c>
    </row>
    <row r="6" spans="1:15" ht="15" thickBot="1" x14ac:dyDescent="0.35">
      <c r="A6" s="22" t="s">
        <v>20</v>
      </c>
      <c r="B6" s="23" t="s">
        <v>32</v>
      </c>
      <c r="C6" s="24">
        <v>43898</v>
      </c>
      <c r="D6" s="35" t="s">
        <v>22</v>
      </c>
      <c r="E6" s="42">
        <v>196</v>
      </c>
      <c r="F6" s="38">
        <v>199</v>
      </c>
      <c r="G6" s="43">
        <v>197</v>
      </c>
      <c r="H6" s="44">
        <v>198</v>
      </c>
      <c r="I6" s="39"/>
      <c r="J6" s="26"/>
      <c r="K6" s="27">
        <f>COUNT(E6:J6)</f>
        <v>4</v>
      </c>
      <c r="L6" s="27">
        <f>SUM(E6:J6)</f>
        <v>790</v>
      </c>
      <c r="M6" s="28">
        <f>SUM(L6/K6)</f>
        <v>197.5</v>
      </c>
      <c r="N6" s="23">
        <v>6</v>
      </c>
      <c r="O6" s="29">
        <f>SUM(M6+N6)</f>
        <v>203.5</v>
      </c>
    </row>
    <row r="8" spans="1:15" x14ac:dyDescent="0.3">
      <c r="K8" s="6">
        <f>SUM(K2:K7)</f>
        <v>20</v>
      </c>
      <c r="L8" s="6">
        <f>SUM(L2:L7)</f>
        <v>3876</v>
      </c>
      <c r="M8" s="1">
        <f>SUM(L8/K8)</f>
        <v>193.8</v>
      </c>
      <c r="N8" s="6">
        <f>SUM(N2:N7)</f>
        <v>17</v>
      </c>
      <c r="O8" s="3">
        <f t="shared" ref="O8" si="4">SUM(M8+N8)</f>
        <v>210.8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3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" name="Range1_4"/>
  </protectedRanges>
  <conditionalFormatting sqref="J1">
    <cfRule type="top10" priority="37" bottom="1" rank="1"/>
    <cfRule type="top10" dxfId="203" priority="38" rank="1"/>
  </conditionalFormatting>
  <conditionalFormatting sqref="E1">
    <cfRule type="top10" priority="47" bottom="1" rank="1"/>
    <cfRule type="top10" dxfId="202" priority="48" rank="1"/>
  </conditionalFormatting>
  <conditionalFormatting sqref="F1">
    <cfRule type="top10" priority="45" bottom="1" rank="1"/>
    <cfRule type="top10" dxfId="201" priority="46" rank="1"/>
  </conditionalFormatting>
  <conditionalFormatting sqref="G1">
    <cfRule type="top10" priority="43" bottom="1" rank="1"/>
    <cfRule type="top10" dxfId="200" priority="44" rank="1"/>
  </conditionalFormatting>
  <conditionalFormatting sqref="H1">
    <cfRule type="top10" priority="41" bottom="1" rank="1"/>
    <cfRule type="top10" dxfId="199" priority="42" rank="1"/>
  </conditionalFormatting>
  <conditionalFormatting sqref="I1">
    <cfRule type="top10" priority="39" bottom="1" rank="1"/>
    <cfRule type="top10" dxfId="198" priority="40" rank="1"/>
  </conditionalFormatting>
  <conditionalFormatting sqref="E2">
    <cfRule type="top10" dxfId="197" priority="30" rank="1"/>
  </conditionalFormatting>
  <conditionalFormatting sqref="F2">
    <cfRule type="top10" dxfId="196" priority="29" rank="1"/>
  </conditionalFormatting>
  <conditionalFormatting sqref="G2">
    <cfRule type="top10" dxfId="195" priority="28" rank="1"/>
  </conditionalFormatting>
  <conditionalFormatting sqref="H2">
    <cfRule type="top10" dxfId="194" priority="27" rank="1"/>
  </conditionalFormatting>
  <conditionalFormatting sqref="I2">
    <cfRule type="top10" dxfId="193" priority="26" rank="1"/>
  </conditionalFormatting>
  <conditionalFormatting sqref="J2">
    <cfRule type="top10" dxfId="192" priority="25" rank="1"/>
  </conditionalFormatting>
  <conditionalFormatting sqref="E3">
    <cfRule type="top10" dxfId="191" priority="24" rank="1"/>
  </conditionalFormatting>
  <conditionalFormatting sqref="F3">
    <cfRule type="top10" dxfId="190" priority="23" rank="1"/>
  </conditionalFormatting>
  <conditionalFormatting sqref="G3">
    <cfRule type="top10" dxfId="189" priority="22" rank="1"/>
  </conditionalFormatting>
  <conditionalFormatting sqref="H3">
    <cfRule type="top10" dxfId="188" priority="21" rank="1"/>
  </conditionalFormatting>
  <conditionalFormatting sqref="I3">
    <cfRule type="top10" dxfId="187" priority="20" rank="1"/>
  </conditionalFormatting>
  <conditionalFormatting sqref="J3">
    <cfRule type="top10" dxfId="186" priority="19" rank="1"/>
  </conditionalFormatting>
  <conditionalFormatting sqref="E4">
    <cfRule type="top10" dxfId="185" priority="18" rank="1"/>
  </conditionalFormatting>
  <conditionalFormatting sqref="F4">
    <cfRule type="top10" dxfId="184" priority="17" rank="1"/>
  </conditionalFormatting>
  <conditionalFormatting sqref="G4">
    <cfRule type="top10" dxfId="183" priority="16" rank="1"/>
  </conditionalFormatting>
  <conditionalFormatting sqref="H4">
    <cfRule type="top10" dxfId="182" priority="15" rank="1"/>
  </conditionalFormatting>
  <conditionalFormatting sqref="I4">
    <cfRule type="top10" dxfId="181" priority="14" rank="1"/>
  </conditionalFormatting>
  <conditionalFormatting sqref="J4">
    <cfRule type="top10" dxfId="180" priority="13" rank="1"/>
  </conditionalFormatting>
  <conditionalFormatting sqref="E5">
    <cfRule type="top10" dxfId="179" priority="7" rank="1"/>
  </conditionalFormatting>
  <conditionalFormatting sqref="F5">
    <cfRule type="top10" dxfId="178" priority="8" rank="1"/>
  </conditionalFormatting>
  <conditionalFormatting sqref="G5">
    <cfRule type="top10" dxfId="177" priority="9" rank="1"/>
  </conditionalFormatting>
  <conditionalFormatting sqref="H5">
    <cfRule type="top10" dxfId="176" priority="10" rank="1"/>
  </conditionalFormatting>
  <conditionalFormatting sqref="I5">
    <cfRule type="top10" dxfId="175" priority="11" rank="1"/>
  </conditionalFormatting>
  <conditionalFormatting sqref="J5">
    <cfRule type="top10" dxfId="174" priority="12" rank="1"/>
  </conditionalFormatting>
  <conditionalFormatting sqref="E6">
    <cfRule type="top10" dxfId="173" priority="1" rank="1"/>
  </conditionalFormatting>
  <conditionalFormatting sqref="F6">
    <cfRule type="top10" dxfId="172" priority="2" rank="1"/>
  </conditionalFormatting>
  <conditionalFormatting sqref="G6">
    <cfRule type="top10" dxfId="171" priority="3" rank="1"/>
  </conditionalFormatting>
  <conditionalFormatting sqref="H6">
    <cfRule type="top10" dxfId="170" priority="4" rank="1"/>
  </conditionalFormatting>
  <conditionalFormatting sqref="I6">
    <cfRule type="top10" dxfId="169" priority="5" rank="1"/>
  </conditionalFormatting>
  <conditionalFormatting sqref="J6">
    <cfRule type="top10" dxfId="16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D79F43-D1CE-474A-905F-C67929CC7D11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314C21D6-A808-4085-9D2F-086A368FBC0C}">
          <x14:formula1>
            <xm:f>'C:\Users\abra2\Desktop\ABRA Files and More\AUTO BENCH REST ASSOCIATION FILE\ABRA 2019\Ohio\[Fresno OH Score Program.xlsx]DATA SHEET'!#REF!</xm:f>
          </x14:formula1>
          <xm:sqref>B3:B5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17DE-808C-43F3-AC28-2A31E7D067AC}">
  <dimension ref="A1:O5"/>
  <sheetViews>
    <sheetView workbookViewId="0">
      <selection activeCell="C16" sqref="C16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" thickBot="1" x14ac:dyDescent="0.35">
      <c r="A2" s="22" t="s">
        <v>20</v>
      </c>
      <c r="B2" s="34" t="s">
        <v>43</v>
      </c>
      <c r="C2" s="24">
        <v>43884</v>
      </c>
      <c r="D2" s="25" t="s">
        <v>22</v>
      </c>
      <c r="E2" s="26">
        <v>188</v>
      </c>
      <c r="F2" s="26">
        <v>194</v>
      </c>
      <c r="G2" s="26">
        <v>192</v>
      </c>
      <c r="H2" s="26">
        <v>192</v>
      </c>
      <c r="I2" s="26"/>
      <c r="J2" s="26"/>
      <c r="K2" s="27">
        <f>COUNT(E2:J2)</f>
        <v>4</v>
      </c>
      <c r="L2" s="27">
        <f>SUM(E2:J2)</f>
        <v>766</v>
      </c>
      <c r="M2" s="28">
        <f>SUM(L2/K2)</f>
        <v>191.5</v>
      </c>
      <c r="N2" s="23">
        <v>3</v>
      </c>
      <c r="O2" s="29">
        <f>SUM(M2+N2)</f>
        <v>194.5</v>
      </c>
    </row>
    <row r="3" spans="1:15" ht="15" thickBot="1" x14ac:dyDescent="0.35">
      <c r="A3" s="22" t="s">
        <v>20</v>
      </c>
      <c r="B3" s="34" t="s">
        <v>43</v>
      </c>
      <c r="C3" s="24">
        <v>43898</v>
      </c>
      <c r="D3" s="35" t="s">
        <v>22</v>
      </c>
      <c r="E3" s="40">
        <v>198.01</v>
      </c>
      <c r="F3" s="41">
        <v>196</v>
      </c>
      <c r="G3" s="38">
        <v>199</v>
      </c>
      <c r="H3" s="39">
        <v>197</v>
      </c>
      <c r="I3" s="39"/>
      <c r="J3" s="26"/>
      <c r="K3" s="27">
        <f>COUNT(E3:J3)</f>
        <v>4</v>
      </c>
      <c r="L3" s="27">
        <f>SUM(E3:J3)</f>
        <v>790.01</v>
      </c>
      <c r="M3" s="28">
        <f>SUM(L3/K3)</f>
        <v>197.5025</v>
      </c>
      <c r="N3" s="23">
        <v>9</v>
      </c>
      <c r="O3" s="29">
        <f>SUM(M3+N3)</f>
        <v>206.5025</v>
      </c>
    </row>
    <row r="5" spans="1:15" x14ac:dyDescent="0.3">
      <c r="K5" s="6">
        <f>SUM(K2:K4)</f>
        <v>8</v>
      </c>
      <c r="L5" s="6">
        <f>SUM(L2:L4)</f>
        <v>1556.01</v>
      </c>
      <c r="M5" s="1">
        <f>SUM(L5/K5)</f>
        <v>194.50125</v>
      </c>
      <c r="N5" s="6">
        <f>SUM(N2:N4)</f>
        <v>12</v>
      </c>
      <c r="O5" s="3">
        <f t="shared" ref="O5" si="0">SUM(M5+N5)</f>
        <v>206.50125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3"/>
  </protectedRanges>
  <conditionalFormatting sqref="J1">
    <cfRule type="top10" priority="25" bottom="1" rank="1"/>
    <cfRule type="top10" dxfId="167" priority="26" rank="1"/>
  </conditionalFormatting>
  <conditionalFormatting sqref="E1">
    <cfRule type="top10" priority="35" bottom="1" rank="1"/>
    <cfRule type="top10" dxfId="166" priority="36" rank="1"/>
  </conditionalFormatting>
  <conditionalFormatting sqref="F1">
    <cfRule type="top10" priority="33" bottom="1" rank="1"/>
    <cfRule type="top10" dxfId="165" priority="34" rank="1"/>
  </conditionalFormatting>
  <conditionalFormatting sqref="G1">
    <cfRule type="top10" priority="31" bottom="1" rank="1"/>
    <cfRule type="top10" dxfId="164" priority="32" rank="1"/>
  </conditionalFormatting>
  <conditionalFormatting sqref="H1">
    <cfRule type="top10" priority="29" bottom="1" rank="1"/>
    <cfRule type="top10" dxfId="163" priority="30" rank="1"/>
  </conditionalFormatting>
  <conditionalFormatting sqref="I1">
    <cfRule type="top10" priority="27" bottom="1" rank="1"/>
    <cfRule type="top10" dxfId="162" priority="28" rank="1"/>
  </conditionalFormatting>
  <conditionalFormatting sqref="E2">
    <cfRule type="top10" dxfId="161" priority="7" rank="1"/>
  </conditionalFormatting>
  <conditionalFormatting sqref="F2">
    <cfRule type="top10" dxfId="160" priority="8" rank="1"/>
  </conditionalFormatting>
  <conditionalFormatting sqref="G2">
    <cfRule type="top10" dxfId="159" priority="9" rank="1"/>
  </conditionalFormatting>
  <conditionalFormatting sqref="H2">
    <cfRule type="top10" dxfId="158" priority="10" rank="1"/>
  </conditionalFormatting>
  <conditionalFormatting sqref="I2">
    <cfRule type="top10" dxfId="157" priority="11" rank="1"/>
  </conditionalFormatting>
  <conditionalFormatting sqref="J2">
    <cfRule type="top10" dxfId="156" priority="12" rank="1"/>
  </conditionalFormatting>
  <conditionalFormatting sqref="E3">
    <cfRule type="top10" dxfId="155" priority="1" rank="1"/>
  </conditionalFormatting>
  <conditionalFormatting sqref="F3">
    <cfRule type="top10" dxfId="154" priority="2" rank="1"/>
  </conditionalFormatting>
  <conditionalFormatting sqref="G3">
    <cfRule type="top10" dxfId="153" priority="3" rank="1"/>
  </conditionalFormatting>
  <conditionalFormatting sqref="H3">
    <cfRule type="top10" dxfId="152" priority="4" rank="1"/>
  </conditionalFormatting>
  <conditionalFormatting sqref="I3">
    <cfRule type="top10" dxfId="151" priority="5" rank="1"/>
  </conditionalFormatting>
  <conditionalFormatting sqref="J3">
    <cfRule type="top10" dxfId="15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2AFC1-3519-4BEB-9EAF-C34AC10D5D6A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743E-642C-4504-8D6D-40CCAEC92F2E}">
  <dimension ref="A1:O4"/>
  <sheetViews>
    <sheetView workbookViewId="0">
      <selection activeCell="C11" sqref="C11"/>
    </sheetView>
  </sheetViews>
  <sheetFormatPr defaultColWidth="9.109375" defaultRowHeight="14.4" x14ac:dyDescent="0.3"/>
  <cols>
    <col min="1" max="1" width="14.44140625" style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2" t="s">
        <v>20</v>
      </c>
      <c r="B2" s="23" t="s">
        <v>41</v>
      </c>
      <c r="C2" s="24">
        <v>43840</v>
      </c>
      <c r="D2" s="25" t="s">
        <v>22</v>
      </c>
      <c r="E2" s="26">
        <v>197</v>
      </c>
      <c r="F2" s="26">
        <v>197</v>
      </c>
      <c r="G2" s="26">
        <v>193</v>
      </c>
      <c r="H2" s="26">
        <v>196</v>
      </c>
      <c r="I2" s="26">
        <v>195</v>
      </c>
      <c r="J2" s="26">
        <v>195</v>
      </c>
      <c r="K2" s="27">
        <f>COUNT(E2:J2)</f>
        <v>6</v>
      </c>
      <c r="L2" s="27">
        <f>SUM(E2:J2)</f>
        <v>1173</v>
      </c>
      <c r="M2" s="28">
        <f>SUM(L2/K2)</f>
        <v>195.5</v>
      </c>
      <c r="N2" s="23">
        <v>4</v>
      </c>
      <c r="O2" s="29">
        <f>SUM(M2+N2)</f>
        <v>199.5</v>
      </c>
    </row>
    <row r="4" spans="1:15" x14ac:dyDescent="0.3">
      <c r="K4" s="6">
        <f>SUM(K2:K3)</f>
        <v>6</v>
      </c>
      <c r="L4" s="6">
        <f>SUM(L2:L3)</f>
        <v>1173</v>
      </c>
      <c r="M4" s="1">
        <f>SUM(L4/K4)</f>
        <v>195.5</v>
      </c>
      <c r="N4" s="6">
        <f>SUM(N2:N3)</f>
        <v>4</v>
      </c>
      <c r="O4" s="3">
        <f t="shared" ref="O4" si="0"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J1">
    <cfRule type="top10" priority="13" bottom="1" rank="1"/>
    <cfRule type="top10" dxfId="149" priority="14" rank="1"/>
  </conditionalFormatting>
  <conditionalFormatting sqref="E1">
    <cfRule type="top10" priority="23" bottom="1" rank="1"/>
    <cfRule type="top10" dxfId="148" priority="24" rank="1"/>
  </conditionalFormatting>
  <conditionalFormatting sqref="F1">
    <cfRule type="top10" priority="21" bottom="1" rank="1"/>
    <cfRule type="top10" dxfId="147" priority="22" rank="1"/>
  </conditionalFormatting>
  <conditionalFormatting sqref="G1">
    <cfRule type="top10" priority="19" bottom="1" rank="1"/>
    <cfRule type="top10" dxfId="146" priority="20" rank="1"/>
  </conditionalFormatting>
  <conditionalFormatting sqref="H1">
    <cfRule type="top10" priority="17" bottom="1" rank="1"/>
    <cfRule type="top10" dxfId="145" priority="18" rank="1"/>
  </conditionalFormatting>
  <conditionalFormatting sqref="I1">
    <cfRule type="top10" priority="15" bottom="1" rank="1"/>
    <cfRule type="top10" dxfId="144" priority="16" rank="1"/>
  </conditionalFormatting>
  <conditionalFormatting sqref="E2">
    <cfRule type="top10" dxfId="143" priority="6" rank="1"/>
  </conditionalFormatting>
  <conditionalFormatting sqref="F2">
    <cfRule type="top10" dxfId="142" priority="5" rank="1"/>
  </conditionalFormatting>
  <conditionalFormatting sqref="G2">
    <cfRule type="top10" dxfId="141" priority="4" rank="1"/>
  </conditionalFormatting>
  <conditionalFormatting sqref="H2">
    <cfRule type="top10" dxfId="140" priority="3" rank="1"/>
  </conditionalFormatting>
  <conditionalFormatting sqref="I2">
    <cfRule type="top10" dxfId="139" priority="2" rank="1"/>
  </conditionalFormatting>
  <conditionalFormatting sqref="J2">
    <cfRule type="top10" dxfId="13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3A32F-5BAC-4914-84F6-65D3B2487114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4086-ED79-42E7-9A90-36B09FD81BD0}">
  <dimension ref="A1:O6"/>
  <sheetViews>
    <sheetView workbookViewId="0">
      <selection activeCell="D16" sqref="D16"/>
    </sheetView>
  </sheetViews>
  <sheetFormatPr defaultColWidth="9.109375" defaultRowHeight="14.4" x14ac:dyDescent="0.3"/>
  <cols>
    <col min="1" max="1" width="11.109375" style="1" bestFit="1" customWidth="1"/>
    <col min="2" max="2" width="18.33203125" style="1" customWidth="1"/>
    <col min="3" max="3" width="16.44140625" style="1" bestFit="1" customWidth="1"/>
    <col min="4" max="4" width="27.5546875" style="2" bestFit="1" customWidth="1"/>
    <col min="5" max="6" width="9.109375" style="1" bestFit="1" customWidth="1"/>
    <col min="7" max="8" width="9.109375" style="1" customWidth="1"/>
    <col min="9" max="10" width="9.109375" style="1" bestFit="1" customWidth="1"/>
    <col min="11" max="11" width="13.33203125" style="1" bestFit="1" customWidth="1"/>
    <col min="12" max="12" width="11.6640625" style="1" customWidth="1"/>
    <col min="13" max="13" width="9" style="1" bestFit="1" customWidth="1"/>
    <col min="14" max="14" width="9.109375" style="1"/>
    <col min="15" max="15" width="13.6640625" style="1" bestFit="1" customWidth="1"/>
    <col min="16" max="16384" width="9.10937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27.6" x14ac:dyDescent="0.3">
      <c r="A2" s="11" t="s">
        <v>20</v>
      </c>
      <c r="B2" s="12" t="s">
        <v>30</v>
      </c>
      <c r="C2" s="13">
        <v>43791</v>
      </c>
      <c r="D2" s="18" t="s">
        <v>22</v>
      </c>
      <c r="E2" s="14">
        <v>182</v>
      </c>
      <c r="F2" s="14">
        <v>198</v>
      </c>
      <c r="G2" s="14">
        <v>195</v>
      </c>
      <c r="H2" s="14">
        <v>197</v>
      </c>
      <c r="I2" s="14"/>
      <c r="J2" s="14"/>
      <c r="K2" s="15">
        <f>COUNT(E2:J2)</f>
        <v>4</v>
      </c>
      <c r="L2" s="15">
        <f>SUM(E2:J2)</f>
        <v>772</v>
      </c>
      <c r="M2" s="16">
        <f>SUM(L2/K2)</f>
        <v>193</v>
      </c>
      <c r="N2" s="12">
        <v>2</v>
      </c>
      <c r="O2" s="17">
        <f>SUM(M2+N2)</f>
        <v>195</v>
      </c>
    </row>
    <row r="3" spans="1:15" ht="27.6" x14ac:dyDescent="0.3">
      <c r="A3" s="22" t="s">
        <v>20</v>
      </c>
      <c r="B3" s="23" t="s">
        <v>30</v>
      </c>
      <c r="C3" s="24">
        <v>43819</v>
      </c>
      <c r="D3" s="25" t="s">
        <v>22</v>
      </c>
      <c r="E3" s="26">
        <v>194</v>
      </c>
      <c r="F3" s="26">
        <v>199</v>
      </c>
      <c r="G3" s="26">
        <v>197</v>
      </c>
      <c r="H3" s="26">
        <v>197</v>
      </c>
      <c r="I3" s="26"/>
      <c r="J3" s="26"/>
      <c r="K3" s="27">
        <f>COUNT(E3:J3)</f>
        <v>4</v>
      </c>
      <c r="L3" s="27">
        <f>SUM(E3:J3)</f>
        <v>787</v>
      </c>
      <c r="M3" s="28">
        <f>SUM(L3/K3)</f>
        <v>196.75</v>
      </c>
      <c r="N3" s="23">
        <v>6</v>
      </c>
      <c r="O3" s="29">
        <f>SUM(M3+N3)</f>
        <v>202.75</v>
      </c>
    </row>
    <row r="4" spans="1:15" ht="27.6" x14ac:dyDescent="0.3">
      <c r="A4" s="22" t="s">
        <v>20</v>
      </c>
      <c r="B4" s="23" t="s">
        <v>30</v>
      </c>
      <c r="C4" s="24">
        <v>43840</v>
      </c>
      <c r="D4" s="25" t="s">
        <v>22</v>
      </c>
      <c r="E4" s="26">
        <v>197</v>
      </c>
      <c r="F4" s="26">
        <v>195</v>
      </c>
      <c r="G4" s="26">
        <v>198.001</v>
      </c>
      <c r="H4" s="26">
        <v>198</v>
      </c>
      <c r="I4" s="26">
        <v>196</v>
      </c>
      <c r="J4" s="26">
        <v>197</v>
      </c>
      <c r="K4" s="27">
        <f>COUNT(E4:J4)</f>
        <v>6</v>
      </c>
      <c r="L4" s="27">
        <f>SUM(E4:J4)</f>
        <v>1181.001</v>
      </c>
      <c r="M4" s="28">
        <f>SUM(L4/K4)</f>
        <v>196.83349999999999</v>
      </c>
      <c r="N4" s="23">
        <v>12</v>
      </c>
      <c r="O4" s="29">
        <f>SUM(M4+N4)</f>
        <v>208.83349999999999</v>
      </c>
    </row>
    <row r="6" spans="1:15" x14ac:dyDescent="0.3">
      <c r="K6" s="6">
        <f>SUM(K2:K5)</f>
        <v>14</v>
      </c>
      <c r="L6" s="6">
        <f>SUM(L2:L5)</f>
        <v>2740.0010000000002</v>
      </c>
      <c r="M6" s="1">
        <f>SUM(L6/K6)</f>
        <v>195.71435714285715</v>
      </c>
      <c r="N6" s="6">
        <f>SUM(N2:N5)</f>
        <v>20</v>
      </c>
      <c r="O6" s="3">
        <f t="shared" ref="O6" si="0">SUM(M6+N6)</f>
        <v>215.71435714285715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</protectedRanges>
  <conditionalFormatting sqref="J1">
    <cfRule type="top10" priority="25" bottom="1" rank="1"/>
    <cfRule type="top10" dxfId="137" priority="26" rank="1"/>
  </conditionalFormatting>
  <conditionalFormatting sqref="E1">
    <cfRule type="top10" priority="35" bottom="1" rank="1"/>
    <cfRule type="top10" dxfId="136" priority="36" rank="1"/>
  </conditionalFormatting>
  <conditionalFormatting sqref="F1">
    <cfRule type="top10" priority="33" bottom="1" rank="1"/>
    <cfRule type="top10" dxfId="135" priority="34" rank="1"/>
  </conditionalFormatting>
  <conditionalFormatting sqref="G1">
    <cfRule type="top10" priority="31" bottom="1" rank="1"/>
    <cfRule type="top10" dxfId="134" priority="32" rank="1"/>
  </conditionalFormatting>
  <conditionalFormatting sqref="H1">
    <cfRule type="top10" priority="29" bottom="1" rank="1"/>
    <cfRule type="top10" dxfId="133" priority="30" rank="1"/>
  </conditionalFormatting>
  <conditionalFormatting sqref="I1">
    <cfRule type="top10" priority="27" bottom="1" rank="1"/>
    <cfRule type="top10" dxfId="132" priority="28" rank="1"/>
  </conditionalFormatting>
  <conditionalFormatting sqref="E2">
    <cfRule type="top10" dxfId="131" priority="18" rank="1"/>
  </conditionalFormatting>
  <conditionalFormatting sqref="F2">
    <cfRule type="top10" dxfId="130" priority="17" rank="1"/>
  </conditionalFormatting>
  <conditionalFormatting sqref="G2">
    <cfRule type="top10" dxfId="129" priority="16" rank="1"/>
  </conditionalFormatting>
  <conditionalFormatting sqref="H2">
    <cfRule type="top10" dxfId="128" priority="15" rank="1"/>
  </conditionalFormatting>
  <conditionalFormatting sqref="I2">
    <cfRule type="top10" dxfId="127" priority="14" rank="1"/>
  </conditionalFormatting>
  <conditionalFormatting sqref="J2">
    <cfRule type="top10" dxfId="126" priority="13" rank="1"/>
  </conditionalFormatting>
  <conditionalFormatting sqref="E3">
    <cfRule type="top10" dxfId="125" priority="12" rank="1"/>
  </conditionalFormatting>
  <conditionalFormatting sqref="F3">
    <cfRule type="top10" dxfId="124" priority="11" rank="1"/>
  </conditionalFormatting>
  <conditionalFormatting sqref="G3">
    <cfRule type="top10" dxfId="123" priority="10" rank="1"/>
  </conditionalFormatting>
  <conditionalFormatting sqref="H3">
    <cfRule type="top10" dxfId="122" priority="9" rank="1"/>
  </conditionalFormatting>
  <conditionalFormatting sqref="I3">
    <cfRule type="top10" dxfId="121" priority="8" rank="1"/>
  </conditionalFormatting>
  <conditionalFormatting sqref="J3">
    <cfRule type="top10" dxfId="120" priority="7" rank="1"/>
  </conditionalFormatting>
  <conditionalFormatting sqref="E4">
    <cfRule type="top10" dxfId="119" priority="6" rank="1"/>
  </conditionalFormatting>
  <conditionalFormatting sqref="F4">
    <cfRule type="top10" dxfId="118" priority="5" rank="1"/>
  </conditionalFormatting>
  <conditionalFormatting sqref="G4">
    <cfRule type="top10" dxfId="117" priority="4" rank="1"/>
  </conditionalFormatting>
  <conditionalFormatting sqref="H4">
    <cfRule type="top10" dxfId="116" priority="3" rank="1"/>
  </conditionalFormatting>
  <conditionalFormatting sqref="I4">
    <cfRule type="top10" dxfId="115" priority="2" rank="1"/>
  </conditionalFormatting>
  <conditionalFormatting sqref="J4">
    <cfRule type="top10" dxfId="11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89DF5B-A7EF-45F9-B2D2-1F193C2C552A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2C78BA44-1E68-494D-9BE0-BBCA26A28F58}">
          <x14:formula1>
            <xm:f>'C:\Users\abra2\Desktop\ABRA Files and More\AUTO BENCH REST ASSOCIATION FILE\ABRA 2019\Ohio\[Fresno OH Score Program.xlsx]DATA SHEET'!#REF!</xm:f>
          </x14:formula1>
          <xm:sqref>B3:B4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OHIO INDOOR OUTLAW HVY RANKING</vt:lpstr>
      <vt:lpstr>Albury, Scott</vt:lpstr>
      <vt:lpstr>Brown, Bob</vt:lpstr>
      <vt:lpstr>Elwood, Bob</vt:lpstr>
      <vt:lpstr>Gallbreath, Jerry</vt:lpstr>
      <vt:lpstr>Lehman, Colton</vt:lpstr>
      <vt:lpstr>Joe Parsons</vt:lpstr>
      <vt:lpstr>Metheney, Rhett</vt:lpstr>
      <vt:lpstr>Prince, John</vt:lpstr>
      <vt:lpstr>sampson, Joey</vt:lpstr>
      <vt:lpstr>Starr, Jim</vt:lpstr>
      <vt:lpstr>Yodor, Kurt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2020-03-11T18:06:01Z</dcterms:modified>
</cp:coreProperties>
</file>