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Georgia\"/>
    </mc:Choice>
  </mc:AlternateContent>
  <xr:revisionPtr revIDLastSave="0" documentId="13_ncr:1_{7213A336-850D-404C-8D0E-5BC75781A6F1}" xr6:coauthVersionLast="45" xr6:coauthVersionMax="45" xr10:uidLastSave="{00000000-0000-0000-0000-000000000000}"/>
  <bookViews>
    <workbookView xWindow="-108" yWindow="-108" windowWidth="23256" windowHeight="12576" firstSheet="1" activeTab="1" xr2:uid="{A35FAFAA-3A44-445C-BAAA-3002DD1ECE94}"/>
  </bookViews>
  <sheets>
    <sheet name="Steve DuVall" sheetId="36" r:id="rId1"/>
    <sheet name="Georgia 2020 Ranking" sheetId="1" r:id="rId2"/>
    <sheet name="Dwayne Kearns" sheetId="35" r:id="rId3"/>
    <sheet name="Mark Adams" sheetId="33" r:id="rId4"/>
    <sheet name="Brian Ellenburg" sheetId="30" r:id="rId5"/>
    <sheet name="Vanessa Brown" sheetId="32" r:id="rId6"/>
    <sheet name="Carlos Rodriguez-Feo" sheetId="29" r:id="rId7"/>
    <sheet name="John Attaway" sheetId="27" r:id="rId8"/>
    <sheet name="Brooks, Lucas" sheetId="23" r:id="rId9"/>
    <sheet name="Benji Matoy" sheetId="22" r:id="rId10"/>
    <sheet name="Danals, Ken" sheetId="13" r:id="rId11"/>
    <sheet name="Davis, Travis" sheetId="19" r:id="rId12"/>
    <sheet name="Brown, Tim" sheetId="18" r:id="rId13"/>
    <sheet name="Eisenschmied, Dave" sheetId="11" r:id="rId14"/>
    <sheet name="Hartlage, Jim Bob" sheetId="25" r:id="rId15"/>
    <sheet name="Fortson, Justin" sheetId="12" r:id="rId16"/>
    <sheet name="Jason Gosnell" sheetId="31" r:id="rId17"/>
    <sheet name="Greenway, Tony" sheetId="10" r:id="rId18"/>
    <sheet name="Haley, Ricky" sheetId="2" r:id="rId19"/>
    <sheet name="Haley, Wade" sheetId="15" r:id="rId20"/>
    <sheet name="Haley. Jim" sheetId="4" r:id="rId21"/>
    <sheet name="Hovan, John" sheetId="20" r:id="rId22"/>
    <sheet name="Hudson, Billy" sheetId="5" r:id="rId23"/>
    <sheet name="Steve Kiemele" sheetId="26" r:id="rId24"/>
    <sheet name="King, Cody" sheetId="14" r:id="rId25"/>
    <sheet name="King, Robby" sheetId="9" r:id="rId26"/>
    <sheet name="Melvin Ferguson" sheetId="28" r:id="rId27"/>
    <sheet name="Cody McBroon" sheetId="24" r:id="rId28"/>
    <sheet name="Petzoldt, Eric" sheetId="16" r:id="rId29"/>
    <sheet name="Reynolds, Harold" sheetId="17" r:id="rId30"/>
    <sheet name="Smith, Woody" sheetId="6" r:id="rId31"/>
    <sheet name="Sullivan, Kevin" sheetId="7" r:id="rId32"/>
    <sheet name="Tim Thomas" sheetId="21" r:id="rId33"/>
    <sheet name="Thompson, Jerry" sheetId="8" r:id="rId34"/>
    <sheet name="Wayne Yates" sheetId="34" r:id="rId35"/>
  </sheets>
  <externalReferences>
    <externalReference r:id="rId36"/>
    <externalReference r:id="rId37"/>
    <externalReference r:id="rId3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N5" i="36"/>
  <c r="L5" i="36"/>
  <c r="K5" i="36"/>
  <c r="M5" i="36" l="1"/>
  <c r="O5" i="36" s="1"/>
  <c r="H71" i="1"/>
  <c r="G71" i="1"/>
  <c r="F71" i="1"/>
  <c r="E71" i="1"/>
  <c r="D71" i="1"/>
  <c r="N5" i="35"/>
  <c r="L5" i="35"/>
  <c r="M5" i="35" s="1"/>
  <c r="O5" i="35" s="1"/>
  <c r="K5" i="35"/>
  <c r="N33" i="26" l="1"/>
  <c r="G72" i="1" s="1"/>
  <c r="L33" i="26"/>
  <c r="E72" i="1" s="1"/>
  <c r="K33" i="26"/>
  <c r="D72" i="1" s="1"/>
  <c r="H40" i="1"/>
  <c r="G40" i="1"/>
  <c r="F40" i="1"/>
  <c r="E40" i="1"/>
  <c r="D40" i="1"/>
  <c r="N5" i="34"/>
  <c r="L5" i="34"/>
  <c r="M5" i="34" s="1"/>
  <c r="O5" i="34" s="1"/>
  <c r="K5" i="34"/>
  <c r="E34" i="1"/>
  <c r="N6" i="33"/>
  <c r="G34" i="1" s="1"/>
  <c r="L6" i="33"/>
  <c r="K6" i="33"/>
  <c r="D34" i="1" s="1"/>
  <c r="G15" i="1"/>
  <c r="E15" i="1"/>
  <c r="N19" i="16"/>
  <c r="L19" i="16"/>
  <c r="K19" i="16"/>
  <c r="D15" i="1" s="1"/>
  <c r="M33" i="26" l="1"/>
  <c r="M6" i="33"/>
  <c r="M19" i="16"/>
  <c r="N33" i="12"/>
  <c r="G27" i="1" s="1"/>
  <c r="L33" i="12"/>
  <c r="E27" i="1" s="1"/>
  <c r="K33" i="12"/>
  <c r="D27" i="1" s="1"/>
  <c r="N23" i="8"/>
  <c r="G16" i="1" s="1"/>
  <c r="L23" i="8"/>
  <c r="E16" i="1" s="1"/>
  <c r="K23" i="8"/>
  <c r="D16" i="1" s="1"/>
  <c r="N8" i="32"/>
  <c r="G31" i="1" s="1"/>
  <c r="L8" i="32"/>
  <c r="M8" i="32" s="1"/>
  <c r="O8" i="32" s="1"/>
  <c r="H31" i="1" s="1"/>
  <c r="K8" i="32"/>
  <c r="D31" i="1" s="1"/>
  <c r="O19" i="16" l="1"/>
  <c r="H15" i="1" s="1"/>
  <c r="F15" i="1"/>
  <c r="O6" i="33"/>
  <c r="H34" i="1" s="1"/>
  <c r="F34" i="1"/>
  <c r="O33" i="26"/>
  <c r="H72" i="1" s="1"/>
  <c r="F72" i="1"/>
  <c r="F31" i="1"/>
  <c r="E31" i="1"/>
  <c r="M33" i="12"/>
  <c r="M23" i="8"/>
  <c r="N27" i="4"/>
  <c r="G69" i="1" s="1"/>
  <c r="L27" i="4"/>
  <c r="E69" i="1" s="1"/>
  <c r="K27" i="4"/>
  <c r="D69" i="1" s="1"/>
  <c r="N24" i="26"/>
  <c r="G28" i="1" s="1"/>
  <c r="L24" i="26"/>
  <c r="E28" i="1" s="1"/>
  <c r="K24" i="26"/>
  <c r="D28" i="1" s="1"/>
  <c r="N8" i="31"/>
  <c r="G36" i="1" s="1"/>
  <c r="L8" i="31"/>
  <c r="E36" i="1" s="1"/>
  <c r="K8" i="31"/>
  <c r="D36" i="1" s="1"/>
  <c r="N8" i="30"/>
  <c r="G32" i="1" s="1"/>
  <c r="L8" i="30"/>
  <c r="E32" i="1" s="1"/>
  <c r="K8" i="30"/>
  <c r="D32" i="1" s="1"/>
  <c r="N6" i="29"/>
  <c r="G12" i="1" s="1"/>
  <c r="L6" i="29"/>
  <c r="E12" i="1" s="1"/>
  <c r="K6" i="29"/>
  <c r="D12" i="1" s="1"/>
  <c r="N10" i="28"/>
  <c r="G9" i="1" s="1"/>
  <c r="L10" i="28"/>
  <c r="E9" i="1" s="1"/>
  <c r="K10" i="28"/>
  <c r="D9" i="1" s="1"/>
  <c r="O23" i="8" l="1"/>
  <c r="H16" i="1" s="1"/>
  <c r="F16" i="1"/>
  <c r="M6" i="29"/>
  <c r="O33" i="12"/>
  <c r="H27" i="1" s="1"/>
  <c r="F27" i="1"/>
  <c r="M10" i="28"/>
  <c r="M27" i="4"/>
  <c r="M24" i="26"/>
  <c r="M8" i="31"/>
  <c r="M8" i="30"/>
  <c r="D41" i="1"/>
  <c r="N7" i="27"/>
  <c r="G41" i="1" s="1"/>
  <c r="L7" i="27"/>
  <c r="M7" i="27" s="1"/>
  <c r="K7" i="27"/>
  <c r="N7" i="26"/>
  <c r="G17" i="1" s="1"/>
  <c r="L7" i="26"/>
  <c r="E17" i="1" s="1"/>
  <c r="K7" i="26"/>
  <c r="D17" i="1" s="1"/>
  <c r="O6" i="29" l="1"/>
  <c r="H12" i="1" s="1"/>
  <c r="F12" i="1"/>
  <c r="O27" i="4"/>
  <c r="H69" i="1" s="1"/>
  <c r="F69" i="1"/>
  <c r="O8" i="30"/>
  <c r="H32" i="1" s="1"/>
  <c r="F32" i="1"/>
  <c r="O8" i="31"/>
  <c r="H36" i="1" s="1"/>
  <c r="F36" i="1"/>
  <c r="O24" i="26"/>
  <c r="H28" i="1" s="1"/>
  <c r="F28" i="1"/>
  <c r="O10" i="28"/>
  <c r="H9" i="1" s="1"/>
  <c r="F9" i="1"/>
  <c r="E41" i="1"/>
  <c r="O7" i="27"/>
  <c r="H41" i="1" s="1"/>
  <c r="F41" i="1"/>
  <c r="M7" i="26"/>
  <c r="N6" i="25"/>
  <c r="G55" i="1" s="1"/>
  <c r="L6" i="25"/>
  <c r="E55" i="1" s="1"/>
  <c r="K6" i="25"/>
  <c r="D55" i="1" s="1"/>
  <c r="O7" i="26" l="1"/>
  <c r="H17" i="1" s="1"/>
  <c r="F17" i="1"/>
  <c r="M6" i="25"/>
  <c r="E68" i="1"/>
  <c r="N6" i="24"/>
  <c r="G68" i="1" s="1"/>
  <c r="L6" i="24"/>
  <c r="K6" i="24"/>
  <c r="D68" i="1" s="1"/>
  <c r="N7" i="23"/>
  <c r="G54" i="1" s="1"/>
  <c r="L7" i="23"/>
  <c r="E54" i="1" s="1"/>
  <c r="K7" i="23"/>
  <c r="D54" i="1" s="1"/>
  <c r="D53" i="1"/>
  <c r="N7" i="22"/>
  <c r="G53" i="1" s="1"/>
  <c r="L7" i="22"/>
  <c r="E53" i="1" s="1"/>
  <c r="K7" i="22"/>
  <c r="D35" i="1"/>
  <c r="N5" i="21"/>
  <c r="G35" i="1" s="1"/>
  <c r="L5" i="21"/>
  <c r="E35" i="1" s="1"/>
  <c r="K5" i="21"/>
  <c r="M5" i="21" l="1"/>
  <c r="M7" i="22"/>
  <c r="M7" i="23"/>
  <c r="O6" i="25"/>
  <c r="H55" i="1" s="1"/>
  <c r="F55" i="1"/>
  <c r="M6" i="24"/>
  <c r="D57" i="1"/>
  <c r="N5" i="20"/>
  <c r="G57" i="1" s="1"/>
  <c r="L5" i="20"/>
  <c r="E57" i="1" s="1"/>
  <c r="K5" i="20"/>
  <c r="N9" i="19"/>
  <c r="G51" i="1" s="1"/>
  <c r="L9" i="19"/>
  <c r="E51" i="1" s="1"/>
  <c r="K9" i="19"/>
  <c r="D51" i="1" s="1"/>
  <c r="N34" i="11"/>
  <c r="G33" i="1" s="1"/>
  <c r="L34" i="11"/>
  <c r="K34" i="11"/>
  <c r="D33" i="1" s="1"/>
  <c r="N5" i="18"/>
  <c r="G19" i="1" s="1"/>
  <c r="L5" i="18"/>
  <c r="M5" i="18" s="1"/>
  <c r="K5" i="18"/>
  <c r="D19" i="1" s="1"/>
  <c r="N16" i="17"/>
  <c r="G10" i="1" s="1"/>
  <c r="L16" i="17"/>
  <c r="E10" i="1" s="1"/>
  <c r="K16" i="17"/>
  <c r="D10" i="1" s="1"/>
  <c r="O5" i="18" l="1"/>
  <c r="H19" i="1" s="1"/>
  <c r="F19" i="1"/>
  <c r="E19" i="1"/>
  <c r="O7" i="23"/>
  <c r="H54" i="1" s="1"/>
  <c r="F54" i="1"/>
  <c r="O6" i="24"/>
  <c r="H68" i="1" s="1"/>
  <c r="F68" i="1"/>
  <c r="O7" i="22"/>
  <c r="H53" i="1" s="1"/>
  <c r="F53" i="1"/>
  <c r="O5" i="21"/>
  <c r="H35" i="1" s="1"/>
  <c r="F35" i="1"/>
  <c r="M34" i="11"/>
  <c r="O34" i="11" s="1"/>
  <c r="H33" i="1" s="1"/>
  <c r="E33" i="1"/>
  <c r="M16" i="17"/>
  <c r="M5" i="20"/>
  <c r="M9" i="19"/>
  <c r="O5" i="20" l="1"/>
  <c r="H57" i="1" s="1"/>
  <c r="F57" i="1"/>
  <c r="F33" i="1"/>
  <c r="F10" i="1"/>
  <c r="O16" i="17"/>
  <c r="H10" i="1" s="1"/>
  <c r="O9" i="19"/>
  <c r="H51" i="1" s="1"/>
  <c r="F51" i="1"/>
  <c r="N16" i="9"/>
  <c r="G70" i="1" s="1"/>
  <c r="L16" i="9"/>
  <c r="K16" i="9"/>
  <c r="D70" i="1" s="1"/>
  <c r="N6" i="16"/>
  <c r="G39" i="1" s="1"/>
  <c r="L6" i="16"/>
  <c r="K6" i="16"/>
  <c r="D39" i="1" s="1"/>
  <c r="N17" i="14"/>
  <c r="G38" i="1" s="1"/>
  <c r="L17" i="14"/>
  <c r="K17" i="14"/>
  <c r="D38" i="1" s="1"/>
  <c r="N8" i="15"/>
  <c r="G26" i="1" s="1"/>
  <c r="L8" i="15"/>
  <c r="K8" i="15"/>
  <c r="D26" i="1" s="1"/>
  <c r="E38" i="1" l="1"/>
  <c r="M17" i="14"/>
  <c r="F38" i="1" s="1"/>
  <c r="M16" i="9"/>
  <c r="E26" i="1"/>
  <c r="M8" i="15"/>
  <c r="F26" i="1" s="1"/>
  <c r="E70" i="1"/>
  <c r="E39" i="1"/>
  <c r="M6" i="16"/>
  <c r="F39" i="1" s="1"/>
  <c r="O17" i="14"/>
  <c r="H38" i="1" s="1"/>
  <c r="O8" i="15"/>
  <c r="H26" i="1" s="1"/>
  <c r="O2" i="8"/>
  <c r="O2" i="9"/>
  <c r="O6" i="16" l="1"/>
  <c r="H39" i="1" s="1"/>
  <c r="O16" i="9"/>
  <c r="H70" i="1" s="1"/>
  <c r="F70" i="1"/>
  <c r="N19" i="10"/>
  <c r="G50" i="1" s="1"/>
  <c r="L19" i="10"/>
  <c r="E50" i="1" s="1"/>
  <c r="K19" i="10"/>
  <c r="D50" i="1" s="1"/>
  <c r="N5" i="9"/>
  <c r="G37" i="1" s="1"/>
  <c r="L5" i="9"/>
  <c r="K5" i="9"/>
  <c r="D37" i="1" s="1"/>
  <c r="N9" i="8"/>
  <c r="G29" i="1" s="1"/>
  <c r="L9" i="8"/>
  <c r="E29" i="1" s="1"/>
  <c r="K9" i="8"/>
  <c r="D29" i="1" s="1"/>
  <c r="N5" i="7"/>
  <c r="G18" i="1" s="1"/>
  <c r="L5" i="7"/>
  <c r="K5" i="7"/>
  <c r="D18" i="1" s="1"/>
  <c r="N8" i="6"/>
  <c r="G14" i="1" s="1"/>
  <c r="L8" i="6"/>
  <c r="M8" i="6" s="1"/>
  <c r="K8" i="6"/>
  <c r="D14" i="1" s="1"/>
  <c r="N15" i="4"/>
  <c r="G6" i="1" s="1"/>
  <c r="L15" i="4"/>
  <c r="E6" i="1" s="1"/>
  <c r="K15" i="4"/>
  <c r="D6" i="1" s="1"/>
  <c r="N19" i="5"/>
  <c r="G7" i="1" s="1"/>
  <c r="L19" i="5"/>
  <c r="E7" i="1" s="1"/>
  <c r="K19" i="5"/>
  <c r="D7" i="1" s="1"/>
  <c r="N41" i="2"/>
  <c r="G49" i="1" s="1"/>
  <c r="L41" i="2"/>
  <c r="K41" i="2"/>
  <c r="D49" i="1" s="1"/>
  <c r="N13" i="2"/>
  <c r="G8" i="1" s="1"/>
  <c r="L13" i="2"/>
  <c r="E8" i="1" s="1"/>
  <c r="K13" i="2"/>
  <c r="D8" i="1" s="1"/>
  <c r="N5" i="14"/>
  <c r="G74" i="1" s="1"/>
  <c r="L5" i="14"/>
  <c r="K5" i="14"/>
  <c r="D74" i="1" s="1"/>
  <c r="N15" i="13"/>
  <c r="G66" i="1" s="1"/>
  <c r="L15" i="13"/>
  <c r="K15" i="13"/>
  <c r="D66" i="1" s="1"/>
  <c r="N17" i="12"/>
  <c r="G65" i="1" s="1"/>
  <c r="L17" i="12"/>
  <c r="K17" i="12"/>
  <c r="D65" i="1" s="1"/>
  <c r="N20" i="11"/>
  <c r="G73" i="1" s="1"/>
  <c r="L20" i="11"/>
  <c r="K20" i="11"/>
  <c r="D73" i="1" s="1"/>
  <c r="N5" i="11"/>
  <c r="G56" i="1" s="1"/>
  <c r="L5" i="11"/>
  <c r="K5" i="11"/>
  <c r="D56" i="1" s="1"/>
  <c r="M5" i="7" l="1"/>
  <c r="E74" i="1"/>
  <c r="M5" i="14"/>
  <c r="F74" i="1" s="1"/>
  <c r="E18" i="1"/>
  <c r="M5" i="11"/>
  <c r="F56" i="1" s="1"/>
  <c r="O5" i="11"/>
  <c r="H56" i="1" s="1"/>
  <c r="E56" i="1"/>
  <c r="M19" i="10"/>
  <c r="O19" i="10" s="1"/>
  <c r="H50" i="1" s="1"/>
  <c r="M5" i="9"/>
  <c r="E66" i="1"/>
  <c r="M15" i="13"/>
  <c r="O15" i="13" s="1"/>
  <c r="H66" i="1" s="1"/>
  <c r="M41" i="2"/>
  <c r="O41" i="2" s="1"/>
  <c r="H49" i="1" s="1"/>
  <c r="E73" i="1"/>
  <c r="M20" i="11"/>
  <c r="F73" i="1" s="1"/>
  <c r="E65" i="1"/>
  <c r="M17" i="12"/>
  <c r="F65" i="1" s="1"/>
  <c r="O5" i="7"/>
  <c r="H18" i="1" s="1"/>
  <c r="F18" i="1"/>
  <c r="F14" i="1"/>
  <c r="O8" i="6"/>
  <c r="H14" i="1" s="1"/>
  <c r="E14" i="1"/>
  <c r="M9" i="8"/>
  <c r="F29" i="1" s="1"/>
  <c r="M15" i="4"/>
  <c r="O15" i="4" s="1"/>
  <c r="H6" i="1" s="1"/>
  <c r="M13" i="2"/>
  <c r="O13" i="2" s="1"/>
  <c r="H8" i="1" s="1"/>
  <c r="E49" i="1"/>
  <c r="M19" i="5"/>
  <c r="O5" i="9"/>
  <c r="H37" i="1" s="1"/>
  <c r="F37" i="1"/>
  <c r="E37" i="1"/>
  <c r="O5" i="14"/>
  <c r="H74" i="1" s="1"/>
  <c r="F49" i="1" l="1"/>
  <c r="F50" i="1"/>
  <c r="F66" i="1"/>
  <c r="O20" i="11"/>
  <c r="H73" i="1" s="1"/>
  <c r="O17" i="12"/>
  <c r="H65" i="1" s="1"/>
  <c r="F6" i="1"/>
  <c r="O9" i="8"/>
  <c r="H29" i="1" s="1"/>
  <c r="F8" i="1"/>
  <c r="F7" i="1"/>
  <c r="O19" i="5"/>
  <c r="H7" i="1" s="1"/>
</calcChain>
</file>

<file path=xl/sharedStrings.xml><?xml version="1.0" encoding="utf-8"?>
<sst xmlns="http://schemas.openxmlformats.org/spreadsheetml/2006/main" count="1437" uniqueCount="101">
  <si>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</si>
  <si>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</si>
  <si>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</si>
  <si>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</si>
  <si>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</si>
  <si>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</si>
  <si>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</si>
  <si>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</si>
  <si>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</si>
  <si>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</si>
  <si>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</si>
  <si>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</si>
  <si>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</si>
  <si>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</si>
  <si>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</si>
  <si>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</si>
  <si>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</si>
  <si>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</si>
  <si>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</si>
  <si>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</si>
  <si>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</si>
  <si>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</si>
  <si>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</si>
  <si>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</si>
  <si>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</si>
  <si>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</si>
  <si>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</si>
  <si>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</si>
  <si>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</si>
  <si>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</si>
  <si>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</si>
  <si>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</si>
  <si>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</si>
  <si>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</si>
  <si>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</si>
  <si>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Outlaw Heavy</t>
  </si>
  <si>
    <t>Haley, Ricky</t>
  </si>
  <si>
    <t>Hudson, Billy</t>
  </si>
  <si>
    <t>Haley, Jim</t>
  </si>
  <si>
    <t>Smith, Woody</t>
  </si>
  <si>
    <t>Sullivan, Kevin</t>
  </si>
  <si>
    <t>Elberton, GA</t>
  </si>
  <si>
    <t>Thompson, Jerry</t>
  </si>
  <si>
    <t>Outtlaw Lite</t>
  </si>
  <si>
    <t>King, Robby</t>
  </si>
  <si>
    <t>Unlimited</t>
  </si>
  <si>
    <t>Greenway, Tony</t>
  </si>
  <si>
    <t>Eisenschmied,Dave</t>
  </si>
  <si>
    <t># 0f Targets</t>
  </si>
  <si>
    <t>Factory</t>
  </si>
  <si>
    <t>Forston, Justin</t>
  </si>
  <si>
    <t>Danals, Ken</t>
  </si>
  <si>
    <t>King, Cody</t>
  </si>
  <si>
    <t>ABRA OUTLAW HEAVY RANKING 2020</t>
  </si>
  <si>
    <t>ABRA OUTLAW LITE RANKING 2020</t>
  </si>
  <si>
    <t>ABRA UNLIMITED RANKING 2020</t>
  </si>
  <si>
    <t>ABRA FACTORY RANKING 2020</t>
  </si>
  <si>
    <t>Elberton GA</t>
  </si>
  <si>
    <t>Back to Ranking</t>
  </si>
  <si>
    <t>Haley, Wade</t>
  </si>
  <si>
    <t>Wade Haley</t>
  </si>
  <si>
    <t>Petzoldt,Eric</t>
  </si>
  <si>
    <t>Eric Petzoldt</t>
  </si>
  <si>
    <t>Justin Fortson</t>
  </si>
  <si>
    <t>Reynolds, Harold</t>
  </si>
  <si>
    <t>Harold Reynolds</t>
  </si>
  <si>
    <t>Tim Brown</t>
  </si>
  <si>
    <t>Brown, Tim</t>
  </si>
  <si>
    <t>Outlaw Lite</t>
  </si>
  <si>
    <t>Davis, Travis</t>
  </si>
  <si>
    <t>Travis Davis</t>
  </si>
  <si>
    <t>Hovan, John</t>
  </si>
  <si>
    <t>John Hovan</t>
  </si>
  <si>
    <t>Adult Outlaw Heavy</t>
  </si>
  <si>
    <t>Adult Outlaw Lite</t>
  </si>
  <si>
    <t>Tim Thomas</t>
  </si>
  <si>
    <t>Adult Unlimited</t>
  </si>
  <si>
    <t>Benjamin Matoy</t>
  </si>
  <si>
    <t>Matoy, Benji</t>
  </si>
  <si>
    <t>Brooks, Lucas</t>
  </si>
  <si>
    <t>Lukas Brooks</t>
  </si>
  <si>
    <t>Adult Factory</t>
  </si>
  <si>
    <t>Cody McBroon</t>
  </si>
  <si>
    <t>McBroon, Cody</t>
  </si>
  <si>
    <t>Hartlage, Jim Bob</t>
  </si>
  <si>
    <t>Jim Bob Hartlage</t>
  </si>
  <si>
    <t>Steve Kiemele</t>
  </si>
  <si>
    <t>John Attaway</t>
  </si>
  <si>
    <t>Melvin Ferguson</t>
  </si>
  <si>
    <t xml:space="preserve"> </t>
  </si>
  <si>
    <t>Carlos Rodriguez-Feo</t>
  </si>
  <si>
    <t>Brian Ellenburg</t>
  </si>
  <si>
    <t>Jason  Gosnell</t>
  </si>
  <si>
    <t>Jason Gosnell</t>
  </si>
  <si>
    <t>Steve  Kiemele</t>
  </si>
  <si>
    <t>Vanessa Brown</t>
  </si>
  <si>
    <t>*Vanessa Brown</t>
  </si>
  <si>
    <t>Mark Adams</t>
  </si>
  <si>
    <t>Wayne Yates</t>
  </si>
  <si>
    <t>Dwayne Kearns</t>
  </si>
  <si>
    <t>Steve DuVall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</si>
</sst>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7" fillId="4" borderId="0" xfId="1" applyFont="1" applyFill="1" applyAlignment="1">
      <alignment horizontal="center"/>
    </xf>
    <xf numFmtId="2" fontId="7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16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AppData\Local\Packages\Microsoft.MicrosoftEdge_8wekyb3d8bbwe\TempState\Downloads\ABRA%20GA%20CLUB%20MATCH%20216202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4190-4059-46DF-9A25-A4193EA2201E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73</v>
      </c>
      <c r="B2" s="33" t="s">
        <v>100</v>
      </c>
      <c r="C2" s="34">
        <v>44150</v>
      </c>
      <c r="D2" s="35" t="s">
        <v>41</v>
      </c>
      <c r="E2" s="36">
        <v>195</v>
      </c>
      <c r="F2" s="36">
        <v>198</v>
      </c>
      <c r="G2" s="36">
        <v>196</v>
      </c>
      <c r="H2" s="36">
        <v>199</v>
      </c>
      <c r="I2" s="36"/>
      <c r="J2" s="36"/>
      <c r="K2" s="37">
        <v>4</v>
      </c>
      <c r="L2" s="37">
        <v>788</v>
      </c>
      <c r="M2" s="38">
        <v>197</v>
      </c>
      <c r="N2" s="39">
        <v>6</v>
      </c>
      <c r="O2" s="40">
        <v>203</v>
      </c>
    </row>
    <row r="5" spans="1:17" x14ac:dyDescent="0.3">
      <c r="K5" s="17">
        <f>SUM(K2:K4)</f>
        <v>4</v>
      </c>
      <c r="L5" s="17">
        <f>SUM(L2:L4)</f>
        <v>788</v>
      </c>
      <c r="M5" s="16">
        <f>SUM(L5/K5)</f>
        <v>197</v>
      </c>
      <c r="N5" s="17">
        <f>SUM(N2:N4)</f>
        <v>6</v>
      </c>
      <c r="O5" s="23">
        <f>SUM(M5+N5)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163" priority="6" rank="1"/>
  </conditionalFormatting>
  <conditionalFormatting sqref="F2">
    <cfRule type="top10" dxfId="1162" priority="5" rank="1"/>
  </conditionalFormatting>
  <conditionalFormatting sqref="G2">
    <cfRule type="top10" dxfId="1161" priority="4" rank="1"/>
  </conditionalFormatting>
  <conditionalFormatting sqref="H2">
    <cfRule type="top10" dxfId="1160" priority="3" rank="1"/>
  </conditionalFormatting>
  <conditionalFormatting sqref="I2">
    <cfRule type="top10" dxfId="1159" priority="2" rank="1"/>
  </conditionalFormatting>
  <conditionalFormatting sqref="J2">
    <cfRule type="top10" dxfId="1158" priority="1" rank="1"/>
  </conditionalFormatting>
  <hyperlinks>
    <hyperlink ref="Q1" location="'Georgia 2020 Ranking'!A1" display="Back to Ranking" xr:uid="{828CC634-3111-445C-8644-16C7FA5FB8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1C69B-66FF-4A29-8CF8-40550EF142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0817-A424-4547-8F40-C5E6539B4C9C}">
  <dimension ref="A1:Q7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76</v>
      </c>
      <c r="B2" s="33" t="s">
        <v>77</v>
      </c>
      <c r="C2" s="34">
        <v>43968</v>
      </c>
      <c r="D2" s="35" t="s">
        <v>41</v>
      </c>
      <c r="E2" s="36">
        <v>186</v>
      </c>
      <c r="F2" s="36">
        <v>192</v>
      </c>
      <c r="G2" s="36">
        <v>187</v>
      </c>
      <c r="H2" s="36">
        <v>193</v>
      </c>
      <c r="I2" s="36">
        <v>191</v>
      </c>
      <c r="J2" s="36">
        <v>197</v>
      </c>
      <c r="K2" s="37">
        <v>6</v>
      </c>
      <c r="L2" s="37">
        <v>1146</v>
      </c>
      <c r="M2" s="38">
        <v>191</v>
      </c>
      <c r="N2" s="39">
        <v>16</v>
      </c>
      <c r="O2" s="40">
        <v>207</v>
      </c>
    </row>
    <row r="3" spans="1:17" x14ac:dyDescent="0.3">
      <c r="A3" s="32" t="s">
        <v>76</v>
      </c>
      <c r="B3" s="33" t="s">
        <v>77</v>
      </c>
      <c r="C3" s="34">
        <v>44122</v>
      </c>
      <c r="D3" s="35" t="s">
        <v>41</v>
      </c>
      <c r="E3" s="36">
        <v>197</v>
      </c>
      <c r="F3" s="36">
        <v>195</v>
      </c>
      <c r="G3" s="36">
        <v>193</v>
      </c>
      <c r="H3" s="36">
        <v>196</v>
      </c>
      <c r="I3" s="36"/>
      <c r="J3" s="36"/>
      <c r="K3" s="37">
        <v>4</v>
      </c>
      <c r="L3" s="37">
        <v>781</v>
      </c>
      <c r="M3" s="38">
        <v>195.25</v>
      </c>
      <c r="N3" s="39">
        <v>13</v>
      </c>
      <c r="O3" s="40">
        <v>208.25</v>
      </c>
    </row>
    <row r="4" spans="1:17" x14ac:dyDescent="0.3">
      <c r="A4" s="32" t="s">
        <v>76</v>
      </c>
      <c r="B4" s="33" t="s">
        <v>77</v>
      </c>
      <c r="C4" s="34">
        <v>44150</v>
      </c>
      <c r="D4" s="35" t="s">
        <v>41</v>
      </c>
      <c r="E4" s="36">
        <v>192</v>
      </c>
      <c r="F4" s="36">
        <v>193</v>
      </c>
      <c r="G4" s="36">
        <v>194</v>
      </c>
      <c r="H4" s="36">
        <v>187</v>
      </c>
      <c r="I4" s="36"/>
      <c r="J4" s="36"/>
      <c r="K4" s="37">
        <v>4</v>
      </c>
      <c r="L4" s="37">
        <v>766</v>
      </c>
      <c r="M4" s="38">
        <v>191.5</v>
      </c>
      <c r="N4" s="39">
        <v>6</v>
      </c>
      <c r="O4" s="40">
        <v>197.5</v>
      </c>
    </row>
    <row r="7" spans="1:17" x14ac:dyDescent="0.3">
      <c r="K7" s="17">
        <f>SUM(K2:K6)</f>
        <v>14</v>
      </c>
      <c r="L7" s="17">
        <f>SUM(L2:L6)</f>
        <v>2693</v>
      </c>
      <c r="M7" s="16">
        <f>SUM(L7/K7)</f>
        <v>192.35714285714286</v>
      </c>
      <c r="N7" s="17">
        <f>SUM(N2:N6)</f>
        <v>35</v>
      </c>
      <c r="O7" s="23">
        <f>SUM(M7+N7)</f>
        <v>227.35714285714286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3:C3 E3:J3" name="Range1_4_1_1_1_19"/>
    <protectedRange algorithmName="SHA-512" hashValue="ON39YdpmFHfN9f47KpiRvqrKx0V9+erV1CNkpWzYhW/Qyc6aT8rEyCrvauWSYGZK2ia3o7vd3akF07acHAFpOA==" saltValue="yVW9XmDwTqEnmpSGai0KYg==" spinCount="100000" sqref="D3" name="Range1_1_4_1_1_10"/>
    <protectedRange algorithmName="SHA-512" hashValue="ON39YdpmFHfN9f47KpiRvqrKx0V9+erV1CNkpWzYhW/Qyc6aT8rEyCrvauWSYGZK2ia3o7vd3akF07acHAFpOA==" saltValue="yVW9XmDwTqEnmpSGai0KYg==" spinCount="100000" sqref="B4:C4 E4:J4" name="Range1_4_1_1_1_17"/>
    <protectedRange algorithmName="SHA-512" hashValue="ON39YdpmFHfN9f47KpiRvqrKx0V9+erV1CNkpWzYhW/Qyc6aT8rEyCrvauWSYGZK2ia3o7vd3akF07acHAFpOA==" saltValue="yVW9XmDwTqEnmpSGai0KYg==" spinCount="100000" sqref="D4" name="Range1_1_4_1_1_9"/>
  </protectedRanges>
  <conditionalFormatting sqref="E2">
    <cfRule type="top10" dxfId="1049" priority="18" rank="1"/>
  </conditionalFormatting>
  <conditionalFormatting sqref="F2">
    <cfRule type="top10" dxfId="1048" priority="17" rank="1"/>
  </conditionalFormatting>
  <conditionalFormatting sqref="G2">
    <cfRule type="top10" dxfId="1047" priority="16" rank="1"/>
  </conditionalFormatting>
  <conditionalFormatting sqref="H2">
    <cfRule type="top10" dxfId="1046" priority="15" rank="1"/>
  </conditionalFormatting>
  <conditionalFormatting sqref="I2">
    <cfRule type="top10" dxfId="1045" priority="14" rank="1"/>
  </conditionalFormatting>
  <conditionalFormatting sqref="J2">
    <cfRule type="top10" dxfId="1044" priority="13" rank="1"/>
  </conditionalFormatting>
  <conditionalFormatting sqref="E3">
    <cfRule type="top10" dxfId="1043" priority="12" rank="1"/>
  </conditionalFormatting>
  <conditionalFormatting sqref="F3">
    <cfRule type="top10" dxfId="1042" priority="11" rank="1"/>
  </conditionalFormatting>
  <conditionalFormatting sqref="G3">
    <cfRule type="top10" dxfId="1041" priority="10" rank="1"/>
  </conditionalFormatting>
  <conditionalFormatting sqref="H3">
    <cfRule type="top10" dxfId="1040" priority="9" rank="1"/>
  </conditionalFormatting>
  <conditionalFormatting sqref="I3">
    <cfRule type="top10" dxfId="1039" priority="8" rank="1"/>
  </conditionalFormatting>
  <conditionalFormatting sqref="J3">
    <cfRule type="top10" dxfId="1038" priority="7" rank="1"/>
  </conditionalFormatting>
  <conditionalFormatting sqref="E4">
    <cfRule type="top10" dxfId="1037" priority="6" rank="1"/>
  </conditionalFormatting>
  <conditionalFormatting sqref="F4">
    <cfRule type="top10" dxfId="1036" priority="5" rank="1"/>
  </conditionalFormatting>
  <conditionalFormatting sqref="G4">
    <cfRule type="top10" dxfId="1035" priority="4" rank="1"/>
  </conditionalFormatting>
  <conditionalFormatting sqref="H4">
    <cfRule type="top10" dxfId="1034" priority="3" rank="1"/>
  </conditionalFormatting>
  <conditionalFormatting sqref="I4">
    <cfRule type="top10" dxfId="1033" priority="2" rank="1"/>
  </conditionalFormatting>
  <conditionalFormatting sqref="J4">
    <cfRule type="top10" dxfId="1032" priority="1" rank="1"/>
  </conditionalFormatting>
  <hyperlinks>
    <hyperlink ref="Q1" location="'Georgia 2020 Ranking'!A1" display="Back to Ranking" xr:uid="{41663FBB-CDC7-4B12-822C-78005B160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93FDF0-68CE-4473-A391-842DB1FEE1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dimension ref="A1:Q1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28</v>
      </c>
      <c r="B2" s="8" t="s">
        <v>30</v>
      </c>
      <c r="C2" s="9">
        <v>43849</v>
      </c>
      <c r="D2" s="10" t="s">
        <v>41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3" spans="1:17" x14ac:dyDescent="0.3">
      <c r="A3" s="32" t="s">
        <v>81</v>
      </c>
      <c r="B3" s="33" t="s">
        <v>30</v>
      </c>
      <c r="C3" s="34">
        <v>43968</v>
      </c>
      <c r="D3" s="35" t="s">
        <v>41</v>
      </c>
      <c r="E3" s="36">
        <v>187</v>
      </c>
      <c r="F3" s="36">
        <v>181</v>
      </c>
      <c r="G3" s="36">
        <v>179</v>
      </c>
      <c r="H3" s="36">
        <v>178</v>
      </c>
      <c r="I3" s="36">
        <v>188</v>
      </c>
      <c r="J3" s="36">
        <v>185</v>
      </c>
      <c r="K3" s="37">
        <v>6</v>
      </c>
      <c r="L3" s="37">
        <v>1098</v>
      </c>
      <c r="M3" s="38">
        <v>183</v>
      </c>
      <c r="N3" s="39">
        <v>16</v>
      </c>
      <c r="O3" s="40">
        <v>199</v>
      </c>
    </row>
    <row r="4" spans="1:17" x14ac:dyDescent="0.3">
      <c r="A4" s="32" t="s">
        <v>81</v>
      </c>
      <c r="B4" s="33" t="s">
        <v>30</v>
      </c>
      <c r="C4" s="34">
        <v>43977</v>
      </c>
      <c r="D4" s="35" t="s">
        <v>41</v>
      </c>
      <c r="E4" s="36">
        <v>192</v>
      </c>
      <c r="F4" s="36">
        <v>189</v>
      </c>
      <c r="G4" s="36">
        <v>185</v>
      </c>
      <c r="H4" s="36"/>
      <c r="I4" s="36"/>
      <c r="J4" s="36"/>
      <c r="K4" s="37">
        <v>3</v>
      </c>
      <c r="L4" s="37">
        <v>566</v>
      </c>
      <c r="M4" s="38">
        <v>188.66666666666666</v>
      </c>
      <c r="N4" s="39">
        <v>9</v>
      </c>
      <c r="O4" s="40">
        <v>197.66666666666666</v>
      </c>
    </row>
    <row r="5" spans="1:17" x14ac:dyDescent="0.3">
      <c r="A5" s="49" t="s">
        <v>81</v>
      </c>
      <c r="B5" s="50" t="s">
        <v>30</v>
      </c>
      <c r="C5" s="51">
        <v>44003</v>
      </c>
      <c r="D5" s="52" t="s">
        <v>41</v>
      </c>
      <c r="E5" s="53">
        <v>184</v>
      </c>
      <c r="F5" s="53">
        <v>188</v>
      </c>
      <c r="G5" s="53">
        <v>181</v>
      </c>
      <c r="H5" s="53">
        <v>187</v>
      </c>
      <c r="I5" s="53"/>
      <c r="J5" s="53"/>
      <c r="K5" s="54">
        <v>4</v>
      </c>
      <c r="L5" s="54">
        <v>740</v>
      </c>
      <c r="M5" s="55">
        <v>185</v>
      </c>
      <c r="N5" s="56">
        <v>5</v>
      </c>
      <c r="O5" s="57">
        <v>190</v>
      </c>
    </row>
    <row r="6" spans="1:17" x14ac:dyDescent="0.3">
      <c r="A6" s="32" t="s">
        <v>81</v>
      </c>
      <c r="B6" s="33" t="s">
        <v>30</v>
      </c>
      <c r="C6" s="34">
        <v>44012</v>
      </c>
      <c r="D6" s="35" t="s">
        <v>41</v>
      </c>
      <c r="E6" s="36">
        <v>175</v>
      </c>
      <c r="F6" s="36">
        <v>183</v>
      </c>
      <c r="G6" s="36">
        <v>180</v>
      </c>
      <c r="H6" s="36"/>
      <c r="I6" s="36"/>
      <c r="J6" s="36"/>
      <c r="K6" s="37">
        <v>3</v>
      </c>
      <c r="L6" s="37">
        <v>538</v>
      </c>
      <c r="M6" s="38">
        <v>179.33333333333334</v>
      </c>
      <c r="N6" s="39">
        <v>8</v>
      </c>
      <c r="O6" s="40">
        <v>187.33333333333334</v>
      </c>
    </row>
    <row r="7" spans="1:17" x14ac:dyDescent="0.3">
      <c r="A7" s="32" t="s">
        <v>81</v>
      </c>
      <c r="B7" s="33" t="s">
        <v>30</v>
      </c>
      <c r="C7" s="34">
        <v>44031</v>
      </c>
      <c r="D7" s="35" t="s">
        <v>41</v>
      </c>
      <c r="E7" s="36">
        <v>180</v>
      </c>
      <c r="F7" s="36">
        <v>182</v>
      </c>
      <c r="G7" s="36">
        <v>182</v>
      </c>
      <c r="H7" s="36">
        <v>186</v>
      </c>
      <c r="I7" s="36"/>
      <c r="J7" s="36"/>
      <c r="K7" s="37">
        <v>4</v>
      </c>
      <c r="L7" s="37">
        <v>730</v>
      </c>
      <c r="M7" s="38">
        <v>182.5</v>
      </c>
      <c r="N7" s="39">
        <v>9</v>
      </c>
      <c r="O7" s="40">
        <v>191.5</v>
      </c>
    </row>
    <row r="8" spans="1:17" x14ac:dyDescent="0.3">
      <c r="A8" s="32" t="s">
        <v>81</v>
      </c>
      <c r="B8" s="33" t="s">
        <v>30</v>
      </c>
      <c r="C8" s="34">
        <v>44040</v>
      </c>
      <c r="D8" s="35" t="s">
        <v>41</v>
      </c>
      <c r="E8" s="36">
        <v>186</v>
      </c>
      <c r="F8" s="36">
        <v>186</v>
      </c>
      <c r="G8" s="36">
        <v>187</v>
      </c>
      <c r="H8" s="36"/>
      <c r="I8" s="36"/>
      <c r="J8" s="36"/>
      <c r="K8" s="37">
        <v>3</v>
      </c>
      <c r="L8" s="37">
        <v>559</v>
      </c>
      <c r="M8" s="38">
        <v>186.33333333333334</v>
      </c>
      <c r="N8" s="39">
        <v>7</v>
      </c>
      <c r="O8" s="40">
        <v>193.33333333333334</v>
      </c>
    </row>
    <row r="9" spans="1:17" x14ac:dyDescent="0.3">
      <c r="A9" s="32" t="s">
        <v>81</v>
      </c>
      <c r="B9" s="33" t="s">
        <v>30</v>
      </c>
      <c r="C9" s="34">
        <v>44059</v>
      </c>
      <c r="D9" s="35" t="s">
        <v>41</v>
      </c>
      <c r="E9" s="36">
        <v>174</v>
      </c>
      <c r="F9" s="36">
        <v>181.001</v>
      </c>
      <c r="G9" s="36">
        <v>184.001</v>
      </c>
      <c r="H9" s="36">
        <v>184</v>
      </c>
      <c r="I9" s="36"/>
      <c r="J9" s="36"/>
      <c r="K9" s="37">
        <v>4</v>
      </c>
      <c r="L9" s="37">
        <v>723.00199999999995</v>
      </c>
      <c r="M9" s="38">
        <v>180.75049999999999</v>
      </c>
      <c r="N9" s="39">
        <v>6</v>
      </c>
      <c r="O9" s="40">
        <v>186.75049999999999</v>
      </c>
    </row>
    <row r="10" spans="1:17" x14ac:dyDescent="0.3">
      <c r="A10" s="32" t="s">
        <v>81</v>
      </c>
      <c r="B10" s="33" t="s">
        <v>30</v>
      </c>
      <c r="C10" s="34">
        <v>44068</v>
      </c>
      <c r="D10" s="35" t="s">
        <v>41</v>
      </c>
      <c r="E10" s="36">
        <v>171</v>
      </c>
      <c r="F10" s="36">
        <v>167</v>
      </c>
      <c r="G10" s="36">
        <v>184</v>
      </c>
      <c r="H10" s="36"/>
      <c r="I10" s="36"/>
      <c r="J10" s="36"/>
      <c r="K10" s="37">
        <v>3</v>
      </c>
      <c r="L10" s="37">
        <v>522</v>
      </c>
      <c r="M10" s="38">
        <v>174</v>
      </c>
      <c r="N10" s="39">
        <v>3</v>
      </c>
      <c r="O10" s="40">
        <v>177</v>
      </c>
    </row>
    <row r="11" spans="1:17" x14ac:dyDescent="0.3">
      <c r="A11" s="32" t="s">
        <v>81</v>
      </c>
      <c r="B11" s="33" t="s">
        <v>30</v>
      </c>
      <c r="C11" s="34">
        <v>44122</v>
      </c>
      <c r="D11" s="35" t="s">
        <v>41</v>
      </c>
      <c r="E11" s="36">
        <v>168</v>
      </c>
      <c r="F11" s="36">
        <v>178</v>
      </c>
      <c r="G11" s="36">
        <v>169</v>
      </c>
      <c r="H11" s="36">
        <v>179</v>
      </c>
      <c r="I11" s="36"/>
      <c r="J11" s="36"/>
      <c r="K11" s="37">
        <v>4</v>
      </c>
      <c r="L11" s="37">
        <v>694</v>
      </c>
      <c r="M11" s="38">
        <v>173.5</v>
      </c>
      <c r="N11" s="39">
        <v>3</v>
      </c>
      <c r="O11" s="40">
        <v>176.5</v>
      </c>
    </row>
    <row r="12" spans="1:17" x14ac:dyDescent="0.3">
      <c r="A12" s="32" t="s">
        <v>81</v>
      </c>
      <c r="B12" s="33" t="s">
        <v>30</v>
      </c>
      <c r="C12" s="34">
        <v>44150</v>
      </c>
      <c r="D12" s="35" t="s">
        <v>41</v>
      </c>
      <c r="E12" s="36">
        <v>179</v>
      </c>
      <c r="F12" s="36">
        <v>176</v>
      </c>
      <c r="G12" s="36">
        <v>179</v>
      </c>
      <c r="H12" s="36">
        <v>180</v>
      </c>
      <c r="I12" s="36"/>
      <c r="J12" s="36"/>
      <c r="K12" s="37">
        <v>4</v>
      </c>
      <c r="L12" s="37">
        <v>714</v>
      </c>
      <c r="M12" s="38">
        <v>178.5</v>
      </c>
      <c r="N12" s="39">
        <v>6</v>
      </c>
      <c r="O12" s="40">
        <v>184.5</v>
      </c>
    </row>
    <row r="15" spans="1:17" x14ac:dyDescent="0.3">
      <c r="K15" s="17">
        <f>SUM(K2:K14)</f>
        <v>42</v>
      </c>
      <c r="L15" s="17">
        <f>SUM(L2:L14)</f>
        <v>7588.0020000000004</v>
      </c>
      <c r="M15" s="16">
        <f>SUM(L15/K15)</f>
        <v>180.66671428571431</v>
      </c>
      <c r="N15" s="17">
        <f>SUM(N2:N14)</f>
        <v>75</v>
      </c>
      <c r="O15" s="23">
        <f>SUM(M15+N15)</f>
        <v>255.66671428571431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3"/>
    <protectedRange algorithmName="SHA-512" hashValue="ON39YdpmFHfN9f47KpiRvqrKx0V9+erV1CNkpWzYhW/Qyc6aT8rEyCrvauWSYGZK2ia3o7vd3akF07acHAFpOA==" saltValue="yVW9XmDwTqEnmpSGai0KYg==" spinCount="100000" sqref="D5" name="Range1_1_6_1_1_3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7:C7 E7:J7" name="Range1_6_1_1_2"/>
    <protectedRange algorithmName="SHA-512" hashValue="ON39YdpmFHfN9f47KpiRvqrKx0V9+erV1CNkpWzYhW/Qyc6aT8rEyCrvauWSYGZK2ia3o7vd3akF07acHAFpOA==" saltValue="yVW9XmDwTqEnmpSGai0KYg==" spinCount="100000" sqref="D7" name="Range1_1_6_1_1_2"/>
    <protectedRange algorithmName="SHA-512" hashValue="ON39YdpmFHfN9f47KpiRvqrKx0V9+erV1CNkpWzYhW/Qyc6aT8rEyCrvauWSYGZK2ia3o7vd3akF07acHAFpOA==" saltValue="yVW9XmDwTqEnmpSGai0KYg==" spinCount="100000" sqref="B8:C8 E8:J8" name="Range1_6_1_1_4"/>
    <protectedRange algorithmName="SHA-512" hashValue="ON39YdpmFHfN9f47KpiRvqrKx0V9+erV1CNkpWzYhW/Qyc6aT8rEyCrvauWSYGZK2ia3o7vd3akF07acHAFpOA==" saltValue="yVW9XmDwTqEnmpSGai0KYg==" spinCount="100000" sqref="D8" name="Range1_1_6_1_1_4"/>
    <protectedRange algorithmName="SHA-512" hashValue="ON39YdpmFHfN9f47KpiRvqrKx0V9+erV1CNkpWzYhW/Qyc6aT8rEyCrvauWSYGZK2ia3o7vd3akF07acHAFpOA==" saltValue="yVW9XmDwTqEnmpSGai0KYg==" spinCount="100000" sqref="B9:C9 E9:J9" name="Range1_6_1_1_5"/>
    <protectedRange algorithmName="SHA-512" hashValue="ON39YdpmFHfN9f47KpiRvqrKx0V9+erV1CNkpWzYhW/Qyc6aT8rEyCrvauWSYGZK2ia3o7vd3akF07acHAFpOA==" saltValue="yVW9XmDwTqEnmpSGai0KYg==" spinCount="100000" sqref="D9" name="Range1_1_6_1_1_5"/>
    <protectedRange algorithmName="SHA-512" hashValue="ON39YdpmFHfN9f47KpiRvqrKx0V9+erV1CNkpWzYhW/Qyc6aT8rEyCrvauWSYGZK2ia3o7vd3akF07acHAFpOA==" saltValue="yVW9XmDwTqEnmpSGai0KYg==" spinCount="100000" sqref="B10:C10 E10:J10" name="Range1_6_1_1_6"/>
    <protectedRange algorithmName="SHA-512" hashValue="ON39YdpmFHfN9f47KpiRvqrKx0V9+erV1CNkpWzYhW/Qyc6aT8rEyCrvauWSYGZK2ia3o7vd3akF07acHAFpOA==" saltValue="yVW9XmDwTqEnmpSGai0KYg==" spinCount="100000" sqref="D10" name="Range1_1_6_1_1_6"/>
    <protectedRange algorithmName="SHA-512" hashValue="ON39YdpmFHfN9f47KpiRvqrKx0V9+erV1CNkpWzYhW/Qyc6aT8rEyCrvauWSYGZK2ia3o7vd3akF07acHAFpOA==" saltValue="yVW9XmDwTqEnmpSGai0KYg==" spinCount="100000" sqref="B11:C11 E11:J11" name="Range1_6_1_1_10"/>
    <protectedRange algorithmName="SHA-512" hashValue="ON39YdpmFHfN9f47KpiRvqrKx0V9+erV1CNkpWzYhW/Qyc6aT8rEyCrvauWSYGZK2ia3o7vd3akF07acHAFpOA==" saltValue="yVW9XmDwTqEnmpSGai0KYg==" spinCount="100000" sqref="D11" name="Range1_1_6_1_1_10"/>
    <protectedRange algorithmName="SHA-512" hashValue="ON39YdpmFHfN9f47KpiRvqrKx0V9+erV1CNkpWzYhW/Qyc6aT8rEyCrvauWSYGZK2ia3o7vd3akF07acHAFpOA==" saltValue="yVW9XmDwTqEnmpSGai0KYg==" spinCount="100000" sqref="B12:C12 E12:J12" name="Range1_6_1_1_9"/>
    <protectedRange algorithmName="SHA-512" hashValue="ON39YdpmFHfN9f47KpiRvqrKx0V9+erV1CNkpWzYhW/Qyc6aT8rEyCrvauWSYGZK2ia3o7vd3akF07acHAFpOA==" saltValue="yVW9XmDwTqEnmpSGai0KYg==" spinCount="100000" sqref="D12" name="Range1_1_6_1_1_9"/>
  </protectedRanges>
  <conditionalFormatting sqref="I2">
    <cfRule type="top10" dxfId="1031" priority="66" rank="1"/>
  </conditionalFormatting>
  <conditionalFormatting sqref="H2">
    <cfRule type="top10" dxfId="1030" priority="62" rank="1"/>
  </conditionalFormatting>
  <conditionalFormatting sqref="J2">
    <cfRule type="top10" dxfId="1029" priority="63" rank="1"/>
  </conditionalFormatting>
  <conditionalFormatting sqref="G2">
    <cfRule type="top10" dxfId="1028" priority="65" rank="1"/>
  </conditionalFormatting>
  <conditionalFormatting sqref="F2">
    <cfRule type="top10" dxfId="1027" priority="64" rank="1"/>
  </conditionalFormatting>
  <conditionalFormatting sqref="E2">
    <cfRule type="top10" dxfId="1026" priority="61" rank="1"/>
  </conditionalFormatting>
  <conditionalFormatting sqref="I3">
    <cfRule type="top10" dxfId="1025" priority="60" rank="1"/>
  </conditionalFormatting>
  <conditionalFormatting sqref="H3">
    <cfRule type="top10" dxfId="1024" priority="56" rank="1"/>
  </conditionalFormatting>
  <conditionalFormatting sqref="J3">
    <cfRule type="top10" dxfId="1023" priority="57" rank="1"/>
  </conditionalFormatting>
  <conditionalFormatting sqref="G3">
    <cfRule type="top10" dxfId="1022" priority="59" rank="1"/>
  </conditionalFormatting>
  <conditionalFormatting sqref="F3">
    <cfRule type="top10" dxfId="1021" priority="58" rank="1"/>
  </conditionalFormatting>
  <conditionalFormatting sqref="E3">
    <cfRule type="top10" dxfId="1020" priority="55" rank="1"/>
  </conditionalFormatting>
  <conditionalFormatting sqref="E4">
    <cfRule type="top10" dxfId="1019" priority="54" rank="1"/>
  </conditionalFormatting>
  <conditionalFormatting sqref="F4">
    <cfRule type="top10" dxfId="1018" priority="53" rank="1"/>
  </conditionalFormatting>
  <conditionalFormatting sqref="G4">
    <cfRule type="top10" dxfId="1017" priority="52" rank="1"/>
  </conditionalFormatting>
  <conditionalFormatting sqref="H4">
    <cfRule type="top10" dxfId="1016" priority="51" rank="1"/>
  </conditionalFormatting>
  <conditionalFormatting sqref="I4">
    <cfRule type="top10" dxfId="1015" priority="50" rank="1"/>
  </conditionalFormatting>
  <conditionalFormatting sqref="J4">
    <cfRule type="top10" dxfId="1014" priority="49" rank="1"/>
  </conditionalFormatting>
  <conditionalFormatting sqref="E5">
    <cfRule type="top10" dxfId="1013" priority="48" rank="1"/>
  </conditionalFormatting>
  <conditionalFormatting sqref="F5">
    <cfRule type="top10" dxfId="1012" priority="47" rank="1"/>
  </conditionalFormatting>
  <conditionalFormatting sqref="G5">
    <cfRule type="top10" dxfId="1011" priority="46" rank="1"/>
  </conditionalFormatting>
  <conditionalFormatting sqref="H5">
    <cfRule type="top10" dxfId="1010" priority="45" rank="1"/>
  </conditionalFormatting>
  <conditionalFormatting sqref="I5">
    <cfRule type="top10" dxfId="1009" priority="44" rank="1"/>
  </conditionalFormatting>
  <conditionalFormatting sqref="J5">
    <cfRule type="top10" dxfId="1008" priority="43" rank="1"/>
  </conditionalFormatting>
  <conditionalFormatting sqref="E6">
    <cfRule type="top10" dxfId="1007" priority="42" rank="1"/>
  </conditionalFormatting>
  <conditionalFormatting sqref="F6">
    <cfRule type="top10" dxfId="1006" priority="41" rank="1"/>
  </conditionalFormatting>
  <conditionalFormatting sqref="G6">
    <cfRule type="top10" dxfId="1005" priority="40" rank="1"/>
  </conditionalFormatting>
  <conditionalFormatting sqref="H6">
    <cfRule type="top10" dxfId="1004" priority="39" rank="1"/>
  </conditionalFormatting>
  <conditionalFormatting sqref="I6">
    <cfRule type="top10" dxfId="1003" priority="38" rank="1"/>
  </conditionalFormatting>
  <conditionalFormatting sqref="J6">
    <cfRule type="top10" dxfId="1002" priority="37" rank="1"/>
  </conditionalFormatting>
  <conditionalFormatting sqref="E7">
    <cfRule type="top10" dxfId="1001" priority="36" rank="1"/>
  </conditionalFormatting>
  <conditionalFormatting sqref="F7">
    <cfRule type="top10" dxfId="1000" priority="35" rank="1"/>
  </conditionalFormatting>
  <conditionalFormatting sqref="G7">
    <cfRule type="top10" dxfId="999" priority="34" rank="1"/>
  </conditionalFormatting>
  <conditionalFormatting sqref="H7">
    <cfRule type="top10" dxfId="998" priority="33" rank="1"/>
  </conditionalFormatting>
  <conditionalFormatting sqref="I7">
    <cfRule type="top10" dxfId="997" priority="32" rank="1"/>
  </conditionalFormatting>
  <conditionalFormatting sqref="J7">
    <cfRule type="top10" dxfId="996" priority="31" rank="1"/>
  </conditionalFormatting>
  <conditionalFormatting sqref="E8">
    <cfRule type="top10" dxfId="995" priority="30" rank="1"/>
  </conditionalFormatting>
  <conditionalFormatting sqref="F8">
    <cfRule type="top10" dxfId="994" priority="29" rank="1"/>
  </conditionalFormatting>
  <conditionalFormatting sqref="G8">
    <cfRule type="top10" dxfId="993" priority="28" rank="1"/>
  </conditionalFormatting>
  <conditionalFormatting sqref="H8">
    <cfRule type="top10" dxfId="992" priority="27" rank="1"/>
  </conditionalFormatting>
  <conditionalFormatting sqref="I8">
    <cfRule type="top10" dxfId="991" priority="26" rank="1"/>
  </conditionalFormatting>
  <conditionalFormatting sqref="J8">
    <cfRule type="top10" dxfId="990" priority="25" rank="1"/>
  </conditionalFormatting>
  <conditionalFormatting sqref="E9">
    <cfRule type="top10" dxfId="989" priority="24" rank="1"/>
  </conditionalFormatting>
  <conditionalFormatting sqref="F9">
    <cfRule type="top10" dxfId="988" priority="23" rank="1"/>
  </conditionalFormatting>
  <conditionalFormatting sqref="G9">
    <cfRule type="top10" dxfId="987" priority="22" rank="1"/>
  </conditionalFormatting>
  <conditionalFormatting sqref="H9">
    <cfRule type="top10" dxfId="986" priority="21" rank="1"/>
  </conditionalFormatting>
  <conditionalFormatting sqref="I9">
    <cfRule type="top10" dxfId="985" priority="20" rank="1"/>
  </conditionalFormatting>
  <conditionalFormatting sqref="J9">
    <cfRule type="top10" dxfId="984" priority="19" rank="1"/>
  </conditionalFormatting>
  <conditionalFormatting sqref="E10">
    <cfRule type="top10" dxfId="983" priority="18" rank="1"/>
  </conditionalFormatting>
  <conditionalFormatting sqref="F10">
    <cfRule type="top10" dxfId="982" priority="17" rank="1"/>
  </conditionalFormatting>
  <conditionalFormatting sqref="G10">
    <cfRule type="top10" dxfId="981" priority="16" rank="1"/>
  </conditionalFormatting>
  <conditionalFormatting sqref="H10">
    <cfRule type="top10" dxfId="980" priority="15" rank="1"/>
  </conditionalFormatting>
  <conditionalFormatting sqref="I10">
    <cfRule type="top10" dxfId="979" priority="14" rank="1"/>
  </conditionalFormatting>
  <conditionalFormatting sqref="J10">
    <cfRule type="top10" dxfId="978" priority="13" rank="1"/>
  </conditionalFormatting>
  <conditionalFormatting sqref="E11">
    <cfRule type="top10" dxfId="977" priority="12" rank="1"/>
  </conditionalFormatting>
  <conditionalFormatting sqref="F11">
    <cfRule type="top10" dxfId="976" priority="11" rank="1"/>
  </conditionalFormatting>
  <conditionalFormatting sqref="G11">
    <cfRule type="top10" dxfId="975" priority="10" rank="1"/>
  </conditionalFormatting>
  <conditionalFormatting sqref="H11">
    <cfRule type="top10" dxfId="974" priority="9" rank="1"/>
  </conditionalFormatting>
  <conditionalFormatting sqref="I11">
    <cfRule type="top10" dxfId="973" priority="8" rank="1"/>
  </conditionalFormatting>
  <conditionalFormatting sqref="J11">
    <cfRule type="top10" dxfId="972" priority="7" rank="1"/>
  </conditionalFormatting>
  <conditionalFormatting sqref="E12">
    <cfRule type="top10" dxfId="5" priority="6" rank="1"/>
  </conditionalFormatting>
  <conditionalFormatting sqref="F12">
    <cfRule type="top10" dxfId="4" priority="5" rank="1"/>
  </conditionalFormatting>
  <conditionalFormatting sqref="G12">
    <cfRule type="top10" dxfId="3" priority="4" rank="1"/>
  </conditionalFormatting>
  <conditionalFormatting sqref="H12">
    <cfRule type="top10" dxfId="2" priority="3" rank="1"/>
  </conditionalFormatting>
  <conditionalFormatting sqref="I12">
    <cfRule type="top10" dxfId="1" priority="2" rank="1"/>
  </conditionalFormatting>
  <conditionalFormatting sqref="J12">
    <cfRule type="top10" dxfId="0" priority="1" rank="1"/>
  </conditionalFormatting>
  <hyperlinks>
    <hyperlink ref="Q1" location="'Georgia 2020 Ranking'!A1" display="Back to Ranking" xr:uid="{72056908-4351-4535-AA9A-14F80401F8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4D3-A3CD-459E-BFDE-4E8D51DEF019}">
  <dimension ref="A1:Q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45</v>
      </c>
      <c r="B2" s="33" t="s">
        <v>70</v>
      </c>
      <c r="C2" s="34">
        <v>43905</v>
      </c>
      <c r="D2" s="45" t="s">
        <v>57</v>
      </c>
      <c r="E2" s="36">
        <v>185</v>
      </c>
      <c r="F2" s="36">
        <v>192</v>
      </c>
      <c r="G2" s="36">
        <v>191</v>
      </c>
      <c r="H2" s="36">
        <v>193</v>
      </c>
      <c r="I2" s="36"/>
      <c r="J2" s="36"/>
      <c r="K2" s="37">
        <v>4</v>
      </c>
      <c r="L2" s="37">
        <v>761</v>
      </c>
      <c r="M2" s="38">
        <v>190.25</v>
      </c>
      <c r="N2" s="39">
        <v>3</v>
      </c>
      <c r="O2" s="40">
        <v>193.25</v>
      </c>
    </row>
    <row r="3" spans="1:17" x14ac:dyDescent="0.3">
      <c r="A3" s="32" t="s">
        <v>76</v>
      </c>
      <c r="B3" s="33" t="s">
        <v>70</v>
      </c>
      <c r="C3" s="34">
        <v>43968</v>
      </c>
      <c r="D3" s="35" t="s">
        <v>41</v>
      </c>
      <c r="E3" s="36">
        <v>183</v>
      </c>
      <c r="F3" s="36">
        <v>190</v>
      </c>
      <c r="G3" s="36">
        <v>176</v>
      </c>
      <c r="H3" s="36">
        <v>190</v>
      </c>
      <c r="I3" s="36">
        <v>193</v>
      </c>
      <c r="J3" s="36">
        <v>191</v>
      </c>
      <c r="K3" s="37">
        <v>6</v>
      </c>
      <c r="L3" s="37">
        <v>1123</v>
      </c>
      <c r="M3" s="38">
        <v>187.16666666666666</v>
      </c>
      <c r="N3" s="39">
        <v>8</v>
      </c>
      <c r="O3" s="40">
        <v>195.16666666666666</v>
      </c>
    </row>
    <row r="4" spans="1:17" x14ac:dyDescent="0.3">
      <c r="A4" s="32" t="s">
        <v>76</v>
      </c>
      <c r="B4" s="33" t="s">
        <v>70</v>
      </c>
      <c r="C4" s="34">
        <v>44094</v>
      </c>
      <c r="D4" s="35" t="s">
        <v>41</v>
      </c>
      <c r="E4" s="36">
        <v>189</v>
      </c>
      <c r="F4" s="36">
        <v>191</v>
      </c>
      <c r="G4" s="36">
        <v>193</v>
      </c>
      <c r="H4" s="36">
        <v>183</v>
      </c>
      <c r="I4" s="36">
        <v>189</v>
      </c>
      <c r="J4" s="36">
        <v>194</v>
      </c>
      <c r="K4" s="37">
        <v>6</v>
      </c>
      <c r="L4" s="37">
        <v>1139</v>
      </c>
      <c r="M4" s="38">
        <v>189.83333333333334</v>
      </c>
      <c r="N4" s="39">
        <v>10</v>
      </c>
      <c r="O4" s="40">
        <v>199.83333333333334</v>
      </c>
    </row>
    <row r="5" spans="1:17" x14ac:dyDescent="0.3">
      <c r="A5" s="32" t="s">
        <v>76</v>
      </c>
      <c r="B5" s="33" t="s">
        <v>70</v>
      </c>
      <c r="C5" s="34">
        <v>44122</v>
      </c>
      <c r="D5" s="35" t="s">
        <v>41</v>
      </c>
      <c r="E5" s="36">
        <v>189</v>
      </c>
      <c r="F5" s="36">
        <v>188</v>
      </c>
      <c r="G5" s="36">
        <v>192</v>
      </c>
      <c r="H5" s="36">
        <v>191</v>
      </c>
      <c r="I5" s="36"/>
      <c r="J5" s="36"/>
      <c r="K5" s="37">
        <v>4</v>
      </c>
      <c r="L5" s="37">
        <v>760</v>
      </c>
      <c r="M5" s="38">
        <v>190</v>
      </c>
      <c r="N5" s="39">
        <v>4</v>
      </c>
      <c r="O5" s="40">
        <v>194</v>
      </c>
    </row>
    <row r="6" spans="1:17" x14ac:dyDescent="0.3">
      <c r="A6" s="32" t="s">
        <v>76</v>
      </c>
      <c r="B6" s="33" t="s">
        <v>70</v>
      </c>
      <c r="C6" s="34">
        <v>44150</v>
      </c>
      <c r="D6" s="35" t="s">
        <v>41</v>
      </c>
      <c r="E6" s="36">
        <v>189</v>
      </c>
      <c r="F6" s="36">
        <v>190</v>
      </c>
      <c r="G6" s="36">
        <v>193</v>
      </c>
      <c r="H6" s="36">
        <v>192</v>
      </c>
      <c r="I6" s="36"/>
      <c r="J6" s="36"/>
      <c r="K6" s="37">
        <v>4</v>
      </c>
      <c r="L6" s="37">
        <v>764</v>
      </c>
      <c r="M6" s="38">
        <v>191</v>
      </c>
      <c r="N6" s="39">
        <v>2</v>
      </c>
      <c r="O6" s="40">
        <v>193</v>
      </c>
    </row>
    <row r="9" spans="1:17" x14ac:dyDescent="0.3">
      <c r="K9" s="17">
        <f>SUM(K2:K8)</f>
        <v>24</v>
      </c>
      <c r="L9" s="17">
        <f>SUM(L2:L8)</f>
        <v>4547</v>
      </c>
      <c r="M9" s="23">
        <f>SUM(L9/K9)</f>
        <v>189.45833333333334</v>
      </c>
      <c r="N9" s="17">
        <f>SUM(N2:N8)</f>
        <v>27</v>
      </c>
      <c r="O9" s="23">
        <f>SUM(M9+N9)</f>
        <v>216.45833333333334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5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4_1_1_1_13"/>
    <protectedRange algorithmName="SHA-512" hashValue="ON39YdpmFHfN9f47KpiRvqrKx0V9+erV1CNkpWzYhW/Qyc6aT8rEyCrvauWSYGZK2ia3o7vd3akF07acHAFpOA==" saltValue="yVW9XmDwTqEnmpSGai0KYg==" spinCount="100000" sqref="D4" name="Range1_1_4_1_1_7"/>
    <protectedRange algorithmName="SHA-512" hashValue="ON39YdpmFHfN9f47KpiRvqrKx0V9+erV1CNkpWzYhW/Qyc6aT8rEyCrvauWSYGZK2ia3o7vd3akF07acHAFpOA==" saltValue="yVW9XmDwTqEnmpSGai0KYg==" spinCount="100000" sqref="B5:C5 E5:J5" name="Range1_4_1_1_1_19"/>
    <protectedRange algorithmName="SHA-512" hashValue="ON39YdpmFHfN9f47KpiRvqrKx0V9+erV1CNkpWzYhW/Qyc6aT8rEyCrvauWSYGZK2ia3o7vd3akF07acHAFpOA==" saltValue="yVW9XmDwTqEnmpSGai0KYg==" spinCount="100000" sqref="D5" name="Range1_1_4_1_1_10"/>
    <protectedRange algorithmName="SHA-512" hashValue="ON39YdpmFHfN9f47KpiRvqrKx0V9+erV1CNkpWzYhW/Qyc6aT8rEyCrvauWSYGZK2ia3o7vd3akF07acHAFpOA==" saltValue="yVW9XmDwTqEnmpSGai0KYg==" spinCount="100000" sqref="B6:C6 E6:J6" name="Range1_4_1_1_1_17"/>
    <protectedRange algorithmName="SHA-512" hashValue="ON39YdpmFHfN9f47KpiRvqrKx0V9+erV1CNkpWzYhW/Qyc6aT8rEyCrvauWSYGZK2ia3o7vd3akF07acHAFpOA==" saltValue="yVW9XmDwTqEnmpSGai0KYg==" spinCount="100000" sqref="D6" name="Range1_1_4_1_1_9"/>
  </protectedRanges>
  <conditionalFormatting sqref="F2">
    <cfRule type="top10" dxfId="971" priority="29" rank="1"/>
  </conditionalFormatting>
  <conditionalFormatting sqref="G2">
    <cfRule type="top10" dxfId="970" priority="28" rank="1"/>
  </conditionalFormatting>
  <conditionalFormatting sqref="H2">
    <cfRule type="top10" dxfId="969" priority="27" rank="1"/>
  </conditionalFormatting>
  <conditionalFormatting sqref="E2">
    <cfRule type="top10" dxfId="968" priority="30" rank="1"/>
  </conditionalFormatting>
  <conditionalFormatting sqref="I2">
    <cfRule type="top10" dxfId="967" priority="26" rank="1"/>
  </conditionalFormatting>
  <conditionalFormatting sqref="J2">
    <cfRule type="top10" dxfId="966" priority="25" rank="1"/>
  </conditionalFormatting>
  <conditionalFormatting sqref="E3">
    <cfRule type="top10" dxfId="965" priority="24" rank="1"/>
  </conditionalFormatting>
  <conditionalFormatting sqref="F3">
    <cfRule type="top10" dxfId="964" priority="23" rank="1"/>
  </conditionalFormatting>
  <conditionalFormatting sqref="G3">
    <cfRule type="top10" dxfId="963" priority="22" rank="1"/>
  </conditionalFormatting>
  <conditionalFormatting sqref="H3">
    <cfRule type="top10" dxfId="962" priority="21" rank="1"/>
  </conditionalFormatting>
  <conditionalFormatting sqref="I3">
    <cfRule type="top10" dxfId="961" priority="20" rank="1"/>
  </conditionalFormatting>
  <conditionalFormatting sqref="J3">
    <cfRule type="top10" dxfId="960" priority="19" rank="1"/>
  </conditionalFormatting>
  <conditionalFormatting sqref="E4">
    <cfRule type="top10" dxfId="959" priority="18" rank="1"/>
  </conditionalFormatting>
  <conditionalFormatting sqref="F4">
    <cfRule type="top10" dxfId="958" priority="17" rank="1"/>
  </conditionalFormatting>
  <conditionalFormatting sqref="G4">
    <cfRule type="top10" dxfId="957" priority="16" rank="1"/>
  </conditionalFormatting>
  <conditionalFormatting sqref="H4">
    <cfRule type="top10" dxfId="956" priority="15" rank="1"/>
  </conditionalFormatting>
  <conditionalFormatting sqref="I4">
    <cfRule type="top10" dxfId="955" priority="14" rank="1"/>
  </conditionalFormatting>
  <conditionalFormatting sqref="J4">
    <cfRule type="top10" dxfId="954" priority="13" rank="1"/>
  </conditionalFormatting>
  <conditionalFormatting sqref="E5">
    <cfRule type="top10" dxfId="953" priority="12" rank="1"/>
  </conditionalFormatting>
  <conditionalFormatting sqref="F5">
    <cfRule type="top10" dxfId="952" priority="11" rank="1"/>
  </conditionalFormatting>
  <conditionalFormatting sqref="G5">
    <cfRule type="top10" dxfId="951" priority="10" rank="1"/>
  </conditionalFormatting>
  <conditionalFormatting sqref="H5">
    <cfRule type="top10" dxfId="950" priority="9" rank="1"/>
  </conditionalFormatting>
  <conditionalFormatting sqref="I5">
    <cfRule type="top10" dxfId="949" priority="8" rank="1"/>
  </conditionalFormatting>
  <conditionalFormatting sqref="J5">
    <cfRule type="top10" dxfId="948" priority="7" rank="1"/>
  </conditionalFormatting>
  <conditionalFormatting sqref="E6">
    <cfRule type="top10" dxfId="947" priority="6" rank="1"/>
  </conditionalFormatting>
  <conditionalFormatting sqref="F6">
    <cfRule type="top10" dxfId="946" priority="5" rank="1"/>
  </conditionalFormatting>
  <conditionalFormatting sqref="G6">
    <cfRule type="top10" dxfId="945" priority="4" rank="1"/>
  </conditionalFormatting>
  <conditionalFormatting sqref="H6">
    <cfRule type="top10" dxfId="944" priority="3" rank="1"/>
  </conditionalFormatting>
  <conditionalFormatting sqref="I6">
    <cfRule type="top10" dxfId="943" priority="2" rank="1"/>
  </conditionalFormatting>
  <conditionalFormatting sqref="J6">
    <cfRule type="top10" dxfId="942" priority="1" rank="1"/>
  </conditionalFormatting>
  <hyperlinks>
    <hyperlink ref="Q1" location="'Georgia 2020 Ranking'!A1" display="Back to Ranking" xr:uid="{7204E611-8C94-4B9F-AD58-006BF0805D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3D1551-CCD5-4CA9-803C-55AB5FF03521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1B7AF6E3-73E1-4977-8158-86C7594B85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3CB-66DD-4659-8401-8AF9F99DECDF}"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16</v>
      </c>
      <c r="B2" s="33" t="s">
        <v>66</v>
      </c>
      <c r="C2" s="34">
        <v>43905</v>
      </c>
      <c r="D2" s="44" t="s">
        <v>41</v>
      </c>
      <c r="E2" s="36">
        <v>183</v>
      </c>
      <c r="F2" s="36">
        <v>184</v>
      </c>
      <c r="G2" s="36">
        <v>181</v>
      </c>
      <c r="H2" s="36">
        <v>182</v>
      </c>
      <c r="I2" s="36"/>
      <c r="J2" s="36"/>
      <c r="K2" s="37">
        <v>4</v>
      </c>
      <c r="L2" s="37">
        <v>730</v>
      </c>
      <c r="M2" s="38">
        <v>182.5</v>
      </c>
      <c r="N2" s="39">
        <v>2</v>
      </c>
      <c r="O2" s="40">
        <v>184.5</v>
      </c>
    </row>
    <row r="5" spans="1:17" x14ac:dyDescent="0.3">
      <c r="K5" s="17">
        <f>SUM(K2:K4)</f>
        <v>4</v>
      </c>
      <c r="L5" s="17">
        <f>SUM(L2:L4)</f>
        <v>730</v>
      </c>
      <c r="M5" s="23">
        <f>SUM(L5/K5)</f>
        <v>182.5</v>
      </c>
      <c r="N5" s="17">
        <f>SUM(N2:N4)</f>
        <v>2</v>
      </c>
      <c r="O5" s="23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941" priority="5" rank="1"/>
  </conditionalFormatting>
  <conditionalFormatting sqref="G2">
    <cfRule type="top10" dxfId="940" priority="4" rank="1"/>
  </conditionalFormatting>
  <conditionalFormatting sqref="H2">
    <cfRule type="top10" dxfId="939" priority="3" rank="1"/>
  </conditionalFormatting>
  <conditionalFormatting sqref="I2">
    <cfRule type="top10" dxfId="938" priority="1" rank="1"/>
  </conditionalFormatting>
  <conditionalFormatting sqref="J2">
    <cfRule type="top10" dxfId="937" priority="2" rank="1"/>
  </conditionalFormatting>
  <conditionalFormatting sqref="E2">
    <cfRule type="top10" dxfId="936" priority="6" rank="1"/>
  </conditionalFormatting>
  <hyperlinks>
    <hyperlink ref="Q1" location="'Georgia 2020 Ranking'!A1" display="Back to Ranking" xr:uid="{256FCF55-7C67-4F89-BB11-9D529A7B5C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C21301-FC1B-4574-960D-9E99B36526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1A93F59-101F-4F56-8496-33CDE4D773F0}">
          <x14:formula1>
            <xm:f>'C:\Users\LChacon\AppData\Local\Packages\Microsoft.MicrosoftEdge_8wekyb3d8bbwe\TempState\Downloads\[ABRA GA CLUB MATCH 3152020 (1).xlsm]DATA'!#REF!</xm:f>
          </x14:formula1>
          <xm:sqref>B2 D2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34"/>
  <sheetViews>
    <sheetView topLeftCell="A13" workbookViewId="0">
      <selection activeCell="A31" sqref="A31:O3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2"/>
    <col min="15" max="15" width="9.109375" style="2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25</v>
      </c>
      <c r="B2" s="8" t="s">
        <v>27</v>
      </c>
      <c r="C2" s="9">
        <v>43849</v>
      </c>
      <c r="D2" s="10" t="s">
        <v>41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5" spans="1:17" x14ac:dyDescent="0.3">
      <c r="K5" s="17">
        <f>SUM(K2:K4)</f>
        <v>4</v>
      </c>
      <c r="L5" s="17">
        <f>SUM(L2:L4)</f>
        <v>722</v>
      </c>
      <c r="M5" s="16">
        <f>SUM(L5/K5)</f>
        <v>180.5</v>
      </c>
      <c r="N5" s="17">
        <f>SUM(N2:N4)</f>
        <v>3</v>
      </c>
      <c r="O5" s="23">
        <f>SUM(M5+N5)</f>
        <v>183.5</v>
      </c>
    </row>
    <row r="15" spans="1:17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">
      <c r="A16" s="7" t="s">
        <v>28</v>
      </c>
      <c r="B16" s="8" t="s">
        <v>27</v>
      </c>
      <c r="C16" s="9">
        <v>43849</v>
      </c>
      <c r="D16" s="10" t="s">
        <v>41</v>
      </c>
      <c r="E16" s="11">
        <v>178</v>
      </c>
      <c r="F16" s="11">
        <v>187</v>
      </c>
      <c r="G16" s="11">
        <v>169</v>
      </c>
      <c r="H16" s="11">
        <v>172</v>
      </c>
      <c r="I16" s="11"/>
      <c r="J16" s="11"/>
      <c r="K16" s="12">
        <v>4</v>
      </c>
      <c r="L16" s="12">
        <v>706</v>
      </c>
      <c r="M16" s="13">
        <v>176.5</v>
      </c>
      <c r="N16" s="14">
        <v>6</v>
      </c>
      <c r="O16" s="15">
        <v>182.5</v>
      </c>
    </row>
    <row r="17" spans="1:15" x14ac:dyDescent="0.3">
      <c r="A17" s="32" t="s">
        <v>49</v>
      </c>
      <c r="B17" s="33" t="s">
        <v>27</v>
      </c>
      <c r="C17" s="34">
        <v>43905</v>
      </c>
      <c r="D17" s="45" t="s">
        <v>57</v>
      </c>
      <c r="E17" s="36">
        <v>166</v>
      </c>
      <c r="F17" s="36">
        <v>167</v>
      </c>
      <c r="G17" s="36">
        <v>171</v>
      </c>
      <c r="H17" s="36">
        <v>171</v>
      </c>
      <c r="I17" s="36"/>
      <c r="J17" s="36"/>
      <c r="K17" s="37">
        <v>4</v>
      </c>
      <c r="L17" s="37">
        <v>675</v>
      </c>
      <c r="M17" s="38">
        <v>168.75</v>
      </c>
      <c r="N17" s="39">
        <v>3</v>
      </c>
      <c r="O17" s="40">
        <v>171.75</v>
      </c>
    </row>
    <row r="18" spans="1:15" x14ac:dyDescent="0.3">
      <c r="A18" s="32" t="s">
        <v>81</v>
      </c>
      <c r="B18" s="33" t="s">
        <v>27</v>
      </c>
      <c r="C18" s="34">
        <v>44059</v>
      </c>
      <c r="D18" s="35" t="s">
        <v>41</v>
      </c>
      <c r="E18" s="36">
        <v>177</v>
      </c>
      <c r="F18" s="36">
        <v>170</v>
      </c>
      <c r="G18" s="36">
        <v>175</v>
      </c>
      <c r="H18" s="36">
        <v>166</v>
      </c>
      <c r="I18" s="36"/>
      <c r="J18" s="36"/>
      <c r="K18" s="37">
        <v>4</v>
      </c>
      <c r="L18" s="37">
        <v>688</v>
      </c>
      <c r="M18" s="38">
        <v>172</v>
      </c>
      <c r="N18" s="39">
        <v>2</v>
      </c>
      <c r="O18" s="40">
        <v>174</v>
      </c>
    </row>
    <row r="20" spans="1:15" x14ac:dyDescent="0.3">
      <c r="K20" s="17">
        <f>SUM(K16:K19)</f>
        <v>12</v>
      </c>
      <c r="L20" s="17">
        <f>SUM(L16:L19)</f>
        <v>2069</v>
      </c>
      <c r="M20" s="16">
        <f>SUM(L20/K20)</f>
        <v>172.41666666666666</v>
      </c>
      <c r="N20" s="17">
        <f>SUM(N16:N19)</f>
        <v>11</v>
      </c>
      <c r="O20" s="23">
        <f>SUM(M20+N20)</f>
        <v>183.41666666666666</v>
      </c>
    </row>
    <row r="27" spans="1:15" ht="28.8" x14ac:dyDescent="0.3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3">
      <c r="A28" s="32" t="s">
        <v>68</v>
      </c>
      <c r="B28" s="33" t="s">
        <v>27</v>
      </c>
      <c r="C28" s="34">
        <v>43905</v>
      </c>
      <c r="D28" s="45" t="s">
        <v>57</v>
      </c>
      <c r="E28" s="36">
        <v>159</v>
      </c>
      <c r="F28" s="36">
        <v>180</v>
      </c>
      <c r="G28" s="36">
        <v>156</v>
      </c>
      <c r="H28" s="36">
        <v>133</v>
      </c>
      <c r="I28" s="36"/>
      <c r="J28" s="36"/>
      <c r="K28" s="37">
        <v>4</v>
      </c>
      <c r="L28" s="37">
        <v>628</v>
      </c>
      <c r="M28" s="38">
        <v>157</v>
      </c>
      <c r="N28" s="39">
        <v>6</v>
      </c>
      <c r="O28" s="40">
        <v>163</v>
      </c>
    </row>
    <row r="29" spans="1:15" x14ac:dyDescent="0.3">
      <c r="A29" s="49" t="s">
        <v>74</v>
      </c>
      <c r="B29" s="50" t="s">
        <v>27</v>
      </c>
      <c r="C29" s="51">
        <v>44003</v>
      </c>
      <c r="D29" s="52" t="s">
        <v>41</v>
      </c>
      <c r="E29" s="53">
        <v>172</v>
      </c>
      <c r="F29" s="53">
        <v>166</v>
      </c>
      <c r="G29" s="53">
        <v>172</v>
      </c>
      <c r="H29" s="53">
        <v>182</v>
      </c>
      <c r="I29" s="53"/>
      <c r="J29" s="53"/>
      <c r="K29" s="54">
        <v>4</v>
      </c>
      <c r="L29" s="54">
        <v>692</v>
      </c>
      <c r="M29" s="55">
        <v>173</v>
      </c>
      <c r="N29" s="56">
        <v>5</v>
      </c>
      <c r="O29" s="57">
        <v>178</v>
      </c>
    </row>
    <row r="30" spans="1:15" x14ac:dyDescent="0.3">
      <c r="A30" s="32" t="s">
        <v>74</v>
      </c>
      <c r="B30" s="33" t="s">
        <v>27</v>
      </c>
      <c r="C30" s="34">
        <v>44059</v>
      </c>
      <c r="D30" s="35" t="s">
        <v>41</v>
      </c>
      <c r="E30" s="36">
        <v>186</v>
      </c>
      <c r="F30" s="36">
        <v>190</v>
      </c>
      <c r="G30" s="36">
        <v>186</v>
      </c>
      <c r="H30" s="36">
        <v>172</v>
      </c>
      <c r="I30" s="36"/>
      <c r="J30" s="36"/>
      <c r="K30" s="37">
        <v>4</v>
      </c>
      <c r="L30" s="37">
        <v>734</v>
      </c>
      <c r="M30" s="38">
        <v>183.5</v>
      </c>
      <c r="N30" s="39">
        <v>6</v>
      </c>
      <c r="O30" s="40">
        <v>189.5</v>
      </c>
    </row>
    <row r="31" spans="1:15" x14ac:dyDescent="0.3">
      <c r="A31" s="32" t="s">
        <v>74</v>
      </c>
      <c r="B31" s="33" t="s">
        <v>27</v>
      </c>
      <c r="C31" s="34">
        <v>44150</v>
      </c>
      <c r="D31" s="35" t="s">
        <v>41</v>
      </c>
      <c r="E31" s="36">
        <v>184</v>
      </c>
      <c r="F31" s="36">
        <v>187</v>
      </c>
      <c r="G31" s="36">
        <v>189</v>
      </c>
      <c r="H31" s="36">
        <v>184</v>
      </c>
      <c r="I31" s="36"/>
      <c r="J31" s="36"/>
      <c r="K31" s="37">
        <v>4</v>
      </c>
      <c r="L31" s="37">
        <v>744</v>
      </c>
      <c r="M31" s="38">
        <v>186</v>
      </c>
      <c r="N31" s="39">
        <v>3</v>
      </c>
      <c r="O31" s="40">
        <v>189</v>
      </c>
    </row>
    <row r="34" spans="11:15" x14ac:dyDescent="0.3">
      <c r="K34" s="17">
        <f>SUM(K28:K33)</f>
        <v>16</v>
      </c>
      <c r="L34" s="17">
        <f>SUM(L28:L33)</f>
        <v>2798</v>
      </c>
      <c r="M34" s="16">
        <f>SUM(L34/K34)</f>
        <v>174.875</v>
      </c>
      <c r="N34" s="17">
        <f>SUM(N28:N33)</f>
        <v>20</v>
      </c>
      <c r="O34" s="23">
        <f>SUM(M34+N34)</f>
        <v>194.875</v>
      </c>
    </row>
  </sheetData>
  <protectedRanges>
    <protectedRange algorithmName="SHA-512" hashValue="ON39YdpmFHfN9f47KpiRvqrKx0V9+erV1CNkpWzYhW/Qyc6aT8rEyCrvauWSYGZK2ia3o7vd3akF07acHAFpOA==" saltValue="yVW9XmDwTqEnmpSGai0KYg==" spinCount="100000" sqref="B1 B15 B27" name="Range1_2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  <protectedRange algorithmName="SHA-512" hashValue="ON39YdpmFHfN9f47KpiRvqrKx0V9+erV1CNkpWzYhW/Qyc6aT8rEyCrvauWSYGZK2ia3o7vd3akF07acHAFpOA==" saltValue="yVW9XmDwTqEnmpSGai0KYg==" spinCount="100000" sqref="C28" name="Range1"/>
    <protectedRange algorithmName="SHA-512" hashValue="ON39YdpmFHfN9f47KpiRvqrKx0V9+erV1CNkpWzYhW/Qyc6aT8rEyCrvauWSYGZK2ia3o7vd3akF07acHAFpOA==" saltValue="yVW9XmDwTqEnmpSGai0KYg==" spinCount="100000" sqref="E28:J28 B28" name="Range1_2_1"/>
    <protectedRange algorithmName="SHA-512" hashValue="ON39YdpmFHfN9f47KpiRvqrKx0V9+erV1CNkpWzYhW/Qyc6aT8rEyCrvauWSYGZK2ia3o7vd3akF07acHAFpOA==" saltValue="yVW9XmDwTqEnmpSGai0KYg==" spinCount="100000" sqref="C17" name="Range1_3"/>
    <protectedRange algorithmName="SHA-512" hashValue="ON39YdpmFHfN9f47KpiRvqrKx0V9+erV1CNkpWzYhW/Qyc6aT8rEyCrvauWSYGZK2ia3o7vd3akF07acHAFpOA==" saltValue="yVW9XmDwTqEnmpSGai0KYg==" spinCount="100000" sqref="E17:J17 B17" name="Range1_5_2"/>
    <protectedRange algorithmName="SHA-512" hashValue="ON39YdpmFHfN9f47KpiRvqrKx0V9+erV1CNkpWzYhW/Qyc6aT8rEyCrvauWSYGZK2ia3o7vd3akF07acHAFpOA==" saltValue="yVW9XmDwTqEnmpSGai0KYg==" spinCount="100000" sqref="B29:C29 E29:J29" name="Range1_2_1_1_2"/>
    <protectedRange algorithmName="SHA-512" hashValue="ON39YdpmFHfN9f47KpiRvqrKx0V9+erV1CNkpWzYhW/Qyc6aT8rEyCrvauWSYGZK2ia3o7vd3akF07acHAFpOA==" saltValue="yVW9XmDwTqEnmpSGai0KYg==" spinCount="100000" sqref="D29" name="Range1_1_3_1_1_2"/>
    <protectedRange algorithmName="SHA-512" hashValue="ON39YdpmFHfN9f47KpiRvqrKx0V9+erV1CNkpWzYhW/Qyc6aT8rEyCrvauWSYGZK2ia3o7vd3akF07acHAFpOA==" saltValue="yVW9XmDwTqEnmpSGai0KYg==" spinCount="100000" sqref="B30:C30 E30:J30" name="Range1_2_1_1_3"/>
    <protectedRange algorithmName="SHA-512" hashValue="ON39YdpmFHfN9f47KpiRvqrKx0V9+erV1CNkpWzYhW/Qyc6aT8rEyCrvauWSYGZK2ia3o7vd3akF07acHAFpOA==" saltValue="yVW9XmDwTqEnmpSGai0KYg==" spinCount="100000" sqref="D30" name="Range1_1_3_1_1_3"/>
    <protectedRange algorithmName="SHA-512" hashValue="ON39YdpmFHfN9f47KpiRvqrKx0V9+erV1CNkpWzYhW/Qyc6aT8rEyCrvauWSYGZK2ia3o7vd3akF07acHAFpOA==" saltValue="yVW9XmDwTqEnmpSGai0KYg==" spinCount="100000" sqref="B18:C18 E18:J18" name="Range1_6_1_1_5"/>
    <protectedRange algorithmName="SHA-512" hashValue="ON39YdpmFHfN9f47KpiRvqrKx0V9+erV1CNkpWzYhW/Qyc6aT8rEyCrvauWSYGZK2ia3o7vd3akF07acHAFpOA==" saltValue="yVW9XmDwTqEnmpSGai0KYg==" spinCount="100000" sqref="D18" name="Range1_1_6_1_1_5"/>
    <protectedRange algorithmName="SHA-512" hashValue="ON39YdpmFHfN9f47KpiRvqrKx0V9+erV1CNkpWzYhW/Qyc6aT8rEyCrvauWSYGZK2ia3o7vd3akF07acHAFpOA==" saltValue="yVW9XmDwTqEnmpSGai0KYg==" spinCount="100000" sqref="B31:C31 E31:J31" name="Range1_2_1_1_7"/>
    <protectedRange algorithmName="SHA-512" hashValue="ON39YdpmFHfN9f47KpiRvqrKx0V9+erV1CNkpWzYhW/Qyc6aT8rEyCrvauWSYGZK2ia3o7vd3akF07acHAFpOA==" saltValue="yVW9XmDwTqEnmpSGai0KYg==" spinCount="100000" sqref="D31" name="Range1_1_3_1_1_7"/>
  </protectedRanges>
  <conditionalFormatting sqref="E2">
    <cfRule type="top10" dxfId="935" priority="60" rank="1"/>
  </conditionalFormatting>
  <conditionalFormatting sqref="F2">
    <cfRule type="top10" dxfId="934" priority="59" rank="1"/>
  </conditionalFormatting>
  <conditionalFormatting sqref="G2">
    <cfRule type="top10" dxfId="933" priority="58" rank="1"/>
  </conditionalFormatting>
  <conditionalFormatting sqref="H2">
    <cfRule type="top10" dxfId="932" priority="57" rank="1"/>
  </conditionalFormatting>
  <conditionalFormatting sqref="I2">
    <cfRule type="top10" dxfId="931" priority="56" rank="1"/>
  </conditionalFormatting>
  <conditionalFormatting sqref="J2">
    <cfRule type="top10" dxfId="930" priority="55" rank="1"/>
  </conditionalFormatting>
  <conditionalFormatting sqref="I16">
    <cfRule type="top10" dxfId="929" priority="48" rank="1"/>
  </conditionalFormatting>
  <conditionalFormatting sqref="H16">
    <cfRule type="top10" dxfId="928" priority="44" rank="1"/>
  </conditionalFormatting>
  <conditionalFormatting sqref="J16">
    <cfRule type="top10" dxfId="927" priority="45" rank="1"/>
  </conditionalFormatting>
  <conditionalFormatting sqref="G16">
    <cfRule type="top10" dxfId="926" priority="47" rank="1"/>
  </conditionalFormatting>
  <conditionalFormatting sqref="F16">
    <cfRule type="top10" dxfId="925" priority="46" rank="1"/>
  </conditionalFormatting>
  <conditionalFormatting sqref="E16">
    <cfRule type="top10" dxfId="924" priority="43" rank="1"/>
  </conditionalFormatting>
  <conditionalFormatting sqref="E28">
    <cfRule type="top10" dxfId="923" priority="36" rank="1"/>
  </conditionalFormatting>
  <conditionalFormatting sqref="F28">
    <cfRule type="top10" dxfId="922" priority="35" rank="1"/>
  </conditionalFormatting>
  <conditionalFormatting sqref="G28">
    <cfRule type="top10" dxfId="921" priority="34" rank="1"/>
  </conditionalFormatting>
  <conditionalFormatting sqref="H28">
    <cfRule type="top10" dxfId="920" priority="33" rank="1"/>
  </conditionalFormatting>
  <conditionalFormatting sqref="I28">
    <cfRule type="top10" dxfId="919" priority="32" rank="1"/>
  </conditionalFormatting>
  <conditionalFormatting sqref="J28">
    <cfRule type="top10" dxfId="918" priority="31" rank="1"/>
  </conditionalFormatting>
  <conditionalFormatting sqref="I17">
    <cfRule type="top10" dxfId="917" priority="30" rank="1"/>
  </conditionalFormatting>
  <conditionalFormatting sqref="H17">
    <cfRule type="top10" dxfId="916" priority="26" rank="1"/>
  </conditionalFormatting>
  <conditionalFormatting sqref="J17">
    <cfRule type="top10" dxfId="915" priority="27" rank="1"/>
  </conditionalFormatting>
  <conditionalFormatting sqref="G17">
    <cfRule type="top10" dxfId="914" priority="29" rank="1"/>
  </conditionalFormatting>
  <conditionalFormatting sqref="F17">
    <cfRule type="top10" dxfId="913" priority="28" rank="1"/>
  </conditionalFormatting>
  <conditionalFormatting sqref="E17">
    <cfRule type="top10" dxfId="912" priority="25" rank="1"/>
  </conditionalFormatting>
  <conditionalFormatting sqref="E29">
    <cfRule type="top10" dxfId="911" priority="24" rank="1"/>
  </conditionalFormatting>
  <conditionalFormatting sqref="F29">
    <cfRule type="top10" dxfId="910" priority="23" rank="1"/>
  </conditionalFormatting>
  <conditionalFormatting sqref="G29">
    <cfRule type="top10" dxfId="909" priority="22" rank="1"/>
  </conditionalFormatting>
  <conditionalFormatting sqref="H29">
    <cfRule type="top10" dxfId="908" priority="21" rank="1"/>
  </conditionalFormatting>
  <conditionalFormatting sqref="I29">
    <cfRule type="top10" dxfId="907" priority="20" rank="1"/>
  </conditionalFormatting>
  <conditionalFormatting sqref="J29">
    <cfRule type="top10" dxfId="906" priority="19" rank="1"/>
  </conditionalFormatting>
  <conditionalFormatting sqref="E30">
    <cfRule type="top10" dxfId="905" priority="18" rank="1"/>
  </conditionalFormatting>
  <conditionalFormatting sqref="F30">
    <cfRule type="top10" dxfId="904" priority="17" rank="1"/>
  </conditionalFormatting>
  <conditionalFormatting sqref="G30">
    <cfRule type="top10" dxfId="903" priority="16" rank="1"/>
  </conditionalFormatting>
  <conditionalFormatting sqref="H30">
    <cfRule type="top10" dxfId="902" priority="15" rank="1"/>
  </conditionalFormatting>
  <conditionalFormatting sqref="I30">
    <cfRule type="top10" dxfId="901" priority="14" rank="1"/>
  </conditionalFormatting>
  <conditionalFormatting sqref="J30">
    <cfRule type="top10" dxfId="900" priority="13" rank="1"/>
  </conditionalFormatting>
  <conditionalFormatting sqref="E18">
    <cfRule type="top10" dxfId="899" priority="12" rank="1"/>
  </conditionalFormatting>
  <conditionalFormatting sqref="F18">
    <cfRule type="top10" dxfId="898" priority="11" rank="1"/>
  </conditionalFormatting>
  <conditionalFormatting sqref="G18">
    <cfRule type="top10" dxfId="897" priority="10" rank="1"/>
  </conditionalFormatting>
  <conditionalFormatting sqref="H18">
    <cfRule type="top10" dxfId="896" priority="9" rank="1"/>
  </conditionalFormatting>
  <conditionalFormatting sqref="I18">
    <cfRule type="top10" dxfId="895" priority="8" rank="1"/>
  </conditionalFormatting>
  <conditionalFormatting sqref="J18">
    <cfRule type="top10" dxfId="894" priority="7" rank="1"/>
  </conditionalFormatting>
  <conditionalFormatting sqref="E31">
    <cfRule type="top10" dxfId="893" priority="6" rank="1"/>
  </conditionalFormatting>
  <conditionalFormatting sqref="F31">
    <cfRule type="top10" dxfId="892" priority="5" rank="1"/>
  </conditionalFormatting>
  <conditionalFormatting sqref="G31">
    <cfRule type="top10" dxfId="891" priority="4" rank="1"/>
  </conditionalFormatting>
  <conditionalFormatting sqref="H31">
    <cfRule type="top10" dxfId="890" priority="3" rank="1"/>
  </conditionalFormatting>
  <conditionalFormatting sqref="I31">
    <cfRule type="top10" dxfId="889" priority="2" rank="1"/>
  </conditionalFormatting>
  <conditionalFormatting sqref="J31">
    <cfRule type="top10" dxfId="888" priority="1" rank="1"/>
  </conditionalFormatting>
  <hyperlinks>
    <hyperlink ref="Q1" location="'Georgia 2020 Ranking'!A1" display="Back to Ranking" xr:uid="{E2D7B011-DD35-4216-8F93-9152FCD5BB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B15 B27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B2 B16 D2 D16</xm:sqref>
        </x14:dataValidation>
        <x14:dataValidation type="list" allowBlank="1" showInputMessage="1" showErrorMessage="1" xr:uid="{EA43031A-D8A8-4AB2-80A7-E60C277AEBC7}">
          <x14:formula1>
            <xm:f>'C:\Users\LChacon\AppData\Local\Packages\Microsoft.MicrosoftEdge_8wekyb3d8bbwe\TempState\Downloads\[ABRA GA CLUB MATCH 3152020 (1).xlsm]DATA'!#REF!</xm:f>
          </x14:formula1>
          <xm:sqref>B28 B17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7343-4601-446C-BCAA-C190B365D6B1}">
  <dimension ref="A1:Q6"/>
  <sheetViews>
    <sheetView workbookViewId="0">
      <selection activeCell="C16" sqref="C1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76</v>
      </c>
      <c r="B2" s="33" t="s">
        <v>85</v>
      </c>
      <c r="C2" s="34">
        <v>43977</v>
      </c>
      <c r="D2" s="35" t="s">
        <v>41</v>
      </c>
      <c r="E2" s="36">
        <v>183</v>
      </c>
      <c r="F2" s="36">
        <v>181</v>
      </c>
      <c r="G2" s="36">
        <v>183</v>
      </c>
      <c r="H2" s="36"/>
      <c r="I2" s="36"/>
      <c r="J2" s="36"/>
      <c r="K2" s="37">
        <v>3</v>
      </c>
      <c r="L2" s="37">
        <v>547</v>
      </c>
      <c r="M2" s="38">
        <v>182.33333333333334</v>
      </c>
      <c r="N2" s="39">
        <v>3</v>
      </c>
      <c r="O2" s="40">
        <v>185.33333333333334</v>
      </c>
    </row>
    <row r="3" spans="1:17" x14ac:dyDescent="0.3">
      <c r="A3" s="32" t="s">
        <v>76</v>
      </c>
      <c r="B3" s="33" t="s">
        <v>85</v>
      </c>
      <c r="C3" s="34">
        <v>44068</v>
      </c>
      <c r="D3" s="35" t="s">
        <v>41</v>
      </c>
      <c r="E3" s="36">
        <v>177</v>
      </c>
      <c r="F3" s="36">
        <v>169</v>
      </c>
      <c r="G3" s="36">
        <v>180</v>
      </c>
      <c r="H3" s="36"/>
      <c r="I3" s="36"/>
      <c r="J3" s="36"/>
      <c r="K3" s="37">
        <v>3</v>
      </c>
      <c r="L3" s="37">
        <v>526</v>
      </c>
      <c r="M3" s="38">
        <v>175.33333333333334</v>
      </c>
      <c r="N3" s="39">
        <v>4</v>
      </c>
      <c r="O3" s="40">
        <v>179.33333333333334</v>
      </c>
    </row>
    <row r="6" spans="1:17" x14ac:dyDescent="0.3">
      <c r="K6" s="17">
        <f>SUM(K2:K5)</f>
        <v>6</v>
      </c>
      <c r="L6" s="17">
        <f>SUM(L2:L5)</f>
        <v>1073</v>
      </c>
      <c r="M6" s="16">
        <f>SUM(L6/K6)</f>
        <v>178.83333333333334</v>
      </c>
      <c r="N6" s="17">
        <f>SUM(N2:N5)</f>
        <v>7</v>
      </c>
      <c r="O6" s="23">
        <f>SUM(M6+N6)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3:C3 E3:J3" name="Range1_4_1_1_1_11"/>
    <protectedRange algorithmName="SHA-512" hashValue="ON39YdpmFHfN9f47KpiRvqrKx0V9+erV1CNkpWzYhW/Qyc6aT8rEyCrvauWSYGZK2ia3o7vd3akF07acHAFpOA==" saltValue="yVW9XmDwTqEnmpSGai0KYg==" spinCount="100000" sqref="D3" name="Range1_1_4_1_1_6"/>
  </protectedRanges>
  <conditionalFormatting sqref="E2">
    <cfRule type="top10" dxfId="887" priority="12" rank="1"/>
  </conditionalFormatting>
  <conditionalFormatting sqref="F2">
    <cfRule type="top10" dxfId="886" priority="11" rank="1"/>
  </conditionalFormatting>
  <conditionalFormatting sqref="G2">
    <cfRule type="top10" dxfId="885" priority="10" rank="1"/>
  </conditionalFormatting>
  <conditionalFormatting sqref="H2">
    <cfRule type="top10" dxfId="884" priority="9" rank="1"/>
  </conditionalFormatting>
  <conditionalFormatting sqref="I2">
    <cfRule type="top10" dxfId="883" priority="8" rank="1"/>
  </conditionalFormatting>
  <conditionalFormatting sqref="J2">
    <cfRule type="top10" dxfId="882" priority="7" rank="1"/>
  </conditionalFormatting>
  <conditionalFormatting sqref="E3">
    <cfRule type="top10" dxfId="881" priority="6" rank="1"/>
  </conditionalFormatting>
  <conditionalFormatting sqref="F3">
    <cfRule type="top10" dxfId="880" priority="5" rank="1"/>
  </conditionalFormatting>
  <conditionalFormatting sqref="G3">
    <cfRule type="top10" dxfId="879" priority="4" rank="1"/>
  </conditionalFormatting>
  <conditionalFormatting sqref="H3">
    <cfRule type="top10" dxfId="878" priority="3" rank="1"/>
  </conditionalFormatting>
  <conditionalFormatting sqref="I3">
    <cfRule type="top10" dxfId="877" priority="2" rank="1"/>
  </conditionalFormatting>
  <conditionalFormatting sqref="J3">
    <cfRule type="top10" dxfId="876" priority="1" rank="1"/>
  </conditionalFormatting>
  <hyperlinks>
    <hyperlink ref="Q1" location="'Georgia 2020 Ranking'!A1" display="Back to Ranking" xr:uid="{D7C010FB-9A8C-4002-BAE0-106614A7EF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12E385-F220-43F3-A2CA-53DE514794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33"/>
  <sheetViews>
    <sheetView topLeftCell="A16" workbookViewId="0">
      <selection activeCell="A30" sqref="A30:O3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28</v>
      </c>
      <c r="B2" s="8" t="s">
        <v>29</v>
      </c>
      <c r="C2" s="9">
        <v>43849</v>
      </c>
      <c r="D2" s="10" t="s">
        <v>41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3">
      <c r="A3" s="32" t="s">
        <v>28</v>
      </c>
      <c r="B3" s="33" t="s">
        <v>63</v>
      </c>
      <c r="C3" s="34">
        <v>43877</v>
      </c>
      <c r="D3" s="35" t="s">
        <v>41</v>
      </c>
      <c r="E3" s="36">
        <v>182</v>
      </c>
      <c r="F3" s="36">
        <v>187</v>
      </c>
      <c r="G3" s="36">
        <v>188</v>
      </c>
      <c r="H3" s="36">
        <v>181</v>
      </c>
      <c r="I3" s="36"/>
      <c r="J3" s="36"/>
      <c r="K3" s="37">
        <v>4</v>
      </c>
      <c r="L3" s="37">
        <v>738</v>
      </c>
      <c r="M3" s="38">
        <v>184.5</v>
      </c>
      <c r="N3" s="39">
        <v>9</v>
      </c>
      <c r="O3" s="40">
        <v>193.5</v>
      </c>
    </row>
    <row r="4" spans="1:17" x14ac:dyDescent="0.3">
      <c r="A4" s="32" t="s">
        <v>49</v>
      </c>
      <c r="B4" s="33" t="s">
        <v>63</v>
      </c>
      <c r="C4" s="34">
        <v>43905</v>
      </c>
      <c r="D4" s="45" t="s">
        <v>57</v>
      </c>
      <c r="E4" s="36">
        <v>185</v>
      </c>
      <c r="F4" s="36">
        <v>179</v>
      </c>
      <c r="G4" s="36">
        <v>183</v>
      </c>
      <c r="H4" s="36">
        <v>188</v>
      </c>
      <c r="I4" s="36"/>
      <c r="J4" s="36"/>
      <c r="K4" s="37">
        <v>4</v>
      </c>
      <c r="L4" s="37">
        <v>735</v>
      </c>
      <c r="M4" s="38">
        <v>183.75</v>
      </c>
      <c r="N4" s="39">
        <v>11</v>
      </c>
      <c r="O4" s="40">
        <v>194.75</v>
      </c>
    </row>
    <row r="5" spans="1:17" x14ac:dyDescent="0.3">
      <c r="A5" s="32" t="s">
        <v>81</v>
      </c>
      <c r="B5" s="33" t="s">
        <v>63</v>
      </c>
      <c r="C5" s="34">
        <v>43968</v>
      </c>
      <c r="D5" s="35" t="s">
        <v>41</v>
      </c>
      <c r="E5" s="36">
        <v>173</v>
      </c>
      <c r="F5" s="36">
        <v>187.001</v>
      </c>
      <c r="G5" s="36">
        <v>180</v>
      </c>
      <c r="H5" s="36">
        <v>186</v>
      </c>
      <c r="I5" s="36">
        <v>186</v>
      </c>
      <c r="J5" s="36">
        <v>186</v>
      </c>
      <c r="K5" s="37">
        <v>6</v>
      </c>
      <c r="L5" s="37">
        <v>1098.001</v>
      </c>
      <c r="M5" s="38">
        <v>183.00016666666667</v>
      </c>
      <c r="N5" s="39">
        <v>18</v>
      </c>
      <c r="O5" s="40">
        <v>201.00016666666667</v>
      </c>
    </row>
    <row r="6" spans="1:17" x14ac:dyDescent="0.3">
      <c r="A6" s="32" t="s">
        <v>81</v>
      </c>
      <c r="B6" s="33" t="s">
        <v>63</v>
      </c>
      <c r="C6" s="34">
        <v>43977</v>
      </c>
      <c r="D6" s="35" t="s">
        <v>41</v>
      </c>
      <c r="E6" s="36">
        <v>187</v>
      </c>
      <c r="F6" s="36">
        <v>178</v>
      </c>
      <c r="G6" s="36">
        <v>185.001</v>
      </c>
      <c r="H6" s="36"/>
      <c r="I6" s="36"/>
      <c r="J6" s="36"/>
      <c r="K6" s="37">
        <v>3</v>
      </c>
      <c r="L6" s="37">
        <v>550.00099999999998</v>
      </c>
      <c r="M6" s="38">
        <v>183.33366666666666</v>
      </c>
      <c r="N6" s="39">
        <v>6</v>
      </c>
      <c r="O6" s="40">
        <v>189.33366666666666</v>
      </c>
    </row>
    <row r="7" spans="1:17" x14ac:dyDescent="0.3">
      <c r="A7" s="32" t="s">
        <v>81</v>
      </c>
      <c r="B7" s="33" t="s">
        <v>63</v>
      </c>
      <c r="C7" s="34">
        <v>44012</v>
      </c>
      <c r="D7" s="35" t="s">
        <v>41</v>
      </c>
      <c r="E7" s="36">
        <v>174</v>
      </c>
      <c r="F7" s="36">
        <v>180</v>
      </c>
      <c r="G7" s="36">
        <v>186</v>
      </c>
      <c r="H7" s="36"/>
      <c r="I7" s="36"/>
      <c r="J7" s="36"/>
      <c r="K7" s="37">
        <v>3</v>
      </c>
      <c r="L7" s="37">
        <v>540</v>
      </c>
      <c r="M7" s="38">
        <v>180</v>
      </c>
      <c r="N7" s="39">
        <v>7</v>
      </c>
      <c r="O7" s="40">
        <v>187</v>
      </c>
    </row>
    <row r="8" spans="1:17" x14ac:dyDescent="0.3">
      <c r="A8" s="32" t="s">
        <v>81</v>
      </c>
      <c r="B8" s="33" t="s">
        <v>63</v>
      </c>
      <c r="C8" s="34">
        <v>44031</v>
      </c>
      <c r="D8" s="35" t="s">
        <v>41</v>
      </c>
      <c r="E8" s="36">
        <v>182</v>
      </c>
      <c r="F8" s="36">
        <v>180</v>
      </c>
      <c r="G8" s="36">
        <v>180</v>
      </c>
      <c r="H8" s="36">
        <v>187</v>
      </c>
      <c r="I8" s="36"/>
      <c r="J8" s="36"/>
      <c r="K8" s="37">
        <v>4</v>
      </c>
      <c r="L8" s="37">
        <v>729</v>
      </c>
      <c r="M8" s="38">
        <v>182.25</v>
      </c>
      <c r="N8" s="39">
        <v>8</v>
      </c>
      <c r="O8" s="40">
        <v>190.25</v>
      </c>
    </row>
    <row r="9" spans="1:17" x14ac:dyDescent="0.3">
      <c r="A9" s="32" t="s">
        <v>81</v>
      </c>
      <c r="B9" s="33" t="s">
        <v>63</v>
      </c>
      <c r="C9" s="34">
        <v>44040</v>
      </c>
      <c r="D9" s="35" t="s">
        <v>41</v>
      </c>
      <c r="E9" s="36">
        <v>188</v>
      </c>
      <c r="F9" s="36">
        <v>186.0001</v>
      </c>
      <c r="G9" s="36">
        <v>182</v>
      </c>
      <c r="H9" s="36"/>
      <c r="I9" s="36"/>
      <c r="J9" s="36"/>
      <c r="K9" s="37">
        <v>3</v>
      </c>
      <c r="L9" s="37">
        <v>556.00009999999997</v>
      </c>
      <c r="M9" s="38">
        <v>185.33336666666665</v>
      </c>
      <c r="N9" s="39">
        <v>8</v>
      </c>
      <c r="O9" s="40">
        <v>193.33336666666665</v>
      </c>
    </row>
    <row r="10" spans="1:17" x14ac:dyDescent="0.3">
      <c r="A10" s="32" t="s">
        <v>81</v>
      </c>
      <c r="B10" s="33" t="s">
        <v>63</v>
      </c>
      <c r="C10" s="34">
        <v>44059</v>
      </c>
      <c r="D10" s="35" t="s">
        <v>41</v>
      </c>
      <c r="E10" s="36">
        <v>186</v>
      </c>
      <c r="F10" s="36">
        <v>187</v>
      </c>
      <c r="G10" s="36">
        <v>173</v>
      </c>
      <c r="H10" s="36">
        <v>177</v>
      </c>
      <c r="I10" s="36"/>
      <c r="J10" s="36"/>
      <c r="K10" s="37">
        <v>4</v>
      </c>
      <c r="L10" s="37">
        <v>723</v>
      </c>
      <c r="M10" s="38">
        <v>180.75</v>
      </c>
      <c r="N10" s="39">
        <v>7</v>
      </c>
      <c r="O10" s="40">
        <v>187.75</v>
      </c>
    </row>
    <row r="11" spans="1:17" x14ac:dyDescent="0.3">
      <c r="A11" s="32" t="s">
        <v>81</v>
      </c>
      <c r="B11" s="33" t="s">
        <v>63</v>
      </c>
      <c r="C11" s="34">
        <v>44068</v>
      </c>
      <c r="D11" s="35" t="s">
        <v>41</v>
      </c>
      <c r="E11" s="36">
        <v>187</v>
      </c>
      <c r="F11" s="36">
        <v>188</v>
      </c>
      <c r="G11" s="36">
        <v>186</v>
      </c>
      <c r="H11" s="36"/>
      <c r="I11" s="36"/>
      <c r="J11" s="36"/>
      <c r="K11" s="37">
        <v>3</v>
      </c>
      <c r="L11" s="37">
        <v>561</v>
      </c>
      <c r="M11" s="38">
        <v>187</v>
      </c>
      <c r="N11" s="39">
        <v>7</v>
      </c>
      <c r="O11" s="40">
        <v>194</v>
      </c>
    </row>
    <row r="12" spans="1:17" x14ac:dyDescent="0.3">
      <c r="A12" s="32" t="s">
        <v>81</v>
      </c>
      <c r="B12" s="33" t="s">
        <v>63</v>
      </c>
      <c r="C12" s="34">
        <v>44094</v>
      </c>
      <c r="D12" s="35" t="s">
        <v>41</v>
      </c>
      <c r="E12" s="36">
        <v>183</v>
      </c>
      <c r="F12" s="36">
        <v>180</v>
      </c>
      <c r="G12" s="36">
        <v>187</v>
      </c>
      <c r="H12" s="36">
        <v>184</v>
      </c>
      <c r="I12" s="36">
        <v>181</v>
      </c>
      <c r="J12" s="36">
        <v>186</v>
      </c>
      <c r="K12" s="37">
        <v>6</v>
      </c>
      <c r="L12" s="37">
        <v>1101</v>
      </c>
      <c r="M12" s="38">
        <v>183.5</v>
      </c>
      <c r="N12" s="39">
        <v>12</v>
      </c>
      <c r="O12" s="40">
        <v>195.5</v>
      </c>
    </row>
    <row r="13" spans="1:17" x14ac:dyDescent="0.3">
      <c r="A13" s="32" t="s">
        <v>81</v>
      </c>
      <c r="B13" s="33" t="s">
        <v>63</v>
      </c>
      <c r="C13" s="34">
        <v>44103</v>
      </c>
      <c r="D13" s="35" t="s">
        <v>41</v>
      </c>
      <c r="E13" s="36">
        <v>181</v>
      </c>
      <c r="F13" s="36">
        <v>188</v>
      </c>
      <c r="G13" s="36">
        <v>186</v>
      </c>
      <c r="H13" s="36"/>
      <c r="I13" s="36"/>
      <c r="J13" s="36"/>
      <c r="K13" s="37">
        <v>3</v>
      </c>
      <c r="L13" s="37">
        <v>555</v>
      </c>
      <c r="M13" s="38">
        <v>185</v>
      </c>
      <c r="N13" s="39">
        <v>11</v>
      </c>
      <c r="O13" s="40">
        <v>196</v>
      </c>
    </row>
    <row r="14" spans="1:17" x14ac:dyDescent="0.3">
      <c r="A14" s="32" t="s">
        <v>81</v>
      </c>
      <c r="B14" s="33" t="s">
        <v>63</v>
      </c>
      <c r="C14" s="34">
        <v>44122</v>
      </c>
      <c r="D14" s="35" t="s">
        <v>41</v>
      </c>
      <c r="E14" s="36">
        <v>186</v>
      </c>
      <c r="F14" s="36">
        <v>184</v>
      </c>
      <c r="G14" s="36">
        <v>181</v>
      </c>
      <c r="H14" s="36">
        <v>191</v>
      </c>
      <c r="I14" s="36"/>
      <c r="J14" s="36"/>
      <c r="K14" s="37">
        <v>4</v>
      </c>
      <c r="L14" s="37">
        <v>742</v>
      </c>
      <c r="M14" s="38">
        <v>185.5</v>
      </c>
      <c r="N14" s="39">
        <v>8</v>
      </c>
      <c r="O14" s="40">
        <v>193.5</v>
      </c>
    </row>
    <row r="17" spans="1:15" x14ac:dyDescent="0.3">
      <c r="K17" s="17">
        <f>SUM(K2:K16)</f>
        <v>51</v>
      </c>
      <c r="L17" s="17">
        <f>SUM(L2:L16)</f>
        <v>9352.0021000000015</v>
      </c>
      <c r="M17" s="23">
        <f>SUM(L17/K17)</f>
        <v>183.37259019607845</v>
      </c>
      <c r="N17" s="17">
        <f>SUM(N2:N16)</f>
        <v>123</v>
      </c>
      <c r="O17" s="23">
        <f>SUM(M17+N17)</f>
        <v>306.37259019607848</v>
      </c>
    </row>
    <row r="24" spans="1:15" ht="28.8" x14ac:dyDescent="0.3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3">
      <c r="A25" s="32" t="s">
        <v>74</v>
      </c>
      <c r="B25" s="33" t="s">
        <v>63</v>
      </c>
      <c r="C25" s="34">
        <v>44059</v>
      </c>
      <c r="D25" s="35" t="s">
        <v>41</v>
      </c>
      <c r="E25" s="36">
        <v>189</v>
      </c>
      <c r="F25" s="36">
        <v>182</v>
      </c>
      <c r="G25" s="36">
        <v>194</v>
      </c>
      <c r="H25" s="36">
        <v>188</v>
      </c>
      <c r="I25" s="36"/>
      <c r="J25" s="36"/>
      <c r="K25" s="37">
        <v>4</v>
      </c>
      <c r="L25" s="37">
        <v>753</v>
      </c>
      <c r="M25" s="38">
        <v>188.25</v>
      </c>
      <c r="N25" s="39">
        <v>9</v>
      </c>
      <c r="O25" s="40">
        <v>197.25</v>
      </c>
    </row>
    <row r="26" spans="1:15" x14ac:dyDescent="0.3">
      <c r="A26" s="32" t="s">
        <v>74</v>
      </c>
      <c r="B26" s="33" t="s">
        <v>63</v>
      </c>
      <c r="C26" s="34">
        <v>44068</v>
      </c>
      <c r="D26" s="35" t="s">
        <v>41</v>
      </c>
      <c r="E26" s="36">
        <v>195</v>
      </c>
      <c r="F26" s="36">
        <v>191</v>
      </c>
      <c r="G26" s="36">
        <v>191</v>
      </c>
      <c r="H26" s="36"/>
      <c r="I26" s="36"/>
      <c r="J26" s="36"/>
      <c r="K26" s="37">
        <v>3</v>
      </c>
      <c r="L26" s="37">
        <v>577</v>
      </c>
      <c r="M26" s="38">
        <v>192.33333333333334</v>
      </c>
      <c r="N26" s="39">
        <v>11</v>
      </c>
      <c r="O26" s="40">
        <v>203.33333333333334</v>
      </c>
    </row>
    <row r="27" spans="1:15" x14ac:dyDescent="0.3">
      <c r="A27" s="32" t="s">
        <v>74</v>
      </c>
      <c r="B27" s="33" t="s">
        <v>63</v>
      </c>
      <c r="C27" s="34">
        <v>44094</v>
      </c>
      <c r="D27" s="35" t="s">
        <v>41</v>
      </c>
      <c r="E27" s="36">
        <v>179</v>
      </c>
      <c r="F27" s="36">
        <v>187.001</v>
      </c>
      <c r="G27" s="36">
        <v>184</v>
      </c>
      <c r="H27" s="36">
        <v>187</v>
      </c>
      <c r="I27" s="36">
        <v>180</v>
      </c>
      <c r="J27" s="36">
        <v>185</v>
      </c>
      <c r="K27" s="37">
        <v>6</v>
      </c>
      <c r="L27" s="37">
        <v>1102.001</v>
      </c>
      <c r="M27" s="38">
        <v>183.66683333333333</v>
      </c>
      <c r="N27" s="39">
        <v>6</v>
      </c>
      <c r="O27" s="40">
        <v>189.66683333333333</v>
      </c>
    </row>
    <row r="28" spans="1:15" x14ac:dyDescent="0.3">
      <c r="A28" s="32" t="s">
        <v>74</v>
      </c>
      <c r="B28" s="33" t="s">
        <v>63</v>
      </c>
      <c r="C28" s="34">
        <v>44103</v>
      </c>
      <c r="D28" s="35" t="s">
        <v>41</v>
      </c>
      <c r="E28" s="36">
        <v>189</v>
      </c>
      <c r="F28" s="36">
        <v>186</v>
      </c>
      <c r="G28" s="36">
        <v>191</v>
      </c>
      <c r="H28" s="36"/>
      <c r="I28" s="36"/>
      <c r="J28" s="36"/>
      <c r="K28" s="37">
        <v>3</v>
      </c>
      <c r="L28" s="37">
        <v>566</v>
      </c>
      <c r="M28" s="38">
        <v>188.66666666666666</v>
      </c>
      <c r="N28" s="39">
        <v>6</v>
      </c>
      <c r="O28" s="40">
        <v>194.66666666666666</v>
      </c>
    </row>
    <row r="29" spans="1:15" x14ac:dyDescent="0.3">
      <c r="A29" s="32" t="s">
        <v>74</v>
      </c>
      <c r="B29" s="33" t="s">
        <v>63</v>
      </c>
      <c r="C29" s="34">
        <v>44122</v>
      </c>
      <c r="D29" s="35" t="s">
        <v>41</v>
      </c>
      <c r="E29" s="36">
        <v>185</v>
      </c>
      <c r="F29" s="36">
        <v>189</v>
      </c>
      <c r="G29" s="36">
        <v>189</v>
      </c>
      <c r="H29" s="36">
        <v>185</v>
      </c>
      <c r="I29" s="36"/>
      <c r="J29" s="36"/>
      <c r="K29" s="37">
        <v>4</v>
      </c>
      <c r="L29" s="37">
        <v>748</v>
      </c>
      <c r="M29" s="38">
        <v>187</v>
      </c>
      <c r="N29" s="39">
        <v>6</v>
      </c>
      <c r="O29" s="40">
        <v>193</v>
      </c>
    </row>
    <row r="30" spans="1:15" x14ac:dyDescent="0.3">
      <c r="A30" s="32" t="s">
        <v>74</v>
      </c>
      <c r="B30" s="33" t="s">
        <v>63</v>
      </c>
      <c r="C30" s="34">
        <v>44150</v>
      </c>
      <c r="D30" s="35" t="s">
        <v>41</v>
      </c>
      <c r="E30" s="36">
        <v>196</v>
      </c>
      <c r="F30" s="36">
        <v>196</v>
      </c>
      <c r="G30" s="36">
        <v>194</v>
      </c>
      <c r="H30" s="36">
        <v>196</v>
      </c>
      <c r="I30" s="36"/>
      <c r="J30" s="36"/>
      <c r="K30" s="37">
        <v>4</v>
      </c>
      <c r="L30" s="37">
        <v>782</v>
      </c>
      <c r="M30" s="38">
        <v>195.5</v>
      </c>
      <c r="N30" s="39">
        <v>13</v>
      </c>
      <c r="O30" s="40">
        <v>208.5</v>
      </c>
    </row>
    <row r="33" spans="11:15" x14ac:dyDescent="0.3">
      <c r="K33" s="17">
        <f>SUM(K25:K32)</f>
        <v>24</v>
      </c>
      <c r="L33" s="17">
        <f>SUM(L25:L32)</f>
        <v>4528.0010000000002</v>
      </c>
      <c r="M33" s="23">
        <f>SUM(L33/K33)</f>
        <v>188.66670833333333</v>
      </c>
      <c r="N33" s="17">
        <f>SUM(N25:N32)</f>
        <v>51</v>
      </c>
      <c r="O33" s="23">
        <f>SUM(M33+N33)</f>
        <v>239.66670833333333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 B24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5_2"/>
    <protectedRange algorithmName="SHA-512" hashValue="ON39YdpmFHfN9f47KpiRvqrKx0V9+erV1CNkpWzYhW/Qyc6aT8rEyCrvauWSYGZK2ia3o7vd3akF07acHAFpOA==" saltValue="yVW9XmDwTqEnmpSGai0KYg==" spinCount="100000" sqref="E5:J5 B5:C5" name="Range1_15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7:C7 E7:J7" name="Range1_6_1_1_1"/>
    <protectedRange algorithmName="SHA-512" hashValue="ON39YdpmFHfN9f47KpiRvqrKx0V9+erV1CNkpWzYhW/Qyc6aT8rEyCrvauWSYGZK2ia3o7vd3akF07acHAFpOA==" saltValue="yVW9XmDwTqEnmpSGai0KYg==" spinCount="100000" sqref="D7" name="Range1_1_6_1_1_1"/>
    <protectedRange algorithmName="SHA-512" hashValue="ON39YdpmFHfN9f47KpiRvqrKx0V9+erV1CNkpWzYhW/Qyc6aT8rEyCrvauWSYGZK2ia3o7vd3akF07acHAFpOA==" saltValue="yVW9XmDwTqEnmpSGai0KYg==" spinCount="100000" sqref="B8:C8 E8:J8" name="Range1_6_1_1_2"/>
    <protectedRange algorithmName="SHA-512" hashValue="ON39YdpmFHfN9f47KpiRvqrKx0V9+erV1CNkpWzYhW/Qyc6aT8rEyCrvauWSYGZK2ia3o7vd3akF07acHAFpOA==" saltValue="yVW9XmDwTqEnmpSGai0KYg==" spinCount="100000" sqref="D8" name="Range1_1_6_1_1_2"/>
    <protectedRange algorithmName="SHA-512" hashValue="ON39YdpmFHfN9f47KpiRvqrKx0V9+erV1CNkpWzYhW/Qyc6aT8rEyCrvauWSYGZK2ia3o7vd3akF07acHAFpOA==" saltValue="yVW9XmDwTqEnmpSGai0KYg==" spinCount="100000" sqref="B9:C9 E9:J9" name="Range1_6_1_1_4"/>
    <protectedRange algorithmName="SHA-512" hashValue="ON39YdpmFHfN9f47KpiRvqrKx0V9+erV1CNkpWzYhW/Qyc6aT8rEyCrvauWSYGZK2ia3o7vd3akF07acHAFpOA==" saltValue="yVW9XmDwTqEnmpSGai0KYg==" spinCount="100000" sqref="D9" name="Range1_1_6_1_1_4"/>
    <protectedRange algorithmName="SHA-512" hashValue="ON39YdpmFHfN9f47KpiRvqrKx0V9+erV1CNkpWzYhW/Qyc6aT8rEyCrvauWSYGZK2ia3o7vd3akF07acHAFpOA==" saltValue="yVW9XmDwTqEnmpSGai0KYg==" spinCount="100000" sqref="B25:C25 E25:J25" name="Range1_2_1_1_3"/>
    <protectedRange algorithmName="SHA-512" hashValue="ON39YdpmFHfN9f47KpiRvqrKx0V9+erV1CNkpWzYhW/Qyc6aT8rEyCrvauWSYGZK2ia3o7vd3akF07acHAFpOA==" saltValue="yVW9XmDwTqEnmpSGai0KYg==" spinCount="100000" sqref="D25" name="Range1_1_3_1_1_3"/>
    <protectedRange algorithmName="SHA-512" hashValue="ON39YdpmFHfN9f47KpiRvqrKx0V9+erV1CNkpWzYhW/Qyc6aT8rEyCrvauWSYGZK2ia3o7vd3akF07acHAFpOA==" saltValue="yVW9XmDwTqEnmpSGai0KYg==" spinCount="100000" sqref="B10:C10 E10:J10" name="Range1_6_1_1_5"/>
    <protectedRange algorithmName="SHA-512" hashValue="ON39YdpmFHfN9f47KpiRvqrKx0V9+erV1CNkpWzYhW/Qyc6aT8rEyCrvauWSYGZK2ia3o7vd3akF07acHAFpOA==" saltValue="yVW9XmDwTqEnmpSGai0KYg==" spinCount="100000" sqref="D10" name="Range1_1_6_1_1_5"/>
    <protectedRange algorithmName="SHA-512" hashValue="ON39YdpmFHfN9f47KpiRvqrKx0V9+erV1CNkpWzYhW/Qyc6aT8rEyCrvauWSYGZK2ia3o7vd3akF07acHAFpOA==" saltValue="yVW9XmDwTqEnmpSGai0KYg==" spinCount="100000" sqref="B26:C26 E26:J26" name="Range1_2_1_1_4"/>
    <protectedRange algorithmName="SHA-512" hashValue="ON39YdpmFHfN9f47KpiRvqrKx0V9+erV1CNkpWzYhW/Qyc6aT8rEyCrvauWSYGZK2ia3o7vd3akF07acHAFpOA==" saltValue="yVW9XmDwTqEnmpSGai0KYg==" spinCount="100000" sqref="D26" name="Range1_1_3_1_1_4"/>
    <protectedRange algorithmName="SHA-512" hashValue="ON39YdpmFHfN9f47KpiRvqrKx0V9+erV1CNkpWzYhW/Qyc6aT8rEyCrvauWSYGZK2ia3o7vd3akF07acHAFpOA==" saltValue="yVW9XmDwTqEnmpSGai0KYg==" spinCount="100000" sqref="B11:C11 E11:J11" name="Range1_6_1_1_6"/>
    <protectedRange algorithmName="SHA-512" hashValue="ON39YdpmFHfN9f47KpiRvqrKx0V9+erV1CNkpWzYhW/Qyc6aT8rEyCrvauWSYGZK2ia3o7vd3akF07acHAFpOA==" saltValue="yVW9XmDwTqEnmpSGai0KYg==" spinCount="100000" sqref="D11" name="Range1_1_6_1_1_6"/>
    <protectedRange algorithmName="SHA-512" hashValue="ON39YdpmFHfN9f47KpiRvqrKx0V9+erV1CNkpWzYhW/Qyc6aT8rEyCrvauWSYGZK2ia3o7vd3akF07acHAFpOA==" saltValue="yVW9XmDwTqEnmpSGai0KYg==" spinCount="100000" sqref="B27:C27 E27:J27" name="Range1_2_1_1_5"/>
    <protectedRange algorithmName="SHA-512" hashValue="ON39YdpmFHfN9f47KpiRvqrKx0V9+erV1CNkpWzYhW/Qyc6aT8rEyCrvauWSYGZK2ia3o7vd3akF07acHAFpOA==" saltValue="yVW9XmDwTqEnmpSGai0KYg==" spinCount="100000" sqref="D27" name="Range1_1_3_1_1_5"/>
    <protectedRange algorithmName="SHA-512" hashValue="ON39YdpmFHfN9f47KpiRvqrKx0V9+erV1CNkpWzYhW/Qyc6aT8rEyCrvauWSYGZK2ia3o7vd3akF07acHAFpOA==" saltValue="yVW9XmDwTqEnmpSGai0KYg==" spinCount="100000" sqref="B12:C12 E12:J12" name="Range1_6_1_1_7"/>
    <protectedRange algorithmName="SHA-512" hashValue="ON39YdpmFHfN9f47KpiRvqrKx0V9+erV1CNkpWzYhW/Qyc6aT8rEyCrvauWSYGZK2ia3o7vd3akF07acHAFpOA==" saltValue="yVW9XmDwTqEnmpSGai0KYg==" spinCount="100000" sqref="D12" name="Range1_1_6_1_1_7"/>
    <protectedRange algorithmName="SHA-512" hashValue="ON39YdpmFHfN9f47KpiRvqrKx0V9+erV1CNkpWzYhW/Qyc6aT8rEyCrvauWSYGZK2ia3o7vd3akF07acHAFpOA==" saltValue="yVW9XmDwTqEnmpSGai0KYg==" spinCount="100000" sqref="B28:C28 E28:J28" name="Range1_2_1_1_6"/>
    <protectedRange algorithmName="SHA-512" hashValue="ON39YdpmFHfN9f47KpiRvqrKx0V9+erV1CNkpWzYhW/Qyc6aT8rEyCrvauWSYGZK2ia3o7vd3akF07acHAFpOA==" saltValue="yVW9XmDwTqEnmpSGai0KYg==" spinCount="100000" sqref="D28" name="Range1_1_3_1_1_6"/>
    <protectedRange algorithmName="SHA-512" hashValue="ON39YdpmFHfN9f47KpiRvqrKx0V9+erV1CNkpWzYhW/Qyc6aT8rEyCrvauWSYGZK2ia3o7vd3akF07acHAFpOA==" saltValue="yVW9XmDwTqEnmpSGai0KYg==" spinCount="100000" sqref="B13:C13 E13:J13" name="Range1_6_1_1_8"/>
    <protectedRange algorithmName="SHA-512" hashValue="ON39YdpmFHfN9f47KpiRvqrKx0V9+erV1CNkpWzYhW/Qyc6aT8rEyCrvauWSYGZK2ia3o7vd3akF07acHAFpOA==" saltValue="yVW9XmDwTqEnmpSGai0KYg==" spinCount="100000" sqref="D13" name="Range1_1_6_1_1_8"/>
    <protectedRange algorithmName="SHA-512" hashValue="ON39YdpmFHfN9f47KpiRvqrKx0V9+erV1CNkpWzYhW/Qyc6aT8rEyCrvauWSYGZK2ia3o7vd3akF07acHAFpOA==" saltValue="yVW9XmDwTqEnmpSGai0KYg==" spinCount="100000" sqref="B29:C29 E29:J29" name="Range1_2_1_1_8"/>
    <protectedRange algorithmName="SHA-512" hashValue="ON39YdpmFHfN9f47KpiRvqrKx0V9+erV1CNkpWzYhW/Qyc6aT8rEyCrvauWSYGZK2ia3o7vd3akF07acHAFpOA==" saltValue="yVW9XmDwTqEnmpSGai0KYg==" spinCount="100000" sqref="D29" name="Range1_1_3_1_1_8"/>
    <protectedRange algorithmName="SHA-512" hashValue="ON39YdpmFHfN9f47KpiRvqrKx0V9+erV1CNkpWzYhW/Qyc6aT8rEyCrvauWSYGZK2ia3o7vd3akF07acHAFpOA==" saltValue="yVW9XmDwTqEnmpSGai0KYg==" spinCount="100000" sqref="B14:C14 E14:J14" name="Range1_6_1_1_10"/>
    <protectedRange algorithmName="SHA-512" hashValue="ON39YdpmFHfN9f47KpiRvqrKx0V9+erV1CNkpWzYhW/Qyc6aT8rEyCrvauWSYGZK2ia3o7vd3akF07acHAFpOA==" saltValue="yVW9XmDwTqEnmpSGai0KYg==" spinCount="100000" sqref="D14" name="Range1_1_6_1_1_10"/>
    <protectedRange algorithmName="SHA-512" hashValue="ON39YdpmFHfN9f47KpiRvqrKx0V9+erV1CNkpWzYhW/Qyc6aT8rEyCrvauWSYGZK2ia3o7vd3akF07acHAFpOA==" saltValue="yVW9XmDwTqEnmpSGai0KYg==" spinCount="100000" sqref="B30:C30 E30:J30" name="Range1_2_1_1_7"/>
    <protectedRange algorithmName="SHA-512" hashValue="ON39YdpmFHfN9f47KpiRvqrKx0V9+erV1CNkpWzYhW/Qyc6aT8rEyCrvauWSYGZK2ia3o7vd3akF07acHAFpOA==" saltValue="yVW9XmDwTqEnmpSGai0KYg==" spinCount="100000" sqref="D30" name="Range1_1_3_1_1_7"/>
  </protectedRanges>
  <conditionalFormatting sqref="I2">
    <cfRule type="top10" dxfId="875" priority="162" rank="1"/>
  </conditionalFormatting>
  <conditionalFormatting sqref="H2">
    <cfRule type="top10" dxfId="874" priority="158" rank="1"/>
  </conditionalFormatting>
  <conditionalFormatting sqref="J2">
    <cfRule type="top10" dxfId="873" priority="159" rank="1"/>
  </conditionalFormatting>
  <conditionalFormatting sqref="G2">
    <cfRule type="top10" dxfId="872" priority="161" rank="1"/>
  </conditionalFormatting>
  <conditionalFormatting sqref="F2">
    <cfRule type="top10" dxfId="871" priority="160" rank="1"/>
  </conditionalFormatting>
  <conditionalFormatting sqref="E2">
    <cfRule type="top10" dxfId="870" priority="157" rank="1"/>
  </conditionalFormatting>
  <conditionalFormatting sqref="I3">
    <cfRule type="top10" dxfId="869" priority="156" rank="1"/>
  </conditionalFormatting>
  <conditionalFormatting sqref="H3">
    <cfRule type="top10" dxfId="868" priority="152" rank="1"/>
  </conditionalFormatting>
  <conditionalFormatting sqref="J3">
    <cfRule type="top10" dxfId="867" priority="153" rank="1"/>
  </conditionalFormatting>
  <conditionalFormatting sqref="G3">
    <cfRule type="top10" dxfId="866" priority="155" rank="1"/>
  </conditionalFormatting>
  <conditionalFormatting sqref="F3">
    <cfRule type="top10" dxfId="865" priority="154" rank="1"/>
  </conditionalFormatting>
  <conditionalFormatting sqref="E3">
    <cfRule type="top10" dxfId="864" priority="151" rank="1"/>
  </conditionalFormatting>
  <conditionalFormatting sqref="I4">
    <cfRule type="top10" dxfId="863" priority="150" rank="1"/>
  </conditionalFormatting>
  <conditionalFormatting sqref="H4">
    <cfRule type="top10" dxfId="862" priority="146" rank="1"/>
  </conditionalFormatting>
  <conditionalFormatting sqref="J4">
    <cfRule type="top10" dxfId="861" priority="147" rank="1"/>
  </conditionalFormatting>
  <conditionalFormatting sqref="G4">
    <cfRule type="top10" dxfId="860" priority="149" rank="1"/>
  </conditionalFormatting>
  <conditionalFormatting sqref="F4">
    <cfRule type="top10" dxfId="859" priority="148" rank="1"/>
  </conditionalFormatting>
  <conditionalFormatting sqref="E4">
    <cfRule type="top10" dxfId="858" priority="145" rank="1"/>
  </conditionalFormatting>
  <conditionalFormatting sqref="I5">
    <cfRule type="top10" dxfId="857" priority="144" rank="1"/>
  </conditionalFormatting>
  <conditionalFormatting sqref="H5">
    <cfRule type="top10" dxfId="856" priority="140" rank="1"/>
  </conditionalFormatting>
  <conditionalFormatting sqref="J5">
    <cfRule type="top10" dxfId="855" priority="141" rank="1"/>
  </conditionalFormatting>
  <conditionalFormatting sqref="G5">
    <cfRule type="top10" dxfId="854" priority="143" rank="1"/>
  </conditionalFormatting>
  <conditionalFormatting sqref="F5">
    <cfRule type="top10" dxfId="853" priority="142" rank="1"/>
  </conditionalFormatting>
  <conditionalFormatting sqref="E5">
    <cfRule type="top10" dxfId="852" priority="139" rank="1"/>
  </conditionalFormatting>
  <conditionalFormatting sqref="E6">
    <cfRule type="top10" dxfId="851" priority="138" rank="1"/>
  </conditionalFormatting>
  <conditionalFormatting sqref="F6">
    <cfRule type="top10" dxfId="850" priority="137" rank="1"/>
  </conditionalFormatting>
  <conditionalFormatting sqref="G6">
    <cfRule type="top10" dxfId="849" priority="136" rank="1"/>
  </conditionalFormatting>
  <conditionalFormatting sqref="H6">
    <cfRule type="top10" dxfId="848" priority="135" rank="1"/>
  </conditionalFormatting>
  <conditionalFormatting sqref="I6">
    <cfRule type="top10" dxfId="847" priority="134" rank="1"/>
  </conditionalFormatting>
  <conditionalFormatting sqref="J6">
    <cfRule type="top10" dxfId="846" priority="133" rank="1"/>
  </conditionalFormatting>
  <conditionalFormatting sqref="E7">
    <cfRule type="top10" dxfId="845" priority="132" rank="1"/>
  </conditionalFormatting>
  <conditionalFormatting sqref="F7">
    <cfRule type="top10" dxfId="844" priority="131" rank="1"/>
  </conditionalFormatting>
  <conditionalFormatting sqref="G7">
    <cfRule type="top10" dxfId="843" priority="130" rank="1"/>
  </conditionalFormatting>
  <conditionalFormatting sqref="H7">
    <cfRule type="top10" dxfId="842" priority="129" rank="1"/>
  </conditionalFormatting>
  <conditionalFormatting sqref="I7">
    <cfRule type="top10" dxfId="841" priority="128" rank="1"/>
  </conditionalFormatting>
  <conditionalFormatting sqref="J7">
    <cfRule type="top10" dxfId="840" priority="127" rank="1"/>
  </conditionalFormatting>
  <conditionalFormatting sqref="E8">
    <cfRule type="top10" dxfId="839" priority="126" rank="1"/>
  </conditionalFormatting>
  <conditionalFormatting sqref="F8">
    <cfRule type="top10" dxfId="838" priority="125" rank="1"/>
  </conditionalFormatting>
  <conditionalFormatting sqref="G8">
    <cfRule type="top10" dxfId="837" priority="124" rank="1"/>
  </conditionalFormatting>
  <conditionalFormatting sqref="H8">
    <cfRule type="top10" dxfId="836" priority="123" rank="1"/>
  </conditionalFormatting>
  <conditionalFormatting sqref="I8">
    <cfRule type="top10" dxfId="835" priority="122" rank="1"/>
  </conditionalFormatting>
  <conditionalFormatting sqref="J8">
    <cfRule type="top10" dxfId="834" priority="121" rank="1"/>
  </conditionalFormatting>
  <conditionalFormatting sqref="E9">
    <cfRule type="top10" dxfId="833" priority="120" rank="1"/>
  </conditionalFormatting>
  <conditionalFormatting sqref="F9">
    <cfRule type="top10" dxfId="832" priority="119" rank="1"/>
  </conditionalFormatting>
  <conditionalFormatting sqref="G9">
    <cfRule type="top10" dxfId="831" priority="118" rank="1"/>
  </conditionalFormatting>
  <conditionalFormatting sqref="H9">
    <cfRule type="top10" dxfId="830" priority="117" rank="1"/>
  </conditionalFormatting>
  <conditionalFormatting sqref="I9">
    <cfRule type="top10" dxfId="829" priority="116" rank="1"/>
  </conditionalFormatting>
  <conditionalFormatting sqref="J9">
    <cfRule type="top10" dxfId="828" priority="115" rank="1"/>
  </conditionalFormatting>
  <conditionalFormatting sqref="E25">
    <cfRule type="top10" dxfId="827" priority="66" rank="1"/>
  </conditionalFormatting>
  <conditionalFormatting sqref="F25">
    <cfRule type="top10" dxfId="826" priority="65" rank="1"/>
  </conditionalFormatting>
  <conditionalFormatting sqref="G25">
    <cfRule type="top10" dxfId="825" priority="64" rank="1"/>
  </conditionalFormatting>
  <conditionalFormatting sqref="H25">
    <cfRule type="top10" dxfId="824" priority="63" rank="1"/>
  </conditionalFormatting>
  <conditionalFormatting sqref="I25">
    <cfRule type="top10" dxfId="823" priority="62" rank="1"/>
  </conditionalFormatting>
  <conditionalFormatting sqref="J25">
    <cfRule type="top10" dxfId="822" priority="61" rank="1"/>
  </conditionalFormatting>
  <conditionalFormatting sqref="E10">
    <cfRule type="top10" dxfId="821" priority="60" rank="1"/>
  </conditionalFormatting>
  <conditionalFormatting sqref="F10">
    <cfRule type="top10" dxfId="820" priority="59" rank="1"/>
  </conditionalFormatting>
  <conditionalFormatting sqref="G10">
    <cfRule type="top10" dxfId="819" priority="58" rank="1"/>
  </conditionalFormatting>
  <conditionalFormatting sqref="H10">
    <cfRule type="top10" dxfId="818" priority="57" rank="1"/>
  </conditionalFormatting>
  <conditionalFormatting sqref="I10">
    <cfRule type="top10" dxfId="817" priority="56" rank="1"/>
  </conditionalFormatting>
  <conditionalFormatting sqref="J10">
    <cfRule type="top10" dxfId="816" priority="55" rank="1"/>
  </conditionalFormatting>
  <conditionalFormatting sqref="E26">
    <cfRule type="top10" dxfId="815" priority="54" rank="1"/>
  </conditionalFormatting>
  <conditionalFormatting sqref="F26">
    <cfRule type="top10" dxfId="814" priority="53" rank="1"/>
  </conditionalFormatting>
  <conditionalFormatting sqref="G26">
    <cfRule type="top10" dxfId="813" priority="52" rank="1"/>
  </conditionalFormatting>
  <conditionalFormatting sqref="H26">
    <cfRule type="top10" dxfId="812" priority="51" rank="1"/>
  </conditionalFormatting>
  <conditionalFormatting sqref="I26">
    <cfRule type="top10" dxfId="811" priority="50" rank="1"/>
  </conditionalFormatting>
  <conditionalFormatting sqref="J26">
    <cfRule type="top10" dxfId="810" priority="49" rank="1"/>
  </conditionalFormatting>
  <conditionalFormatting sqref="E11">
    <cfRule type="top10" dxfId="809" priority="48" rank="1"/>
  </conditionalFormatting>
  <conditionalFormatting sqref="F11">
    <cfRule type="top10" dxfId="808" priority="47" rank="1"/>
  </conditionalFormatting>
  <conditionalFormatting sqref="G11">
    <cfRule type="top10" dxfId="807" priority="46" rank="1"/>
  </conditionalFormatting>
  <conditionalFormatting sqref="H11">
    <cfRule type="top10" dxfId="806" priority="45" rank="1"/>
  </conditionalFormatting>
  <conditionalFormatting sqref="I11">
    <cfRule type="top10" dxfId="805" priority="44" rank="1"/>
  </conditionalFormatting>
  <conditionalFormatting sqref="J11">
    <cfRule type="top10" dxfId="804" priority="43" rank="1"/>
  </conditionalFormatting>
  <conditionalFormatting sqref="E27">
    <cfRule type="top10" dxfId="803" priority="42" rank="1"/>
  </conditionalFormatting>
  <conditionalFormatting sqref="F27">
    <cfRule type="top10" dxfId="802" priority="41" rank="1"/>
  </conditionalFormatting>
  <conditionalFormatting sqref="G27">
    <cfRule type="top10" dxfId="801" priority="40" rank="1"/>
  </conditionalFormatting>
  <conditionalFormatting sqref="H27">
    <cfRule type="top10" dxfId="800" priority="39" rank="1"/>
  </conditionalFormatting>
  <conditionalFormatting sqref="I27">
    <cfRule type="top10" dxfId="799" priority="38" rank="1"/>
  </conditionalFormatting>
  <conditionalFormatting sqref="J27">
    <cfRule type="top10" dxfId="798" priority="37" rank="1"/>
  </conditionalFormatting>
  <conditionalFormatting sqref="E12">
    <cfRule type="top10" dxfId="797" priority="36" rank="1"/>
  </conditionalFormatting>
  <conditionalFormatting sqref="F12">
    <cfRule type="top10" dxfId="796" priority="35" rank="1"/>
  </conditionalFormatting>
  <conditionalFormatting sqref="G12">
    <cfRule type="top10" dxfId="795" priority="34" rank="1"/>
  </conditionalFormatting>
  <conditionalFormatting sqref="H12">
    <cfRule type="top10" dxfId="794" priority="33" rank="1"/>
  </conditionalFormatting>
  <conditionalFormatting sqref="I12">
    <cfRule type="top10" dxfId="793" priority="32" rank="1"/>
  </conditionalFormatting>
  <conditionalFormatting sqref="J12">
    <cfRule type="top10" dxfId="792" priority="31" rank="1"/>
  </conditionalFormatting>
  <conditionalFormatting sqref="E28">
    <cfRule type="top10" dxfId="791" priority="30" rank="1"/>
  </conditionalFormatting>
  <conditionalFormatting sqref="F28">
    <cfRule type="top10" dxfId="790" priority="29" rank="1"/>
  </conditionalFormatting>
  <conditionalFormatting sqref="G28">
    <cfRule type="top10" dxfId="789" priority="28" rank="1"/>
  </conditionalFormatting>
  <conditionalFormatting sqref="H28">
    <cfRule type="top10" dxfId="788" priority="27" rank="1"/>
  </conditionalFormatting>
  <conditionalFormatting sqref="I28">
    <cfRule type="top10" dxfId="787" priority="26" rank="1"/>
  </conditionalFormatting>
  <conditionalFormatting sqref="J28">
    <cfRule type="top10" dxfId="786" priority="25" rank="1"/>
  </conditionalFormatting>
  <conditionalFormatting sqref="E13">
    <cfRule type="top10" dxfId="785" priority="24" rank="1"/>
  </conditionalFormatting>
  <conditionalFormatting sqref="F13">
    <cfRule type="top10" dxfId="784" priority="23" rank="1"/>
  </conditionalFormatting>
  <conditionalFormatting sqref="G13">
    <cfRule type="top10" dxfId="783" priority="22" rank="1"/>
  </conditionalFormatting>
  <conditionalFormatting sqref="H13">
    <cfRule type="top10" dxfId="782" priority="21" rank="1"/>
  </conditionalFormatting>
  <conditionalFormatting sqref="I13">
    <cfRule type="top10" dxfId="781" priority="20" rank="1"/>
  </conditionalFormatting>
  <conditionalFormatting sqref="J13">
    <cfRule type="top10" dxfId="780" priority="19" rank="1"/>
  </conditionalFormatting>
  <conditionalFormatting sqref="E29">
    <cfRule type="top10" dxfId="779" priority="18" rank="1"/>
  </conditionalFormatting>
  <conditionalFormatting sqref="F29">
    <cfRule type="top10" dxfId="778" priority="17" rank="1"/>
  </conditionalFormatting>
  <conditionalFormatting sqref="G29">
    <cfRule type="top10" dxfId="777" priority="16" rank="1"/>
  </conditionalFormatting>
  <conditionalFormatting sqref="H29">
    <cfRule type="top10" dxfId="776" priority="15" rank="1"/>
  </conditionalFormatting>
  <conditionalFormatting sqref="I29">
    <cfRule type="top10" dxfId="775" priority="14" rank="1"/>
  </conditionalFormatting>
  <conditionalFormatting sqref="J29">
    <cfRule type="top10" dxfId="774" priority="13" rank="1"/>
  </conditionalFormatting>
  <conditionalFormatting sqref="E14">
    <cfRule type="top10" dxfId="773" priority="12" rank="1"/>
  </conditionalFormatting>
  <conditionalFormatting sqref="F14">
    <cfRule type="top10" dxfId="772" priority="11" rank="1"/>
  </conditionalFormatting>
  <conditionalFormatting sqref="G14">
    <cfRule type="top10" dxfId="771" priority="10" rank="1"/>
  </conditionalFormatting>
  <conditionalFormatting sqref="H14">
    <cfRule type="top10" dxfId="770" priority="9" rank="1"/>
  </conditionalFormatting>
  <conditionalFormatting sqref="I14">
    <cfRule type="top10" dxfId="769" priority="8" rank="1"/>
  </conditionalFormatting>
  <conditionalFormatting sqref="J14">
    <cfRule type="top10" dxfId="768" priority="7" rank="1"/>
  </conditionalFormatting>
  <conditionalFormatting sqref="E30">
    <cfRule type="top10" dxfId="767" priority="6" rank="1"/>
  </conditionalFormatting>
  <conditionalFormatting sqref="F30">
    <cfRule type="top10" dxfId="766" priority="5" rank="1"/>
  </conditionalFormatting>
  <conditionalFormatting sqref="G30">
    <cfRule type="top10" dxfId="765" priority="4" rank="1"/>
  </conditionalFormatting>
  <conditionalFormatting sqref="H30">
    <cfRule type="top10" dxfId="764" priority="3" rank="1"/>
  </conditionalFormatting>
  <conditionalFormatting sqref="I30">
    <cfRule type="top10" dxfId="763" priority="2" rank="1"/>
  </conditionalFormatting>
  <conditionalFormatting sqref="J30">
    <cfRule type="top10" dxfId="762" priority="1" rank="1"/>
  </conditionalFormatting>
  <hyperlinks>
    <hyperlink ref="Q1" location="'Georgia 2020 Ranking'!A1" display="Back to Ranking" xr:uid="{C40A4915-3680-4268-B262-CECBCE8AAA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 B24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71BD936D-D538-4B60-8E44-3FE8844A82B2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341F52E3-B658-4B9B-AEBD-A3CBBC5A446D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65F3-A76C-44BE-926D-B1521F0304AF}">
  <dimension ref="A1:Q8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74</v>
      </c>
      <c r="B2" s="33" t="s">
        <v>93</v>
      </c>
      <c r="C2" s="34">
        <v>44040</v>
      </c>
      <c r="D2" s="35" t="s">
        <v>41</v>
      </c>
      <c r="E2" s="36">
        <v>170</v>
      </c>
      <c r="F2" s="36">
        <v>170</v>
      </c>
      <c r="G2" s="36">
        <v>171</v>
      </c>
      <c r="H2" s="36"/>
      <c r="I2" s="36"/>
      <c r="J2" s="36"/>
      <c r="K2" s="37">
        <v>3</v>
      </c>
      <c r="L2" s="37">
        <v>511</v>
      </c>
      <c r="M2" s="38">
        <v>170.33333333333334</v>
      </c>
      <c r="N2" s="39">
        <v>4</v>
      </c>
      <c r="O2" s="40">
        <v>174.33333333333334</v>
      </c>
    </row>
    <row r="3" spans="1:17" x14ac:dyDescent="0.3">
      <c r="A3" s="32" t="s">
        <v>74</v>
      </c>
      <c r="B3" s="33" t="s">
        <v>93</v>
      </c>
      <c r="C3" s="34">
        <v>44059</v>
      </c>
      <c r="D3" s="35" t="s">
        <v>41</v>
      </c>
      <c r="E3" s="36">
        <v>175</v>
      </c>
      <c r="F3" s="36">
        <v>180</v>
      </c>
      <c r="G3" s="36">
        <v>182</v>
      </c>
      <c r="H3" s="36">
        <v>180</v>
      </c>
      <c r="I3" s="36"/>
      <c r="J3" s="36"/>
      <c r="K3" s="37">
        <v>4</v>
      </c>
      <c r="L3" s="37">
        <v>717</v>
      </c>
      <c r="M3" s="38">
        <v>179.25</v>
      </c>
      <c r="N3" s="39">
        <v>2</v>
      </c>
      <c r="O3" s="40">
        <v>181.25</v>
      </c>
    </row>
    <row r="4" spans="1:17" x14ac:dyDescent="0.3">
      <c r="A4" s="32" t="s">
        <v>74</v>
      </c>
      <c r="B4" s="33" t="s">
        <v>93</v>
      </c>
      <c r="C4" s="34">
        <v>44068</v>
      </c>
      <c r="D4" s="35" t="s">
        <v>41</v>
      </c>
      <c r="E4" s="36">
        <v>176</v>
      </c>
      <c r="F4" s="36">
        <v>188</v>
      </c>
      <c r="G4" s="36">
        <v>182</v>
      </c>
      <c r="H4" s="36"/>
      <c r="I4" s="36"/>
      <c r="J4" s="36"/>
      <c r="K4" s="37">
        <v>3</v>
      </c>
      <c r="L4" s="37">
        <v>546</v>
      </c>
      <c r="M4" s="38">
        <v>182</v>
      </c>
      <c r="N4" s="39">
        <v>4</v>
      </c>
      <c r="O4" s="40">
        <v>186</v>
      </c>
    </row>
    <row r="5" spans="1:17" x14ac:dyDescent="0.3">
      <c r="A5" s="32" t="s">
        <v>74</v>
      </c>
      <c r="B5" s="33" t="s">
        <v>93</v>
      </c>
      <c r="C5" s="34">
        <v>44094</v>
      </c>
      <c r="D5" s="35" t="s">
        <v>41</v>
      </c>
      <c r="E5" s="36">
        <v>172</v>
      </c>
      <c r="F5" s="36">
        <v>174</v>
      </c>
      <c r="G5" s="36">
        <v>177</v>
      </c>
      <c r="H5" s="36">
        <v>187</v>
      </c>
      <c r="I5" s="36">
        <v>178</v>
      </c>
      <c r="J5" s="36">
        <v>174</v>
      </c>
      <c r="K5" s="37">
        <v>6</v>
      </c>
      <c r="L5" s="37">
        <v>1062</v>
      </c>
      <c r="M5" s="38">
        <v>177</v>
      </c>
      <c r="N5" s="39">
        <v>4</v>
      </c>
      <c r="O5" s="40">
        <v>181</v>
      </c>
    </row>
    <row r="8" spans="1:17" x14ac:dyDescent="0.3">
      <c r="K8" s="17">
        <f>SUM(K2:K7)</f>
        <v>16</v>
      </c>
      <c r="L8" s="17">
        <f>SUM(L2:L7)</f>
        <v>2836</v>
      </c>
      <c r="M8" s="16">
        <f>SUM(L8/K8)</f>
        <v>177.25</v>
      </c>
      <c r="N8" s="17">
        <f>SUM(N2:N7)</f>
        <v>14</v>
      </c>
      <c r="O8" s="23">
        <f>SUM(M8+N8)</f>
        <v>191.25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_2"/>
    <protectedRange algorithmName="SHA-512" hashValue="ON39YdpmFHfN9f47KpiRvqrKx0V9+erV1CNkpWzYhW/Qyc6aT8rEyCrvauWSYGZK2ia3o7vd3akF07acHAFpOA==" saltValue="yVW9XmDwTqEnmpSGai0KYg==" spinCount="100000" sqref="D2" name="Range1_1_3_1_1_1_2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761" priority="24" rank="1"/>
  </conditionalFormatting>
  <conditionalFormatting sqref="F2">
    <cfRule type="top10" dxfId="760" priority="23" rank="1"/>
  </conditionalFormatting>
  <conditionalFormatting sqref="G2">
    <cfRule type="top10" dxfId="759" priority="22" rank="1"/>
  </conditionalFormatting>
  <conditionalFormatting sqref="H2">
    <cfRule type="top10" dxfId="758" priority="21" rank="1"/>
  </conditionalFormatting>
  <conditionalFormatting sqref="I2">
    <cfRule type="top10" dxfId="757" priority="20" rank="1"/>
  </conditionalFormatting>
  <conditionalFormatting sqref="J2">
    <cfRule type="top10" dxfId="756" priority="19" rank="1"/>
  </conditionalFormatting>
  <conditionalFormatting sqref="E3">
    <cfRule type="top10" dxfId="755" priority="18" rank="1"/>
  </conditionalFormatting>
  <conditionalFormatting sqref="F3">
    <cfRule type="top10" dxfId="754" priority="17" rank="1"/>
  </conditionalFormatting>
  <conditionalFormatting sqref="G3">
    <cfRule type="top10" dxfId="753" priority="16" rank="1"/>
  </conditionalFormatting>
  <conditionalFormatting sqref="H3">
    <cfRule type="top10" dxfId="752" priority="15" rank="1"/>
  </conditionalFormatting>
  <conditionalFormatting sqref="I3">
    <cfRule type="top10" dxfId="751" priority="14" rank="1"/>
  </conditionalFormatting>
  <conditionalFormatting sqref="J3">
    <cfRule type="top10" dxfId="750" priority="13" rank="1"/>
  </conditionalFormatting>
  <conditionalFormatting sqref="E4">
    <cfRule type="top10" dxfId="749" priority="12" rank="1"/>
  </conditionalFormatting>
  <conditionalFormatting sqref="F4">
    <cfRule type="top10" dxfId="748" priority="11" rank="1"/>
  </conditionalFormatting>
  <conditionalFormatting sqref="G4">
    <cfRule type="top10" dxfId="747" priority="10" rank="1"/>
  </conditionalFormatting>
  <conditionalFormatting sqref="H4">
    <cfRule type="top10" dxfId="746" priority="9" rank="1"/>
  </conditionalFormatting>
  <conditionalFormatting sqref="I4">
    <cfRule type="top10" dxfId="745" priority="8" rank="1"/>
  </conditionalFormatting>
  <conditionalFormatting sqref="J4">
    <cfRule type="top10" dxfId="744" priority="7" rank="1"/>
  </conditionalFormatting>
  <conditionalFormatting sqref="E5">
    <cfRule type="top10" dxfId="743" priority="6" rank="1"/>
  </conditionalFormatting>
  <conditionalFormatting sqref="F5">
    <cfRule type="top10" dxfId="742" priority="5" rank="1"/>
  </conditionalFormatting>
  <conditionalFormatting sqref="G5">
    <cfRule type="top10" dxfId="741" priority="4" rank="1"/>
  </conditionalFormatting>
  <conditionalFormatting sqref="H5">
    <cfRule type="top10" dxfId="740" priority="3" rank="1"/>
  </conditionalFormatting>
  <conditionalFormatting sqref="I5">
    <cfRule type="top10" dxfId="739" priority="2" rank="1"/>
  </conditionalFormatting>
  <conditionalFormatting sqref="J5">
    <cfRule type="top10" dxfId="738" priority="1" rank="1"/>
  </conditionalFormatting>
  <hyperlinks>
    <hyperlink ref="Q1" location="'Georgia 2020 Ranking'!A1" display="Back to Ranking" xr:uid="{E3EC792D-D2FC-4A5C-9342-D24B731006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6B7CAD-B259-4EE5-B619-EA0182394F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19"/>
  <sheetViews>
    <sheetView workbookViewId="0">
      <selection activeCell="A16" sqref="A16:O16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ht="28.8" x14ac:dyDescent="0.3">
      <c r="A2" s="7" t="s">
        <v>25</v>
      </c>
      <c r="B2" s="8" t="s">
        <v>26</v>
      </c>
      <c r="C2" s="9">
        <v>43849</v>
      </c>
      <c r="D2" s="10" t="s">
        <v>41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7" x14ac:dyDescent="0.3">
      <c r="A3" s="32" t="s">
        <v>25</v>
      </c>
      <c r="B3" s="33" t="s">
        <v>26</v>
      </c>
      <c r="C3" s="34">
        <v>43877</v>
      </c>
      <c r="D3" s="35" t="s">
        <v>41</v>
      </c>
      <c r="E3" s="36">
        <v>184</v>
      </c>
      <c r="F3" s="36">
        <v>194</v>
      </c>
      <c r="G3" s="36">
        <v>194</v>
      </c>
      <c r="H3" s="36">
        <v>195</v>
      </c>
      <c r="I3" s="36"/>
      <c r="J3" s="36"/>
      <c r="K3" s="37">
        <v>4</v>
      </c>
      <c r="L3" s="37">
        <v>767</v>
      </c>
      <c r="M3" s="38">
        <v>191.75</v>
      </c>
      <c r="N3" s="39">
        <v>11</v>
      </c>
      <c r="O3" s="40">
        <v>202.75</v>
      </c>
    </row>
    <row r="4" spans="1:17" x14ac:dyDescent="0.3">
      <c r="A4" s="32" t="s">
        <v>45</v>
      </c>
      <c r="B4" s="33" t="s">
        <v>26</v>
      </c>
      <c r="C4" s="34">
        <v>43905</v>
      </c>
      <c r="D4" s="45" t="s">
        <v>57</v>
      </c>
      <c r="E4" s="36">
        <v>190</v>
      </c>
      <c r="F4" s="36">
        <v>190</v>
      </c>
      <c r="G4" s="36">
        <v>192</v>
      </c>
      <c r="H4" s="36">
        <v>190</v>
      </c>
      <c r="I4" s="36"/>
      <c r="J4" s="36"/>
      <c r="K4" s="37">
        <v>4</v>
      </c>
      <c r="L4" s="37">
        <v>762</v>
      </c>
      <c r="M4" s="38">
        <v>190.5</v>
      </c>
      <c r="N4" s="39">
        <v>4</v>
      </c>
      <c r="O4" s="40">
        <v>194.5</v>
      </c>
    </row>
    <row r="5" spans="1:17" x14ac:dyDescent="0.3">
      <c r="A5" s="32" t="s">
        <v>76</v>
      </c>
      <c r="B5" s="33" t="s">
        <v>26</v>
      </c>
      <c r="C5" s="34">
        <v>43968</v>
      </c>
      <c r="D5" s="35" t="s">
        <v>41</v>
      </c>
      <c r="E5" s="36">
        <v>189</v>
      </c>
      <c r="F5" s="36">
        <v>191</v>
      </c>
      <c r="G5" s="36">
        <v>186</v>
      </c>
      <c r="H5" s="36">
        <v>191</v>
      </c>
      <c r="I5" s="36">
        <v>189</v>
      </c>
      <c r="J5" s="36">
        <v>193</v>
      </c>
      <c r="K5" s="37">
        <v>6</v>
      </c>
      <c r="L5" s="37">
        <v>1139</v>
      </c>
      <c r="M5" s="38">
        <v>189.83333333333334</v>
      </c>
      <c r="N5" s="39">
        <v>6</v>
      </c>
      <c r="O5" s="40">
        <v>195.83333333333334</v>
      </c>
    </row>
    <row r="6" spans="1:17" x14ac:dyDescent="0.3">
      <c r="A6" s="32" t="s">
        <v>76</v>
      </c>
      <c r="B6" s="33" t="s">
        <v>26</v>
      </c>
      <c r="C6" s="34">
        <v>43977</v>
      </c>
      <c r="D6" s="35" t="s">
        <v>41</v>
      </c>
      <c r="E6" s="36">
        <v>191</v>
      </c>
      <c r="F6" s="36">
        <v>190</v>
      </c>
      <c r="G6" s="36">
        <v>191</v>
      </c>
      <c r="H6" s="36"/>
      <c r="I6" s="36"/>
      <c r="J6" s="36"/>
      <c r="K6" s="37">
        <v>3</v>
      </c>
      <c r="L6" s="37">
        <v>572</v>
      </c>
      <c r="M6" s="38">
        <v>190.66666666666666</v>
      </c>
      <c r="N6" s="39">
        <v>6</v>
      </c>
      <c r="O6" s="40">
        <v>196.66666666666666</v>
      </c>
    </row>
    <row r="7" spans="1:17" x14ac:dyDescent="0.3">
      <c r="A7" s="49" t="s">
        <v>76</v>
      </c>
      <c r="B7" s="50" t="s">
        <v>26</v>
      </c>
      <c r="C7" s="51">
        <v>44003</v>
      </c>
      <c r="D7" s="52" t="s">
        <v>41</v>
      </c>
      <c r="E7" s="53">
        <v>183</v>
      </c>
      <c r="F7" s="53">
        <v>187</v>
      </c>
      <c r="G7" s="53">
        <v>191</v>
      </c>
      <c r="H7" s="53">
        <v>190</v>
      </c>
      <c r="I7" s="53"/>
      <c r="J7" s="53"/>
      <c r="K7" s="54">
        <v>4</v>
      </c>
      <c r="L7" s="54">
        <v>751</v>
      </c>
      <c r="M7" s="55">
        <v>187.75</v>
      </c>
      <c r="N7" s="56">
        <v>4</v>
      </c>
      <c r="O7" s="57">
        <v>191.75</v>
      </c>
    </row>
    <row r="8" spans="1:17" x14ac:dyDescent="0.3">
      <c r="A8" s="32" t="s">
        <v>76</v>
      </c>
      <c r="B8" s="33" t="s">
        <v>26</v>
      </c>
      <c r="C8" s="34">
        <v>44012</v>
      </c>
      <c r="D8" s="35" t="s">
        <v>41</v>
      </c>
      <c r="E8" s="36">
        <v>190</v>
      </c>
      <c r="F8" s="36">
        <v>188</v>
      </c>
      <c r="G8" s="36">
        <v>183</v>
      </c>
      <c r="H8" s="36"/>
      <c r="I8" s="36"/>
      <c r="J8" s="36"/>
      <c r="K8" s="37">
        <v>3</v>
      </c>
      <c r="L8" s="37">
        <v>561</v>
      </c>
      <c r="M8" s="38">
        <v>187</v>
      </c>
      <c r="N8" s="39">
        <v>4</v>
      </c>
      <c r="O8" s="40">
        <v>191</v>
      </c>
    </row>
    <row r="9" spans="1:17" x14ac:dyDescent="0.3">
      <c r="A9" s="32" t="s">
        <v>76</v>
      </c>
      <c r="B9" s="33" t="s">
        <v>26</v>
      </c>
      <c r="C9" s="34">
        <v>44031</v>
      </c>
      <c r="D9" s="35" t="s">
        <v>41</v>
      </c>
      <c r="E9" s="36">
        <v>162</v>
      </c>
      <c r="F9" s="36">
        <v>175</v>
      </c>
      <c r="G9" s="36">
        <v>180</v>
      </c>
      <c r="H9" s="36">
        <v>186</v>
      </c>
      <c r="I9" s="36"/>
      <c r="J9" s="36"/>
      <c r="K9" s="37">
        <v>4</v>
      </c>
      <c r="L9" s="37">
        <v>703</v>
      </c>
      <c r="M9" s="38">
        <v>175.75</v>
      </c>
      <c r="N9" s="39">
        <v>4</v>
      </c>
      <c r="O9" s="40">
        <v>179.75</v>
      </c>
    </row>
    <row r="10" spans="1:17" x14ac:dyDescent="0.3">
      <c r="A10" s="32" t="s">
        <v>76</v>
      </c>
      <c r="B10" s="33" t="s">
        <v>26</v>
      </c>
      <c r="C10" s="34">
        <v>44040</v>
      </c>
      <c r="D10" s="35" t="s">
        <v>41</v>
      </c>
      <c r="E10" s="36">
        <v>188</v>
      </c>
      <c r="F10" s="36">
        <v>182</v>
      </c>
      <c r="G10" s="36">
        <v>193.0001</v>
      </c>
      <c r="H10" s="36"/>
      <c r="I10" s="36"/>
      <c r="J10" s="36"/>
      <c r="K10" s="37">
        <v>3</v>
      </c>
      <c r="L10" s="37">
        <v>563.00009999999997</v>
      </c>
      <c r="M10" s="38">
        <v>187.66669999999999</v>
      </c>
      <c r="N10" s="39">
        <v>5</v>
      </c>
      <c r="O10" s="40">
        <v>192.66669999999999</v>
      </c>
    </row>
    <row r="11" spans="1:17" x14ac:dyDescent="0.3">
      <c r="A11" s="32" t="s">
        <v>76</v>
      </c>
      <c r="B11" s="33" t="s">
        <v>26</v>
      </c>
      <c r="C11" s="34">
        <v>44059</v>
      </c>
      <c r="D11" s="35" t="s">
        <v>41</v>
      </c>
      <c r="E11" s="36">
        <v>178</v>
      </c>
      <c r="F11" s="36">
        <v>187</v>
      </c>
      <c r="G11" s="36">
        <v>185</v>
      </c>
      <c r="H11" s="36">
        <v>180</v>
      </c>
      <c r="I11" s="36"/>
      <c r="J11" s="36"/>
      <c r="K11" s="37">
        <v>4</v>
      </c>
      <c r="L11" s="37">
        <v>730</v>
      </c>
      <c r="M11" s="38">
        <v>182.5</v>
      </c>
      <c r="N11" s="39">
        <v>4</v>
      </c>
      <c r="O11" s="40">
        <v>186.5</v>
      </c>
    </row>
    <row r="12" spans="1:17" x14ac:dyDescent="0.3">
      <c r="A12" s="32" t="s">
        <v>76</v>
      </c>
      <c r="B12" s="33" t="s">
        <v>26</v>
      </c>
      <c r="C12" s="34">
        <v>44068</v>
      </c>
      <c r="D12" s="35" t="s">
        <v>41</v>
      </c>
      <c r="E12" s="36">
        <v>190</v>
      </c>
      <c r="F12" s="36">
        <v>187</v>
      </c>
      <c r="G12" s="36">
        <v>188</v>
      </c>
      <c r="H12" s="36"/>
      <c r="I12" s="36"/>
      <c r="J12" s="36"/>
      <c r="K12" s="37">
        <v>3</v>
      </c>
      <c r="L12" s="37">
        <v>565</v>
      </c>
      <c r="M12" s="38">
        <v>188.33333333333334</v>
      </c>
      <c r="N12" s="39">
        <v>11</v>
      </c>
      <c r="O12" s="40">
        <v>199.33333333333334</v>
      </c>
    </row>
    <row r="13" spans="1:17" x14ac:dyDescent="0.3">
      <c r="A13" s="32" t="s">
        <v>76</v>
      </c>
      <c r="B13" s="33" t="s">
        <v>26</v>
      </c>
      <c r="C13" s="34">
        <v>44094</v>
      </c>
      <c r="D13" s="35" t="s">
        <v>41</v>
      </c>
      <c r="E13" s="36">
        <v>185</v>
      </c>
      <c r="F13" s="36">
        <v>185</v>
      </c>
      <c r="G13" s="36">
        <v>187</v>
      </c>
      <c r="H13" s="36">
        <v>185</v>
      </c>
      <c r="I13" s="36">
        <v>186</v>
      </c>
      <c r="J13" s="36">
        <v>185</v>
      </c>
      <c r="K13" s="37">
        <v>6</v>
      </c>
      <c r="L13" s="37">
        <v>1113</v>
      </c>
      <c r="M13" s="38">
        <v>185.5</v>
      </c>
      <c r="N13" s="39">
        <v>4</v>
      </c>
      <c r="O13" s="40">
        <v>189.5</v>
      </c>
    </row>
    <row r="14" spans="1:17" x14ac:dyDescent="0.3">
      <c r="A14" s="32" t="s">
        <v>76</v>
      </c>
      <c r="B14" s="33" t="s">
        <v>26</v>
      </c>
      <c r="C14" s="34">
        <v>44103</v>
      </c>
      <c r="D14" s="35" t="s">
        <v>41</v>
      </c>
      <c r="E14" s="36">
        <v>192</v>
      </c>
      <c r="F14" s="36">
        <v>185</v>
      </c>
      <c r="G14" s="36">
        <v>188</v>
      </c>
      <c r="H14" s="36"/>
      <c r="I14" s="36"/>
      <c r="J14" s="36"/>
      <c r="K14" s="37">
        <v>3</v>
      </c>
      <c r="L14" s="37">
        <v>565</v>
      </c>
      <c r="M14" s="38">
        <v>188.33333333333334</v>
      </c>
      <c r="N14" s="39">
        <v>5</v>
      </c>
      <c r="O14" s="40">
        <v>193.33333333333334</v>
      </c>
    </row>
    <row r="15" spans="1:17" x14ac:dyDescent="0.3">
      <c r="A15" s="32" t="s">
        <v>76</v>
      </c>
      <c r="B15" s="33" t="s">
        <v>26</v>
      </c>
      <c r="C15" s="34">
        <v>44122</v>
      </c>
      <c r="D15" s="35" t="s">
        <v>41</v>
      </c>
      <c r="E15" s="36">
        <v>190</v>
      </c>
      <c r="F15" s="36">
        <v>188</v>
      </c>
      <c r="G15" s="36">
        <v>188</v>
      </c>
      <c r="H15" s="36">
        <v>191</v>
      </c>
      <c r="I15" s="36"/>
      <c r="J15" s="36"/>
      <c r="K15" s="37">
        <v>4</v>
      </c>
      <c r="L15" s="37">
        <v>757</v>
      </c>
      <c r="M15" s="38">
        <v>189.25</v>
      </c>
      <c r="N15" s="39">
        <v>3</v>
      </c>
      <c r="O15" s="40">
        <v>192.25</v>
      </c>
    </row>
    <row r="16" spans="1:17" x14ac:dyDescent="0.3">
      <c r="A16" s="32" t="s">
        <v>76</v>
      </c>
      <c r="B16" s="33" t="s">
        <v>26</v>
      </c>
      <c r="C16" s="34">
        <v>44150</v>
      </c>
      <c r="D16" s="35" t="s">
        <v>41</v>
      </c>
      <c r="E16" s="36">
        <v>192</v>
      </c>
      <c r="F16" s="36">
        <v>189</v>
      </c>
      <c r="G16" s="36">
        <v>193</v>
      </c>
      <c r="H16" s="36">
        <v>191</v>
      </c>
      <c r="I16" s="36"/>
      <c r="J16" s="36"/>
      <c r="K16" s="37">
        <v>4</v>
      </c>
      <c r="L16" s="37">
        <v>765</v>
      </c>
      <c r="M16" s="38">
        <v>191.25</v>
      </c>
      <c r="N16" s="39">
        <v>3</v>
      </c>
      <c r="O16" s="40">
        <v>194.25</v>
      </c>
    </row>
    <row r="19" spans="11:15" x14ac:dyDescent="0.3">
      <c r="K19" s="17">
        <f>SUM(K2:K18)</f>
        <v>59</v>
      </c>
      <c r="L19" s="17">
        <f>SUM(L2:L18)</f>
        <v>11055.000100000001</v>
      </c>
      <c r="M19" s="16">
        <f>SUM(L19/K19)</f>
        <v>187.37288305084746</v>
      </c>
      <c r="N19" s="17">
        <f>SUM(N2:N18)</f>
        <v>78</v>
      </c>
      <c r="O19" s="17">
        <f>SUM(M19+N19)</f>
        <v>265.37288305084746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4_2"/>
    <protectedRange algorithmName="SHA-512" hashValue="ON39YdpmFHfN9f47KpiRvqrKx0V9+erV1CNkpWzYhW/Qyc6aT8rEyCrvauWSYGZK2ia3o7vd3akF07acHAFpOA==" saltValue="yVW9XmDwTqEnmpSGai0KYg==" spinCount="100000" sqref="E5:J5 B5:C5" name="Range1_14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B6:C6 E6:J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B7:C7 E7:J7" name="Range1_4_1_1_1_5"/>
    <protectedRange algorithmName="SHA-512" hashValue="ON39YdpmFHfN9f47KpiRvqrKx0V9+erV1CNkpWzYhW/Qyc6aT8rEyCrvauWSYGZK2ia3o7vd3akF07acHAFpOA==" saltValue="yVW9XmDwTqEnmpSGai0KYg==" spinCount="100000" sqref="D7" name="Range1_1_4_1_1_3"/>
    <protectedRange algorithmName="SHA-512" hashValue="ON39YdpmFHfN9f47KpiRvqrKx0V9+erV1CNkpWzYhW/Qyc6aT8rEyCrvauWSYGZK2ia3o7vd3akF07acHAFpOA==" saltValue="yVW9XmDwTqEnmpSGai0KYg==" spinCount="100000" sqref="B8:C8 E8:J8" name="Range1_4_1_1_1_1"/>
    <protectedRange algorithmName="SHA-512" hashValue="ON39YdpmFHfN9f47KpiRvqrKx0V9+erV1CNkpWzYhW/Qyc6aT8rEyCrvauWSYGZK2ia3o7vd3akF07acHAFpOA==" saltValue="yVW9XmDwTqEnmpSGai0KYg==" spinCount="100000" sqref="D8" name="Range1_1_4_1_1_1"/>
    <protectedRange algorithmName="SHA-512" hashValue="ON39YdpmFHfN9f47KpiRvqrKx0V9+erV1CNkpWzYhW/Qyc6aT8rEyCrvauWSYGZK2ia3o7vd3akF07acHAFpOA==" saltValue="yVW9XmDwTqEnmpSGai0KYg==" spinCount="100000" sqref="B9:C9 E9:J9" name="Range1_4_1_1_1_3"/>
    <protectedRange algorithmName="SHA-512" hashValue="ON39YdpmFHfN9f47KpiRvqrKx0V9+erV1CNkpWzYhW/Qyc6aT8rEyCrvauWSYGZK2ia3o7vd3akF07acHAFpOA==" saltValue="yVW9XmDwTqEnmpSGai0KYg==" spinCount="100000" sqref="D9" name="Range1_1_4_1_1_2"/>
    <protectedRange algorithmName="SHA-512" hashValue="ON39YdpmFHfN9f47KpiRvqrKx0V9+erV1CNkpWzYhW/Qyc6aT8rEyCrvauWSYGZK2ia3o7vd3akF07acHAFpOA==" saltValue="yVW9XmDwTqEnmpSGai0KYg==" spinCount="100000" sqref="B10:C10 E10:J10" name="Range1_4_1_1_1_7"/>
    <protectedRange algorithmName="SHA-512" hashValue="ON39YdpmFHfN9f47KpiRvqrKx0V9+erV1CNkpWzYhW/Qyc6aT8rEyCrvauWSYGZK2ia3o7vd3akF07acHAFpOA==" saltValue="yVW9XmDwTqEnmpSGai0KYg==" spinCount="100000" sqref="D10" name="Range1_1_4_1_1_4"/>
    <protectedRange algorithmName="SHA-512" hashValue="ON39YdpmFHfN9f47KpiRvqrKx0V9+erV1CNkpWzYhW/Qyc6aT8rEyCrvauWSYGZK2ia3o7vd3akF07acHAFpOA==" saltValue="yVW9XmDwTqEnmpSGai0KYg==" spinCount="100000" sqref="B11:C11 E11:J11" name="Range1_4_1_1_1_9"/>
    <protectedRange algorithmName="SHA-512" hashValue="ON39YdpmFHfN9f47KpiRvqrKx0V9+erV1CNkpWzYhW/Qyc6aT8rEyCrvauWSYGZK2ia3o7vd3akF07acHAFpOA==" saltValue="yVW9XmDwTqEnmpSGai0KYg==" spinCount="100000" sqref="D11" name="Range1_1_4_1_1_5"/>
    <protectedRange algorithmName="SHA-512" hashValue="ON39YdpmFHfN9f47KpiRvqrKx0V9+erV1CNkpWzYhW/Qyc6aT8rEyCrvauWSYGZK2ia3o7vd3akF07acHAFpOA==" saltValue="yVW9XmDwTqEnmpSGai0KYg==" spinCount="100000" sqref="B12:C12 E12:J12" name="Range1_4_1_1_1_11"/>
    <protectedRange algorithmName="SHA-512" hashValue="ON39YdpmFHfN9f47KpiRvqrKx0V9+erV1CNkpWzYhW/Qyc6aT8rEyCrvauWSYGZK2ia3o7vd3akF07acHAFpOA==" saltValue="yVW9XmDwTqEnmpSGai0KYg==" spinCount="100000" sqref="D12" name="Range1_1_4_1_1_6"/>
    <protectedRange algorithmName="SHA-512" hashValue="ON39YdpmFHfN9f47KpiRvqrKx0V9+erV1CNkpWzYhW/Qyc6aT8rEyCrvauWSYGZK2ia3o7vd3akF07acHAFpOA==" saltValue="yVW9XmDwTqEnmpSGai0KYg==" spinCount="100000" sqref="B13:C13 E13:J13" name="Range1_4_1_1_1_13"/>
    <protectedRange algorithmName="SHA-512" hashValue="ON39YdpmFHfN9f47KpiRvqrKx0V9+erV1CNkpWzYhW/Qyc6aT8rEyCrvauWSYGZK2ia3o7vd3akF07acHAFpOA==" saltValue="yVW9XmDwTqEnmpSGai0KYg==" spinCount="100000" sqref="D13" name="Range1_1_4_1_1_7"/>
    <protectedRange algorithmName="SHA-512" hashValue="ON39YdpmFHfN9f47KpiRvqrKx0V9+erV1CNkpWzYhW/Qyc6aT8rEyCrvauWSYGZK2ia3o7vd3akF07acHAFpOA==" saltValue="yVW9XmDwTqEnmpSGai0KYg==" spinCount="100000" sqref="B14:C14 E14:J14" name="Range1_4_1_1_1_15"/>
    <protectedRange algorithmName="SHA-512" hashValue="ON39YdpmFHfN9f47KpiRvqrKx0V9+erV1CNkpWzYhW/Qyc6aT8rEyCrvauWSYGZK2ia3o7vd3akF07acHAFpOA==" saltValue="yVW9XmDwTqEnmpSGai0KYg==" spinCount="100000" sqref="D14" name="Range1_1_4_1_1_8"/>
    <protectedRange algorithmName="SHA-512" hashValue="ON39YdpmFHfN9f47KpiRvqrKx0V9+erV1CNkpWzYhW/Qyc6aT8rEyCrvauWSYGZK2ia3o7vd3akF07acHAFpOA==" saltValue="yVW9XmDwTqEnmpSGai0KYg==" spinCount="100000" sqref="B15:C15 E15:J15" name="Range1_4_1_1_1_19"/>
    <protectedRange algorithmName="SHA-512" hashValue="ON39YdpmFHfN9f47KpiRvqrKx0V9+erV1CNkpWzYhW/Qyc6aT8rEyCrvauWSYGZK2ia3o7vd3akF07acHAFpOA==" saltValue="yVW9XmDwTqEnmpSGai0KYg==" spinCount="100000" sqref="D15" name="Range1_1_4_1_1_10"/>
    <protectedRange algorithmName="SHA-512" hashValue="ON39YdpmFHfN9f47KpiRvqrKx0V9+erV1CNkpWzYhW/Qyc6aT8rEyCrvauWSYGZK2ia3o7vd3akF07acHAFpOA==" saltValue="yVW9XmDwTqEnmpSGai0KYg==" spinCount="100000" sqref="B16:C16 E16:J16" name="Range1_4_1_1_1_17"/>
    <protectedRange algorithmName="SHA-512" hashValue="ON39YdpmFHfN9f47KpiRvqrKx0V9+erV1CNkpWzYhW/Qyc6aT8rEyCrvauWSYGZK2ia3o7vd3akF07acHAFpOA==" saltValue="yVW9XmDwTqEnmpSGai0KYg==" spinCount="100000" sqref="D16" name="Range1_1_4_1_1_9"/>
  </protectedRanges>
  <conditionalFormatting sqref="F2">
    <cfRule type="top10" dxfId="737" priority="89" rank="1"/>
  </conditionalFormatting>
  <conditionalFormatting sqref="G2">
    <cfRule type="top10" dxfId="736" priority="88" rank="1"/>
  </conditionalFormatting>
  <conditionalFormatting sqref="H2">
    <cfRule type="top10" dxfId="735" priority="87" rank="1"/>
  </conditionalFormatting>
  <conditionalFormatting sqref="E2">
    <cfRule type="top10" dxfId="734" priority="90" rank="1"/>
  </conditionalFormatting>
  <conditionalFormatting sqref="I2">
    <cfRule type="top10" dxfId="733" priority="86" rank="1"/>
  </conditionalFormatting>
  <conditionalFormatting sqref="J2">
    <cfRule type="top10" dxfId="732" priority="85" rank="1"/>
  </conditionalFormatting>
  <conditionalFormatting sqref="E3">
    <cfRule type="top10" dxfId="731" priority="84" rank="1"/>
  </conditionalFormatting>
  <conditionalFormatting sqref="F3">
    <cfRule type="top10" dxfId="730" priority="83" rank="1"/>
  </conditionalFormatting>
  <conditionalFormatting sqref="G3">
    <cfRule type="top10" dxfId="729" priority="82" rank="1"/>
  </conditionalFormatting>
  <conditionalFormatting sqref="H3">
    <cfRule type="top10" dxfId="728" priority="81" rank="1"/>
  </conditionalFormatting>
  <conditionalFormatting sqref="I3">
    <cfRule type="top10" dxfId="727" priority="80" rank="1"/>
  </conditionalFormatting>
  <conditionalFormatting sqref="J3">
    <cfRule type="top10" dxfId="726" priority="79" rank="1"/>
  </conditionalFormatting>
  <conditionalFormatting sqref="E4">
    <cfRule type="top10" dxfId="725" priority="78" rank="1"/>
  </conditionalFormatting>
  <conditionalFormatting sqref="F4">
    <cfRule type="top10" dxfId="724" priority="77" rank="1"/>
  </conditionalFormatting>
  <conditionalFormatting sqref="G4">
    <cfRule type="top10" dxfId="723" priority="76" rank="1"/>
  </conditionalFormatting>
  <conditionalFormatting sqref="H4">
    <cfRule type="top10" dxfId="722" priority="75" rank="1"/>
  </conditionalFormatting>
  <conditionalFormatting sqref="I4">
    <cfRule type="top10" dxfId="721" priority="74" rank="1"/>
  </conditionalFormatting>
  <conditionalFormatting sqref="J4">
    <cfRule type="top10" dxfId="720" priority="73" rank="1"/>
  </conditionalFormatting>
  <conditionalFormatting sqref="E5">
    <cfRule type="top10" dxfId="719" priority="72" rank="1"/>
  </conditionalFormatting>
  <conditionalFormatting sqref="F5">
    <cfRule type="top10" dxfId="718" priority="71" rank="1"/>
  </conditionalFormatting>
  <conditionalFormatting sqref="G5">
    <cfRule type="top10" dxfId="717" priority="70" rank="1"/>
  </conditionalFormatting>
  <conditionalFormatting sqref="H5">
    <cfRule type="top10" dxfId="716" priority="69" rank="1"/>
  </conditionalFormatting>
  <conditionalFormatting sqref="I5">
    <cfRule type="top10" dxfId="715" priority="68" rank="1"/>
  </conditionalFormatting>
  <conditionalFormatting sqref="J5">
    <cfRule type="top10" dxfId="714" priority="67" rank="1"/>
  </conditionalFormatting>
  <conditionalFormatting sqref="E6">
    <cfRule type="top10" dxfId="713" priority="66" rank="1"/>
  </conditionalFormatting>
  <conditionalFormatting sqref="F6">
    <cfRule type="top10" dxfId="712" priority="65" rank="1"/>
  </conditionalFormatting>
  <conditionalFormatting sqref="G6">
    <cfRule type="top10" dxfId="711" priority="64" rank="1"/>
  </conditionalFormatting>
  <conditionalFormatting sqref="H6">
    <cfRule type="top10" dxfId="710" priority="63" rank="1"/>
  </conditionalFormatting>
  <conditionalFormatting sqref="I6">
    <cfRule type="top10" dxfId="709" priority="62" rank="1"/>
  </conditionalFormatting>
  <conditionalFormatting sqref="J6">
    <cfRule type="top10" dxfId="708" priority="61" rank="1"/>
  </conditionalFormatting>
  <conditionalFormatting sqref="E7">
    <cfRule type="top10" dxfId="707" priority="60" rank="1"/>
  </conditionalFormatting>
  <conditionalFormatting sqref="F7">
    <cfRule type="top10" dxfId="706" priority="59" rank="1"/>
  </conditionalFormatting>
  <conditionalFormatting sqref="G7">
    <cfRule type="top10" dxfId="705" priority="58" rank="1"/>
  </conditionalFormatting>
  <conditionalFormatting sqref="H7">
    <cfRule type="top10" dxfId="704" priority="57" rank="1"/>
  </conditionalFormatting>
  <conditionalFormatting sqref="I7">
    <cfRule type="top10" dxfId="703" priority="56" rank="1"/>
  </conditionalFormatting>
  <conditionalFormatting sqref="J7">
    <cfRule type="top10" dxfId="702" priority="55" rank="1"/>
  </conditionalFormatting>
  <conditionalFormatting sqref="E8">
    <cfRule type="top10" dxfId="701" priority="54" rank="1"/>
  </conditionalFormatting>
  <conditionalFormatting sqref="F8">
    <cfRule type="top10" dxfId="700" priority="53" rank="1"/>
  </conditionalFormatting>
  <conditionalFormatting sqref="G8">
    <cfRule type="top10" dxfId="699" priority="52" rank="1"/>
  </conditionalFormatting>
  <conditionalFormatting sqref="H8">
    <cfRule type="top10" dxfId="698" priority="51" rank="1"/>
  </conditionalFormatting>
  <conditionalFormatting sqref="I8">
    <cfRule type="top10" dxfId="697" priority="50" rank="1"/>
  </conditionalFormatting>
  <conditionalFormatting sqref="J8">
    <cfRule type="top10" dxfId="696" priority="49" rank="1"/>
  </conditionalFormatting>
  <conditionalFormatting sqref="E9">
    <cfRule type="top10" dxfId="695" priority="48" rank="1"/>
  </conditionalFormatting>
  <conditionalFormatting sqref="F9">
    <cfRule type="top10" dxfId="694" priority="47" rank="1"/>
  </conditionalFormatting>
  <conditionalFormatting sqref="G9">
    <cfRule type="top10" dxfId="693" priority="46" rank="1"/>
  </conditionalFormatting>
  <conditionalFormatting sqref="H9">
    <cfRule type="top10" dxfId="692" priority="45" rank="1"/>
  </conditionalFormatting>
  <conditionalFormatting sqref="I9">
    <cfRule type="top10" dxfId="691" priority="44" rank="1"/>
  </conditionalFormatting>
  <conditionalFormatting sqref="J9">
    <cfRule type="top10" dxfId="690" priority="43" rank="1"/>
  </conditionalFormatting>
  <conditionalFormatting sqref="E10">
    <cfRule type="top10" dxfId="689" priority="42" rank="1"/>
  </conditionalFormatting>
  <conditionalFormatting sqref="F10">
    <cfRule type="top10" dxfId="688" priority="41" rank="1"/>
  </conditionalFormatting>
  <conditionalFormatting sqref="G10">
    <cfRule type="top10" dxfId="687" priority="40" rank="1"/>
  </conditionalFormatting>
  <conditionalFormatting sqref="H10">
    <cfRule type="top10" dxfId="686" priority="39" rank="1"/>
  </conditionalFormatting>
  <conditionalFormatting sqref="I10">
    <cfRule type="top10" dxfId="685" priority="38" rank="1"/>
  </conditionalFormatting>
  <conditionalFormatting sqref="J10">
    <cfRule type="top10" dxfId="684" priority="37" rank="1"/>
  </conditionalFormatting>
  <conditionalFormatting sqref="E11">
    <cfRule type="top10" dxfId="683" priority="36" rank="1"/>
  </conditionalFormatting>
  <conditionalFormatting sqref="F11">
    <cfRule type="top10" dxfId="682" priority="35" rank="1"/>
  </conditionalFormatting>
  <conditionalFormatting sqref="G11">
    <cfRule type="top10" dxfId="681" priority="34" rank="1"/>
  </conditionalFormatting>
  <conditionalFormatting sqref="H11">
    <cfRule type="top10" dxfId="680" priority="33" rank="1"/>
  </conditionalFormatting>
  <conditionalFormatting sqref="I11">
    <cfRule type="top10" dxfId="679" priority="32" rank="1"/>
  </conditionalFormatting>
  <conditionalFormatting sqref="J11">
    <cfRule type="top10" dxfId="678" priority="31" rank="1"/>
  </conditionalFormatting>
  <conditionalFormatting sqref="E12">
    <cfRule type="top10" dxfId="677" priority="30" rank="1"/>
  </conditionalFormatting>
  <conditionalFormatting sqref="F12">
    <cfRule type="top10" dxfId="676" priority="29" rank="1"/>
  </conditionalFormatting>
  <conditionalFormatting sqref="G12">
    <cfRule type="top10" dxfId="675" priority="28" rank="1"/>
  </conditionalFormatting>
  <conditionalFormatting sqref="H12">
    <cfRule type="top10" dxfId="674" priority="27" rank="1"/>
  </conditionalFormatting>
  <conditionalFormatting sqref="I12">
    <cfRule type="top10" dxfId="673" priority="26" rank="1"/>
  </conditionalFormatting>
  <conditionalFormatting sqref="J12">
    <cfRule type="top10" dxfId="672" priority="25" rank="1"/>
  </conditionalFormatting>
  <conditionalFormatting sqref="E13">
    <cfRule type="top10" dxfId="671" priority="24" rank="1"/>
  </conditionalFormatting>
  <conditionalFormatting sqref="F13">
    <cfRule type="top10" dxfId="670" priority="23" rank="1"/>
  </conditionalFormatting>
  <conditionalFormatting sqref="G13">
    <cfRule type="top10" dxfId="669" priority="22" rank="1"/>
  </conditionalFormatting>
  <conditionalFormatting sqref="H13">
    <cfRule type="top10" dxfId="668" priority="21" rank="1"/>
  </conditionalFormatting>
  <conditionalFormatting sqref="I13">
    <cfRule type="top10" dxfId="667" priority="20" rank="1"/>
  </conditionalFormatting>
  <conditionalFormatting sqref="J13">
    <cfRule type="top10" dxfId="666" priority="19" rank="1"/>
  </conditionalFormatting>
  <conditionalFormatting sqref="E14">
    <cfRule type="top10" dxfId="665" priority="18" rank="1"/>
  </conditionalFormatting>
  <conditionalFormatting sqref="F14">
    <cfRule type="top10" dxfId="664" priority="17" rank="1"/>
  </conditionalFormatting>
  <conditionalFormatting sqref="G14">
    <cfRule type="top10" dxfId="663" priority="16" rank="1"/>
  </conditionalFormatting>
  <conditionalFormatting sqref="H14">
    <cfRule type="top10" dxfId="662" priority="15" rank="1"/>
  </conditionalFormatting>
  <conditionalFormatting sqref="I14">
    <cfRule type="top10" dxfId="661" priority="14" rank="1"/>
  </conditionalFormatting>
  <conditionalFormatting sqref="J14">
    <cfRule type="top10" dxfId="660" priority="13" rank="1"/>
  </conditionalFormatting>
  <conditionalFormatting sqref="E15">
    <cfRule type="top10" dxfId="659" priority="12" rank="1"/>
  </conditionalFormatting>
  <conditionalFormatting sqref="F15">
    <cfRule type="top10" dxfId="658" priority="11" rank="1"/>
  </conditionalFormatting>
  <conditionalFormatting sqref="G15">
    <cfRule type="top10" dxfId="657" priority="10" rank="1"/>
  </conditionalFormatting>
  <conditionalFormatting sqref="H15">
    <cfRule type="top10" dxfId="656" priority="9" rank="1"/>
  </conditionalFormatting>
  <conditionalFormatting sqref="I15">
    <cfRule type="top10" dxfId="655" priority="8" rank="1"/>
  </conditionalFormatting>
  <conditionalFormatting sqref="J15">
    <cfRule type="top10" dxfId="654" priority="7" rank="1"/>
  </conditionalFormatting>
  <conditionalFormatting sqref="E16">
    <cfRule type="top10" dxfId="653" priority="6" rank="1"/>
  </conditionalFormatting>
  <conditionalFormatting sqref="F16">
    <cfRule type="top10" dxfId="652" priority="5" rank="1"/>
  </conditionalFormatting>
  <conditionalFormatting sqref="G16">
    <cfRule type="top10" dxfId="651" priority="4" rank="1"/>
  </conditionalFormatting>
  <conditionalFormatting sqref="H16">
    <cfRule type="top10" dxfId="650" priority="3" rank="1"/>
  </conditionalFormatting>
  <conditionalFormatting sqref="I16">
    <cfRule type="top10" dxfId="649" priority="2" rank="1"/>
  </conditionalFormatting>
  <conditionalFormatting sqref="J16">
    <cfRule type="top10" dxfId="648" priority="1" rank="1"/>
  </conditionalFormatting>
  <hyperlinks>
    <hyperlink ref="Q1" location="'Georgia 2020 Ranking'!A1" display="Back to Ranking" xr:uid="{74332583-662E-440B-8539-B0820BB889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DC3BF5CE-8D66-4414-8663-632869866C2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6E96362E-F7D6-4FE9-997B-300DA8512421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41"/>
  <sheetViews>
    <sheetView workbookViewId="0">
      <selection activeCell="A10" sqref="A10:O10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16</v>
      </c>
      <c r="B2" s="8" t="s">
        <v>17</v>
      </c>
      <c r="C2" s="9">
        <v>43849</v>
      </c>
      <c r="D2" s="10" t="s">
        <v>41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3">
      <c r="A3" s="32" t="s">
        <v>16</v>
      </c>
      <c r="B3" s="33" t="s">
        <v>17</v>
      </c>
      <c r="C3" s="34">
        <v>43877</v>
      </c>
      <c r="D3" s="35" t="s">
        <v>41</v>
      </c>
      <c r="E3" s="36">
        <v>195</v>
      </c>
      <c r="F3" s="36">
        <v>195</v>
      </c>
      <c r="G3" s="36">
        <v>197</v>
      </c>
      <c r="H3" s="36">
        <v>195</v>
      </c>
      <c r="I3" s="36"/>
      <c r="J3" s="36"/>
      <c r="K3" s="37">
        <v>4</v>
      </c>
      <c r="L3" s="37">
        <v>782</v>
      </c>
      <c r="M3" s="38">
        <v>195.5</v>
      </c>
      <c r="N3" s="39">
        <v>3</v>
      </c>
      <c r="O3" s="40">
        <v>198.5</v>
      </c>
    </row>
    <row r="4" spans="1:17" x14ac:dyDescent="0.3">
      <c r="A4" s="32" t="s">
        <v>16</v>
      </c>
      <c r="B4" s="33" t="s">
        <v>17</v>
      </c>
      <c r="C4" s="34">
        <v>43905</v>
      </c>
      <c r="D4" s="35" t="s">
        <v>41</v>
      </c>
      <c r="E4" s="36">
        <v>199</v>
      </c>
      <c r="F4" s="36">
        <v>197</v>
      </c>
      <c r="G4" s="36">
        <v>197</v>
      </c>
      <c r="H4" s="36">
        <v>198</v>
      </c>
      <c r="I4" s="36"/>
      <c r="J4" s="36"/>
      <c r="K4" s="37">
        <v>4</v>
      </c>
      <c r="L4" s="37">
        <v>791</v>
      </c>
      <c r="M4" s="38">
        <v>197.75</v>
      </c>
      <c r="N4" s="39">
        <v>6</v>
      </c>
      <c r="O4" s="40">
        <v>203.75</v>
      </c>
    </row>
    <row r="5" spans="1:17" ht="27" x14ac:dyDescent="0.3">
      <c r="A5" s="32" t="s">
        <v>73</v>
      </c>
      <c r="B5" s="33" t="s">
        <v>17</v>
      </c>
      <c r="C5" s="34">
        <v>44003</v>
      </c>
      <c r="D5" s="35" t="s">
        <v>41</v>
      </c>
      <c r="E5" s="36">
        <v>199</v>
      </c>
      <c r="F5" s="36">
        <v>194</v>
      </c>
      <c r="G5" s="36">
        <v>192</v>
      </c>
      <c r="H5" s="36">
        <v>198</v>
      </c>
      <c r="I5" s="36"/>
      <c r="J5" s="36"/>
      <c r="K5" s="37">
        <v>4</v>
      </c>
      <c r="L5" s="37">
        <v>783</v>
      </c>
      <c r="M5" s="38">
        <v>195.75</v>
      </c>
      <c r="N5" s="39">
        <v>9</v>
      </c>
      <c r="O5" s="40">
        <v>204.75</v>
      </c>
    </row>
    <row r="6" spans="1:17" ht="27" x14ac:dyDescent="0.3">
      <c r="A6" s="32" t="s">
        <v>73</v>
      </c>
      <c r="B6" s="33" t="s">
        <v>17</v>
      </c>
      <c r="C6" s="34">
        <v>44031</v>
      </c>
      <c r="D6" s="35" t="s">
        <v>41</v>
      </c>
      <c r="E6" s="36">
        <v>199</v>
      </c>
      <c r="F6" s="36">
        <v>197</v>
      </c>
      <c r="G6" s="36">
        <v>197</v>
      </c>
      <c r="H6" s="36">
        <v>198</v>
      </c>
      <c r="I6" s="36"/>
      <c r="J6" s="36"/>
      <c r="K6" s="37">
        <v>4</v>
      </c>
      <c r="L6" s="37">
        <v>791</v>
      </c>
      <c r="M6" s="38">
        <v>197.75</v>
      </c>
      <c r="N6" s="39">
        <v>9</v>
      </c>
      <c r="O6" s="40">
        <v>206.75</v>
      </c>
    </row>
    <row r="7" spans="1:17" ht="27" x14ac:dyDescent="0.3">
      <c r="A7" s="32" t="s">
        <v>73</v>
      </c>
      <c r="B7" s="33" t="s">
        <v>17</v>
      </c>
      <c r="C7" s="34">
        <v>44040</v>
      </c>
      <c r="D7" s="35" t="s">
        <v>41</v>
      </c>
      <c r="E7" s="36">
        <v>198</v>
      </c>
      <c r="F7" s="36">
        <v>198</v>
      </c>
      <c r="G7" s="36">
        <v>193</v>
      </c>
      <c r="H7" s="36"/>
      <c r="I7" s="36"/>
      <c r="J7" s="36"/>
      <c r="K7" s="37">
        <v>3</v>
      </c>
      <c r="L7" s="37">
        <v>589</v>
      </c>
      <c r="M7" s="38">
        <v>196.33333333333334</v>
      </c>
      <c r="N7" s="39">
        <v>8</v>
      </c>
      <c r="O7" s="40">
        <v>204.33333333333334</v>
      </c>
    </row>
    <row r="8" spans="1:17" ht="27" x14ac:dyDescent="0.3">
      <c r="A8" s="32" t="s">
        <v>73</v>
      </c>
      <c r="B8" s="33" t="s">
        <v>17</v>
      </c>
      <c r="C8" s="34">
        <v>44059</v>
      </c>
      <c r="D8" s="35" t="s">
        <v>41</v>
      </c>
      <c r="E8" s="36">
        <v>198</v>
      </c>
      <c r="F8" s="36">
        <v>199.0001</v>
      </c>
      <c r="G8" s="36">
        <v>198</v>
      </c>
      <c r="H8" s="36">
        <v>196</v>
      </c>
      <c r="I8" s="36"/>
      <c r="J8" s="36"/>
      <c r="K8" s="37">
        <v>4</v>
      </c>
      <c r="L8" s="37">
        <v>791.00009999999997</v>
      </c>
      <c r="M8" s="38">
        <v>197.75002499999999</v>
      </c>
      <c r="N8" s="39">
        <v>9</v>
      </c>
      <c r="O8" s="40">
        <v>206.75002499999999</v>
      </c>
    </row>
    <row r="9" spans="1:17" ht="27" x14ac:dyDescent="0.3">
      <c r="A9" s="32" t="s">
        <v>73</v>
      </c>
      <c r="B9" s="33" t="s">
        <v>17</v>
      </c>
      <c r="C9" s="34">
        <v>44068</v>
      </c>
      <c r="D9" s="35" t="s">
        <v>41</v>
      </c>
      <c r="E9" s="36">
        <v>195</v>
      </c>
      <c r="F9" s="36">
        <v>199</v>
      </c>
      <c r="G9" s="36">
        <v>199</v>
      </c>
      <c r="H9" s="36"/>
      <c r="I9" s="36"/>
      <c r="J9" s="36"/>
      <c r="K9" s="37">
        <v>3</v>
      </c>
      <c r="L9" s="37">
        <v>593</v>
      </c>
      <c r="M9" s="38">
        <v>197.66666666666666</v>
      </c>
      <c r="N9" s="39">
        <v>9</v>
      </c>
      <c r="O9" s="40">
        <v>206.66666666666666</v>
      </c>
    </row>
    <row r="10" spans="1:17" ht="27" x14ac:dyDescent="0.3">
      <c r="A10" s="32" t="s">
        <v>73</v>
      </c>
      <c r="B10" s="33" t="s">
        <v>17</v>
      </c>
      <c r="C10" s="34">
        <v>44103</v>
      </c>
      <c r="D10" s="35" t="s">
        <v>41</v>
      </c>
      <c r="E10" s="36">
        <v>198</v>
      </c>
      <c r="F10" s="36">
        <v>200</v>
      </c>
      <c r="G10" s="36">
        <v>199</v>
      </c>
      <c r="H10" s="36"/>
      <c r="I10" s="36"/>
      <c r="J10" s="36"/>
      <c r="K10" s="37">
        <v>3</v>
      </c>
      <c r="L10" s="37">
        <v>597</v>
      </c>
      <c r="M10" s="38">
        <v>199</v>
      </c>
      <c r="N10" s="39">
        <v>11</v>
      </c>
      <c r="O10" s="40">
        <v>210</v>
      </c>
    </row>
    <row r="13" spans="1:17" x14ac:dyDescent="0.3">
      <c r="K13" s="17">
        <f>SUM(K2:K12)</f>
        <v>33</v>
      </c>
      <c r="L13" s="17">
        <f>SUM(L2:L12)</f>
        <v>6496.0001000000002</v>
      </c>
      <c r="M13" s="23">
        <f>SUM(L13/K13)</f>
        <v>196.84848787878789</v>
      </c>
      <c r="N13" s="17">
        <f>SUM(N2:N12)</f>
        <v>73</v>
      </c>
      <c r="O13" s="23">
        <f>SUM(M13+N13)</f>
        <v>269.84848787878786</v>
      </c>
    </row>
    <row r="28" spans="1:15" ht="28.8" x14ac:dyDescent="0.3">
      <c r="A28" s="1" t="s">
        <v>1</v>
      </c>
      <c r="B28" s="2" t="s">
        <v>2</v>
      </c>
      <c r="C28" s="2" t="s">
        <v>3</v>
      </c>
      <c r="D28" s="3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4" t="s">
        <v>10</v>
      </c>
      <c r="K28" s="4" t="s">
        <v>11</v>
      </c>
      <c r="L28" s="3" t="s">
        <v>12</v>
      </c>
      <c r="M28" s="5" t="s">
        <v>13</v>
      </c>
      <c r="N28" s="2" t="s">
        <v>14</v>
      </c>
      <c r="O28" s="6" t="s">
        <v>15</v>
      </c>
    </row>
    <row r="29" spans="1:15" ht="28.8" x14ac:dyDescent="0.3">
      <c r="A29" s="7" t="s">
        <v>25</v>
      </c>
      <c r="B29" s="8" t="s">
        <v>17</v>
      </c>
      <c r="C29" s="9">
        <v>43849</v>
      </c>
      <c r="D29" s="10" t="s">
        <v>41</v>
      </c>
      <c r="E29" s="11">
        <v>193</v>
      </c>
      <c r="F29" s="11">
        <v>190</v>
      </c>
      <c r="G29" s="11">
        <v>195</v>
      </c>
      <c r="H29" s="11">
        <v>199</v>
      </c>
      <c r="I29" s="11"/>
      <c r="J29" s="11"/>
      <c r="K29" s="12">
        <v>4</v>
      </c>
      <c r="L29" s="12">
        <v>777</v>
      </c>
      <c r="M29" s="13">
        <v>194.25</v>
      </c>
      <c r="N29" s="14">
        <v>13</v>
      </c>
      <c r="O29" s="15">
        <v>207.25</v>
      </c>
    </row>
    <row r="30" spans="1:15" ht="27" x14ac:dyDescent="0.3">
      <c r="A30" s="32" t="s">
        <v>25</v>
      </c>
      <c r="B30" s="33" t="s">
        <v>17</v>
      </c>
      <c r="C30" s="34">
        <v>43877</v>
      </c>
      <c r="D30" s="35" t="s">
        <v>41</v>
      </c>
      <c r="E30" s="36">
        <v>192</v>
      </c>
      <c r="F30" s="36">
        <v>192</v>
      </c>
      <c r="G30" s="36">
        <v>191</v>
      </c>
      <c r="H30" s="36">
        <v>187</v>
      </c>
      <c r="I30" s="36"/>
      <c r="J30" s="36"/>
      <c r="K30" s="37">
        <v>4</v>
      </c>
      <c r="L30" s="37">
        <v>762</v>
      </c>
      <c r="M30" s="38">
        <v>190.5</v>
      </c>
      <c r="N30" s="39">
        <v>6</v>
      </c>
      <c r="O30" s="40">
        <v>196.5</v>
      </c>
    </row>
    <row r="31" spans="1:15" x14ac:dyDescent="0.3">
      <c r="A31" s="32" t="s">
        <v>45</v>
      </c>
      <c r="B31" s="33" t="s">
        <v>17</v>
      </c>
      <c r="C31" s="34">
        <v>43905</v>
      </c>
      <c r="D31" s="45" t="s">
        <v>57</v>
      </c>
      <c r="E31" s="36">
        <v>195</v>
      </c>
      <c r="F31" s="36">
        <v>199</v>
      </c>
      <c r="G31" s="36">
        <v>193</v>
      </c>
      <c r="H31" s="36">
        <v>198</v>
      </c>
      <c r="I31" s="36"/>
      <c r="J31" s="36"/>
      <c r="K31" s="37">
        <v>4</v>
      </c>
      <c r="L31" s="37">
        <v>785</v>
      </c>
      <c r="M31" s="38">
        <v>196.25</v>
      </c>
      <c r="N31" s="39">
        <v>13</v>
      </c>
      <c r="O31" s="40">
        <v>209.25</v>
      </c>
    </row>
    <row r="32" spans="1:15" x14ac:dyDescent="0.3">
      <c r="A32" s="32" t="s">
        <v>76</v>
      </c>
      <c r="B32" s="33" t="s">
        <v>17</v>
      </c>
      <c r="C32" s="34">
        <v>43968</v>
      </c>
      <c r="D32" s="35" t="s">
        <v>41</v>
      </c>
      <c r="E32" s="36">
        <v>195</v>
      </c>
      <c r="F32" s="36">
        <v>196</v>
      </c>
      <c r="G32" s="36">
        <v>194</v>
      </c>
      <c r="H32" s="36">
        <v>189</v>
      </c>
      <c r="I32" s="36">
        <v>190</v>
      </c>
      <c r="J32" s="36">
        <v>190</v>
      </c>
      <c r="K32" s="37">
        <v>6</v>
      </c>
      <c r="L32" s="37">
        <v>1154</v>
      </c>
      <c r="M32" s="38">
        <v>192.33333333333334</v>
      </c>
      <c r="N32" s="39">
        <v>22</v>
      </c>
      <c r="O32" s="40">
        <v>214.33333333333334</v>
      </c>
    </row>
    <row r="33" spans="1:15" x14ac:dyDescent="0.3">
      <c r="A33" s="32" t="s">
        <v>76</v>
      </c>
      <c r="B33" s="33" t="s">
        <v>17</v>
      </c>
      <c r="C33" s="34">
        <v>43977</v>
      </c>
      <c r="D33" s="35" t="s">
        <v>41</v>
      </c>
      <c r="E33" s="36">
        <v>190</v>
      </c>
      <c r="F33" s="36">
        <v>197</v>
      </c>
      <c r="G33" s="36">
        <v>197</v>
      </c>
      <c r="H33" s="36"/>
      <c r="I33" s="36"/>
      <c r="J33" s="36"/>
      <c r="K33" s="37">
        <v>3</v>
      </c>
      <c r="L33" s="37">
        <v>584</v>
      </c>
      <c r="M33" s="38">
        <v>194.66666666666666</v>
      </c>
      <c r="N33" s="39">
        <v>9</v>
      </c>
      <c r="O33" s="40">
        <v>203.66666666666666</v>
      </c>
    </row>
    <row r="34" spans="1:15" x14ac:dyDescent="0.3">
      <c r="A34" s="49" t="s">
        <v>76</v>
      </c>
      <c r="B34" s="50" t="s">
        <v>17</v>
      </c>
      <c r="C34" s="51">
        <v>44003</v>
      </c>
      <c r="D34" s="52" t="s">
        <v>41</v>
      </c>
      <c r="E34" s="53">
        <v>195</v>
      </c>
      <c r="F34" s="53">
        <v>195</v>
      </c>
      <c r="G34" s="53">
        <v>195</v>
      </c>
      <c r="H34" s="53">
        <v>191</v>
      </c>
      <c r="I34" s="53"/>
      <c r="J34" s="53"/>
      <c r="K34" s="54">
        <v>4</v>
      </c>
      <c r="L34" s="54">
        <v>776</v>
      </c>
      <c r="M34" s="55">
        <v>194</v>
      </c>
      <c r="N34" s="56">
        <v>13</v>
      </c>
      <c r="O34" s="57">
        <v>207</v>
      </c>
    </row>
    <row r="35" spans="1:15" x14ac:dyDescent="0.3">
      <c r="A35" s="32" t="s">
        <v>76</v>
      </c>
      <c r="B35" s="33" t="s">
        <v>17</v>
      </c>
      <c r="C35" s="34">
        <v>44012</v>
      </c>
      <c r="D35" s="35" t="s">
        <v>41</v>
      </c>
      <c r="E35" s="36">
        <v>193</v>
      </c>
      <c r="F35" s="36">
        <v>198</v>
      </c>
      <c r="G35" s="36">
        <v>196</v>
      </c>
      <c r="H35" s="36"/>
      <c r="I35" s="36"/>
      <c r="J35" s="36"/>
      <c r="K35" s="37">
        <v>3</v>
      </c>
      <c r="L35" s="37">
        <v>587</v>
      </c>
      <c r="M35" s="38">
        <v>195.66666666666666</v>
      </c>
      <c r="N35" s="39">
        <v>11</v>
      </c>
      <c r="O35" s="40">
        <v>206.66666666666666</v>
      </c>
    </row>
    <row r="36" spans="1:15" x14ac:dyDescent="0.3">
      <c r="A36" s="32" t="s">
        <v>76</v>
      </c>
      <c r="B36" s="33" t="s">
        <v>17</v>
      </c>
      <c r="C36" s="34">
        <v>44031</v>
      </c>
      <c r="D36" s="35" t="s">
        <v>41</v>
      </c>
      <c r="E36" s="36">
        <v>193</v>
      </c>
      <c r="F36" s="36">
        <v>195</v>
      </c>
      <c r="G36" s="36">
        <v>193</v>
      </c>
      <c r="H36" s="36">
        <v>192</v>
      </c>
      <c r="I36" s="36"/>
      <c r="J36" s="36"/>
      <c r="K36" s="37">
        <v>4</v>
      </c>
      <c r="L36" s="37">
        <v>773</v>
      </c>
      <c r="M36" s="38">
        <v>193.25</v>
      </c>
      <c r="N36" s="39">
        <v>13</v>
      </c>
      <c r="O36" s="40">
        <v>206.25</v>
      </c>
    </row>
    <row r="37" spans="1:15" x14ac:dyDescent="0.3">
      <c r="A37" s="32" t="s">
        <v>76</v>
      </c>
      <c r="B37" s="33" t="s">
        <v>17</v>
      </c>
      <c r="C37" s="34">
        <v>44059</v>
      </c>
      <c r="D37" s="35" t="s">
        <v>41</v>
      </c>
      <c r="E37" s="36">
        <v>198</v>
      </c>
      <c r="F37" s="36">
        <v>198</v>
      </c>
      <c r="G37" s="36">
        <v>200</v>
      </c>
      <c r="H37" s="36">
        <v>190</v>
      </c>
      <c r="I37" s="36"/>
      <c r="J37" s="36"/>
      <c r="K37" s="37">
        <v>4</v>
      </c>
      <c r="L37" s="37">
        <v>786</v>
      </c>
      <c r="M37" s="38">
        <v>196.5</v>
      </c>
      <c r="N37" s="39">
        <v>13</v>
      </c>
      <c r="O37" s="40">
        <v>209.5</v>
      </c>
    </row>
    <row r="38" spans="1:15" x14ac:dyDescent="0.3">
      <c r="A38" s="32" t="s">
        <v>76</v>
      </c>
      <c r="B38" s="33" t="s">
        <v>17</v>
      </c>
      <c r="C38" s="34">
        <v>44094</v>
      </c>
      <c r="D38" s="35" t="s">
        <v>41</v>
      </c>
      <c r="E38" s="36">
        <v>194</v>
      </c>
      <c r="F38" s="36">
        <v>193</v>
      </c>
      <c r="G38" s="36">
        <v>189</v>
      </c>
      <c r="H38" s="36">
        <v>196</v>
      </c>
      <c r="I38" s="36">
        <v>195.001</v>
      </c>
      <c r="J38" s="36">
        <v>196</v>
      </c>
      <c r="K38" s="37">
        <v>6</v>
      </c>
      <c r="L38" s="37">
        <v>1163.001</v>
      </c>
      <c r="M38" s="38">
        <v>193.83349999999999</v>
      </c>
      <c r="N38" s="39">
        <v>26</v>
      </c>
      <c r="O38" s="40">
        <v>219.83349999999999</v>
      </c>
    </row>
    <row r="41" spans="1:15" x14ac:dyDescent="0.3">
      <c r="K41" s="17">
        <f>SUM(K29:K40)</f>
        <v>42</v>
      </c>
      <c r="L41" s="17">
        <f>SUM(L29:L40)</f>
        <v>8147.0010000000002</v>
      </c>
      <c r="M41" s="23">
        <f>SUM(L41/K41)</f>
        <v>193.97621428571429</v>
      </c>
      <c r="N41" s="17">
        <f>SUM(N29:N40)</f>
        <v>139</v>
      </c>
      <c r="O41" s="23">
        <f>SUM(M41+N41)</f>
        <v>332.97621428571426</v>
      </c>
    </row>
  </sheetData>
  <protectedRanges>
    <protectedRange algorithmName="SHA-512" hashValue="ON39YdpmFHfN9f47KpiRvqrKx0V9+erV1CNkpWzYhW/Qyc6aT8rEyCrvauWSYGZK2ia3o7vd3akF07acHAFpOA==" saltValue="yVW9XmDwTqEnmpSGai0KYg==" spinCount="100000" sqref="B29:C29 E29:J29" name="Range1_4_2"/>
    <protectedRange algorithmName="SHA-512" hashValue="ON39YdpmFHfN9f47KpiRvqrKx0V9+erV1CNkpWzYhW/Qyc6aT8rEyCrvauWSYGZK2ia3o7vd3akF07acHAFpOA==" saltValue="yVW9XmDwTqEnmpSGai0KYg==" spinCount="100000" sqref="D29" name="Range1_1_2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:D4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E30:J30 B30:C30" name="Range1_4_1"/>
    <protectedRange algorithmName="SHA-512" hashValue="ON39YdpmFHfN9f47KpiRvqrKx0V9+erV1CNkpWzYhW/Qyc6aT8rEyCrvauWSYGZK2ia3o7vd3akF07acHAFpOA==" saltValue="yVW9XmDwTqEnmpSGai0KYg==" spinCount="100000" sqref="D30" name="Range1_1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C31" name="Range1_2"/>
    <protectedRange algorithmName="SHA-512" hashValue="ON39YdpmFHfN9f47KpiRvqrKx0V9+erV1CNkpWzYhW/Qyc6aT8rEyCrvauWSYGZK2ia3o7vd3akF07acHAFpOA==" saltValue="yVW9XmDwTqEnmpSGai0KYg==" spinCount="100000" sqref="E31:J31 B31" name="Range1_4"/>
    <protectedRange algorithmName="SHA-512" hashValue="ON39YdpmFHfN9f47KpiRvqrKx0V9+erV1CNkpWzYhW/Qyc6aT8rEyCrvauWSYGZK2ia3o7vd3akF07acHAFpOA==" saltValue="yVW9XmDwTqEnmpSGai0KYg==" spinCount="100000" sqref="E32:J32 B32:C32" name="Range1_14"/>
    <protectedRange algorithmName="SHA-512" hashValue="ON39YdpmFHfN9f47KpiRvqrKx0V9+erV1CNkpWzYhW/Qyc6aT8rEyCrvauWSYGZK2ia3o7vd3akF07acHAFpOA==" saltValue="yVW9XmDwTqEnmpSGai0KYg==" spinCount="100000" sqref="D32" name="Range1_1_7"/>
    <protectedRange algorithmName="SHA-512" hashValue="ON39YdpmFHfN9f47KpiRvqrKx0V9+erV1CNkpWzYhW/Qyc6aT8rEyCrvauWSYGZK2ia3o7vd3akF07acHAFpOA==" saltValue="yVW9XmDwTqEnmpSGai0KYg==" spinCount="100000" sqref="B33:C33 E33:J33" name="Range1_4_1_1_1"/>
    <protectedRange algorithmName="SHA-512" hashValue="ON39YdpmFHfN9f47KpiRvqrKx0V9+erV1CNkpWzYhW/Qyc6aT8rEyCrvauWSYGZK2ia3o7vd3akF07acHAFpOA==" saltValue="yVW9XmDwTqEnmpSGai0KYg==" spinCount="100000" sqref="D33" name="Range1_1_4_1_1"/>
    <protectedRange algorithmName="SHA-512" hashValue="ON39YdpmFHfN9f47KpiRvqrKx0V9+erV1CNkpWzYhW/Qyc6aT8rEyCrvauWSYGZK2ia3o7vd3akF07acHAFpOA==" saltValue="yVW9XmDwTqEnmpSGai0KYg==" spinCount="100000" sqref="B34:C34 E34:J34" name="Range1_4_1_1_1_5"/>
    <protectedRange algorithmName="SHA-512" hashValue="ON39YdpmFHfN9f47KpiRvqrKx0V9+erV1CNkpWzYhW/Qyc6aT8rEyCrvauWSYGZK2ia3o7vd3akF07acHAFpOA==" saltValue="yVW9XmDwTqEnmpSGai0KYg==" spinCount="100000" sqref="D34" name="Range1_1_4_1_1_3"/>
    <protectedRange algorithmName="SHA-512" hashValue="ON39YdpmFHfN9f47KpiRvqrKx0V9+erV1CNkpWzYhW/Qyc6aT8rEyCrvauWSYGZK2ia3o7vd3akF07acHAFpOA==" saltValue="yVW9XmDwTqEnmpSGai0KYg==" spinCount="100000" sqref="B35:C35 E35:J35" name="Range1_4_1_1_1_1"/>
    <protectedRange algorithmName="SHA-512" hashValue="ON39YdpmFHfN9f47KpiRvqrKx0V9+erV1CNkpWzYhW/Qyc6aT8rEyCrvauWSYGZK2ia3o7vd3akF07acHAFpOA==" saltValue="yVW9XmDwTqEnmpSGai0KYg==" spinCount="100000" sqref="D35" name="Range1_1_4_1_1_1"/>
    <protectedRange algorithmName="SHA-512" hashValue="ON39YdpmFHfN9f47KpiRvqrKx0V9+erV1CNkpWzYhW/Qyc6aT8rEyCrvauWSYGZK2ia3o7vd3akF07acHAFpOA==" saltValue="yVW9XmDwTqEnmpSGai0KYg==" spinCount="100000" sqref="B36:C36 E36:J36" name="Range1_4_1_1_1_3"/>
    <protectedRange algorithmName="SHA-512" hashValue="ON39YdpmFHfN9f47KpiRvqrKx0V9+erV1CNkpWzYhW/Qyc6aT8rEyCrvauWSYGZK2ia3o7vd3akF07acHAFpOA==" saltValue="yVW9XmDwTqEnmpSGai0KYg==" spinCount="100000" sqref="D36" name="Range1_1_4_1_1_2"/>
    <protectedRange algorithmName="SHA-512" hashValue="ON39YdpmFHfN9f47KpiRvqrKx0V9+erV1CNkpWzYhW/Qyc6aT8rEyCrvauWSYGZK2ia3o7vd3akF07acHAFpOA==" saltValue="yVW9XmDwTqEnmpSGai0KYg==" spinCount="100000" sqref="B37:C37 E37:J37" name="Range1_4_1_1_1_9"/>
    <protectedRange algorithmName="SHA-512" hashValue="ON39YdpmFHfN9f47KpiRvqrKx0V9+erV1CNkpWzYhW/Qyc6aT8rEyCrvauWSYGZK2ia3o7vd3akF07acHAFpOA==" saltValue="yVW9XmDwTqEnmpSGai0KYg==" spinCount="100000" sqref="D37" name="Range1_1_4_1_1_5"/>
    <protectedRange algorithmName="SHA-512" hashValue="ON39YdpmFHfN9f47KpiRvqrKx0V9+erV1CNkpWzYhW/Qyc6aT8rEyCrvauWSYGZK2ia3o7vd3akF07acHAFpOA==" saltValue="yVW9XmDwTqEnmpSGai0KYg==" spinCount="100000" sqref="B38:C38 E38:J38" name="Range1_4_1_1_1_13"/>
    <protectedRange algorithmName="SHA-512" hashValue="ON39YdpmFHfN9f47KpiRvqrKx0V9+erV1CNkpWzYhW/Qyc6aT8rEyCrvauWSYGZK2ia3o7vd3akF07acHAFpOA==" saltValue="yVW9XmDwTqEnmpSGai0KYg==" spinCount="100000" sqref="D38" name="Range1_1_4_1_1_7"/>
  </protectedRanges>
  <conditionalFormatting sqref="F2">
    <cfRule type="top10" dxfId="647" priority="125" rank="1"/>
  </conditionalFormatting>
  <conditionalFormatting sqref="G2">
    <cfRule type="top10" dxfId="646" priority="124" rank="1"/>
  </conditionalFormatting>
  <conditionalFormatting sqref="H2">
    <cfRule type="top10" dxfId="645" priority="123" rank="1"/>
  </conditionalFormatting>
  <conditionalFormatting sqref="I2">
    <cfRule type="top10" dxfId="644" priority="121" rank="1"/>
  </conditionalFormatting>
  <conditionalFormatting sqref="J2">
    <cfRule type="top10" dxfId="643" priority="122" rank="1"/>
  </conditionalFormatting>
  <conditionalFormatting sqref="E2">
    <cfRule type="top10" dxfId="642" priority="126" rank="1"/>
  </conditionalFormatting>
  <conditionalFormatting sqref="F29">
    <cfRule type="top10" dxfId="641" priority="113" rank="1"/>
  </conditionalFormatting>
  <conditionalFormatting sqref="G29">
    <cfRule type="top10" dxfId="640" priority="112" rank="1"/>
  </conditionalFormatting>
  <conditionalFormatting sqref="H29">
    <cfRule type="top10" dxfId="639" priority="111" rank="1"/>
  </conditionalFormatting>
  <conditionalFormatting sqref="E29">
    <cfRule type="top10" dxfId="638" priority="114" rank="1"/>
  </conditionalFormatting>
  <conditionalFormatting sqref="I29">
    <cfRule type="top10" dxfId="637" priority="110" rank="1"/>
  </conditionalFormatting>
  <conditionalFormatting sqref="J29">
    <cfRule type="top10" dxfId="636" priority="109" rank="1"/>
  </conditionalFormatting>
  <conditionalFormatting sqref="F3">
    <cfRule type="top10" dxfId="635" priority="101" rank="1"/>
  </conditionalFormatting>
  <conditionalFormatting sqref="G3">
    <cfRule type="top10" dxfId="634" priority="100" rank="1"/>
  </conditionalFormatting>
  <conditionalFormatting sqref="H3">
    <cfRule type="top10" dxfId="633" priority="99" rank="1"/>
  </conditionalFormatting>
  <conditionalFormatting sqref="I3">
    <cfRule type="top10" dxfId="632" priority="97" rank="1"/>
  </conditionalFormatting>
  <conditionalFormatting sqref="J3">
    <cfRule type="top10" dxfId="631" priority="98" rank="1"/>
  </conditionalFormatting>
  <conditionalFormatting sqref="E3">
    <cfRule type="top10" dxfId="630" priority="102" rank="1"/>
  </conditionalFormatting>
  <conditionalFormatting sqref="E30">
    <cfRule type="top10" dxfId="629" priority="96" rank="1"/>
  </conditionalFormatting>
  <conditionalFormatting sqref="F30">
    <cfRule type="top10" dxfId="628" priority="95" rank="1"/>
  </conditionalFormatting>
  <conditionalFormatting sqref="G30">
    <cfRule type="top10" dxfId="627" priority="94" rank="1"/>
  </conditionalFormatting>
  <conditionalFormatting sqref="H30">
    <cfRule type="top10" dxfId="626" priority="93" rank="1"/>
  </conditionalFormatting>
  <conditionalFormatting sqref="I30">
    <cfRule type="top10" dxfId="625" priority="92" rank="1"/>
  </conditionalFormatting>
  <conditionalFormatting sqref="J30">
    <cfRule type="top10" dxfId="624" priority="91" rank="1"/>
  </conditionalFormatting>
  <conditionalFormatting sqref="F4">
    <cfRule type="top10" dxfId="623" priority="89" rank="1"/>
  </conditionalFormatting>
  <conditionalFormatting sqref="G4">
    <cfRule type="top10" dxfId="622" priority="88" rank="1"/>
  </conditionalFormatting>
  <conditionalFormatting sqref="H4">
    <cfRule type="top10" dxfId="621" priority="87" rank="1"/>
  </conditionalFormatting>
  <conditionalFormatting sqref="I4">
    <cfRule type="top10" dxfId="620" priority="85" rank="1"/>
  </conditionalFormatting>
  <conditionalFormatting sqref="J4">
    <cfRule type="top10" dxfId="619" priority="86" rank="1"/>
  </conditionalFormatting>
  <conditionalFormatting sqref="E4">
    <cfRule type="top10" dxfId="618" priority="90" rank="1"/>
  </conditionalFormatting>
  <conditionalFormatting sqref="E31">
    <cfRule type="top10" dxfId="617" priority="84" rank="1"/>
  </conditionalFormatting>
  <conditionalFormatting sqref="F31">
    <cfRule type="top10" dxfId="616" priority="83" rank="1"/>
  </conditionalFormatting>
  <conditionalFormatting sqref="G31">
    <cfRule type="top10" dxfId="615" priority="82" rank="1"/>
  </conditionalFormatting>
  <conditionalFormatting sqref="H31">
    <cfRule type="top10" dxfId="614" priority="81" rank="1"/>
  </conditionalFormatting>
  <conditionalFormatting sqref="I31">
    <cfRule type="top10" dxfId="613" priority="80" rank="1"/>
  </conditionalFormatting>
  <conditionalFormatting sqref="J31">
    <cfRule type="top10" dxfId="612" priority="79" rank="1"/>
  </conditionalFormatting>
  <conditionalFormatting sqref="E32">
    <cfRule type="top10" dxfId="611" priority="78" rank="1"/>
  </conditionalFormatting>
  <conditionalFormatting sqref="F32">
    <cfRule type="top10" dxfId="610" priority="77" rank="1"/>
  </conditionalFormatting>
  <conditionalFormatting sqref="G32">
    <cfRule type="top10" dxfId="609" priority="76" rank="1"/>
  </conditionalFormatting>
  <conditionalFormatting sqref="H32">
    <cfRule type="top10" dxfId="608" priority="75" rank="1"/>
  </conditionalFormatting>
  <conditionalFormatting sqref="I32">
    <cfRule type="top10" dxfId="607" priority="74" rank="1"/>
  </conditionalFormatting>
  <conditionalFormatting sqref="J32">
    <cfRule type="top10" dxfId="606" priority="73" rank="1"/>
  </conditionalFormatting>
  <conditionalFormatting sqref="E33">
    <cfRule type="top10" dxfId="605" priority="72" rank="1"/>
  </conditionalFormatting>
  <conditionalFormatting sqref="F33">
    <cfRule type="top10" dxfId="604" priority="71" rank="1"/>
  </conditionalFormatting>
  <conditionalFormatting sqref="G33">
    <cfRule type="top10" dxfId="603" priority="70" rank="1"/>
  </conditionalFormatting>
  <conditionalFormatting sqref="H33">
    <cfRule type="top10" dxfId="602" priority="69" rank="1"/>
  </conditionalFormatting>
  <conditionalFormatting sqref="I33">
    <cfRule type="top10" dxfId="601" priority="68" rank="1"/>
  </conditionalFormatting>
  <conditionalFormatting sqref="J33">
    <cfRule type="top10" dxfId="600" priority="67" rank="1"/>
  </conditionalFormatting>
  <conditionalFormatting sqref="E5">
    <cfRule type="top10" dxfId="599" priority="66" rank="1"/>
  </conditionalFormatting>
  <conditionalFormatting sqref="F5">
    <cfRule type="top10" dxfId="598" priority="65" rank="1"/>
  </conditionalFormatting>
  <conditionalFormatting sqref="G5">
    <cfRule type="top10" dxfId="597" priority="64" rank="1"/>
  </conditionalFormatting>
  <conditionalFormatting sqref="H5">
    <cfRule type="top10" dxfId="596" priority="63" rank="1"/>
  </conditionalFormatting>
  <conditionalFormatting sqref="I5">
    <cfRule type="top10" dxfId="595" priority="62" rank="1"/>
  </conditionalFormatting>
  <conditionalFormatting sqref="J5">
    <cfRule type="top10" dxfId="594" priority="61" rank="1"/>
  </conditionalFormatting>
  <conditionalFormatting sqref="E34">
    <cfRule type="top10" dxfId="593" priority="60" rank="1"/>
  </conditionalFormatting>
  <conditionalFormatting sqref="F34">
    <cfRule type="top10" dxfId="592" priority="59" rank="1"/>
  </conditionalFormatting>
  <conditionalFormatting sqref="G34">
    <cfRule type="top10" dxfId="591" priority="58" rank="1"/>
  </conditionalFormatting>
  <conditionalFormatting sqref="H34">
    <cfRule type="top10" dxfId="590" priority="57" rank="1"/>
  </conditionalFormatting>
  <conditionalFormatting sqref="I34">
    <cfRule type="top10" dxfId="589" priority="56" rank="1"/>
  </conditionalFormatting>
  <conditionalFormatting sqref="J34">
    <cfRule type="top10" dxfId="588" priority="55" rank="1"/>
  </conditionalFormatting>
  <conditionalFormatting sqref="E35">
    <cfRule type="top10" dxfId="587" priority="54" rank="1"/>
  </conditionalFormatting>
  <conditionalFormatting sqref="F35">
    <cfRule type="top10" dxfId="586" priority="53" rank="1"/>
  </conditionalFormatting>
  <conditionalFormatting sqref="G35">
    <cfRule type="top10" dxfId="585" priority="52" rank="1"/>
  </conditionalFormatting>
  <conditionalFormatting sqref="H35">
    <cfRule type="top10" dxfId="584" priority="51" rank="1"/>
  </conditionalFormatting>
  <conditionalFormatting sqref="I35">
    <cfRule type="top10" dxfId="583" priority="50" rank="1"/>
  </conditionalFormatting>
  <conditionalFormatting sqref="J35">
    <cfRule type="top10" dxfId="582" priority="49" rank="1"/>
  </conditionalFormatting>
  <conditionalFormatting sqref="E6">
    <cfRule type="top10" dxfId="581" priority="48" rank="1"/>
  </conditionalFormatting>
  <conditionalFormatting sqref="F6">
    <cfRule type="top10" dxfId="580" priority="47" rank="1"/>
  </conditionalFormatting>
  <conditionalFormatting sqref="G6">
    <cfRule type="top10" dxfId="579" priority="46" rank="1"/>
  </conditionalFormatting>
  <conditionalFormatting sqref="H6">
    <cfRule type="top10" dxfId="578" priority="45" rank="1"/>
  </conditionalFormatting>
  <conditionalFormatting sqref="I6">
    <cfRule type="top10" dxfId="577" priority="44" rank="1"/>
  </conditionalFormatting>
  <conditionalFormatting sqref="J6">
    <cfRule type="top10" dxfId="576" priority="43" rank="1"/>
  </conditionalFormatting>
  <conditionalFormatting sqref="E36">
    <cfRule type="top10" dxfId="575" priority="42" rank="1"/>
  </conditionalFormatting>
  <conditionalFormatting sqref="F36">
    <cfRule type="top10" dxfId="574" priority="41" rank="1"/>
  </conditionalFormatting>
  <conditionalFormatting sqref="G36">
    <cfRule type="top10" dxfId="573" priority="40" rank="1"/>
  </conditionalFormatting>
  <conditionalFormatting sqref="H36">
    <cfRule type="top10" dxfId="572" priority="39" rank="1"/>
  </conditionalFormatting>
  <conditionalFormatting sqref="I36">
    <cfRule type="top10" dxfId="571" priority="38" rank="1"/>
  </conditionalFormatting>
  <conditionalFormatting sqref="J36">
    <cfRule type="top10" dxfId="570" priority="37" rank="1"/>
  </conditionalFormatting>
  <conditionalFormatting sqref="E7">
    <cfRule type="top10" dxfId="569" priority="36" rank="1"/>
  </conditionalFormatting>
  <conditionalFormatting sqref="F7">
    <cfRule type="top10" dxfId="568" priority="35" rank="1"/>
  </conditionalFormatting>
  <conditionalFormatting sqref="G7">
    <cfRule type="top10" dxfId="567" priority="34" rank="1"/>
  </conditionalFormatting>
  <conditionalFormatting sqref="H7">
    <cfRule type="top10" dxfId="566" priority="33" rank="1"/>
  </conditionalFormatting>
  <conditionalFormatting sqref="I7">
    <cfRule type="top10" dxfId="565" priority="32" rank="1"/>
  </conditionalFormatting>
  <conditionalFormatting sqref="J7">
    <cfRule type="top10" dxfId="564" priority="31" rank="1"/>
  </conditionalFormatting>
  <conditionalFormatting sqref="E8">
    <cfRule type="top10" dxfId="563" priority="30" rank="1"/>
  </conditionalFormatting>
  <conditionalFormatting sqref="F8">
    <cfRule type="top10" dxfId="562" priority="29" rank="1"/>
  </conditionalFormatting>
  <conditionalFormatting sqref="G8">
    <cfRule type="top10" dxfId="561" priority="28" rank="1"/>
  </conditionalFormatting>
  <conditionalFormatting sqref="H8">
    <cfRule type="top10" dxfId="560" priority="27" rank="1"/>
  </conditionalFormatting>
  <conditionalFormatting sqref="I8">
    <cfRule type="top10" dxfId="559" priority="26" rank="1"/>
  </conditionalFormatting>
  <conditionalFormatting sqref="J8">
    <cfRule type="top10" dxfId="558" priority="25" rank="1"/>
  </conditionalFormatting>
  <conditionalFormatting sqref="E37">
    <cfRule type="top10" dxfId="557" priority="24" rank="1"/>
  </conditionalFormatting>
  <conditionalFormatting sqref="F37">
    <cfRule type="top10" dxfId="556" priority="23" rank="1"/>
  </conditionalFormatting>
  <conditionalFormatting sqref="G37">
    <cfRule type="top10" dxfId="555" priority="22" rank="1"/>
  </conditionalFormatting>
  <conditionalFormatting sqref="H37">
    <cfRule type="top10" dxfId="554" priority="21" rank="1"/>
  </conditionalFormatting>
  <conditionalFormatting sqref="I37">
    <cfRule type="top10" dxfId="553" priority="20" rank="1"/>
  </conditionalFormatting>
  <conditionalFormatting sqref="J37">
    <cfRule type="top10" dxfId="552" priority="19" rank="1"/>
  </conditionalFormatting>
  <conditionalFormatting sqref="E9">
    <cfRule type="top10" dxfId="551" priority="18" rank="1"/>
  </conditionalFormatting>
  <conditionalFormatting sqref="F9">
    <cfRule type="top10" dxfId="550" priority="17" rank="1"/>
  </conditionalFormatting>
  <conditionalFormatting sqref="G9">
    <cfRule type="top10" dxfId="549" priority="16" rank="1"/>
  </conditionalFormatting>
  <conditionalFormatting sqref="H9">
    <cfRule type="top10" dxfId="548" priority="15" rank="1"/>
  </conditionalFormatting>
  <conditionalFormatting sqref="I9">
    <cfRule type="top10" dxfId="547" priority="14" rank="1"/>
  </conditionalFormatting>
  <conditionalFormatting sqref="J9">
    <cfRule type="top10" dxfId="546" priority="13" rank="1"/>
  </conditionalFormatting>
  <conditionalFormatting sqref="E38">
    <cfRule type="top10" dxfId="545" priority="12" rank="1"/>
  </conditionalFormatting>
  <conditionalFormatting sqref="F38">
    <cfRule type="top10" dxfId="544" priority="11" rank="1"/>
  </conditionalFormatting>
  <conditionalFormatting sqref="G38">
    <cfRule type="top10" dxfId="543" priority="10" rank="1"/>
  </conditionalFormatting>
  <conditionalFormatting sqref="H38">
    <cfRule type="top10" dxfId="542" priority="9" rank="1"/>
  </conditionalFormatting>
  <conditionalFormatting sqref="I38">
    <cfRule type="top10" dxfId="541" priority="8" rank="1"/>
  </conditionalFormatting>
  <conditionalFormatting sqref="J38">
    <cfRule type="top10" dxfId="540" priority="7" rank="1"/>
  </conditionalFormatting>
  <conditionalFormatting sqref="E10">
    <cfRule type="top10" dxfId="539" priority="6" rank="1"/>
  </conditionalFormatting>
  <conditionalFormatting sqref="F10">
    <cfRule type="top10" dxfId="538" priority="5" rank="1"/>
  </conditionalFormatting>
  <conditionalFormatting sqref="G10">
    <cfRule type="top10" dxfId="537" priority="4" rank="1"/>
  </conditionalFormatting>
  <conditionalFormatting sqref="H10">
    <cfRule type="top10" dxfId="536" priority="3" rank="1"/>
  </conditionalFormatting>
  <conditionalFormatting sqref="I10">
    <cfRule type="top10" dxfId="535" priority="2" rank="1"/>
  </conditionalFormatting>
  <conditionalFormatting sqref="J10">
    <cfRule type="top10" dxfId="534" priority="1" rank="1"/>
  </conditionalFormatting>
  <hyperlinks>
    <hyperlink ref="Q1" location="'Georgia 2020 Ranking'!A1" display="Back to Ranking" xr:uid="{55A9C99A-3D11-44D1-9932-8E1A07F200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 D29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 B28:B29</xm:sqref>
        </x14:dataValidation>
        <x14:dataValidation type="list" allowBlank="1" showInputMessage="1" showErrorMessage="1" xr:uid="{985B9917-46DB-421D-8E28-D729A73A19F6}">
          <x14:formula1>
            <xm:f>'C:\Users\abra2\AppData\Local\Packages\Microsoft.MicrosoftEdge_8wekyb3d8bbwe\TempState\Downloads\[ABRA GA CLUB MATCH 2162020 (3).xlsm]DATA'!#REF!</xm:f>
          </x14:formula1>
          <xm:sqref>B3 B30 D30 D3:D4</xm:sqref>
        </x14:dataValidation>
        <x14:dataValidation type="list" allowBlank="1" showInputMessage="1" showErrorMessage="1" xr:uid="{20A24BA8-E9D7-4266-B34E-402933320252}">
          <x14:formula1>
            <xm:f>'C:\Users\LChacon\AppData\Local\Packages\Microsoft.MicrosoftEdge_8wekyb3d8bbwe\TempState\Downloads\[ABRA GA CLUB MATCH 3152020 (1).xlsm]DATA'!#REF!</xm:f>
          </x14:formula1>
          <xm:sqref>B31 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>
    <pageSetUpPr fitToPage="1"/>
  </sheetPr>
  <dimension ref="A1:XFD74"/>
  <sheetViews>
    <sheetView tabSelected="1" topLeftCell="A34" workbookViewId="0"/>
  </sheetViews>
  <sheetFormatPr defaultRowHeight="14.4" x14ac:dyDescent="0.3"/>
  <cols>
    <col min="1" max="1" width="9.109375" style="18"/>
    <col min="2" max="2" width="13.44140625" style="18" bestFit="1" customWidth="1"/>
    <col min="3" max="3" width="24.44140625" style="63" customWidth="1"/>
    <col min="4" max="4" width="15.6640625" style="18" bestFit="1" customWidth="1"/>
    <col min="5" max="5" width="16.109375" style="18" bestFit="1" customWidth="1"/>
    <col min="6" max="6" width="9.109375" style="27"/>
    <col min="7" max="7" width="9.109375" style="18"/>
    <col min="8" max="8" width="16.33203125" style="27" bestFit="1" customWidth="1"/>
  </cols>
  <sheetData>
    <row r="1" spans="1:8" x14ac:dyDescent="0.3">
      <c r="A1" s="20"/>
      <c r="B1" s="20"/>
      <c r="C1" s="58"/>
      <c r="D1" s="20"/>
      <c r="E1" s="20"/>
      <c r="F1" s="25"/>
      <c r="G1" s="20"/>
      <c r="H1" s="25"/>
    </row>
    <row r="2" spans="1:8" ht="28.8" x14ac:dyDescent="0.55000000000000004">
      <c r="A2" s="20"/>
      <c r="B2" s="20"/>
      <c r="C2" s="59" t="s">
        <v>53</v>
      </c>
      <c r="D2" s="20"/>
      <c r="E2" s="20"/>
      <c r="F2" s="25"/>
      <c r="G2" s="20"/>
      <c r="H2" s="25"/>
    </row>
    <row r="3" spans="1:8" ht="18" x14ac:dyDescent="0.35">
      <c r="A3" s="20"/>
      <c r="B3" s="20"/>
      <c r="C3" s="58"/>
      <c r="D3" s="24" t="s">
        <v>57</v>
      </c>
      <c r="E3" s="20"/>
      <c r="F3" s="25"/>
      <c r="G3" s="20"/>
      <c r="H3" s="25"/>
    </row>
    <row r="4" spans="1:8" x14ac:dyDescent="0.3">
      <c r="A4" s="20"/>
      <c r="B4" s="20"/>
      <c r="C4" s="58"/>
      <c r="D4" s="20"/>
      <c r="E4" s="20"/>
      <c r="F4" s="25"/>
      <c r="G4" s="20"/>
      <c r="H4" s="25"/>
    </row>
    <row r="5" spans="1:8" ht="17.399999999999999" x14ac:dyDescent="0.45">
      <c r="A5" s="21" t="s">
        <v>0</v>
      </c>
      <c r="B5" s="21" t="s">
        <v>1</v>
      </c>
      <c r="C5" s="60" t="s">
        <v>2</v>
      </c>
      <c r="D5" s="21" t="s">
        <v>48</v>
      </c>
      <c r="E5" s="21" t="s">
        <v>32</v>
      </c>
      <c r="F5" s="26" t="s">
        <v>33</v>
      </c>
      <c r="G5" s="21" t="s">
        <v>14</v>
      </c>
      <c r="H5" s="26" t="s">
        <v>34</v>
      </c>
    </row>
    <row r="6" spans="1:8" x14ac:dyDescent="0.3">
      <c r="A6" s="18">
        <v>1</v>
      </c>
      <c r="B6" s="18" t="s">
        <v>35</v>
      </c>
      <c r="C6" s="43" t="s">
        <v>38</v>
      </c>
      <c r="D6" s="19">
        <f>SUM('Haley. Jim'!K15)</f>
        <v>45</v>
      </c>
      <c r="E6" s="19">
        <f>SUM('Haley. Jim'!L15)</f>
        <v>8788.0033000000003</v>
      </c>
      <c r="F6" s="27">
        <f>SUM('Haley. Jim'!M15)</f>
        <v>195.28896222222224</v>
      </c>
      <c r="G6" s="19">
        <f>SUM('Haley. Jim'!N15)</f>
        <v>101</v>
      </c>
      <c r="H6" s="27">
        <f>SUM('Haley. Jim'!O15)</f>
        <v>296.28896222222227</v>
      </c>
    </row>
    <row r="7" spans="1:8" x14ac:dyDescent="0.3">
      <c r="A7" s="18">
        <v>2</v>
      </c>
      <c r="B7" s="18" t="s">
        <v>35</v>
      </c>
      <c r="C7" s="43" t="s">
        <v>37</v>
      </c>
      <c r="D7" s="19">
        <f>SUM('Hudson, Billy'!K19)</f>
        <v>59</v>
      </c>
      <c r="E7" s="19">
        <f>SUM('Hudson, Billy'!L19)</f>
        <v>11527.004000000001</v>
      </c>
      <c r="F7" s="27">
        <f>SUM('Hudson, Billy'!M19)</f>
        <v>195.37294915254239</v>
      </c>
      <c r="G7" s="19">
        <f>SUM('Hudson, Billy'!N19)</f>
        <v>97</v>
      </c>
      <c r="H7" s="27">
        <f>SUM('Hudson, Billy'!O19)</f>
        <v>292.37294915254239</v>
      </c>
    </row>
    <row r="8" spans="1:8" x14ac:dyDescent="0.3">
      <c r="A8" s="18">
        <v>3</v>
      </c>
      <c r="B8" s="18" t="s">
        <v>35</v>
      </c>
      <c r="C8" s="43" t="s">
        <v>36</v>
      </c>
      <c r="D8" s="19">
        <f>SUM('Haley, Ricky'!K13)</f>
        <v>33</v>
      </c>
      <c r="E8" s="19">
        <f>SUM('Haley, Ricky'!L13)</f>
        <v>6496.0001000000002</v>
      </c>
      <c r="F8" s="27">
        <f>SUM('Haley, Ricky'!M13)</f>
        <v>196.84848787878789</v>
      </c>
      <c r="G8" s="19">
        <f>SUM('Haley, Ricky'!N13)</f>
        <v>73</v>
      </c>
      <c r="H8" s="27">
        <f>SUM('Haley, Ricky'!O13)</f>
        <v>269.84848787878786</v>
      </c>
    </row>
    <row r="9" spans="1:8" x14ac:dyDescent="0.3">
      <c r="A9" s="18">
        <v>4</v>
      </c>
      <c r="B9" s="18" t="s">
        <v>35</v>
      </c>
      <c r="C9" s="43" t="s">
        <v>88</v>
      </c>
      <c r="D9" s="19">
        <f>SUM('Melvin Ferguson'!K10)</f>
        <v>24</v>
      </c>
      <c r="E9" s="19">
        <f>SUM('Melvin Ferguson'!L10)</f>
        <v>4692.0010000000002</v>
      </c>
      <c r="F9" s="27">
        <f>SUM('Melvin Ferguson'!M10)</f>
        <v>195.50004166666668</v>
      </c>
      <c r="G9" s="19">
        <f>SUM('Melvin Ferguson'!N10)</f>
        <v>42</v>
      </c>
      <c r="H9" s="27">
        <f>SUM('Melvin Ferguson'!O10)</f>
        <v>237.50004166666668</v>
      </c>
    </row>
    <row r="10" spans="1:8" x14ac:dyDescent="0.3">
      <c r="A10" s="18">
        <v>5</v>
      </c>
      <c r="B10" s="18" t="s">
        <v>35</v>
      </c>
      <c r="C10" s="43" t="s">
        <v>64</v>
      </c>
      <c r="D10" s="19">
        <f>SUM('Reynolds, Harold'!K16)</f>
        <v>45</v>
      </c>
      <c r="E10" s="19">
        <f>SUM('Reynolds, Harold'!L16)</f>
        <v>8632.0011000000013</v>
      </c>
      <c r="F10" s="27">
        <f>SUM('Reynolds, Harold'!M16)</f>
        <v>191.8222466666667</v>
      </c>
      <c r="G10" s="19">
        <f>SUM('Reynolds, Harold'!N16)</f>
        <v>40</v>
      </c>
      <c r="H10" s="27">
        <f>SUM('Reynolds, Harold'!O16)</f>
        <v>231.8222466666667</v>
      </c>
    </row>
    <row r="11" spans="1:8" x14ac:dyDescent="0.3">
      <c r="A11" s="46"/>
      <c r="B11" s="46"/>
      <c r="C11" s="61"/>
      <c r="D11" s="47"/>
      <c r="E11" s="47"/>
      <c r="F11" s="48"/>
      <c r="G11" s="47"/>
      <c r="H11" s="48"/>
    </row>
    <row r="12" spans="1:8" x14ac:dyDescent="0.3">
      <c r="A12" s="18">
        <v>6</v>
      </c>
      <c r="B12" s="18" t="s">
        <v>35</v>
      </c>
      <c r="C12" s="43" t="s">
        <v>90</v>
      </c>
      <c r="D12" s="19">
        <f>SUM('Carlos Rodriguez-Feo'!K6)</f>
        <v>9</v>
      </c>
      <c r="E12" s="19">
        <f>SUM('Carlos Rodriguez-Feo'!L6)</f>
        <v>1752.001</v>
      </c>
      <c r="F12" s="27">
        <f>SUM('Carlos Rodriguez-Feo'!M6)</f>
        <v>194.66677777777778</v>
      </c>
      <c r="G12" s="19">
        <f>SUM('Carlos Rodriguez-Feo'!N6)</f>
        <v>11</v>
      </c>
      <c r="H12" s="27">
        <f>SUM('Carlos Rodriguez-Feo'!O6)</f>
        <v>205.66677777777778</v>
      </c>
    </row>
    <row r="13" spans="1:8" x14ac:dyDescent="0.3">
      <c r="A13" s="18">
        <v>7</v>
      </c>
      <c r="B13" s="18" t="s">
        <v>35</v>
      </c>
      <c r="C13" s="43" t="s">
        <v>100</v>
      </c>
      <c r="D13" s="19">
        <f>SUM('Steve DuVall'!K5)</f>
        <v>4</v>
      </c>
      <c r="E13" s="19">
        <f>SUM('Steve DuVall'!L5)</f>
        <v>788</v>
      </c>
      <c r="F13" s="27">
        <f>SUM('Steve DuVall'!M5)</f>
        <v>197</v>
      </c>
      <c r="G13" s="19">
        <f>SUM('Steve DuVall'!N5)</f>
        <v>6</v>
      </c>
      <c r="H13" s="27">
        <f>SUM('Steve DuVall'!O5)</f>
        <v>203</v>
      </c>
    </row>
    <row r="14" spans="1:8" x14ac:dyDescent="0.3">
      <c r="A14" s="18">
        <v>8</v>
      </c>
      <c r="B14" s="18" t="s">
        <v>35</v>
      </c>
      <c r="C14" s="43" t="s">
        <v>39</v>
      </c>
      <c r="D14" s="19">
        <f>SUM('Smith, Woody'!K8)</f>
        <v>16</v>
      </c>
      <c r="E14" s="19">
        <f>SUM('Smith, Woody'!L8)</f>
        <v>3046</v>
      </c>
      <c r="F14" s="27">
        <f>SUM('Smith, Woody'!M8)</f>
        <v>190.375</v>
      </c>
      <c r="G14" s="19">
        <f>SUM('Smith, Woody'!N8)</f>
        <v>8</v>
      </c>
      <c r="H14" s="27">
        <f>SUM('Smith, Woody'!O8)</f>
        <v>198.375</v>
      </c>
    </row>
    <row r="15" spans="1:8" x14ac:dyDescent="0.3">
      <c r="A15" s="18">
        <v>9</v>
      </c>
      <c r="B15" s="18" t="s">
        <v>35</v>
      </c>
      <c r="C15" s="43" t="s">
        <v>61</v>
      </c>
      <c r="D15" s="19">
        <f>SUM('Petzoldt, Eric'!K19)</f>
        <v>10</v>
      </c>
      <c r="E15" s="19">
        <f>SUM('Petzoldt, Eric'!L19)</f>
        <v>1888</v>
      </c>
      <c r="F15" s="27">
        <f>SUM('Petzoldt, Eric'!M19)</f>
        <v>188.8</v>
      </c>
      <c r="G15" s="19">
        <f>SUM('Petzoldt, Eric'!N19)</f>
        <v>6</v>
      </c>
      <c r="H15" s="27">
        <f>SUM('Petzoldt, Eric'!O19)</f>
        <v>194.8</v>
      </c>
    </row>
    <row r="16" spans="1:8" x14ac:dyDescent="0.3">
      <c r="A16" s="18">
        <v>10</v>
      </c>
      <c r="B16" s="18" t="s">
        <v>35</v>
      </c>
      <c r="C16" s="43" t="s">
        <v>22</v>
      </c>
      <c r="D16" s="19">
        <f>SUM('Thompson, Jerry'!K23)</f>
        <v>4</v>
      </c>
      <c r="E16" s="19">
        <f>SUM('Thompson, Jerry'!L23)</f>
        <v>744</v>
      </c>
      <c r="F16" s="27">
        <f>SUM('Thompson, Jerry'!M23)</f>
        <v>186</v>
      </c>
      <c r="G16" s="19">
        <f>SUM('Thompson, Jerry'!N23)</f>
        <v>2</v>
      </c>
      <c r="H16" s="27">
        <f>SUM('Thompson, Jerry'!O23)</f>
        <v>188</v>
      </c>
    </row>
    <row r="17" spans="1:8" x14ac:dyDescent="0.3">
      <c r="A17" s="18">
        <v>11</v>
      </c>
      <c r="B17" s="18" t="s">
        <v>35</v>
      </c>
      <c r="C17" s="43" t="s">
        <v>86</v>
      </c>
      <c r="D17" s="19">
        <f>SUM('Steve Kiemele'!K7)</f>
        <v>11</v>
      </c>
      <c r="E17" s="19">
        <f>SUM('Steve Kiemele'!L7)</f>
        <v>1998</v>
      </c>
      <c r="F17" s="27">
        <f>SUM('Steve Kiemele'!M7)</f>
        <v>181.63636363636363</v>
      </c>
      <c r="G17" s="19">
        <f>SUM('Steve Kiemele'!N7)</f>
        <v>6</v>
      </c>
      <c r="H17" s="27">
        <f>SUM('Steve Kiemele'!O7)</f>
        <v>187.63636363636363</v>
      </c>
    </row>
    <row r="18" spans="1:8" x14ac:dyDescent="0.3">
      <c r="A18" s="18">
        <v>12</v>
      </c>
      <c r="B18" s="18" t="s">
        <v>35</v>
      </c>
      <c r="C18" s="43" t="s">
        <v>40</v>
      </c>
      <c r="D18" s="19">
        <f>SUM('Sullivan, Kevin'!K5)</f>
        <v>4</v>
      </c>
      <c r="E18" s="19">
        <f>SUM('Sullivan, Kevin'!L5)</f>
        <v>741</v>
      </c>
      <c r="F18" s="27">
        <f>SUM('Sullivan, Kevin'!M5)</f>
        <v>185.25</v>
      </c>
      <c r="G18" s="19">
        <f>SUM('Sullivan, Kevin'!N5)</f>
        <v>2</v>
      </c>
      <c r="H18" s="27">
        <f>SUM('Sullivan, Kevin'!O5)</f>
        <v>187.25</v>
      </c>
    </row>
    <row r="19" spans="1:8" x14ac:dyDescent="0.3">
      <c r="A19" s="18">
        <v>13</v>
      </c>
      <c r="B19" s="18" t="s">
        <v>35</v>
      </c>
      <c r="C19" s="43" t="s">
        <v>67</v>
      </c>
      <c r="D19" s="19">
        <f>SUM('Brown, Tim'!K5)</f>
        <v>4</v>
      </c>
      <c r="E19" s="19">
        <f>SUM('Brown, Tim'!L5)</f>
        <v>730</v>
      </c>
      <c r="F19" s="27">
        <f>SUM('Brown, Tim'!M5)</f>
        <v>182.5</v>
      </c>
      <c r="G19" s="19">
        <f>SUM('Brown, Tim'!N5)</f>
        <v>2</v>
      </c>
      <c r="H19" s="27">
        <f>SUM('Brown, Tim'!O5)</f>
        <v>184.5</v>
      </c>
    </row>
    <row r="20" spans="1:8" x14ac:dyDescent="0.3">
      <c r="C20" s="43"/>
      <c r="D20" s="19"/>
      <c r="E20" s="19"/>
      <c r="G20" s="19"/>
    </row>
    <row r="21" spans="1:8" x14ac:dyDescent="0.3">
      <c r="A21" s="20"/>
      <c r="B21" s="20"/>
      <c r="C21" s="58"/>
      <c r="D21" s="20"/>
      <c r="E21" s="20"/>
      <c r="F21" s="25"/>
      <c r="G21" s="20"/>
      <c r="H21" s="25"/>
    </row>
    <row r="22" spans="1:8" ht="28.8" x14ac:dyDescent="0.55000000000000004">
      <c r="A22" s="20"/>
      <c r="B22" s="20"/>
      <c r="C22" s="59" t="s">
        <v>54</v>
      </c>
      <c r="D22" s="20"/>
      <c r="E22" s="20"/>
      <c r="F22" s="25"/>
      <c r="G22" s="20"/>
      <c r="H22" s="25"/>
    </row>
    <row r="23" spans="1:8" ht="18" x14ac:dyDescent="0.35">
      <c r="A23" s="20"/>
      <c r="B23" s="20"/>
      <c r="C23" s="58"/>
      <c r="D23" s="24" t="s">
        <v>57</v>
      </c>
      <c r="E23" s="20"/>
      <c r="F23" s="25"/>
      <c r="G23" s="20"/>
      <c r="H23" s="25"/>
    </row>
    <row r="24" spans="1:8" x14ac:dyDescent="0.3">
      <c r="A24" s="20"/>
      <c r="B24" s="20"/>
      <c r="C24" s="58"/>
      <c r="D24" s="20"/>
      <c r="E24" s="20"/>
      <c r="F24" s="25"/>
      <c r="G24" s="20"/>
      <c r="H24" s="25"/>
    </row>
    <row r="25" spans="1:8" ht="17.399999999999999" x14ac:dyDescent="0.45">
      <c r="A25" s="21" t="s">
        <v>0</v>
      </c>
      <c r="B25" s="21" t="s">
        <v>1</v>
      </c>
      <c r="C25" s="60" t="s">
        <v>2</v>
      </c>
      <c r="D25" s="21" t="s">
        <v>48</v>
      </c>
      <c r="E25" s="21" t="s">
        <v>32</v>
      </c>
      <c r="F25" s="26" t="s">
        <v>33</v>
      </c>
      <c r="G25" s="21" t="s">
        <v>14</v>
      </c>
      <c r="H25" s="26" t="s">
        <v>34</v>
      </c>
    </row>
    <row r="26" spans="1:8" x14ac:dyDescent="0.3">
      <c r="A26" s="18">
        <v>1</v>
      </c>
      <c r="B26" s="18" t="s">
        <v>43</v>
      </c>
      <c r="C26" s="42" t="s">
        <v>59</v>
      </c>
      <c r="D26" s="19">
        <f>SUM('Haley, Wade'!K8)</f>
        <v>20</v>
      </c>
      <c r="E26" s="19">
        <f>SUM('Haley, Wade'!L8)</f>
        <v>3778.0001000000002</v>
      </c>
      <c r="F26" s="27">
        <f>SUM('Haley, Wade'!M8)</f>
        <v>188.90000500000002</v>
      </c>
      <c r="G26" s="19">
        <f>SUM('Haley, Wade'!N8)</f>
        <v>80</v>
      </c>
      <c r="H26" s="27">
        <f>SUM('Haley, Wade'!O8)</f>
        <v>268.90000500000002</v>
      </c>
    </row>
    <row r="27" spans="1:8" x14ac:dyDescent="0.3">
      <c r="A27" s="18">
        <v>2</v>
      </c>
      <c r="B27" s="18" t="s">
        <v>43</v>
      </c>
      <c r="C27" s="43" t="s">
        <v>63</v>
      </c>
      <c r="D27" s="19">
        <f>SUM('Fortson, Justin'!K33)</f>
        <v>24</v>
      </c>
      <c r="E27" s="19">
        <f>SUM('Fortson, Justin'!L33)</f>
        <v>4528.0010000000002</v>
      </c>
      <c r="F27" s="27">
        <f>SUM('Fortson, Justin'!M33)</f>
        <v>188.66670833333333</v>
      </c>
      <c r="G27" s="19">
        <f>SUM('Fortson, Justin'!N33)</f>
        <v>51</v>
      </c>
      <c r="H27" s="27">
        <f>SUM('Fortson, Justin'!O33)</f>
        <v>239.66670833333333</v>
      </c>
    </row>
    <row r="28" spans="1:8" x14ac:dyDescent="0.3">
      <c r="A28" s="18">
        <v>3</v>
      </c>
      <c r="B28" s="18" t="s">
        <v>43</v>
      </c>
      <c r="C28" s="43" t="s">
        <v>94</v>
      </c>
      <c r="D28" s="19">
        <f>SUM('Steve Kiemele'!K24)</f>
        <v>20</v>
      </c>
      <c r="E28" s="19">
        <f>SUM('Steve Kiemele'!L24)</f>
        <v>3702</v>
      </c>
      <c r="F28" s="27">
        <f>SUM('Steve Kiemele'!M24)</f>
        <v>185.1</v>
      </c>
      <c r="G28" s="19">
        <f>SUM('Steve Kiemele'!N24)</f>
        <v>46</v>
      </c>
      <c r="H28" s="27">
        <f>SUM('Steve Kiemele'!O24)</f>
        <v>231.1</v>
      </c>
    </row>
    <row r="29" spans="1:8" x14ac:dyDescent="0.3">
      <c r="A29" s="18">
        <v>4</v>
      </c>
      <c r="B29" s="18" t="s">
        <v>43</v>
      </c>
      <c r="C29" s="43" t="s">
        <v>42</v>
      </c>
      <c r="D29" s="19">
        <f>SUM('Thompson, Jerry'!K9)</f>
        <v>22</v>
      </c>
      <c r="E29" s="19">
        <f>SUM('Thompson, Jerry'!L9)</f>
        <v>3886</v>
      </c>
      <c r="F29" s="27">
        <f>SUM('Thompson, Jerry'!M9)</f>
        <v>176.63636363636363</v>
      </c>
      <c r="G29" s="19">
        <f>SUM('Thompson, Jerry'!N9)</f>
        <v>17</v>
      </c>
      <c r="H29" s="27">
        <f>SUM('Thompson, Jerry'!O9)</f>
        <v>193.63636363636363</v>
      </c>
    </row>
    <row r="30" spans="1:8" x14ac:dyDescent="0.3">
      <c r="A30" s="46"/>
      <c r="B30" s="46"/>
      <c r="C30" s="61"/>
      <c r="D30" s="47"/>
      <c r="E30" s="47"/>
      <c r="F30" s="48"/>
      <c r="G30" s="47"/>
      <c r="H30" s="48"/>
    </row>
    <row r="31" spans="1:8" x14ac:dyDescent="0.3">
      <c r="A31" s="18">
        <v>5</v>
      </c>
      <c r="B31" s="18" t="s">
        <v>43</v>
      </c>
      <c r="C31" s="43" t="s">
        <v>95</v>
      </c>
      <c r="D31" s="19">
        <f>SUM('Vanessa Brown'!K8)</f>
        <v>14</v>
      </c>
      <c r="E31" s="19">
        <f>SUM('Vanessa Brown'!L8)</f>
        <v>2508</v>
      </c>
      <c r="F31" s="27">
        <f>SUM('Vanessa Brown'!M8)</f>
        <v>179.14285714285714</v>
      </c>
      <c r="G31" s="19">
        <f>SUM('Vanessa Brown'!N8)</f>
        <v>52</v>
      </c>
      <c r="H31" s="27">
        <f>SUM('Vanessa Brown'!O8)</f>
        <v>231.14285714285714</v>
      </c>
    </row>
    <row r="32" spans="1:8" x14ac:dyDescent="0.3">
      <c r="A32" s="18">
        <v>6</v>
      </c>
      <c r="B32" s="18" t="s">
        <v>43</v>
      </c>
      <c r="C32" s="43" t="s">
        <v>91</v>
      </c>
      <c r="D32" s="19">
        <f>SUM('Brian Ellenburg'!K8)</f>
        <v>16</v>
      </c>
      <c r="E32" s="19">
        <f>SUM('Brian Ellenburg'!L8)</f>
        <v>2806</v>
      </c>
      <c r="F32" s="27">
        <f>SUM('Brian Ellenburg'!M8)</f>
        <v>175.375</v>
      </c>
      <c r="G32" s="19">
        <f>SUM('Brian Ellenburg'!N8)</f>
        <v>20</v>
      </c>
      <c r="H32" s="27">
        <f>SUM('Brian Ellenburg'!O8)</f>
        <v>195.375</v>
      </c>
    </row>
    <row r="33" spans="1:8 16384:16384" x14ac:dyDescent="0.3">
      <c r="A33" s="18">
        <v>7</v>
      </c>
      <c r="B33" s="18" t="s">
        <v>43</v>
      </c>
      <c r="C33" s="42" t="s">
        <v>47</v>
      </c>
      <c r="D33" s="19">
        <f>SUM('Eisenschmied, Dave'!K34)</f>
        <v>16</v>
      </c>
      <c r="E33" s="19">
        <f>SUM('Eisenschmied, Dave'!L34)</f>
        <v>2798</v>
      </c>
      <c r="F33" s="27">
        <f>SUM('Eisenschmied, Dave'!M34)</f>
        <v>174.875</v>
      </c>
      <c r="G33" s="19">
        <f>SUM('Eisenschmied, Dave'!N34)</f>
        <v>20</v>
      </c>
      <c r="H33" s="27">
        <f>SUM('Eisenschmied, Dave'!O34)</f>
        <v>194.875</v>
      </c>
    </row>
    <row r="34" spans="1:8 16384:16384" x14ac:dyDescent="0.3">
      <c r="A34" s="18">
        <v>8</v>
      </c>
      <c r="B34" s="18" t="s">
        <v>43</v>
      </c>
      <c r="C34" s="43" t="s">
        <v>97</v>
      </c>
      <c r="D34" s="19">
        <f>SUM('Mark Adams'!K6)</f>
        <v>9</v>
      </c>
      <c r="E34" s="19">
        <f>SUM('Mark Adams'!L6)</f>
        <v>1659</v>
      </c>
      <c r="F34" s="27">
        <f>SUM('Mark Adams'!M6)</f>
        <v>184.33333333333334</v>
      </c>
      <c r="G34" s="19">
        <f>SUM('Mark Adams'!N6)</f>
        <v>9</v>
      </c>
      <c r="H34" s="27">
        <f>SUM('Mark Adams'!O6)</f>
        <v>193.33333333333334</v>
      </c>
    </row>
    <row r="35" spans="1:8 16384:16384" x14ac:dyDescent="0.3">
      <c r="A35" s="18">
        <v>9</v>
      </c>
      <c r="B35" s="18" t="s">
        <v>43</v>
      </c>
      <c r="C35" s="42" t="s">
        <v>75</v>
      </c>
      <c r="D35" s="19">
        <f>SUM('Tim Thomas'!K5)</f>
        <v>6</v>
      </c>
      <c r="E35" s="19">
        <f>SUM('Tim Thomas'!L5)</f>
        <v>1104</v>
      </c>
      <c r="F35" s="27">
        <f>SUM('Tim Thomas'!M5)</f>
        <v>184</v>
      </c>
      <c r="G35" s="19">
        <f>SUM('Tim Thomas'!N5)</f>
        <v>8</v>
      </c>
      <c r="H35" s="27">
        <f>SUM('Tim Thomas'!O5)</f>
        <v>192</v>
      </c>
    </row>
    <row r="36" spans="1:8 16384:16384" x14ac:dyDescent="0.3">
      <c r="A36" s="18">
        <v>10</v>
      </c>
      <c r="B36" s="18" t="s">
        <v>43</v>
      </c>
      <c r="C36" s="43" t="s">
        <v>92</v>
      </c>
      <c r="D36" s="19">
        <f>SUM('Jason Gosnell'!K8)</f>
        <v>16</v>
      </c>
      <c r="E36" s="19">
        <f>SUM('Jason Gosnell'!L8)</f>
        <v>2836</v>
      </c>
      <c r="F36" s="27">
        <f>SUM('Jason Gosnell'!M8)</f>
        <v>177.25</v>
      </c>
      <c r="G36" s="19">
        <f>SUM('Jason Gosnell'!N8)</f>
        <v>14</v>
      </c>
      <c r="H36" s="27">
        <f>SUM('Jason Gosnell'!O8)</f>
        <v>191.25</v>
      </c>
    </row>
    <row r="37" spans="1:8 16384:16384" x14ac:dyDescent="0.3">
      <c r="A37" s="18">
        <v>11</v>
      </c>
      <c r="B37" s="18" t="s">
        <v>43</v>
      </c>
      <c r="C37" s="42" t="s">
        <v>44</v>
      </c>
      <c r="D37" s="19">
        <f>SUM('King, Robby'!K5)</f>
        <v>4</v>
      </c>
      <c r="E37" s="19">
        <f>SUM('King, Robby'!L5)</f>
        <v>711</v>
      </c>
      <c r="F37" s="27">
        <f>SUM('King, Robby'!M5)</f>
        <v>177.75</v>
      </c>
      <c r="G37" s="19">
        <f>SUM('King, Robby'!N5)</f>
        <v>13</v>
      </c>
      <c r="H37" s="27">
        <f>SUM('King, Robby'!O5)</f>
        <v>190.75</v>
      </c>
    </row>
    <row r="38" spans="1:8 16384:16384" x14ac:dyDescent="0.3">
      <c r="A38" s="18">
        <v>12</v>
      </c>
      <c r="B38" s="18" t="s">
        <v>43</v>
      </c>
      <c r="C38" s="43" t="s">
        <v>52</v>
      </c>
      <c r="D38" s="19">
        <f>SUM('King, Cody'!K17)</f>
        <v>4</v>
      </c>
      <c r="E38" s="19">
        <f>SUM('King, Cody'!L17)</f>
        <v>739</v>
      </c>
      <c r="F38" s="27">
        <f>SUM('King, Cody'!M17)</f>
        <v>184.75</v>
      </c>
      <c r="G38" s="19">
        <f>SUM('King, Cody'!N17)</f>
        <v>4</v>
      </c>
      <c r="H38" s="27">
        <f>SUM('King, Cody'!O17)</f>
        <v>188.75</v>
      </c>
    </row>
    <row r="39" spans="1:8 16384:16384" x14ac:dyDescent="0.3">
      <c r="A39" s="18">
        <v>13</v>
      </c>
      <c r="B39" s="18" t="s">
        <v>43</v>
      </c>
      <c r="C39" s="43" t="s">
        <v>61</v>
      </c>
      <c r="D39" s="19">
        <f>SUM('Petzoldt, Eric'!K6)</f>
        <v>8</v>
      </c>
      <c r="E39" s="19">
        <f>SUM('Petzoldt, Eric'!L6)</f>
        <v>1332</v>
      </c>
      <c r="F39" s="27">
        <f>SUM('Petzoldt, Eric'!M6)</f>
        <v>166.5</v>
      </c>
      <c r="G39" s="19">
        <f>SUM('Petzoldt, Eric'!N6)</f>
        <v>14</v>
      </c>
      <c r="H39" s="27">
        <f>SUM('Petzoldt, Eric'!O6)</f>
        <v>180.5</v>
      </c>
    </row>
    <row r="40" spans="1:8 16384:16384" x14ac:dyDescent="0.3">
      <c r="A40" s="18">
        <v>14</v>
      </c>
      <c r="B40" s="18" t="s">
        <v>43</v>
      </c>
      <c r="C40" s="43" t="s">
        <v>98</v>
      </c>
      <c r="D40" s="19">
        <f>SUM('Wayne Yates'!K5)</f>
        <v>6</v>
      </c>
      <c r="E40" s="19">
        <f>SUM('Wayne Yates'!L5)</f>
        <v>1013</v>
      </c>
      <c r="F40" s="27">
        <f>SUM('Wayne Yates'!M5)</f>
        <v>168.83333333333334</v>
      </c>
      <c r="G40" s="19">
        <f>SUM('Wayne Yates'!N5)</f>
        <v>4</v>
      </c>
      <c r="H40" s="27">
        <f>SUM('Wayne Yates'!O5)</f>
        <v>172.83333333333334</v>
      </c>
    </row>
    <row r="41" spans="1:8 16384:16384" x14ac:dyDescent="0.3">
      <c r="A41" s="18">
        <v>15</v>
      </c>
      <c r="B41" s="18" t="s">
        <v>43</v>
      </c>
      <c r="C41" s="43" t="s">
        <v>87</v>
      </c>
      <c r="D41" s="19">
        <f>SUM('John Attaway'!K7)</f>
        <v>11</v>
      </c>
      <c r="E41" s="19">
        <f>SUM('John Attaway'!L7)</f>
        <v>1784</v>
      </c>
      <c r="F41" s="27">
        <f>SUM('John Attaway'!M7)</f>
        <v>162.18181818181819</v>
      </c>
      <c r="G41" s="19">
        <f>SUM('John Attaway'!N7)</f>
        <v>8</v>
      </c>
      <c r="H41" s="27">
        <f>SUM('John Attaway'!O7)</f>
        <v>170.18181818181819</v>
      </c>
      <c r="XFD41" s="19"/>
    </row>
    <row r="42" spans="1:8 16384:16384" x14ac:dyDescent="0.3">
      <c r="C42" s="43"/>
      <c r="D42" s="19"/>
      <c r="E42" s="19"/>
      <c r="G42" s="19"/>
    </row>
    <row r="43" spans="1:8 16384:16384" x14ac:dyDescent="0.3">
      <c r="A43" s="20"/>
      <c r="B43" s="20"/>
      <c r="C43" s="58"/>
      <c r="D43" s="20"/>
      <c r="E43" s="20"/>
      <c r="F43" s="25"/>
      <c r="G43" s="20"/>
      <c r="H43" s="25"/>
    </row>
    <row r="44" spans="1:8 16384:16384" ht="28.8" x14ac:dyDescent="0.55000000000000004">
      <c r="A44" s="20"/>
      <c r="B44" s="20"/>
      <c r="C44" s="59" t="s">
        <v>55</v>
      </c>
      <c r="D44" s="20"/>
      <c r="E44" s="20"/>
      <c r="F44" s="25"/>
      <c r="G44" s="20"/>
      <c r="H44" s="25"/>
    </row>
    <row r="45" spans="1:8 16384:16384" ht="18" x14ac:dyDescent="0.35">
      <c r="A45" s="20"/>
      <c r="B45" s="20"/>
      <c r="C45" s="58"/>
      <c r="D45" s="24" t="s">
        <v>57</v>
      </c>
      <c r="E45" s="20"/>
      <c r="F45" s="25"/>
      <c r="G45" s="20"/>
      <c r="H45" s="25"/>
    </row>
    <row r="46" spans="1:8 16384:16384" x14ac:dyDescent="0.3">
      <c r="A46" s="20"/>
      <c r="B46" s="20"/>
      <c r="C46" s="58"/>
      <c r="D46" s="20"/>
      <c r="E46" s="20"/>
      <c r="F46" s="25"/>
      <c r="G46" s="20"/>
      <c r="H46" s="25"/>
    </row>
    <row r="47" spans="1:8 16384:16384" x14ac:dyDescent="0.3">
      <c r="A47" s="20"/>
      <c r="B47" s="20"/>
      <c r="C47" s="58"/>
      <c r="D47" s="20"/>
      <c r="E47" s="20"/>
      <c r="F47" s="25"/>
      <c r="G47" s="20"/>
      <c r="H47" s="25"/>
    </row>
    <row r="48" spans="1:8 16384:16384" ht="17.399999999999999" x14ac:dyDescent="0.45">
      <c r="A48" s="21" t="s">
        <v>0</v>
      </c>
      <c r="B48" s="21" t="s">
        <v>1</v>
      </c>
      <c r="C48" s="60" t="s">
        <v>2</v>
      </c>
      <c r="D48" s="21" t="s">
        <v>48</v>
      </c>
      <c r="E48" s="21" t="s">
        <v>32</v>
      </c>
      <c r="F48" s="26" t="s">
        <v>33</v>
      </c>
      <c r="G48" s="21" t="s">
        <v>14</v>
      </c>
      <c r="H48" s="26" t="s">
        <v>34</v>
      </c>
    </row>
    <row r="49" spans="1:8" x14ac:dyDescent="0.3">
      <c r="A49" s="18">
        <v>1</v>
      </c>
      <c r="B49" s="18" t="s">
        <v>45</v>
      </c>
      <c r="C49" s="42" t="s">
        <v>36</v>
      </c>
      <c r="D49" s="19">
        <f>SUM('Haley, Ricky'!K41)</f>
        <v>42</v>
      </c>
      <c r="E49" s="19">
        <f>SUM('Haley, Ricky'!L41)</f>
        <v>8147.0010000000002</v>
      </c>
      <c r="F49" s="27">
        <f>SUM('Haley, Ricky'!M41)</f>
        <v>193.97621428571429</v>
      </c>
      <c r="G49" s="19">
        <f>SUM('Haley, Ricky'!N41)</f>
        <v>139</v>
      </c>
      <c r="H49" s="27">
        <f>SUM('Haley, Ricky'!O41)</f>
        <v>332.97621428571426</v>
      </c>
    </row>
    <row r="50" spans="1:8" x14ac:dyDescent="0.3">
      <c r="A50" s="18">
        <v>2</v>
      </c>
      <c r="B50" s="18" t="s">
        <v>45</v>
      </c>
      <c r="C50" s="42" t="s">
        <v>46</v>
      </c>
      <c r="D50" s="19">
        <f>SUM('Greenway, Tony'!K19)</f>
        <v>59</v>
      </c>
      <c r="E50" s="19">
        <f>SUM('Greenway, Tony'!L19)</f>
        <v>11055.000100000001</v>
      </c>
      <c r="F50" s="27">
        <f>SUM('Greenway, Tony'!M19)</f>
        <v>187.37288305084746</v>
      </c>
      <c r="G50" s="19">
        <f>SUM('Greenway, Tony'!N19)</f>
        <v>78</v>
      </c>
      <c r="H50" s="27">
        <f>SUM('Greenway, Tony'!O19)</f>
        <v>265.37288305084746</v>
      </c>
    </row>
    <row r="51" spans="1:8" x14ac:dyDescent="0.3">
      <c r="A51" s="18">
        <v>3</v>
      </c>
      <c r="B51" s="18" t="s">
        <v>45</v>
      </c>
      <c r="C51" s="42" t="s">
        <v>69</v>
      </c>
      <c r="D51" s="19">
        <f>SUM('Davis, Travis'!K9)</f>
        <v>24</v>
      </c>
      <c r="E51" s="19">
        <f>SUM('Davis, Travis'!L9)</f>
        <v>4547</v>
      </c>
      <c r="F51" s="27">
        <f>SUM('Davis, Travis'!M9)</f>
        <v>189.45833333333334</v>
      </c>
      <c r="G51" s="19">
        <f>SUM('Davis, Travis'!N9)</f>
        <v>27</v>
      </c>
      <c r="H51" s="27">
        <f>SUM('Davis, Travis'!O9)</f>
        <v>216.45833333333334</v>
      </c>
    </row>
    <row r="52" spans="1:8" x14ac:dyDescent="0.3">
      <c r="A52" s="46"/>
      <c r="B52" s="46"/>
      <c r="C52" s="61"/>
      <c r="D52" s="47"/>
      <c r="E52" s="47"/>
      <c r="F52" s="48"/>
      <c r="G52" s="47"/>
      <c r="H52" s="48"/>
    </row>
    <row r="53" spans="1:8" x14ac:dyDescent="0.3">
      <c r="A53" s="18">
        <v>4</v>
      </c>
      <c r="B53" s="18" t="s">
        <v>45</v>
      </c>
      <c r="C53" s="42" t="s">
        <v>78</v>
      </c>
      <c r="D53" s="19">
        <f>SUM('Benji Matoy'!K7)</f>
        <v>14</v>
      </c>
      <c r="E53" s="19">
        <f>SUM('Benji Matoy'!L7)</f>
        <v>2693</v>
      </c>
      <c r="F53" s="27">
        <f>SUM('Benji Matoy'!M7)</f>
        <v>192.35714285714286</v>
      </c>
      <c r="G53" s="19">
        <f>SUM('Benji Matoy'!N7)</f>
        <v>35</v>
      </c>
      <c r="H53" s="27">
        <f>SUM('Benji Matoy'!O7)</f>
        <v>227.35714285714286</v>
      </c>
    </row>
    <row r="54" spans="1:8" x14ac:dyDescent="0.3">
      <c r="A54" s="18">
        <v>5</v>
      </c>
      <c r="B54" s="18" t="s">
        <v>45</v>
      </c>
      <c r="C54" s="42" t="s">
        <v>79</v>
      </c>
      <c r="D54" s="19">
        <f>SUM('Brooks, Lucas'!K7)</f>
        <v>16</v>
      </c>
      <c r="E54" s="19">
        <f>SUM('Brooks, Lucas'!L7)</f>
        <v>3058</v>
      </c>
      <c r="F54" s="27">
        <f>SUM('Brooks, Lucas'!M7)</f>
        <v>191.125</v>
      </c>
      <c r="G54" s="19">
        <f>SUM('Brooks, Lucas'!N7)</f>
        <v>27</v>
      </c>
      <c r="H54" s="27">
        <f>SUM('Brooks, Lucas'!O7)</f>
        <v>218.125</v>
      </c>
    </row>
    <row r="55" spans="1:8" x14ac:dyDescent="0.3">
      <c r="A55" s="18">
        <v>6</v>
      </c>
      <c r="B55" s="18" t="s">
        <v>45</v>
      </c>
      <c r="C55" s="42" t="s">
        <v>84</v>
      </c>
      <c r="D55" s="19">
        <f>SUM('Hartlage, Jim Bob'!K6)</f>
        <v>6</v>
      </c>
      <c r="E55" s="19">
        <f>SUM('Hartlage, Jim Bob'!L6)</f>
        <v>1073</v>
      </c>
      <c r="F55" s="27">
        <f>SUM('Hartlage, Jim Bob'!M6)</f>
        <v>178.83333333333334</v>
      </c>
      <c r="G55" s="19">
        <f>SUM('Hartlage, Jim Bob'!N6)</f>
        <v>7</v>
      </c>
      <c r="H55" s="27">
        <f>SUM('Hartlage, Jim Bob'!O6)</f>
        <v>185.83333333333334</v>
      </c>
    </row>
    <row r="56" spans="1:8" x14ac:dyDescent="0.3">
      <c r="A56" s="18">
        <v>7</v>
      </c>
      <c r="B56" s="18" t="s">
        <v>45</v>
      </c>
      <c r="C56" s="42" t="s">
        <v>47</v>
      </c>
      <c r="D56" s="19">
        <f>SUM('Eisenschmied, Dave'!K5)</f>
        <v>4</v>
      </c>
      <c r="E56" s="19">
        <f>SUM('Eisenschmied, Dave'!L5)</f>
        <v>722</v>
      </c>
      <c r="F56" s="27">
        <f>SUM('Eisenschmied, Dave'!M5)</f>
        <v>180.5</v>
      </c>
      <c r="G56" s="19">
        <f>SUM('Eisenschmied, Dave'!N5)</f>
        <v>3</v>
      </c>
      <c r="H56" s="27">
        <f>SUM('Eisenschmied, Dave'!O5)</f>
        <v>183.5</v>
      </c>
    </row>
    <row r="57" spans="1:8" x14ac:dyDescent="0.3">
      <c r="A57" s="18">
        <v>8</v>
      </c>
      <c r="B57" s="18" t="s">
        <v>45</v>
      </c>
      <c r="C57" s="42" t="s">
        <v>71</v>
      </c>
      <c r="D57" s="19">
        <f>SUM('Hovan, John'!K5)</f>
        <v>4</v>
      </c>
      <c r="E57" s="19">
        <f>SUM('Hovan, John'!L5)</f>
        <v>703</v>
      </c>
      <c r="F57" s="27">
        <f>SUM('Hovan, John'!M5)</f>
        <v>175.75</v>
      </c>
      <c r="G57" s="19">
        <f>SUM('Hovan, John'!N5)</f>
        <v>2</v>
      </c>
      <c r="H57" s="27">
        <f>SUM('Hovan, John'!O5)</f>
        <v>177.75</v>
      </c>
    </row>
    <row r="58" spans="1:8" x14ac:dyDescent="0.3">
      <c r="C58" s="42"/>
      <c r="D58" s="19"/>
      <c r="E58" s="19"/>
      <c r="G58" s="19"/>
    </row>
    <row r="59" spans="1:8" x14ac:dyDescent="0.3">
      <c r="A59" s="20"/>
      <c r="B59" s="20"/>
      <c r="C59" s="58"/>
      <c r="D59" s="20"/>
      <c r="E59" s="20"/>
      <c r="F59" s="25"/>
      <c r="G59" s="20"/>
      <c r="H59" s="25"/>
    </row>
    <row r="60" spans="1:8" ht="28.8" x14ac:dyDescent="0.55000000000000004">
      <c r="A60" s="20"/>
      <c r="B60" s="20"/>
      <c r="C60" s="59" t="s">
        <v>56</v>
      </c>
      <c r="D60" s="20"/>
      <c r="E60" s="20"/>
      <c r="F60" s="25"/>
      <c r="G60" s="20"/>
      <c r="H60" s="25"/>
    </row>
    <row r="61" spans="1:8" ht="18" x14ac:dyDescent="0.35">
      <c r="A61" s="20"/>
      <c r="B61" s="20"/>
      <c r="C61" s="58"/>
      <c r="D61" s="24" t="s">
        <v>57</v>
      </c>
      <c r="E61" s="20"/>
      <c r="F61" s="25"/>
      <c r="G61" s="20"/>
      <c r="H61" s="25"/>
    </row>
    <row r="62" spans="1:8" x14ac:dyDescent="0.3">
      <c r="A62" s="20"/>
      <c r="B62" s="20"/>
      <c r="C62" s="58"/>
      <c r="D62" s="20"/>
      <c r="E62" s="20"/>
      <c r="F62" s="25"/>
      <c r="G62" s="20"/>
      <c r="H62" s="25"/>
    </row>
    <row r="63" spans="1:8" x14ac:dyDescent="0.3">
      <c r="A63" s="20"/>
      <c r="B63" s="20"/>
      <c r="C63" s="58"/>
      <c r="D63" s="20"/>
      <c r="E63" s="20"/>
      <c r="F63" s="25"/>
      <c r="G63" s="20"/>
      <c r="H63" s="25"/>
    </row>
    <row r="64" spans="1:8" ht="17.399999999999999" x14ac:dyDescent="0.45">
      <c r="A64" s="21" t="s">
        <v>0</v>
      </c>
      <c r="B64" s="21" t="s">
        <v>1</v>
      </c>
      <c r="C64" s="60" t="s">
        <v>2</v>
      </c>
      <c r="D64" s="21" t="s">
        <v>48</v>
      </c>
      <c r="E64" s="21" t="s">
        <v>32</v>
      </c>
      <c r="F64" s="26" t="s">
        <v>33</v>
      </c>
      <c r="G64" s="21" t="s">
        <v>14</v>
      </c>
      <c r="H64" s="26" t="s">
        <v>34</v>
      </c>
    </row>
    <row r="65" spans="1:8" x14ac:dyDescent="0.3">
      <c r="A65" s="18">
        <v>1</v>
      </c>
      <c r="B65" s="18" t="s">
        <v>49</v>
      </c>
      <c r="C65" s="42" t="s">
        <v>50</v>
      </c>
      <c r="D65" s="19">
        <f>SUM('Fortson, Justin'!K17)</f>
        <v>51</v>
      </c>
      <c r="E65" s="19">
        <f>SUM('Fortson, Justin'!L17)</f>
        <v>9352.0021000000015</v>
      </c>
      <c r="F65" s="27">
        <f>SUM('Fortson, Justin'!M17)</f>
        <v>183.37259019607845</v>
      </c>
      <c r="G65" s="19">
        <f>SUM('Fortson, Justin'!N17)</f>
        <v>123</v>
      </c>
      <c r="H65" s="27">
        <f>SUM('Fortson, Justin'!O17)</f>
        <v>306.37259019607848</v>
      </c>
    </row>
    <row r="66" spans="1:8" x14ac:dyDescent="0.3">
      <c r="A66" s="18">
        <v>2</v>
      </c>
      <c r="B66" s="18" t="s">
        <v>49</v>
      </c>
      <c r="C66" s="42" t="s">
        <v>51</v>
      </c>
      <c r="D66" s="19">
        <f>SUM('Danals, Ken'!K15)</f>
        <v>42</v>
      </c>
      <c r="E66" s="19">
        <f>SUM('Danals, Ken'!L15)</f>
        <v>7588.0020000000004</v>
      </c>
      <c r="F66" s="27">
        <f>SUM('Danals, Ken'!M15)</f>
        <v>180.66671428571431</v>
      </c>
      <c r="G66" s="19">
        <f>SUM('Danals, Ken'!N15)</f>
        <v>75</v>
      </c>
      <c r="H66" s="27">
        <f>SUM('Danals, Ken'!O15)</f>
        <v>255.66671428571431</v>
      </c>
    </row>
    <row r="67" spans="1:8" x14ac:dyDescent="0.3">
      <c r="A67" s="46"/>
      <c r="B67" s="46"/>
      <c r="C67" s="61"/>
      <c r="D67" s="47"/>
      <c r="E67" s="47"/>
      <c r="F67" s="48"/>
      <c r="G67" s="47"/>
      <c r="H67" s="48"/>
    </row>
    <row r="68" spans="1:8" x14ac:dyDescent="0.3">
      <c r="A68" s="18">
        <v>3</v>
      </c>
      <c r="B68" s="18" t="s">
        <v>49</v>
      </c>
      <c r="C68" s="62" t="s">
        <v>83</v>
      </c>
      <c r="D68" s="19">
        <f>SUM('Cody McBroon'!K6)</f>
        <v>12</v>
      </c>
      <c r="E68" s="19">
        <f>SUM('Cody McBroon'!L6)</f>
        <v>2219.0010000000002</v>
      </c>
      <c r="F68" s="27">
        <f>SUM('Cody McBroon'!M6)</f>
        <v>184.91675000000001</v>
      </c>
      <c r="G68" s="19">
        <f>SUM('Cody McBroon'!N6)</f>
        <v>40</v>
      </c>
      <c r="H68" s="27">
        <f>SUM('Cody McBroon'!O6)</f>
        <v>224.91675000000001</v>
      </c>
    </row>
    <row r="69" spans="1:8" x14ac:dyDescent="0.3">
      <c r="A69" s="18">
        <v>4</v>
      </c>
      <c r="B69" s="18" t="s">
        <v>49</v>
      </c>
      <c r="C69" s="42" t="s">
        <v>19</v>
      </c>
      <c r="D69" s="19">
        <f>SUM('Haley. Jim'!K27)</f>
        <v>10</v>
      </c>
      <c r="E69" s="19">
        <f>SUM('Haley. Jim'!L27)</f>
        <v>1840</v>
      </c>
      <c r="F69" s="27">
        <f>SUM('Haley. Jim'!M27)</f>
        <v>184</v>
      </c>
      <c r="G69" s="19">
        <f>SUM('Haley. Jim'!N27)</f>
        <v>18</v>
      </c>
      <c r="H69" s="27">
        <f>SUM('Haley. Jim'!O27)</f>
        <v>202</v>
      </c>
    </row>
    <row r="70" spans="1:8" x14ac:dyDescent="0.3">
      <c r="A70" s="18">
        <v>5</v>
      </c>
      <c r="B70" s="18" t="s">
        <v>49</v>
      </c>
      <c r="C70" s="42" t="s">
        <v>44</v>
      </c>
      <c r="D70" s="19">
        <f>SUM('King, Robby'!K16)</f>
        <v>14</v>
      </c>
      <c r="E70" s="19">
        <f>SUM('King, Robby'!L16)</f>
        <v>2512.0010000000002</v>
      </c>
      <c r="F70" s="27">
        <f>SUM('King, Robby'!M16)</f>
        <v>179.42864285714288</v>
      </c>
      <c r="G70" s="19">
        <f>SUM('King, Robby'!N16)</f>
        <v>22</v>
      </c>
      <c r="H70" s="27">
        <f>SUM('King, Robby'!O16)</f>
        <v>201.42864285714288</v>
      </c>
    </row>
    <row r="71" spans="1:8" x14ac:dyDescent="0.3">
      <c r="A71" s="18">
        <v>6</v>
      </c>
      <c r="B71" s="18" t="s">
        <v>49</v>
      </c>
      <c r="C71" s="43" t="s">
        <v>99</v>
      </c>
      <c r="D71" s="19">
        <f>SUM('Dwayne Kearns'!K5)</f>
        <v>4</v>
      </c>
      <c r="E71" s="19">
        <f>SUM('Dwayne Kearns'!L5)</f>
        <v>744</v>
      </c>
      <c r="F71" s="27">
        <f>SUM('Dwayne Kearns'!M5)</f>
        <v>186</v>
      </c>
      <c r="G71" s="19">
        <f>SUM('Dwayne Kearns'!N5)</f>
        <v>9</v>
      </c>
      <c r="H71" s="27">
        <f>SUM('Dwayne Kearns'!O5)</f>
        <v>195</v>
      </c>
    </row>
    <row r="72" spans="1:8" x14ac:dyDescent="0.3">
      <c r="A72" s="18">
        <v>7</v>
      </c>
      <c r="B72" s="18" t="s">
        <v>49</v>
      </c>
      <c r="C72" s="42" t="s">
        <v>86</v>
      </c>
      <c r="D72" s="19">
        <f>SUM('Steve Kiemele'!K33)</f>
        <v>13</v>
      </c>
      <c r="E72" s="19">
        <f>SUM('Steve Kiemele'!L33)</f>
        <v>2346</v>
      </c>
      <c r="F72" s="27">
        <f>SUM('Steve Kiemele'!M33)</f>
        <v>180.46153846153845</v>
      </c>
      <c r="G72" s="19">
        <f>SUM('Steve Kiemele'!N33)</f>
        <v>21</v>
      </c>
      <c r="H72" s="27">
        <f>SUM('Steve Kiemele'!O33)</f>
        <v>201.46153846153845</v>
      </c>
    </row>
    <row r="73" spans="1:8" x14ac:dyDescent="0.3">
      <c r="A73" s="18">
        <v>8</v>
      </c>
      <c r="B73" s="18" t="s">
        <v>49</v>
      </c>
      <c r="C73" s="42" t="s">
        <v>47</v>
      </c>
      <c r="D73" s="19">
        <f>SUM('Eisenschmied, Dave'!K20)</f>
        <v>12</v>
      </c>
      <c r="E73" s="19">
        <f>SUM('Eisenschmied, Dave'!L20)</f>
        <v>2069</v>
      </c>
      <c r="F73" s="27">
        <f>SUM('Eisenschmied, Dave'!M20)</f>
        <v>172.41666666666666</v>
      </c>
      <c r="G73" s="19">
        <f>SUM('Eisenschmied, Dave'!N20)</f>
        <v>11</v>
      </c>
      <c r="H73" s="27">
        <f>SUM('Eisenschmied, Dave'!O20)</f>
        <v>183.41666666666666</v>
      </c>
    </row>
    <row r="74" spans="1:8" x14ac:dyDescent="0.3">
      <c r="A74" s="18">
        <v>9</v>
      </c>
      <c r="B74" s="18" t="s">
        <v>49</v>
      </c>
      <c r="C74" s="42" t="s">
        <v>52</v>
      </c>
      <c r="D74" s="19">
        <f>SUM('King, Cody'!K5)</f>
        <v>4</v>
      </c>
      <c r="E74" s="19">
        <f>SUM('King, Cody'!L5)</f>
        <v>693</v>
      </c>
      <c r="F74" s="27">
        <f>SUM('King, Cody'!M5)</f>
        <v>173.25</v>
      </c>
      <c r="G74" s="19">
        <f>SUM('King, Cody'!N5)</f>
        <v>2</v>
      </c>
      <c r="H74" s="27">
        <f>SUM('King, Cody'!O5)</f>
        <v>175.25</v>
      </c>
    </row>
  </sheetData>
  <sortState xmlns:xlrd2="http://schemas.microsoft.com/office/spreadsheetml/2017/richdata2" ref="C31:H41">
    <sortCondition descending="1" ref="H26:H41"/>
  </sortState>
  <hyperlinks>
    <hyperlink ref="C8" location="'Haley, Ricky'!A1" display="Haley, Ricky" xr:uid="{5EF13CDE-15C9-4E01-84B4-B9313426B8E1}"/>
    <hyperlink ref="C7" location="'Hudson, Billy'!A1" display="Hudson, Billy" xr:uid="{AAE4E962-BA64-4734-B64D-10AECC8B6066}"/>
    <hyperlink ref="C6" location="'Haley. Jim'!A1" display="Haley, Jim" xr:uid="{2E65B33B-E23A-4D29-ACAF-386B506F3718}"/>
    <hyperlink ref="C14" location="'Smith, Woody'!A1" display="Smith, Woody" xr:uid="{3275076E-13C6-4984-83A2-D8DB9A5D9998}"/>
    <hyperlink ref="C18" location="'Sullivan, Kevin'!A1" display="Sullivan, Kevin" xr:uid="{DAD7505B-BC8A-4303-8C5D-2DBA67F2FE17}"/>
    <hyperlink ref="C37" location="'King, Robby'!A1" display="King, Robby" xr:uid="{7D36AF01-B094-4382-9D8C-E31CDC107C58}"/>
    <hyperlink ref="C49" location="'Haley, Ricky'!A1" display="Haley, Ricky" xr:uid="{204DFBAB-4B68-45EF-9D52-FE6567496B38}"/>
    <hyperlink ref="C50" location="'Greenway, Tony'!A1" display="Greenway, Tony" xr:uid="{976FDBDE-9E90-418F-9005-9F402B65632E}"/>
    <hyperlink ref="C56" location="'Eisenschmied, Dave'!A1" display="Eisenschmied,Dave" xr:uid="{E9BFE85C-4D79-47BE-A125-D2D4C3A2BE80}"/>
    <hyperlink ref="C73" location="'Eisenschmied, Dave'!A1" display="Eisenschmied,Dave" xr:uid="{EAC635C3-B59C-413C-96B3-C4367EE27F15}"/>
    <hyperlink ref="C65" location="'Fortson, Justin'!A1" display="Forston, Justin" xr:uid="{ABFE797A-508A-425F-9662-7D3160212C73}"/>
    <hyperlink ref="C66" location="'Danals, Ken'!A1" display="Danals, Ken" xr:uid="{2E1C4168-DE31-4EAB-B399-629DFD63B39A}"/>
    <hyperlink ref="C74" location="'King, Cody'!A1" display="King, Cody" xr:uid="{EFB6AC0B-EB77-4E48-BC26-341B923E5B7F}"/>
    <hyperlink ref="C29" location="'Thompson, Jerry'!A1" display="Thompson, Jerry" xr:uid="{A9EC5E04-1E42-4A05-9803-8E0E1D66B95C}"/>
    <hyperlink ref="C26" location="'Haley, Wade'!A1" display="Haley, Wade" xr:uid="{735C33BC-ADBD-48EB-993A-7A8B7CD44C92}"/>
    <hyperlink ref="C39" location="'Petzoldt, Eric'!A1" display="Petzoldt,Eric" xr:uid="{9655D76A-5E3F-43FC-B855-64C6697C2D6A}"/>
    <hyperlink ref="C70" location="'King, Robby'!A1" display="King, Robby" xr:uid="{880F6307-9C7E-48E6-9E1D-93DD45C2CABB}"/>
    <hyperlink ref="C10" location="'Reynolds, Harold'!A1" display="Reynolds, Harold" xr:uid="{C0CA13A6-71D0-4FD3-8677-46A409FAC369}"/>
    <hyperlink ref="C19" location="'Brown, Tim'!A1" display="Brown, Tim" xr:uid="{334A1598-DB10-4983-B244-999824F62333}"/>
    <hyperlink ref="C33" location="'Eisenschmied, Dave'!A1" display="Eisenschmied,Dave" xr:uid="{6DCEC31D-DAA0-4404-AFC0-527053C58429}"/>
    <hyperlink ref="C51" location="'Davis, Travis'!A1" display="Davis, Travis" xr:uid="{D06C8DE3-DCB4-41C0-974E-32585FC566F9}"/>
    <hyperlink ref="C57" location="'Hovan, John'!A1" display="Hovan, John" xr:uid="{DA62E65E-3FE2-4CD2-B092-6CA93131D9C9}"/>
    <hyperlink ref="C35" location="'Tim Thomas'!A1" display="Tim Thomas" xr:uid="{A2F5F74E-2318-4C7B-8D89-2CA6DF485517}"/>
    <hyperlink ref="C53" location="'Benji Matoy'!A1" display="Matoy, Benji" xr:uid="{D6ECE952-7D09-42D5-9769-3A0DA951E012}"/>
    <hyperlink ref="C54" location="'Brooks, Lucas'!A1" display="Brooks, Lucas" xr:uid="{F0894847-D2CB-4C24-A568-EDFDB21CD656}"/>
    <hyperlink ref="C68" location="'Cody McBroon'!A1" display="McBroon, Cody" xr:uid="{F72E87AE-8362-41A2-A581-DE5810178E4F}"/>
    <hyperlink ref="C55" location="'Hartlage, Jim Bob'!A1" display="Hartlage, Jim Bob" xr:uid="{A7AA1414-B902-4CFB-B547-96784BF17BCD}"/>
    <hyperlink ref="C17" location="'Steve Kiemele'!A1" display="Steve Kiemele" xr:uid="{A138E848-2854-49E4-A09C-B01DEEFC135B}"/>
    <hyperlink ref="C41" location="'John Attaway'!A1" display="John Attaway" xr:uid="{47D9C378-77DE-4B4B-81EE-7BA2B8B11380}"/>
    <hyperlink ref="C9" location="'Melvin Ferguson'!A1" display="Melvin Ferguson" xr:uid="{A3213A5E-4F69-487C-8C50-B91B3C88B2DE}"/>
    <hyperlink ref="C12" location="'Carlos Rodriguez-Feo'!A1" display="Carlos Rodriguez-Feo" xr:uid="{B473EDA3-0FD4-4C10-B49F-1B4CB56D346C}"/>
    <hyperlink ref="C32" location="'Brian Ellenburg'!A1" display="Brian Ellenburg" xr:uid="{C907C39D-EFE1-4C47-9871-EAE08A3422F8}"/>
    <hyperlink ref="C36" location="'Jason Gosnell'!A1" display="Jason  Gosnell" xr:uid="{D0666D1C-3EF3-4003-A09D-350E85E99724}"/>
    <hyperlink ref="C28" location="'Steve Kiemele'!A1" display="Steve  Kiemele" xr:uid="{A7411B43-0BE6-4E88-885D-B23F5CCF600C}"/>
    <hyperlink ref="C69" location="'Haley. Jim'!A1" display="Jim Haley" xr:uid="{30C5D960-143C-412F-BE14-104AE9CAC80E}"/>
    <hyperlink ref="C31" location="'Vanessa Brown'!A1" display="Vanessa Brown" xr:uid="{257E3ECA-17C3-4213-86FF-438D59E3EC46}"/>
    <hyperlink ref="C16" location="'Thompson, Jerry'!A1" display="Jerry Thompson" xr:uid="{7F150B4A-D2D8-45AB-B6A7-01332B8EED0A}"/>
    <hyperlink ref="C27" location="'Fortson, Justin'!A1" display="Justin Fortson" xr:uid="{BBF17D36-4B8D-4B0E-BB94-EFAB43531FAA}"/>
    <hyperlink ref="C15" location="'Petzoldt, Eric'!A1" display="Petzoldt,Eric" xr:uid="{2849D153-1EA0-45B3-AAD4-B8D452C1FEB0}"/>
    <hyperlink ref="C34" location="'Mark Adams'!A1" display="Mark Adams" xr:uid="{222E223D-F44B-4541-A4D1-38ED0AAE792E}"/>
    <hyperlink ref="C40" location="'Wayne Yates'!A1" display="Wayne Yates" xr:uid="{2D87F49C-C994-4629-BB22-D9626AE0883F}"/>
    <hyperlink ref="C72" location="'Steve Kiemele'!A1" display="Steve Kiemele" xr:uid="{AFC96C9E-9908-457E-A389-EABDA3CA8D7B}"/>
    <hyperlink ref="C71" location="'Dwayne Kearns'!A1" display="Dwayne Kearns" xr:uid="{7F592476-E934-40BE-A9CC-FD57DB8B392D}"/>
    <hyperlink ref="C13" location="'Steve DuVall'!A1" display="Steve DuVall" xr:uid="{2AB90AE6-FA88-4B32-A268-1B4655A8B812}"/>
  </hyperlinks>
  <pageMargins left="0.7" right="0.7" top="0.75" bottom="0.75" header="0.3" footer="0.3"/>
  <pageSetup scale="61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E5A-6977-45D9-9A7C-8EECDF7224F5}">
  <dimension ref="A1:Q8"/>
  <sheetViews>
    <sheetView workbookViewId="0">
      <selection activeCell="A28" sqref="A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23</v>
      </c>
      <c r="B2" s="33" t="s">
        <v>60</v>
      </c>
      <c r="C2" s="34">
        <v>43877</v>
      </c>
      <c r="D2" s="35" t="s">
        <v>41</v>
      </c>
      <c r="E2" s="36">
        <v>195</v>
      </c>
      <c r="F2" s="36">
        <v>190</v>
      </c>
      <c r="G2" s="36">
        <v>190</v>
      </c>
      <c r="H2" s="36">
        <v>187</v>
      </c>
      <c r="I2" s="36"/>
      <c r="J2" s="36"/>
      <c r="K2" s="37">
        <v>4</v>
      </c>
      <c r="L2" s="37">
        <v>762</v>
      </c>
      <c r="M2" s="38">
        <v>190.5</v>
      </c>
      <c r="N2" s="39">
        <v>13</v>
      </c>
      <c r="O2" s="40">
        <v>203.5</v>
      </c>
    </row>
    <row r="3" spans="1:17" x14ac:dyDescent="0.3">
      <c r="A3" s="32" t="s">
        <v>74</v>
      </c>
      <c r="B3" s="33" t="s">
        <v>60</v>
      </c>
      <c r="C3" s="34">
        <v>43968</v>
      </c>
      <c r="D3" s="35" t="s">
        <v>41</v>
      </c>
      <c r="E3" s="36">
        <v>198</v>
      </c>
      <c r="F3" s="36">
        <v>193</v>
      </c>
      <c r="G3" s="36">
        <v>196</v>
      </c>
      <c r="H3" s="36">
        <v>183</v>
      </c>
      <c r="I3" s="36">
        <v>193</v>
      </c>
      <c r="J3" s="36">
        <v>189</v>
      </c>
      <c r="K3" s="37">
        <v>6</v>
      </c>
      <c r="L3" s="37">
        <v>1152</v>
      </c>
      <c r="M3" s="38">
        <v>192</v>
      </c>
      <c r="N3" s="39">
        <v>34</v>
      </c>
      <c r="O3" s="40">
        <v>226</v>
      </c>
    </row>
    <row r="4" spans="1:17" x14ac:dyDescent="0.3">
      <c r="A4" s="32" t="s">
        <v>74</v>
      </c>
      <c r="B4" s="33" t="s">
        <v>60</v>
      </c>
      <c r="C4" s="34">
        <v>44031</v>
      </c>
      <c r="D4" s="35" t="s">
        <v>41</v>
      </c>
      <c r="E4" s="36">
        <v>190</v>
      </c>
      <c r="F4" s="36">
        <v>193</v>
      </c>
      <c r="G4" s="36">
        <v>184</v>
      </c>
      <c r="H4" s="36">
        <v>180</v>
      </c>
      <c r="I4" s="36"/>
      <c r="J4" s="36"/>
      <c r="K4" s="37">
        <v>4</v>
      </c>
      <c r="L4" s="37">
        <v>747</v>
      </c>
      <c r="M4" s="38">
        <v>186.75</v>
      </c>
      <c r="N4" s="39">
        <v>13</v>
      </c>
      <c r="O4" s="40">
        <v>199.75</v>
      </c>
    </row>
    <row r="5" spans="1:17" x14ac:dyDescent="0.3">
      <c r="A5" s="32" t="s">
        <v>74</v>
      </c>
      <c r="B5" s="33" t="s">
        <v>60</v>
      </c>
      <c r="C5" s="34">
        <v>44094</v>
      </c>
      <c r="D5" s="35" t="s">
        <v>41</v>
      </c>
      <c r="E5" s="36">
        <v>184</v>
      </c>
      <c r="F5" s="36">
        <v>183</v>
      </c>
      <c r="G5" s="36">
        <v>187</v>
      </c>
      <c r="H5" s="36">
        <v>188</v>
      </c>
      <c r="I5" s="36">
        <v>185.0001</v>
      </c>
      <c r="J5" s="36">
        <v>190</v>
      </c>
      <c r="K5" s="37">
        <v>6</v>
      </c>
      <c r="L5" s="37">
        <v>1117.0001</v>
      </c>
      <c r="M5" s="38">
        <v>186.16668333333334</v>
      </c>
      <c r="N5" s="39">
        <v>20</v>
      </c>
      <c r="O5" s="40">
        <v>206.16668333333334</v>
      </c>
    </row>
    <row r="8" spans="1:17" x14ac:dyDescent="0.3">
      <c r="K8" s="17">
        <f>SUM(K2:K7)</f>
        <v>20</v>
      </c>
      <c r="L8" s="17">
        <f>SUM(L2:L7)</f>
        <v>3778.0001000000002</v>
      </c>
      <c r="M8" s="16">
        <f>SUM(L8/K8)</f>
        <v>188.90000500000002</v>
      </c>
      <c r="N8" s="17">
        <f>SUM(N2:N7)</f>
        <v>80</v>
      </c>
      <c r="O8" s="23">
        <f>SUM(M8+N8)</f>
        <v>268.90000500000002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J2">
    <cfRule type="top10" dxfId="533" priority="19" rank="1"/>
  </conditionalFormatting>
  <conditionalFormatting sqref="I2">
    <cfRule type="top10" dxfId="532" priority="20" rank="1"/>
  </conditionalFormatting>
  <conditionalFormatting sqref="H2">
    <cfRule type="top10" dxfId="531" priority="21" rank="1"/>
  </conditionalFormatting>
  <conditionalFormatting sqref="G2">
    <cfRule type="top10" dxfId="530" priority="22" rank="1"/>
  </conditionalFormatting>
  <conditionalFormatting sqref="F2">
    <cfRule type="top10" dxfId="529" priority="23" rank="1"/>
  </conditionalFormatting>
  <conditionalFormatting sqref="E2">
    <cfRule type="top10" dxfId="528" priority="24" rank="1"/>
  </conditionalFormatting>
  <conditionalFormatting sqref="J3">
    <cfRule type="top10" dxfId="527" priority="13" rank="1"/>
  </conditionalFormatting>
  <conditionalFormatting sqref="I3">
    <cfRule type="top10" dxfId="526" priority="14" rank="1"/>
  </conditionalFormatting>
  <conditionalFormatting sqref="H3">
    <cfRule type="top10" dxfId="525" priority="15" rank="1"/>
  </conditionalFormatting>
  <conditionalFormatting sqref="G3">
    <cfRule type="top10" dxfId="524" priority="16" rank="1"/>
  </conditionalFormatting>
  <conditionalFormatting sqref="F3">
    <cfRule type="top10" dxfId="523" priority="17" rank="1"/>
  </conditionalFormatting>
  <conditionalFormatting sqref="E3">
    <cfRule type="top10" dxfId="522" priority="18" rank="1"/>
  </conditionalFormatting>
  <conditionalFormatting sqref="E4">
    <cfRule type="top10" dxfId="521" priority="12" rank="1"/>
  </conditionalFormatting>
  <conditionalFormatting sqref="F4">
    <cfRule type="top10" dxfId="520" priority="11" rank="1"/>
  </conditionalFormatting>
  <conditionalFormatting sqref="G4">
    <cfRule type="top10" dxfId="519" priority="10" rank="1"/>
  </conditionalFormatting>
  <conditionalFormatting sqref="H4">
    <cfRule type="top10" dxfId="518" priority="9" rank="1"/>
  </conditionalFormatting>
  <conditionalFormatting sqref="I4">
    <cfRule type="top10" dxfId="517" priority="8" rank="1"/>
  </conditionalFormatting>
  <conditionalFormatting sqref="J4">
    <cfRule type="top10" dxfId="516" priority="7" rank="1"/>
  </conditionalFormatting>
  <conditionalFormatting sqref="E5">
    <cfRule type="top10" dxfId="515" priority="6" rank="1"/>
  </conditionalFormatting>
  <conditionalFormatting sqref="F5">
    <cfRule type="top10" dxfId="514" priority="5" rank="1"/>
  </conditionalFormatting>
  <conditionalFormatting sqref="G5">
    <cfRule type="top10" dxfId="513" priority="4" rank="1"/>
  </conditionalFormatting>
  <conditionalFormatting sqref="H5">
    <cfRule type="top10" dxfId="512" priority="3" rank="1"/>
  </conditionalFormatting>
  <conditionalFormatting sqref="I5">
    <cfRule type="top10" dxfId="511" priority="2" rank="1"/>
  </conditionalFormatting>
  <conditionalFormatting sqref="J5">
    <cfRule type="top10" dxfId="510" priority="1" rank="1"/>
  </conditionalFormatting>
  <hyperlinks>
    <hyperlink ref="Q1" location="'Georgia 2020 Ranking'!A1" display="Back to Ranking" xr:uid="{7BD76966-3BD8-42CD-818A-55C5093D8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20C1F1-1AB1-4F10-BEE2-80A54EA2E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877BE54-71A7-470C-A47B-F7F1992C949C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27"/>
  <sheetViews>
    <sheetView workbookViewId="0">
      <selection activeCell="D15" sqref="D15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16</v>
      </c>
      <c r="B2" s="8" t="s">
        <v>19</v>
      </c>
      <c r="C2" s="9">
        <v>43849</v>
      </c>
      <c r="D2" s="10" t="s">
        <v>41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3">
      <c r="A3" s="32" t="s">
        <v>16</v>
      </c>
      <c r="B3" s="33" t="s">
        <v>19</v>
      </c>
      <c r="C3" s="34">
        <v>43877</v>
      </c>
      <c r="D3" s="35" t="s">
        <v>41</v>
      </c>
      <c r="E3" s="36">
        <v>197</v>
      </c>
      <c r="F3" s="36">
        <v>197</v>
      </c>
      <c r="G3" s="36">
        <v>199</v>
      </c>
      <c r="H3" s="36">
        <v>195</v>
      </c>
      <c r="I3" s="36"/>
      <c r="J3" s="36"/>
      <c r="K3" s="37">
        <v>4</v>
      </c>
      <c r="L3" s="37">
        <v>788</v>
      </c>
      <c r="M3" s="38">
        <v>197</v>
      </c>
      <c r="N3" s="39">
        <v>8</v>
      </c>
      <c r="O3" s="40">
        <v>205</v>
      </c>
    </row>
    <row r="4" spans="1:17" x14ac:dyDescent="0.3">
      <c r="A4" s="32" t="s">
        <v>16</v>
      </c>
      <c r="B4" s="33" t="s">
        <v>19</v>
      </c>
      <c r="C4" s="34">
        <v>43905</v>
      </c>
      <c r="D4" s="35" t="s">
        <v>41</v>
      </c>
      <c r="E4" s="36">
        <v>197</v>
      </c>
      <c r="F4" s="36">
        <v>199</v>
      </c>
      <c r="G4" s="36">
        <v>199</v>
      </c>
      <c r="H4" s="36">
        <v>199</v>
      </c>
      <c r="I4" s="36"/>
      <c r="J4" s="36"/>
      <c r="K4" s="37">
        <v>4</v>
      </c>
      <c r="L4" s="37">
        <v>794</v>
      </c>
      <c r="M4" s="38">
        <v>198.5</v>
      </c>
      <c r="N4" s="39">
        <v>11</v>
      </c>
      <c r="O4" s="40">
        <v>209.5</v>
      </c>
    </row>
    <row r="5" spans="1:17" ht="27" x14ac:dyDescent="0.3">
      <c r="A5" s="32" t="s">
        <v>73</v>
      </c>
      <c r="B5" s="33" t="s">
        <v>19</v>
      </c>
      <c r="C5" s="34">
        <v>43968</v>
      </c>
      <c r="D5" s="35" t="s">
        <v>41</v>
      </c>
      <c r="E5" s="36">
        <v>197</v>
      </c>
      <c r="F5" s="36">
        <v>196.001</v>
      </c>
      <c r="G5" s="36">
        <v>196</v>
      </c>
      <c r="H5" s="36">
        <v>191</v>
      </c>
      <c r="I5" s="36">
        <v>198</v>
      </c>
      <c r="J5" s="36">
        <v>200</v>
      </c>
      <c r="K5" s="37">
        <v>6</v>
      </c>
      <c r="L5" s="37">
        <v>1178.001</v>
      </c>
      <c r="M5" s="38">
        <v>196.33349999999999</v>
      </c>
      <c r="N5" s="39">
        <v>26</v>
      </c>
      <c r="O5" s="40">
        <v>222.33349999999999</v>
      </c>
    </row>
    <row r="6" spans="1:17" ht="27" x14ac:dyDescent="0.3">
      <c r="A6" s="32" t="s">
        <v>73</v>
      </c>
      <c r="B6" s="33" t="s">
        <v>19</v>
      </c>
      <c r="C6" s="34">
        <v>43977</v>
      </c>
      <c r="D6" s="35" t="s">
        <v>41</v>
      </c>
      <c r="E6" s="36">
        <v>195</v>
      </c>
      <c r="F6" s="36">
        <v>198</v>
      </c>
      <c r="G6" s="36">
        <v>196</v>
      </c>
      <c r="H6" s="36"/>
      <c r="I6" s="36"/>
      <c r="J6" s="36"/>
      <c r="K6" s="37">
        <v>3</v>
      </c>
      <c r="L6" s="37">
        <v>589</v>
      </c>
      <c r="M6" s="38">
        <v>196.33333333333334</v>
      </c>
      <c r="N6" s="39">
        <v>9</v>
      </c>
      <c r="O6" s="40">
        <v>205.33333333333334</v>
      </c>
    </row>
    <row r="7" spans="1:17" ht="27" x14ac:dyDescent="0.3">
      <c r="A7" s="49" t="s">
        <v>73</v>
      </c>
      <c r="B7" s="50" t="s">
        <v>19</v>
      </c>
      <c r="C7" s="51">
        <v>44003</v>
      </c>
      <c r="D7" s="52" t="s">
        <v>41</v>
      </c>
      <c r="E7" s="53">
        <v>194</v>
      </c>
      <c r="F7" s="53">
        <v>195</v>
      </c>
      <c r="G7" s="53">
        <v>196</v>
      </c>
      <c r="H7" s="53">
        <v>194</v>
      </c>
      <c r="I7" s="53"/>
      <c r="J7" s="53"/>
      <c r="K7" s="54">
        <v>4</v>
      </c>
      <c r="L7" s="54">
        <v>779</v>
      </c>
      <c r="M7" s="55">
        <v>194.75</v>
      </c>
      <c r="N7" s="56">
        <v>8</v>
      </c>
      <c r="O7" s="57">
        <v>202.75</v>
      </c>
    </row>
    <row r="8" spans="1:17" ht="27" x14ac:dyDescent="0.3">
      <c r="A8" s="32" t="s">
        <v>73</v>
      </c>
      <c r="B8" s="33" t="s">
        <v>19</v>
      </c>
      <c r="C8" s="34">
        <v>44012</v>
      </c>
      <c r="D8" s="35" t="s">
        <v>41</v>
      </c>
      <c r="E8" s="36">
        <v>200</v>
      </c>
      <c r="F8" s="36">
        <v>197</v>
      </c>
      <c r="G8" s="36">
        <v>197.0001</v>
      </c>
      <c r="H8" s="36"/>
      <c r="I8" s="36"/>
      <c r="J8" s="36"/>
      <c r="K8" s="37">
        <v>3</v>
      </c>
      <c r="L8" s="37">
        <v>594.00009999999997</v>
      </c>
      <c r="M8" s="38">
        <v>198.00003333333333</v>
      </c>
      <c r="N8" s="39">
        <v>11</v>
      </c>
      <c r="O8" s="40">
        <v>209.00003333333333</v>
      </c>
    </row>
    <row r="9" spans="1:17" ht="27" x14ac:dyDescent="0.3">
      <c r="A9" s="32" t="s">
        <v>73</v>
      </c>
      <c r="B9" s="33" t="s">
        <v>19</v>
      </c>
      <c r="C9" s="34">
        <v>44031</v>
      </c>
      <c r="D9" s="35" t="s">
        <v>41</v>
      </c>
      <c r="E9" s="36">
        <v>196.0001</v>
      </c>
      <c r="F9" s="36">
        <v>196</v>
      </c>
      <c r="G9" s="36">
        <v>199</v>
      </c>
      <c r="H9" s="36">
        <v>198.0001</v>
      </c>
      <c r="I9" s="36"/>
      <c r="J9" s="36"/>
      <c r="K9" s="37">
        <v>4</v>
      </c>
      <c r="L9" s="37">
        <v>789.00019999999995</v>
      </c>
      <c r="M9" s="38">
        <v>197.25004999999999</v>
      </c>
      <c r="N9" s="39">
        <v>8</v>
      </c>
      <c r="O9" s="40">
        <v>205.25004999999999</v>
      </c>
    </row>
    <row r="10" spans="1:17" ht="27" x14ac:dyDescent="0.3">
      <c r="A10" s="32" t="s">
        <v>73</v>
      </c>
      <c r="B10" s="33" t="s">
        <v>19</v>
      </c>
      <c r="C10" s="34">
        <v>44094</v>
      </c>
      <c r="D10" s="35" t="s">
        <v>41</v>
      </c>
      <c r="E10" s="36">
        <v>198.00200000000001</v>
      </c>
      <c r="F10" s="36">
        <v>193</v>
      </c>
      <c r="G10" s="36">
        <v>192</v>
      </c>
      <c r="H10" s="36">
        <v>196</v>
      </c>
      <c r="I10" s="36">
        <v>196</v>
      </c>
      <c r="J10" s="36">
        <v>192</v>
      </c>
      <c r="K10" s="37">
        <v>6</v>
      </c>
      <c r="L10" s="37">
        <v>1167.002</v>
      </c>
      <c r="M10" s="38">
        <v>194.50033333333332</v>
      </c>
      <c r="N10" s="39">
        <v>12</v>
      </c>
      <c r="O10" s="40">
        <v>206.50033333333332</v>
      </c>
    </row>
    <row r="11" spans="1:17" ht="27" x14ac:dyDescent="0.3">
      <c r="A11" s="32" t="s">
        <v>73</v>
      </c>
      <c r="B11" s="33" t="s">
        <v>19</v>
      </c>
      <c r="C11" s="34">
        <v>44103</v>
      </c>
      <c r="D11" s="35" t="s">
        <v>41</v>
      </c>
      <c r="E11" s="36">
        <v>190</v>
      </c>
      <c r="F11" s="36">
        <v>186</v>
      </c>
      <c r="G11" s="36">
        <v>189</v>
      </c>
      <c r="H11" s="36"/>
      <c r="I11" s="36"/>
      <c r="J11" s="36"/>
      <c r="K11" s="37">
        <v>3</v>
      </c>
      <c r="L11" s="37">
        <v>565</v>
      </c>
      <c r="M11" s="38">
        <v>188.33333333333334</v>
      </c>
      <c r="N11" s="39">
        <v>2</v>
      </c>
      <c r="O11" s="40">
        <v>190.33333333333334</v>
      </c>
    </row>
    <row r="12" spans="1:17" ht="27" x14ac:dyDescent="0.3">
      <c r="A12" s="32" t="s">
        <v>73</v>
      </c>
      <c r="B12" s="33" t="s">
        <v>19</v>
      </c>
      <c r="C12" s="34">
        <v>44122</v>
      </c>
      <c r="D12" s="35" t="s">
        <v>41</v>
      </c>
      <c r="E12" s="36">
        <v>193</v>
      </c>
      <c r="F12" s="36">
        <v>197</v>
      </c>
      <c r="G12" s="36">
        <v>191</v>
      </c>
      <c r="H12" s="36">
        <v>195</v>
      </c>
      <c r="I12" s="36"/>
      <c r="J12" s="36"/>
      <c r="K12" s="37">
        <v>4</v>
      </c>
      <c r="L12" s="37">
        <v>776</v>
      </c>
      <c r="M12" s="38">
        <v>194</v>
      </c>
      <c r="N12" s="39">
        <v>3</v>
      </c>
      <c r="O12" s="40">
        <v>197</v>
      </c>
    </row>
    <row r="15" spans="1:17" x14ac:dyDescent="0.3">
      <c r="K15" s="17">
        <f>SUM(K2:K14)</f>
        <v>45</v>
      </c>
      <c r="L15" s="17">
        <f>SUM(L2:L14)</f>
        <v>8788.0033000000003</v>
      </c>
      <c r="M15" s="23">
        <f>SUM(L15/K15)</f>
        <v>195.28896222222224</v>
      </c>
      <c r="N15" s="17">
        <f>SUM(N2:N14)</f>
        <v>101</v>
      </c>
      <c r="O15" s="23">
        <f>SUM(M15+N15)</f>
        <v>296.28896222222227</v>
      </c>
    </row>
    <row r="21" spans="1:15" ht="28.8" x14ac:dyDescent="0.3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3">
      <c r="A22" s="32" t="s">
        <v>81</v>
      </c>
      <c r="B22" s="33" t="s">
        <v>19</v>
      </c>
      <c r="C22" s="34">
        <v>44040</v>
      </c>
      <c r="D22" s="35" t="s">
        <v>41</v>
      </c>
      <c r="E22" s="36">
        <v>187</v>
      </c>
      <c r="F22" s="36">
        <v>178</v>
      </c>
      <c r="G22" s="36">
        <v>180</v>
      </c>
      <c r="H22" s="36"/>
      <c r="I22" s="36"/>
      <c r="J22" s="36"/>
      <c r="K22" s="37">
        <v>3</v>
      </c>
      <c r="L22" s="37">
        <v>545</v>
      </c>
      <c r="M22" s="38">
        <v>181.66666666666666</v>
      </c>
      <c r="N22" s="39">
        <v>3</v>
      </c>
      <c r="O22" s="40">
        <v>184.66666666666666</v>
      </c>
    </row>
    <row r="23" spans="1:15" x14ac:dyDescent="0.3">
      <c r="A23" s="32" t="s">
        <v>81</v>
      </c>
      <c r="B23" s="33" t="s">
        <v>19</v>
      </c>
      <c r="C23" s="34">
        <v>44059</v>
      </c>
      <c r="D23" s="35" t="s">
        <v>41</v>
      </c>
      <c r="E23" s="36">
        <v>180</v>
      </c>
      <c r="F23" s="36">
        <v>185</v>
      </c>
      <c r="G23" s="36">
        <v>184</v>
      </c>
      <c r="H23" s="36">
        <v>189</v>
      </c>
      <c r="I23" s="36"/>
      <c r="J23" s="36"/>
      <c r="K23" s="37">
        <v>4</v>
      </c>
      <c r="L23" s="37">
        <v>738</v>
      </c>
      <c r="M23" s="38">
        <v>184.5</v>
      </c>
      <c r="N23" s="39">
        <v>7</v>
      </c>
      <c r="O23" s="40">
        <v>191.5</v>
      </c>
    </row>
    <row r="24" spans="1:15" x14ac:dyDescent="0.3">
      <c r="A24" s="32" t="s">
        <v>81</v>
      </c>
      <c r="B24" s="33" t="s">
        <v>19</v>
      </c>
      <c r="C24" s="34">
        <v>44068</v>
      </c>
      <c r="D24" s="35" t="s">
        <v>41</v>
      </c>
      <c r="E24" s="36">
        <v>189</v>
      </c>
      <c r="F24" s="36">
        <v>179</v>
      </c>
      <c r="G24" s="36">
        <v>189</v>
      </c>
      <c r="H24" s="36"/>
      <c r="I24" s="36"/>
      <c r="J24" s="36"/>
      <c r="K24" s="37">
        <v>3</v>
      </c>
      <c r="L24" s="37">
        <v>557</v>
      </c>
      <c r="M24" s="38">
        <v>185.66666666666666</v>
      </c>
      <c r="N24" s="39">
        <v>8</v>
      </c>
      <c r="O24" s="40">
        <v>193.66666666666666</v>
      </c>
    </row>
    <row r="27" spans="1:15" x14ac:dyDescent="0.3">
      <c r="K27" s="17">
        <f>SUM(K22:K26)</f>
        <v>10</v>
      </c>
      <c r="L27" s="17">
        <f>SUM(L22:L26)</f>
        <v>1840</v>
      </c>
      <c r="M27" s="23">
        <f>SUM(L27/K27)</f>
        <v>184</v>
      </c>
      <c r="N27" s="17">
        <f>SUM(N22:N26)</f>
        <v>18</v>
      </c>
      <c r="O27" s="23">
        <f>SUM(M27+N27)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B22:C22 E22:J22" name="Range1_6_1_1_4_1"/>
    <protectedRange algorithmName="SHA-512" hashValue="ON39YdpmFHfN9f47KpiRvqrKx0V9+erV1CNkpWzYhW/Qyc6aT8rEyCrvauWSYGZK2ia3o7vd3akF07acHAFpOA==" saltValue="yVW9XmDwTqEnmpSGai0KYg==" spinCount="100000" sqref="D22" name="Range1_1_6_1_1_4_1"/>
    <protectedRange algorithmName="SHA-512" hashValue="ON39YdpmFHfN9f47KpiRvqrKx0V9+erV1CNkpWzYhW/Qyc6aT8rEyCrvauWSYGZK2ia3o7vd3akF07acHAFpOA==" saltValue="yVW9XmDwTqEnmpSGai0KYg==" spinCount="100000" sqref="B23:C23 E23:J23" name="Range1_6_1_1_5"/>
    <protectedRange algorithmName="SHA-512" hashValue="ON39YdpmFHfN9f47KpiRvqrKx0V9+erV1CNkpWzYhW/Qyc6aT8rEyCrvauWSYGZK2ia3o7vd3akF07acHAFpOA==" saltValue="yVW9XmDwTqEnmpSGai0KYg==" spinCount="100000" sqref="D23" name="Range1_1_6_1_1_5"/>
    <protectedRange algorithmName="SHA-512" hashValue="ON39YdpmFHfN9f47KpiRvqrKx0V9+erV1CNkpWzYhW/Qyc6aT8rEyCrvauWSYGZK2ia3o7vd3akF07acHAFpOA==" saltValue="yVW9XmDwTqEnmpSGai0KYg==" spinCount="100000" sqref="B24:C24 E24:J24" name="Range1_6_1_1_6"/>
    <protectedRange algorithmName="SHA-512" hashValue="ON39YdpmFHfN9f47KpiRvqrKx0V9+erV1CNkpWzYhW/Qyc6aT8rEyCrvauWSYGZK2ia3o7vd3akF07acHAFpOA==" saltValue="yVW9XmDwTqEnmpSGai0KYg==" spinCount="100000" sqref="D24" name="Range1_1_6_1_1_6"/>
  </protectedRanges>
  <conditionalFormatting sqref="F2">
    <cfRule type="top10" dxfId="509" priority="137" rank="1"/>
  </conditionalFormatting>
  <conditionalFormatting sqref="G2">
    <cfRule type="top10" dxfId="508" priority="136" rank="1"/>
  </conditionalFormatting>
  <conditionalFormatting sqref="H2">
    <cfRule type="top10" dxfId="507" priority="135" rank="1"/>
  </conditionalFormatting>
  <conditionalFormatting sqref="I2">
    <cfRule type="top10" dxfId="506" priority="133" rank="1"/>
  </conditionalFormatting>
  <conditionalFormatting sqref="J2">
    <cfRule type="top10" dxfId="505" priority="134" rank="1"/>
  </conditionalFormatting>
  <conditionalFormatting sqref="E2">
    <cfRule type="top10" dxfId="504" priority="138" rank="1"/>
  </conditionalFormatting>
  <conditionalFormatting sqref="F3">
    <cfRule type="top10" dxfId="503" priority="125" rank="1"/>
  </conditionalFormatting>
  <conditionalFormatting sqref="G3">
    <cfRule type="top10" dxfId="502" priority="124" rank="1"/>
  </conditionalFormatting>
  <conditionalFormatting sqref="H3">
    <cfRule type="top10" dxfId="501" priority="123" rank="1"/>
  </conditionalFormatting>
  <conditionalFormatting sqref="I3">
    <cfRule type="top10" dxfId="500" priority="121" rank="1"/>
  </conditionalFormatting>
  <conditionalFormatting sqref="J3">
    <cfRule type="top10" dxfId="499" priority="122" rank="1"/>
  </conditionalFormatting>
  <conditionalFormatting sqref="E3">
    <cfRule type="top10" dxfId="498" priority="126" rank="1"/>
  </conditionalFormatting>
  <conditionalFormatting sqref="F4">
    <cfRule type="top10" dxfId="497" priority="119" rank="1"/>
  </conditionalFormatting>
  <conditionalFormatting sqref="G4">
    <cfRule type="top10" dxfId="496" priority="118" rank="1"/>
  </conditionalFormatting>
  <conditionalFormatting sqref="H4">
    <cfRule type="top10" dxfId="495" priority="117" rank="1"/>
  </conditionalFormatting>
  <conditionalFormatting sqref="I4">
    <cfRule type="top10" dxfId="494" priority="115" rank="1"/>
  </conditionalFormatting>
  <conditionalFormatting sqref="J4">
    <cfRule type="top10" dxfId="493" priority="116" rank="1"/>
  </conditionalFormatting>
  <conditionalFormatting sqref="E4">
    <cfRule type="top10" dxfId="492" priority="120" rank="1"/>
  </conditionalFormatting>
  <conditionalFormatting sqref="F5">
    <cfRule type="top10" dxfId="491" priority="113" rank="1"/>
  </conditionalFormatting>
  <conditionalFormatting sqref="G5">
    <cfRule type="top10" dxfId="490" priority="112" rank="1"/>
  </conditionalFormatting>
  <conditionalFormatting sqref="H5">
    <cfRule type="top10" dxfId="489" priority="111" rank="1"/>
  </conditionalFormatting>
  <conditionalFormatting sqref="I5">
    <cfRule type="top10" dxfId="488" priority="109" rank="1"/>
  </conditionalFormatting>
  <conditionalFormatting sqref="J5">
    <cfRule type="top10" dxfId="487" priority="110" rank="1"/>
  </conditionalFormatting>
  <conditionalFormatting sqref="E5">
    <cfRule type="top10" dxfId="486" priority="114" rank="1"/>
  </conditionalFormatting>
  <conditionalFormatting sqref="E6">
    <cfRule type="top10" dxfId="485" priority="108" rank="1"/>
  </conditionalFormatting>
  <conditionalFormatting sqref="F6">
    <cfRule type="top10" dxfId="484" priority="107" rank="1"/>
  </conditionalFormatting>
  <conditionalFormatting sqref="G6">
    <cfRule type="top10" dxfId="483" priority="106" rank="1"/>
  </conditionalFormatting>
  <conditionalFormatting sqref="H6">
    <cfRule type="top10" dxfId="482" priority="105" rank="1"/>
  </conditionalFormatting>
  <conditionalFormatting sqref="I6">
    <cfRule type="top10" dxfId="481" priority="104" rank="1"/>
  </conditionalFormatting>
  <conditionalFormatting sqref="J6">
    <cfRule type="top10" dxfId="480" priority="103" rank="1"/>
  </conditionalFormatting>
  <conditionalFormatting sqref="E7">
    <cfRule type="top10" dxfId="479" priority="102" rank="1"/>
  </conditionalFormatting>
  <conditionalFormatting sqref="F7">
    <cfRule type="top10" dxfId="478" priority="101" rank="1"/>
  </conditionalFormatting>
  <conditionalFormatting sqref="G7">
    <cfRule type="top10" dxfId="477" priority="100" rank="1"/>
  </conditionalFormatting>
  <conditionalFormatting sqref="H7">
    <cfRule type="top10" dxfId="476" priority="99" rank="1"/>
  </conditionalFormatting>
  <conditionalFormatting sqref="I7">
    <cfRule type="top10" dxfId="475" priority="98" rank="1"/>
  </conditionalFormatting>
  <conditionalFormatting sqref="J7">
    <cfRule type="top10" dxfId="474" priority="97" rank="1"/>
  </conditionalFormatting>
  <conditionalFormatting sqref="E8">
    <cfRule type="top10" dxfId="473" priority="96" rank="1"/>
  </conditionalFormatting>
  <conditionalFormatting sqref="F8">
    <cfRule type="top10" dxfId="472" priority="95" rank="1"/>
  </conditionalFormatting>
  <conditionalFormatting sqref="G8">
    <cfRule type="top10" dxfId="471" priority="94" rank="1"/>
  </conditionalFormatting>
  <conditionalFormatting sqref="H8">
    <cfRule type="top10" dxfId="470" priority="93" rank="1"/>
  </conditionalFormatting>
  <conditionalFormatting sqref="I8">
    <cfRule type="top10" dxfId="469" priority="92" rank="1"/>
  </conditionalFormatting>
  <conditionalFormatting sqref="J8">
    <cfRule type="top10" dxfId="468" priority="91" rank="1"/>
  </conditionalFormatting>
  <conditionalFormatting sqref="E9">
    <cfRule type="top10" dxfId="467" priority="90" rank="1"/>
  </conditionalFormatting>
  <conditionalFormatting sqref="F9">
    <cfRule type="top10" dxfId="466" priority="89" rank="1"/>
  </conditionalFormatting>
  <conditionalFormatting sqref="G9">
    <cfRule type="top10" dxfId="465" priority="88" rank="1"/>
  </conditionalFormatting>
  <conditionalFormatting sqref="H9">
    <cfRule type="top10" dxfId="464" priority="87" rank="1"/>
  </conditionalFormatting>
  <conditionalFormatting sqref="I9">
    <cfRule type="top10" dxfId="463" priority="86" rank="1"/>
  </conditionalFormatting>
  <conditionalFormatting sqref="J9">
    <cfRule type="top10" dxfId="462" priority="85" rank="1"/>
  </conditionalFormatting>
  <conditionalFormatting sqref="E22">
    <cfRule type="top10" dxfId="461" priority="36" rank="1"/>
  </conditionalFormatting>
  <conditionalFormatting sqref="F22">
    <cfRule type="top10" dxfId="460" priority="35" rank="1"/>
  </conditionalFormatting>
  <conditionalFormatting sqref="G22">
    <cfRule type="top10" dxfId="459" priority="34" rank="1"/>
  </conditionalFormatting>
  <conditionalFormatting sqref="H22">
    <cfRule type="top10" dxfId="458" priority="33" rank="1"/>
  </conditionalFormatting>
  <conditionalFormatting sqref="I22">
    <cfRule type="top10" dxfId="457" priority="32" rank="1"/>
  </conditionalFormatting>
  <conditionalFormatting sqref="J22">
    <cfRule type="top10" dxfId="456" priority="31" rank="1"/>
  </conditionalFormatting>
  <conditionalFormatting sqref="E23">
    <cfRule type="top10" dxfId="455" priority="30" rank="1"/>
  </conditionalFormatting>
  <conditionalFormatting sqref="F23">
    <cfRule type="top10" dxfId="454" priority="29" rank="1"/>
  </conditionalFormatting>
  <conditionalFormatting sqref="G23">
    <cfRule type="top10" dxfId="453" priority="28" rank="1"/>
  </conditionalFormatting>
  <conditionalFormatting sqref="H23">
    <cfRule type="top10" dxfId="452" priority="27" rank="1"/>
  </conditionalFormatting>
  <conditionalFormatting sqref="I23">
    <cfRule type="top10" dxfId="451" priority="26" rank="1"/>
  </conditionalFormatting>
  <conditionalFormatting sqref="J23">
    <cfRule type="top10" dxfId="450" priority="25" rank="1"/>
  </conditionalFormatting>
  <conditionalFormatting sqref="E24">
    <cfRule type="top10" dxfId="449" priority="24" rank="1"/>
  </conditionalFormatting>
  <conditionalFormatting sqref="F24">
    <cfRule type="top10" dxfId="448" priority="23" rank="1"/>
  </conditionalFormatting>
  <conditionalFormatting sqref="G24">
    <cfRule type="top10" dxfId="447" priority="22" rank="1"/>
  </conditionalFormatting>
  <conditionalFormatting sqref="H24">
    <cfRule type="top10" dxfId="446" priority="21" rank="1"/>
  </conditionalFormatting>
  <conditionalFormatting sqref="I24">
    <cfRule type="top10" dxfId="445" priority="20" rank="1"/>
  </conditionalFormatting>
  <conditionalFormatting sqref="J24">
    <cfRule type="top10" dxfId="444" priority="19" rank="1"/>
  </conditionalFormatting>
  <conditionalFormatting sqref="E10">
    <cfRule type="top10" dxfId="443" priority="18" rank="1"/>
  </conditionalFormatting>
  <conditionalFormatting sqref="F10">
    <cfRule type="top10" dxfId="442" priority="17" rank="1"/>
  </conditionalFormatting>
  <conditionalFormatting sqref="G10">
    <cfRule type="top10" dxfId="441" priority="16" rank="1"/>
  </conditionalFormatting>
  <conditionalFormatting sqref="H10">
    <cfRule type="top10" dxfId="440" priority="15" rank="1"/>
  </conditionalFormatting>
  <conditionalFormatting sqref="I10">
    <cfRule type="top10" dxfId="439" priority="14" rank="1"/>
  </conditionalFormatting>
  <conditionalFormatting sqref="J10">
    <cfRule type="top10" dxfId="438" priority="13" rank="1"/>
  </conditionalFormatting>
  <conditionalFormatting sqref="E11">
    <cfRule type="top10" dxfId="437" priority="12" rank="1"/>
  </conditionalFormatting>
  <conditionalFormatting sqref="F11">
    <cfRule type="top10" dxfId="436" priority="11" rank="1"/>
  </conditionalFormatting>
  <conditionalFormatting sqref="G11">
    <cfRule type="top10" dxfId="435" priority="10" rank="1"/>
  </conditionalFormatting>
  <conditionalFormatting sqref="H11">
    <cfRule type="top10" dxfId="434" priority="9" rank="1"/>
  </conditionalFormatting>
  <conditionalFormatting sqref="I11">
    <cfRule type="top10" dxfId="433" priority="8" rank="1"/>
  </conditionalFormatting>
  <conditionalFormatting sqref="J11">
    <cfRule type="top10" dxfId="432" priority="7" rank="1"/>
  </conditionalFormatting>
  <conditionalFormatting sqref="E12">
    <cfRule type="top10" dxfId="431" priority="6" rank="1"/>
  </conditionalFormatting>
  <conditionalFormatting sqref="F12">
    <cfRule type="top10" dxfId="430" priority="5" rank="1"/>
  </conditionalFormatting>
  <conditionalFormatting sqref="G12">
    <cfRule type="top10" dxfId="429" priority="4" rank="1"/>
  </conditionalFormatting>
  <conditionalFormatting sqref="H12">
    <cfRule type="top10" dxfId="428" priority="3" rank="1"/>
  </conditionalFormatting>
  <conditionalFormatting sqref="I12">
    <cfRule type="top10" dxfId="427" priority="2" rank="1"/>
  </conditionalFormatting>
  <conditionalFormatting sqref="J12">
    <cfRule type="top10" dxfId="426" priority="1" rank="1"/>
  </conditionalFormatting>
  <hyperlinks>
    <hyperlink ref="Q1" location="'Georgia 2020 Ranking'!A1" display="Back to Ranking" xr:uid="{841213E5-1C72-4503-8A4D-1AD5706CA1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9492B824-A337-4026-91D9-4029088D2F05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01C4DB22-A910-4397-9033-966A6A7A92D0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0B9-AD2F-4B51-8509-5326D07F268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45</v>
      </c>
      <c r="B2" s="33" t="s">
        <v>72</v>
      </c>
      <c r="C2" s="34">
        <v>43905</v>
      </c>
      <c r="D2" s="45" t="s">
        <v>57</v>
      </c>
      <c r="E2" s="36">
        <v>181</v>
      </c>
      <c r="F2" s="36">
        <v>169</v>
      </c>
      <c r="G2" s="36">
        <v>177</v>
      </c>
      <c r="H2" s="36">
        <v>176</v>
      </c>
      <c r="I2" s="36"/>
      <c r="J2" s="36"/>
      <c r="K2" s="37">
        <v>4</v>
      </c>
      <c r="L2" s="37">
        <v>703</v>
      </c>
      <c r="M2" s="38">
        <v>175.75</v>
      </c>
      <c r="N2" s="39">
        <v>2</v>
      </c>
      <c r="O2" s="40">
        <v>177.75</v>
      </c>
    </row>
    <row r="5" spans="1:17" x14ac:dyDescent="0.3">
      <c r="K5" s="17">
        <f>SUM(K2:K4)</f>
        <v>4</v>
      </c>
      <c r="L5" s="17">
        <f>SUM(L2:L4)</f>
        <v>703</v>
      </c>
      <c r="M5" s="16">
        <f>SUM(L5/K5)</f>
        <v>175.75</v>
      </c>
      <c r="N5" s="17">
        <f>SUM(N2:N4)</f>
        <v>2</v>
      </c>
      <c r="O5" s="23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E2">
    <cfRule type="top10" dxfId="425" priority="6" rank="1"/>
  </conditionalFormatting>
  <conditionalFormatting sqref="F2">
    <cfRule type="top10" dxfId="424" priority="5" rank="1"/>
  </conditionalFormatting>
  <conditionalFormatting sqref="G2">
    <cfRule type="top10" dxfId="423" priority="4" rank="1"/>
  </conditionalFormatting>
  <conditionalFormatting sqref="H2">
    <cfRule type="top10" dxfId="422" priority="3" rank="1"/>
  </conditionalFormatting>
  <conditionalFormatting sqref="I2">
    <cfRule type="top10" dxfId="421" priority="2" rank="1"/>
  </conditionalFormatting>
  <conditionalFormatting sqref="J2">
    <cfRule type="top10" dxfId="420" priority="1" rank="1"/>
  </conditionalFormatting>
  <hyperlinks>
    <hyperlink ref="Q1" location="'Georgia 2020 Ranking'!A1" display="Back to Ranking" xr:uid="{5A0B0F4E-3908-4E92-A6BB-AC05CA139A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0821B1-4A8F-446E-A57D-93A41EB57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5F2C194-E79B-4936-9F68-CFAF80F605E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19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16</v>
      </c>
      <c r="B2" s="8" t="s">
        <v>18</v>
      </c>
      <c r="C2" s="9">
        <v>43849</v>
      </c>
      <c r="D2" s="10" t="s">
        <v>41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3">
      <c r="A3" s="32" t="s">
        <v>16</v>
      </c>
      <c r="B3" s="33" t="s">
        <v>18</v>
      </c>
      <c r="C3" s="34">
        <v>43877</v>
      </c>
      <c r="D3" s="35" t="s">
        <v>41</v>
      </c>
      <c r="E3" s="36">
        <v>195</v>
      </c>
      <c r="F3" s="36">
        <v>200</v>
      </c>
      <c r="G3" s="36">
        <v>198</v>
      </c>
      <c r="H3" s="36">
        <v>196</v>
      </c>
      <c r="I3" s="36"/>
      <c r="J3" s="36"/>
      <c r="K3" s="37">
        <v>4</v>
      </c>
      <c r="L3" s="37">
        <v>789</v>
      </c>
      <c r="M3" s="38">
        <v>197.25</v>
      </c>
      <c r="N3" s="39">
        <v>9</v>
      </c>
      <c r="O3" s="40">
        <v>206.25</v>
      </c>
    </row>
    <row r="4" spans="1:17" x14ac:dyDescent="0.3">
      <c r="A4" s="32" t="s">
        <v>16</v>
      </c>
      <c r="B4" s="33" t="s">
        <v>18</v>
      </c>
      <c r="C4" s="34">
        <v>43905</v>
      </c>
      <c r="D4" s="35" t="s">
        <v>41</v>
      </c>
      <c r="E4" s="36">
        <v>196</v>
      </c>
      <c r="F4" s="36">
        <v>198</v>
      </c>
      <c r="G4" s="36">
        <v>195</v>
      </c>
      <c r="H4" s="36">
        <v>197</v>
      </c>
      <c r="I4" s="36"/>
      <c r="J4" s="36"/>
      <c r="K4" s="37">
        <v>4</v>
      </c>
      <c r="L4" s="37">
        <v>786</v>
      </c>
      <c r="M4" s="38">
        <v>196.5</v>
      </c>
      <c r="N4" s="39">
        <v>3</v>
      </c>
      <c r="O4" s="40">
        <v>199.5</v>
      </c>
    </row>
    <row r="5" spans="1:17" ht="27" x14ac:dyDescent="0.3">
      <c r="A5" s="32" t="s">
        <v>73</v>
      </c>
      <c r="B5" s="33" t="s">
        <v>18</v>
      </c>
      <c r="C5" s="34">
        <v>43968</v>
      </c>
      <c r="D5" s="35" t="s">
        <v>41</v>
      </c>
      <c r="E5" s="36">
        <v>195</v>
      </c>
      <c r="F5" s="36">
        <v>196</v>
      </c>
      <c r="G5" s="36">
        <v>198</v>
      </c>
      <c r="H5" s="36">
        <v>192.001</v>
      </c>
      <c r="I5" s="36">
        <v>190</v>
      </c>
      <c r="J5" s="36">
        <v>191</v>
      </c>
      <c r="K5" s="37">
        <v>6</v>
      </c>
      <c r="L5" s="37">
        <v>1162.001</v>
      </c>
      <c r="M5" s="38">
        <v>193.66683333333333</v>
      </c>
      <c r="N5" s="39">
        <v>16</v>
      </c>
      <c r="O5" s="40">
        <v>209.66683333333333</v>
      </c>
    </row>
    <row r="6" spans="1:17" ht="27" x14ac:dyDescent="0.3">
      <c r="A6" s="32" t="s">
        <v>73</v>
      </c>
      <c r="B6" s="33" t="s">
        <v>18</v>
      </c>
      <c r="C6" s="34">
        <v>43977</v>
      </c>
      <c r="D6" s="35" t="s">
        <v>41</v>
      </c>
      <c r="E6" s="36">
        <v>193</v>
      </c>
      <c r="F6" s="36">
        <v>193</v>
      </c>
      <c r="G6" s="36">
        <v>198</v>
      </c>
      <c r="H6" s="36"/>
      <c r="I6" s="36"/>
      <c r="J6" s="36"/>
      <c r="K6" s="37">
        <v>3</v>
      </c>
      <c r="L6" s="37">
        <v>584</v>
      </c>
      <c r="M6" s="38">
        <v>194.66666666666666</v>
      </c>
      <c r="N6" s="39">
        <v>6</v>
      </c>
      <c r="O6" s="40">
        <v>200.66666666666666</v>
      </c>
    </row>
    <row r="7" spans="1:17" ht="27" x14ac:dyDescent="0.3">
      <c r="A7" s="49" t="s">
        <v>73</v>
      </c>
      <c r="B7" s="50" t="s">
        <v>18</v>
      </c>
      <c r="C7" s="51">
        <v>44003</v>
      </c>
      <c r="D7" s="52" t="s">
        <v>41</v>
      </c>
      <c r="E7" s="53">
        <v>195</v>
      </c>
      <c r="F7" s="53">
        <v>194</v>
      </c>
      <c r="G7" s="53">
        <v>189</v>
      </c>
      <c r="H7" s="53">
        <v>195</v>
      </c>
      <c r="I7" s="53"/>
      <c r="J7" s="53"/>
      <c r="K7" s="54">
        <v>4</v>
      </c>
      <c r="L7" s="54">
        <v>773</v>
      </c>
      <c r="M7" s="55">
        <v>193.25</v>
      </c>
      <c r="N7" s="56">
        <v>3</v>
      </c>
      <c r="O7" s="57">
        <v>196.25</v>
      </c>
    </row>
    <row r="8" spans="1:17" ht="27" x14ac:dyDescent="0.3">
      <c r="A8" s="32" t="s">
        <v>73</v>
      </c>
      <c r="B8" s="33" t="s">
        <v>18</v>
      </c>
      <c r="C8" s="34">
        <v>44012</v>
      </c>
      <c r="D8" s="35" t="s">
        <v>41</v>
      </c>
      <c r="E8" s="36">
        <v>199</v>
      </c>
      <c r="F8" s="36">
        <v>195</v>
      </c>
      <c r="G8" s="36">
        <v>197</v>
      </c>
      <c r="H8" s="36"/>
      <c r="I8" s="36"/>
      <c r="J8" s="36"/>
      <c r="K8" s="37">
        <v>3</v>
      </c>
      <c r="L8" s="37">
        <v>591</v>
      </c>
      <c r="M8" s="38">
        <v>197</v>
      </c>
      <c r="N8" s="39">
        <v>4</v>
      </c>
      <c r="O8" s="40">
        <v>201</v>
      </c>
    </row>
    <row r="9" spans="1:17" ht="27" x14ac:dyDescent="0.3">
      <c r="A9" s="32" t="s">
        <v>73</v>
      </c>
      <c r="B9" s="33" t="s">
        <v>18</v>
      </c>
      <c r="C9" s="34">
        <v>44031</v>
      </c>
      <c r="D9" s="35" t="s">
        <v>41</v>
      </c>
      <c r="E9" s="36">
        <v>196</v>
      </c>
      <c r="F9" s="36">
        <v>195</v>
      </c>
      <c r="G9" s="36">
        <v>190</v>
      </c>
      <c r="H9" s="36">
        <v>195</v>
      </c>
      <c r="I9" s="36"/>
      <c r="J9" s="36"/>
      <c r="K9" s="37">
        <v>4</v>
      </c>
      <c r="L9" s="37">
        <v>776</v>
      </c>
      <c r="M9" s="38">
        <v>194</v>
      </c>
      <c r="N9" s="39">
        <v>3</v>
      </c>
      <c r="O9" s="40">
        <v>197</v>
      </c>
    </row>
    <row r="10" spans="1:17" ht="27" x14ac:dyDescent="0.3">
      <c r="A10" s="32" t="s">
        <v>73</v>
      </c>
      <c r="B10" s="33" t="s">
        <v>18</v>
      </c>
      <c r="C10" s="34">
        <v>44040</v>
      </c>
      <c r="D10" s="35" t="s">
        <v>41</v>
      </c>
      <c r="E10" s="36">
        <v>194</v>
      </c>
      <c r="F10" s="36">
        <v>197</v>
      </c>
      <c r="G10" s="36">
        <v>194</v>
      </c>
      <c r="H10" s="36"/>
      <c r="I10" s="36"/>
      <c r="J10" s="36"/>
      <c r="K10" s="37">
        <v>3</v>
      </c>
      <c r="L10" s="37">
        <v>585</v>
      </c>
      <c r="M10" s="38">
        <v>195</v>
      </c>
      <c r="N10" s="39">
        <v>3</v>
      </c>
      <c r="O10" s="40">
        <v>198</v>
      </c>
    </row>
    <row r="11" spans="1:17" ht="27" x14ac:dyDescent="0.3">
      <c r="A11" s="32" t="s">
        <v>73</v>
      </c>
      <c r="B11" s="33" t="s">
        <v>18</v>
      </c>
      <c r="C11" s="34">
        <v>44059</v>
      </c>
      <c r="D11" s="35" t="s">
        <v>41</v>
      </c>
      <c r="E11" s="36">
        <v>195</v>
      </c>
      <c r="F11" s="36">
        <v>199</v>
      </c>
      <c r="G11" s="36">
        <v>197</v>
      </c>
      <c r="H11" s="36">
        <v>198</v>
      </c>
      <c r="I11" s="36"/>
      <c r="J11" s="36"/>
      <c r="K11" s="37">
        <v>4</v>
      </c>
      <c r="L11" s="37">
        <v>789</v>
      </c>
      <c r="M11" s="38">
        <v>197.25</v>
      </c>
      <c r="N11" s="39">
        <v>4</v>
      </c>
      <c r="O11" s="40">
        <v>201.25</v>
      </c>
    </row>
    <row r="12" spans="1:17" ht="27" x14ac:dyDescent="0.3">
      <c r="A12" s="32" t="s">
        <v>73</v>
      </c>
      <c r="B12" s="33" t="s">
        <v>18</v>
      </c>
      <c r="C12" s="34">
        <v>44068</v>
      </c>
      <c r="D12" s="35" t="s">
        <v>41</v>
      </c>
      <c r="E12" s="36">
        <v>191</v>
      </c>
      <c r="F12" s="36">
        <v>195</v>
      </c>
      <c r="G12" s="36">
        <v>195</v>
      </c>
      <c r="H12" s="36"/>
      <c r="I12" s="36"/>
      <c r="J12" s="36"/>
      <c r="K12" s="37">
        <v>3</v>
      </c>
      <c r="L12" s="37">
        <v>581</v>
      </c>
      <c r="M12" s="38">
        <v>193.66666666666666</v>
      </c>
      <c r="N12" s="39">
        <v>2</v>
      </c>
      <c r="O12" s="40">
        <v>195.66666666666666</v>
      </c>
    </row>
    <row r="13" spans="1:17" ht="27" x14ac:dyDescent="0.3">
      <c r="A13" s="32" t="s">
        <v>73</v>
      </c>
      <c r="B13" s="33" t="s">
        <v>18</v>
      </c>
      <c r="C13" s="34">
        <v>44094</v>
      </c>
      <c r="D13" s="35" t="s">
        <v>41</v>
      </c>
      <c r="E13" s="36">
        <v>194</v>
      </c>
      <c r="F13" s="36">
        <v>195</v>
      </c>
      <c r="G13" s="36">
        <v>195</v>
      </c>
      <c r="H13" s="36">
        <v>190</v>
      </c>
      <c r="I13" s="36">
        <v>197.001</v>
      </c>
      <c r="J13" s="36">
        <v>196</v>
      </c>
      <c r="K13" s="37">
        <v>6</v>
      </c>
      <c r="L13" s="37">
        <v>1167.001</v>
      </c>
      <c r="M13" s="38">
        <v>194.50016666666667</v>
      </c>
      <c r="N13" s="39">
        <v>10</v>
      </c>
      <c r="O13" s="40">
        <v>204.50016666666667</v>
      </c>
    </row>
    <row r="14" spans="1:17" ht="27" x14ac:dyDescent="0.3">
      <c r="A14" s="32" t="s">
        <v>73</v>
      </c>
      <c r="B14" s="33" t="s">
        <v>18</v>
      </c>
      <c r="C14" s="34">
        <v>44103</v>
      </c>
      <c r="D14" s="35" t="s">
        <v>41</v>
      </c>
      <c r="E14" s="36">
        <v>195</v>
      </c>
      <c r="F14" s="36">
        <v>198</v>
      </c>
      <c r="G14" s="36">
        <v>196</v>
      </c>
      <c r="H14" s="36"/>
      <c r="I14" s="36"/>
      <c r="J14" s="36"/>
      <c r="K14" s="37">
        <v>3</v>
      </c>
      <c r="L14" s="37">
        <v>589</v>
      </c>
      <c r="M14" s="38">
        <v>196.33333333333334</v>
      </c>
      <c r="N14" s="39">
        <v>4</v>
      </c>
      <c r="O14" s="40">
        <v>200.33333333333334</v>
      </c>
    </row>
    <row r="15" spans="1:17" ht="27" x14ac:dyDescent="0.3">
      <c r="A15" s="32" t="s">
        <v>73</v>
      </c>
      <c r="B15" s="33" t="s">
        <v>18</v>
      </c>
      <c r="C15" s="34">
        <v>44122</v>
      </c>
      <c r="D15" s="35" t="s">
        <v>41</v>
      </c>
      <c r="E15" s="36">
        <v>197</v>
      </c>
      <c r="F15" s="36">
        <v>197.001</v>
      </c>
      <c r="G15" s="36">
        <v>199</v>
      </c>
      <c r="H15" s="36">
        <v>199</v>
      </c>
      <c r="I15" s="36"/>
      <c r="J15" s="36"/>
      <c r="K15" s="37">
        <v>4</v>
      </c>
      <c r="L15" s="37">
        <v>792.00099999999998</v>
      </c>
      <c r="M15" s="38">
        <v>198.00024999999999</v>
      </c>
      <c r="N15" s="39">
        <v>13</v>
      </c>
      <c r="O15" s="40">
        <v>211.00024999999999</v>
      </c>
    </row>
    <row r="16" spans="1:17" ht="27" x14ac:dyDescent="0.3">
      <c r="A16" s="32" t="s">
        <v>73</v>
      </c>
      <c r="B16" s="33" t="s">
        <v>18</v>
      </c>
      <c r="C16" s="34">
        <v>44150</v>
      </c>
      <c r="D16" s="35" t="s">
        <v>41</v>
      </c>
      <c r="E16" s="36">
        <v>200.001</v>
      </c>
      <c r="F16" s="36">
        <v>194</v>
      </c>
      <c r="G16" s="36">
        <v>198</v>
      </c>
      <c r="H16" s="36">
        <v>196</v>
      </c>
      <c r="I16" s="36"/>
      <c r="J16" s="36"/>
      <c r="K16" s="37">
        <v>4</v>
      </c>
      <c r="L16" s="37">
        <v>788.00099999999998</v>
      </c>
      <c r="M16" s="38">
        <v>197.00024999999999</v>
      </c>
      <c r="N16" s="39">
        <v>9</v>
      </c>
      <c r="O16" s="40">
        <v>206.00024999999999</v>
      </c>
    </row>
    <row r="19" spans="11:15" x14ac:dyDescent="0.3">
      <c r="K19" s="17">
        <f>SUM(K2:K18)</f>
        <v>59</v>
      </c>
      <c r="L19" s="17">
        <f>SUM(L2:L18)</f>
        <v>11527.004000000001</v>
      </c>
      <c r="M19" s="16">
        <f>SUM(L19/K19)</f>
        <v>195.37294915254239</v>
      </c>
      <c r="N19" s="17">
        <f>SUM(N2:N18)</f>
        <v>97</v>
      </c>
      <c r="O19" s="17">
        <f>SUM(M19+N19)</f>
        <v>292.37294915254239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419" priority="95" rank="1"/>
  </conditionalFormatting>
  <conditionalFormatting sqref="G2">
    <cfRule type="top10" dxfId="418" priority="94" rank="1"/>
  </conditionalFormatting>
  <conditionalFormatting sqref="H2">
    <cfRule type="top10" dxfId="417" priority="93" rank="1"/>
  </conditionalFormatting>
  <conditionalFormatting sqref="I2">
    <cfRule type="top10" dxfId="416" priority="91" rank="1"/>
  </conditionalFormatting>
  <conditionalFormatting sqref="J2">
    <cfRule type="top10" dxfId="415" priority="92" rank="1"/>
  </conditionalFormatting>
  <conditionalFormatting sqref="E2">
    <cfRule type="top10" dxfId="414" priority="96" rank="1"/>
  </conditionalFormatting>
  <conditionalFormatting sqref="F3">
    <cfRule type="top10" dxfId="413" priority="83" rank="1"/>
  </conditionalFormatting>
  <conditionalFormatting sqref="G3">
    <cfRule type="top10" dxfId="412" priority="82" rank="1"/>
  </conditionalFormatting>
  <conditionalFormatting sqref="H3">
    <cfRule type="top10" dxfId="411" priority="81" rank="1"/>
  </conditionalFormatting>
  <conditionalFormatting sqref="I3">
    <cfRule type="top10" dxfId="410" priority="79" rank="1"/>
  </conditionalFormatting>
  <conditionalFormatting sqref="J3">
    <cfRule type="top10" dxfId="409" priority="80" rank="1"/>
  </conditionalFormatting>
  <conditionalFormatting sqref="E3">
    <cfRule type="top10" dxfId="408" priority="84" rank="1"/>
  </conditionalFormatting>
  <conditionalFormatting sqref="F4">
    <cfRule type="top10" dxfId="407" priority="77" rank="1"/>
  </conditionalFormatting>
  <conditionalFormatting sqref="G4">
    <cfRule type="top10" dxfId="406" priority="76" rank="1"/>
  </conditionalFormatting>
  <conditionalFormatting sqref="H4">
    <cfRule type="top10" dxfId="405" priority="75" rank="1"/>
  </conditionalFormatting>
  <conditionalFormatting sqref="I4">
    <cfRule type="top10" dxfId="404" priority="73" rank="1"/>
  </conditionalFormatting>
  <conditionalFormatting sqref="J4">
    <cfRule type="top10" dxfId="403" priority="74" rank="1"/>
  </conditionalFormatting>
  <conditionalFormatting sqref="E4">
    <cfRule type="top10" dxfId="402" priority="78" rank="1"/>
  </conditionalFormatting>
  <conditionalFormatting sqref="F5">
    <cfRule type="top10" dxfId="401" priority="71" rank="1"/>
  </conditionalFormatting>
  <conditionalFormatting sqref="G5">
    <cfRule type="top10" dxfId="400" priority="70" rank="1"/>
  </conditionalFormatting>
  <conditionalFormatting sqref="H5">
    <cfRule type="top10" dxfId="399" priority="69" rank="1"/>
  </conditionalFormatting>
  <conditionalFormatting sqref="I5">
    <cfRule type="top10" dxfId="398" priority="67" rank="1"/>
  </conditionalFormatting>
  <conditionalFormatting sqref="J5">
    <cfRule type="top10" dxfId="397" priority="68" rank="1"/>
  </conditionalFormatting>
  <conditionalFormatting sqref="E5">
    <cfRule type="top10" dxfId="396" priority="72" rank="1"/>
  </conditionalFormatting>
  <conditionalFormatting sqref="E6">
    <cfRule type="top10" dxfId="395" priority="66" rank="1"/>
  </conditionalFormatting>
  <conditionalFormatting sqref="F6">
    <cfRule type="top10" dxfId="394" priority="65" rank="1"/>
  </conditionalFormatting>
  <conditionalFormatting sqref="G6">
    <cfRule type="top10" dxfId="393" priority="64" rank="1"/>
  </conditionalFormatting>
  <conditionalFormatting sqref="H6">
    <cfRule type="top10" dxfId="392" priority="63" rank="1"/>
  </conditionalFormatting>
  <conditionalFormatting sqref="I6">
    <cfRule type="top10" dxfId="391" priority="62" rank="1"/>
  </conditionalFormatting>
  <conditionalFormatting sqref="J6">
    <cfRule type="top10" dxfId="390" priority="61" rank="1"/>
  </conditionalFormatting>
  <conditionalFormatting sqref="E7">
    <cfRule type="top10" dxfId="389" priority="60" rank="1"/>
  </conditionalFormatting>
  <conditionalFormatting sqref="F7">
    <cfRule type="top10" dxfId="388" priority="59" rank="1"/>
  </conditionalFormatting>
  <conditionalFormatting sqref="G7">
    <cfRule type="top10" dxfId="387" priority="58" rank="1"/>
  </conditionalFormatting>
  <conditionalFormatting sqref="H7">
    <cfRule type="top10" dxfId="386" priority="57" rank="1"/>
  </conditionalFormatting>
  <conditionalFormatting sqref="I7">
    <cfRule type="top10" dxfId="385" priority="56" rank="1"/>
  </conditionalFormatting>
  <conditionalFormatting sqref="J7">
    <cfRule type="top10" dxfId="384" priority="55" rank="1"/>
  </conditionalFormatting>
  <conditionalFormatting sqref="E8">
    <cfRule type="top10" dxfId="383" priority="54" rank="1"/>
  </conditionalFormatting>
  <conditionalFormatting sqref="F8">
    <cfRule type="top10" dxfId="382" priority="53" rank="1"/>
  </conditionalFormatting>
  <conditionalFormatting sqref="G8">
    <cfRule type="top10" dxfId="381" priority="52" rank="1"/>
  </conditionalFormatting>
  <conditionalFormatting sqref="H8">
    <cfRule type="top10" dxfId="380" priority="51" rank="1"/>
  </conditionalFormatting>
  <conditionalFormatting sqref="I8">
    <cfRule type="top10" dxfId="379" priority="50" rank="1"/>
  </conditionalFormatting>
  <conditionalFormatting sqref="J8">
    <cfRule type="top10" dxfId="378" priority="49" rank="1"/>
  </conditionalFormatting>
  <conditionalFormatting sqref="E9">
    <cfRule type="top10" dxfId="377" priority="48" rank="1"/>
  </conditionalFormatting>
  <conditionalFormatting sqref="F9">
    <cfRule type="top10" dxfId="376" priority="47" rank="1"/>
  </conditionalFormatting>
  <conditionalFormatting sqref="G9">
    <cfRule type="top10" dxfId="375" priority="46" rank="1"/>
  </conditionalFormatting>
  <conditionalFormatting sqref="H9">
    <cfRule type="top10" dxfId="374" priority="45" rank="1"/>
  </conditionalFormatting>
  <conditionalFormatting sqref="I9">
    <cfRule type="top10" dxfId="373" priority="44" rank="1"/>
  </conditionalFormatting>
  <conditionalFormatting sqref="J9">
    <cfRule type="top10" dxfId="372" priority="43" rank="1"/>
  </conditionalFormatting>
  <conditionalFormatting sqref="E10">
    <cfRule type="top10" dxfId="371" priority="42" rank="1"/>
  </conditionalFormatting>
  <conditionalFormatting sqref="F10">
    <cfRule type="top10" dxfId="370" priority="41" rank="1"/>
  </conditionalFormatting>
  <conditionalFormatting sqref="G10">
    <cfRule type="top10" dxfId="369" priority="40" rank="1"/>
  </conditionalFormatting>
  <conditionalFormatting sqref="H10">
    <cfRule type="top10" dxfId="368" priority="39" rank="1"/>
  </conditionalFormatting>
  <conditionalFormatting sqref="I10">
    <cfRule type="top10" dxfId="367" priority="38" rank="1"/>
  </conditionalFormatting>
  <conditionalFormatting sqref="J10">
    <cfRule type="top10" dxfId="366" priority="37" rank="1"/>
  </conditionalFormatting>
  <conditionalFormatting sqref="E11">
    <cfRule type="top10" dxfId="365" priority="36" rank="1"/>
  </conditionalFormatting>
  <conditionalFormatting sqref="F11">
    <cfRule type="top10" dxfId="364" priority="35" rank="1"/>
  </conditionalFormatting>
  <conditionalFormatting sqref="G11">
    <cfRule type="top10" dxfId="363" priority="34" rank="1"/>
  </conditionalFormatting>
  <conditionalFormatting sqref="H11">
    <cfRule type="top10" dxfId="362" priority="33" rank="1"/>
  </conditionalFormatting>
  <conditionalFormatting sqref="I11">
    <cfRule type="top10" dxfId="361" priority="32" rank="1"/>
  </conditionalFormatting>
  <conditionalFormatting sqref="J11">
    <cfRule type="top10" dxfId="360" priority="31" rank="1"/>
  </conditionalFormatting>
  <conditionalFormatting sqref="E12">
    <cfRule type="top10" dxfId="359" priority="30" rank="1"/>
  </conditionalFormatting>
  <conditionalFormatting sqref="F12">
    <cfRule type="top10" dxfId="358" priority="29" rank="1"/>
  </conditionalFormatting>
  <conditionalFormatting sqref="G12">
    <cfRule type="top10" dxfId="357" priority="28" rank="1"/>
  </conditionalFormatting>
  <conditionalFormatting sqref="H12">
    <cfRule type="top10" dxfId="356" priority="27" rank="1"/>
  </conditionalFormatting>
  <conditionalFormatting sqref="I12">
    <cfRule type="top10" dxfId="355" priority="26" rank="1"/>
  </conditionalFormatting>
  <conditionalFormatting sqref="J12">
    <cfRule type="top10" dxfId="354" priority="25" rank="1"/>
  </conditionalFormatting>
  <conditionalFormatting sqref="E13">
    <cfRule type="top10" dxfId="353" priority="24" rank="1"/>
  </conditionalFormatting>
  <conditionalFormatting sqref="F13">
    <cfRule type="top10" dxfId="352" priority="23" rank="1"/>
  </conditionalFormatting>
  <conditionalFormatting sqref="G13">
    <cfRule type="top10" dxfId="351" priority="22" rank="1"/>
  </conditionalFormatting>
  <conditionalFormatting sqref="H13">
    <cfRule type="top10" dxfId="350" priority="21" rank="1"/>
  </conditionalFormatting>
  <conditionalFormatting sqref="I13">
    <cfRule type="top10" dxfId="349" priority="20" rank="1"/>
  </conditionalFormatting>
  <conditionalFormatting sqref="J13">
    <cfRule type="top10" dxfId="348" priority="19" rank="1"/>
  </conditionalFormatting>
  <conditionalFormatting sqref="E14">
    <cfRule type="top10" dxfId="347" priority="18" rank="1"/>
  </conditionalFormatting>
  <conditionalFormatting sqref="F14">
    <cfRule type="top10" dxfId="346" priority="17" rank="1"/>
  </conditionalFormatting>
  <conditionalFormatting sqref="G14">
    <cfRule type="top10" dxfId="345" priority="16" rank="1"/>
  </conditionalFormatting>
  <conditionalFormatting sqref="H14">
    <cfRule type="top10" dxfId="344" priority="15" rank="1"/>
  </conditionalFormatting>
  <conditionalFormatting sqref="I14">
    <cfRule type="top10" dxfId="343" priority="14" rank="1"/>
  </conditionalFormatting>
  <conditionalFormatting sqref="J14">
    <cfRule type="top10" dxfId="342" priority="13" rank="1"/>
  </conditionalFormatting>
  <conditionalFormatting sqref="E15">
    <cfRule type="top10" dxfId="341" priority="12" rank="1"/>
  </conditionalFormatting>
  <conditionalFormatting sqref="F15">
    <cfRule type="top10" dxfId="340" priority="11" rank="1"/>
  </conditionalFormatting>
  <conditionalFormatting sqref="G15">
    <cfRule type="top10" dxfId="339" priority="10" rank="1"/>
  </conditionalFormatting>
  <conditionalFormatting sqref="H15">
    <cfRule type="top10" dxfId="338" priority="9" rank="1"/>
  </conditionalFormatting>
  <conditionalFormatting sqref="I15">
    <cfRule type="top10" dxfId="337" priority="8" rank="1"/>
  </conditionalFormatting>
  <conditionalFormatting sqref="J15">
    <cfRule type="top10" dxfId="336" priority="7" rank="1"/>
  </conditionalFormatting>
  <conditionalFormatting sqref="E16">
    <cfRule type="top10" dxfId="335" priority="6" rank="1"/>
  </conditionalFormatting>
  <conditionalFormatting sqref="F16">
    <cfRule type="top10" dxfId="334" priority="5" rank="1"/>
  </conditionalFormatting>
  <conditionalFormatting sqref="G16">
    <cfRule type="top10" dxfId="333" priority="4" rank="1"/>
  </conditionalFormatting>
  <conditionalFormatting sqref="H16">
    <cfRule type="top10" dxfId="332" priority="3" rank="1"/>
  </conditionalFormatting>
  <conditionalFormatting sqref="I16">
    <cfRule type="top10" dxfId="331" priority="2" rank="1"/>
  </conditionalFormatting>
  <conditionalFormatting sqref="J16">
    <cfRule type="top10" dxfId="330" priority="1" rank="1"/>
  </conditionalFormatting>
  <hyperlinks>
    <hyperlink ref="Q1" location="'Georgia 2020 Ranking'!A1" display="Back to Ranking" xr:uid="{79933DDB-3C8B-44A2-BB98-1165A6FB3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D5F008EC-1E57-4EB4-8992-2D17D4DED4BE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79210FB8-BDF1-4AB4-8982-CD72FAF5E7F2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6110-C1C6-46F6-882D-9ADB6BC77417}">
  <dimension ref="A1:Q33"/>
  <sheetViews>
    <sheetView topLeftCell="A19" workbookViewId="0">
      <selection activeCell="A30" sqref="A30:O3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73</v>
      </c>
      <c r="B2" s="33" t="s">
        <v>86</v>
      </c>
      <c r="C2" s="34">
        <v>44031</v>
      </c>
      <c r="D2" s="35" t="s">
        <v>41</v>
      </c>
      <c r="E2" s="36">
        <v>184</v>
      </c>
      <c r="F2" s="36">
        <v>181</v>
      </c>
      <c r="G2" s="36">
        <v>162</v>
      </c>
      <c r="H2" s="36">
        <v>186</v>
      </c>
      <c r="I2" s="36"/>
      <c r="J2" s="36"/>
      <c r="K2" s="37">
        <v>4</v>
      </c>
      <c r="L2" s="37">
        <v>713</v>
      </c>
      <c r="M2" s="38">
        <v>178.25</v>
      </c>
      <c r="N2" s="39">
        <v>2</v>
      </c>
      <c r="O2" s="40">
        <v>180.25</v>
      </c>
    </row>
    <row r="3" spans="1:17" x14ac:dyDescent="0.3">
      <c r="A3" s="32" t="s">
        <v>73</v>
      </c>
      <c r="B3" s="33" t="s">
        <v>86</v>
      </c>
      <c r="C3" s="34">
        <v>44059</v>
      </c>
      <c r="D3" s="35" t="s">
        <v>41</v>
      </c>
      <c r="E3" s="36">
        <v>183</v>
      </c>
      <c r="F3" s="36">
        <v>184</v>
      </c>
      <c r="G3" s="36">
        <v>183</v>
      </c>
      <c r="H3" s="36">
        <v>184</v>
      </c>
      <c r="I3" s="36"/>
      <c r="J3" s="36"/>
      <c r="K3" s="37">
        <v>4</v>
      </c>
      <c r="L3" s="37">
        <v>734</v>
      </c>
      <c r="M3" s="38">
        <v>183.5</v>
      </c>
      <c r="N3" s="39">
        <v>2</v>
      </c>
      <c r="O3" s="40">
        <v>185.5</v>
      </c>
    </row>
    <row r="4" spans="1:17" x14ac:dyDescent="0.3">
      <c r="A4" s="32" t="s">
        <v>73</v>
      </c>
      <c r="B4" s="33" t="s">
        <v>86</v>
      </c>
      <c r="C4" s="34">
        <v>44068</v>
      </c>
      <c r="D4" s="35" t="s">
        <v>41</v>
      </c>
      <c r="E4" s="36">
        <v>187</v>
      </c>
      <c r="F4" s="36">
        <v>183</v>
      </c>
      <c r="G4" s="36">
        <v>181</v>
      </c>
      <c r="H4" s="36"/>
      <c r="I4" s="36"/>
      <c r="J4" s="36"/>
      <c r="K4" s="37">
        <v>3</v>
      </c>
      <c r="L4" s="37">
        <v>551</v>
      </c>
      <c r="M4" s="38">
        <v>183.66666666666666</v>
      </c>
      <c r="N4" s="39">
        <v>2</v>
      </c>
      <c r="O4" s="40">
        <v>185.66666666666666</v>
      </c>
    </row>
    <row r="7" spans="1:17" x14ac:dyDescent="0.3">
      <c r="K7" s="17">
        <f>SUM(K2:K6)</f>
        <v>11</v>
      </c>
      <c r="L7" s="17">
        <f>SUM(L2:L6)</f>
        <v>1998</v>
      </c>
      <c r="M7" s="16">
        <f>SUM(L7/K7)</f>
        <v>181.63636363636363</v>
      </c>
      <c r="N7" s="17">
        <f>SUM(N2:N6)</f>
        <v>6</v>
      </c>
      <c r="O7" s="23">
        <f>SUM(M7+N7)</f>
        <v>187.63636363636363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32" t="s">
        <v>74</v>
      </c>
      <c r="B17" s="33" t="s">
        <v>86</v>
      </c>
      <c r="C17" s="34">
        <v>44040</v>
      </c>
      <c r="D17" s="35" t="s">
        <v>41</v>
      </c>
      <c r="E17" s="36">
        <v>165</v>
      </c>
      <c r="F17" s="36">
        <v>170</v>
      </c>
      <c r="G17" s="36">
        <v>158</v>
      </c>
      <c r="H17" s="36"/>
      <c r="I17" s="36"/>
      <c r="J17" s="36"/>
      <c r="K17" s="37">
        <v>3</v>
      </c>
      <c r="L17" s="37">
        <v>493</v>
      </c>
      <c r="M17" s="38">
        <v>164.33333333333334</v>
      </c>
      <c r="N17" s="39">
        <v>2</v>
      </c>
      <c r="O17" s="40">
        <v>166.33333333333334</v>
      </c>
    </row>
    <row r="18" spans="1:15" x14ac:dyDescent="0.3">
      <c r="A18" s="32" t="s">
        <v>74</v>
      </c>
      <c r="B18" s="33" t="s">
        <v>86</v>
      </c>
      <c r="C18" s="34">
        <v>44094</v>
      </c>
      <c r="D18" s="35" t="s">
        <v>41</v>
      </c>
      <c r="E18" s="36">
        <v>192</v>
      </c>
      <c r="F18" s="36">
        <v>190</v>
      </c>
      <c r="G18" s="36">
        <v>190</v>
      </c>
      <c r="H18" s="36">
        <v>186</v>
      </c>
      <c r="I18" s="36">
        <v>177</v>
      </c>
      <c r="J18" s="36">
        <v>186</v>
      </c>
      <c r="K18" s="37">
        <v>6</v>
      </c>
      <c r="L18" s="37">
        <v>1121</v>
      </c>
      <c r="M18" s="38">
        <v>186.83333333333334</v>
      </c>
      <c r="N18" s="39">
        <v>22</v>
      </c>
      <c r="O18" s="40">
        <v>208.83333333333334</v>
      </c>
    </row>
    <row r="19" spans="1:15" x14ac:dyDescent="0.3">
      <c r="A19" s="32" t="s">
        <v>74</v>
      </c>
      <c r="B19" s="33" t="s">
        <v>86</v>
      </c>
      <c r="C19" s="34">
        <v>44103</v>
      </c>
      <c r="D19" s="35" t="s">
        <v>41</v>
      </c>
      <c r="E19" s="36">
        <v>193</v>
      </c>
      <c r="F19" s="36">
        <v>194</v>
      </c>
      <c r="G19" s="36">
        <v>190</v>
      </c>
      <c r="H19" s="36"/>
      <c r="I19" s="36"/>
      <c r="J19" s="36"/>
      <c r="K19" s="37">
        <v>3</v>
      </c>
      <c r="L19" s="37">
        <v>577</v>
      </c>
      <c r="M19" s="38">
        <v>192.33333333333334</v>
      </c>
      <c r="N19" s="39">
        <v>7</v>
      </c>
      <c r="O19" s="40">
        <v>199.33333333333334</v>
      </c>
    </row>
    <row r="20" spans="1:15" x14ac:dyDescent="0.3">
      <c r="A20" s="32" t="s">
        <v>74</v>
      </c>
      <c r="B20" s="33" t="s">
        <v>86</v>
      </c>
      <c r="C20" s="34">
        <v>44122</v>
      </c>
      <c r="D20" s="35" t="s">
        <v>41</v>
      </c>
      <c r="E20" s="36">
        <v>193</v>
      </c>
      <c r="F20" s="36">
        <v>182</v>
      </c>
      <c r="G20" s="36">
        <v>191</v>
      </c>
      <c r="H20" s="36">
        <v>190</v>
      </c>
      <c r="I20" s="36"/>
      <c r="J20" s="36"/>
      <c r="K20" s="37">
        <v>4</v>
      </c>
      <c r="L20" s="37">
        <v>756</v>
      </c>
      <c r="M20" s="38">
        <v>189</v>
      </c>
      <c r="N20" s="39">
        <v>11</v>
      </c>
      <c r="O20" s="40">
        <v>200</v>
      </c>
    </row>
    <row r="21" spans="1:15" x14ac:dyDescent="0.3">
      <c r="A21" s="32" t="s">
        <v>74</v>
      </c>
      <c r="B21" s="33" t="s">
        <v>86</v>
      </c>
      <c r="C21" s="34">
        <v>44150</v>
      </c>
      <c r="D21" s="35" t="s">
        <v>41</v>
      </c>
      <c r="E21" s="36">
        <v>190</v>
      </c>
      <c r="F21" s="36">
        <v>192</v>
      </c>
      <c r="G21" s="36">
        <v>190</v>
      </c>
      <c r="H21" s="36">
        <v>183</v>
      </c>
      <c r="I21" s="36"/>
      <c r="J21" s="36"/>
      <c r="K21" s="37">
        <v>4</v>
      </c>
      <c r="L21" s="37">
        <v>755</v>
      </c>
      <c r="M21" s="38">
        <v>188.75</v>
      </c>
      <c r="N21" s="39">
        <v>4</v>
      </c>
      <c r="O21" s="40">
        <v>192.75</v>
      </c>
    </row>
    <row r="24" spans="1:15" x14ac:dyDescent="0.3">
      <c r="K24" s="17">
        <f>SUM(K17:K23)</f>
        <v>20</v>
      </c>
      <c r="L24" s="17">
        <f>SUM(L17:L23)</f>
        <v>3702</v>
      </c>
      <c r="M24" s="16">
        <f>SUM(L24/K24)</f>
        <v>185.1</v>
      </c>
      <c r="N24" s="17">
        <f>SUM(N17:N23)</f>
        <v>46</v>
      </c>
      <c r="O24" s="23">
        <f>SUM(M24+N24)</f>
        <v>231.1</v>
      </c>
    </row>
    <row r="27" spans="1:15" ht="28.8" x14ac:dyDescent="0.3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3">
      <c r="A28" s="32" t="s">
        <v>81</v>
      </c>
      <c r="B28" s="33" t="s">
        <v>86</v>
      </c>
      <c r="C28" s="34">
        <v>44094</v>
      </c>
      <c r="D28" s="35" t="s">
        <v>41</v>
      </c>
      <c r="E28" s="36">
        <v>183</v>
      </c>
      <c r="F28" s="36">
        <v>172</v>
      </c>
      <c r="G28" s="36">
        <v>179</v>
      </c>
      <c r="H28" s="36">
        <v>187</v>
      </c>
      <c r="I28" s="36">
        <v>177</v>
      </c>
      <c r="J28" s="36">
        <v>184</v>
      </c>
      <c r="K28" s="37">
        <v>6</v>
      </c>
      <c r="L28" s="37">
        <v>1082</v>
      </c>
      <c r="M28" s="38">
        <v>180.33333333333334</v>
      </c>
      <c r="N28" s="39">
        <v>6</v>
      </c>
      <c r="O28" s="40">
        <v>186.33333333333334</v>
      </c>
    </row>
    <row r="29" spans="1:15" x14ac:dyDescent="0.3">
      <c r="A29" s="32" t="s">
        <v>81</v>
      </c>
      <c r="B29" s="33" t="s">
        <v>86</v>
      </c>
      <c r="C29" s="34">
        <v>44103</v>
      </c>
      <c r="D29" s="35" t="s">
        <v>41</v>
      </c>
      <c r="E29" s="36">
        <v>169</v>
      </c>
      <c r="F29" s="36">
        <v>185</v>
      </c>
      <c r="G29" s="36">
        <v>181</v>
      </c>
      <c r="H29" s="36"/>
      <c r="I29" s="36"/>
      <c r="J29" s="36"/>
      <c r="K29" s="37">
        <v>3</v>
      </c>
      <c r="L29" s="37">
        <v>535</v>
      </c>
      <c r="M29" s="38">
        <v>178.33333333333334</v>
      </c>
      <c r="N29" s="39">
        <v>4</v>
      </c>
      <c r="O29" s="40">
        <v>182.33333333333334</v>
      </c>
    </row>
    <row r="30" spans="1:15" x14ac:dyDescent="0.3">
      <c r="A30" s="32" t="s">
        <v>81</v>
      </c>
      <c r="B30" s="33" t="s">
        <v>86</v>
      </c>
      <c r="C30" s="34">
        <v>44150</v>
      </c>
      <c r="D30" s="35" t="s">
        <v>41</v>
      </c>
      <c r="E30" s="36">
        <v>188</v>
      </c>
      <c r="F30" s="36">
        <v>186</v>
      </c>
      <c r="G30" s="36">
        <v>183</v>
      </c>
      <c r="H30" s="36">
        <v>172</v>
      </c>
      <c r="I30" s="36"/>
      <c r="J30" s="36"/>
      <c r="K30" s="37">
        <v>4</v>
      </c>
      <c r="L30" s="37">
        <v>729</v>
      </c>
      <c r="M30" s="38">
        <v>182.25</v>
      </c>
      <c r="N30" s="39">
        <v>11</v>
      </c>
      <c r="O30" s="40">
        <v>193.25</v>
      </c>
    </row>
    <row r="33" spans="11:15" x14ac:dyDescent="0.3">
      <c r="K33" s="17">
        <f>SUM(K28:K32)</f>
        <v>13</v>
      </c>
      <c r="L33" s="17">
        <f>SUM(L28:L32)</f>
        <v>2346</v>
      </c>
      <c r="M33" s="16">
        <f>SUM(L33/K33)</f>
        <v>180.46153846153845</v>
      </c>
      <c r="N33" s="17">
        <f>SUM(N28:N32)</f>
        <v>21</v>
      </c>
      <c r="O33" s="23">
        <f>SUM(M33+N33)</f>
        <v>201.46153846153845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B1 B16 B27" name="Range1_2"/>
    <protectedRange algorithmName="SHA-512" hashValue="ON39YdpmFHfN9f47KpiRvqrKx0V9+erV1CNkpWzYhW/Qyc6aT8rEyCrvauWSYGZK2ia3o7vd3akF07acHAFpOA==" saltValue="yVW9XmDwTqEnmpSGai0KYg==" spinCount="100000" sqref="B17:C17 E17:J17" name="Range1_2_1_1_1"/>
    <protectedRange algorithmName="SHA-512" hashValue="ON39YdpmFHfN9f47KpiRvqrKx0V9+erV1CNkpWzYhW/Qyc6aT8rEyCrvauWSYGZK2ia3o7vd3akF07acHAFpOA==" saltValue="yVW9XmDwTqEnmpSGai0KYg==" spinCount="100000" sqref="D17" name="Range1_1_3_1_1_1"/>
    <protectedRange algorithmName="SHA-512" hashValue="ON39YdpmFHfN9f47KpiRvqrKx0V9+erV1CNkpWzYhW/Qyc6aT8rEyCrvauWSYGZK2ia3o7vd3akF07acHAFpOA==" saltValue="yVW9XmDwTqEnmpSGai0KYg==" spinCount="100000" sqref="B18:C18 E18:J18" name="Range1_2_1_1_5"/>
    <protectedRange algorithmName="SHA-512" hashValue="ON39YdpmFHfN9f47KpiRvqrKx0V9+erV1CNkpWzYhW/Qyc6aT8rEyCrvauWSYGZK2ia3o7vd3akF07acHAFpOA==" saltValue="yVW9XmDwTqEnmpSGai0KYg==" spinCount="100000" sqref="D18" name="Range1_1_3_1_1_5"/>
    <protectedRange algorithmName="SHA-512" hashValue="ON39YdpmFHfN9f47KpiRvqrKx0V9+erV1CNkpWzYhW/Qyc6aT8rEyCrvauWSYGZK2ia3o7vd3akF07acHAFpOA==" saltValue="yVW9XmDwTqEnmpSGai0KYg==" spinCount="100000" sqref="B28:C28 E28:J28" name="Range1_6_1_1_7_1"/>
    <protectedRange algorithmName="SHA-512" hashValue="ON39YdpmFHfN9f47KpiRvqrKx0V9+erV1CNkpWzYhW/Qyc6aT8rEyCrvauWSYGZK2ia3o7vd3akF07acHAFpOA==" saltValue="yVW9XmDwTqEnmpSGai0KYg==" spinCount="100000" sqref="D28" name="Range1_1_6_1_1_7_1"/>
    <protectedRange algorithmName="SHA-512" hashValue="ON39YdpmFHfN9f47KpiRvqrKx0V9+erV1CNkpWzYhW/Qyc6aT8rEyCrvauWSYGZK2ia3o7vd3akF07acHAFpOA==" saltValue="yVW9XmDwTqEnmpSGai0KYg==" spinCount="100000" sqref="B19:C19 E19:J19" name="Range1_2_1_1_6"/>
    <protectedRange algorithmName="SHA-512" hashValue="ON39YdpmFHfN9f47KpiRvqrKx0V9+erV1CNkpWzYhW/Qyc6aT8rEyCrvauWSYGZK2ia3o7vd3akF07acHAFpOA==" saltValue="yVW9XmDwTqEnmpSGai0KYg==" spinCount="100000" sqref="D19" name="Range1_1_3_1_1_6"/>
    <protectedRange algorithmName="SHA-512" hashValue="ON39YdpmFHfN9f47KpiRvqrKx0V9+erV1CNkpWzYhW/Qyc6aT8rEyCrvauWSYGZK2ia3o7vd3akF07acHAFpOA==" saltValue="yVW9XmDwTqEnmpSGai0KYg==" spinCount="100000" sqref="B29:C29 E29:J29" name="Range1_6_1_1_8"/>
    <protectedRange algorithmName="SHA-512" hashValue="ON39YdpmFHfN9f47KpiRvqrKx0V9+erV1CNkpWzYhW/Qyc6aT8rEyCrvauWSYGZK2ia3o7vd3akF07acHAFpOA==" saltValue="yVW9XmDwTqEnmpSGai0KYg==" spinCount="100000" sqref="D29" name="Range1_1_6_1_1_8"/>
    <protectedRange algorithmName="SHA-512" hashValue="ON39YdpmFHfN9f47KpiRvqrKx0V9+erV1CNkpWzYhW/Qyc6aT8rEyCrvauWSYGZK2ia3o7vd3akF07acHAFpOA==" saltValue="yVW9XmDwTqEnmpSGai0KYg==" spinCount="100000" sqref="B20:C20 E20:J20" name="Range1_2_1_1_8"/>
    <protectedRange algorithmName="SHA-512" hashValue="ON39YdpmFHfN9f47KpiRvqrKx0V9+erV1CNkpWzYhW/Qyc6aT8rEyCrvauWSYGZK2ia3o7vd3akF07acHAFpOA==" saltValue="yVW9XmDwTqEnmpSGai0KYg==" spinCount="100000" sqref="D20" name="Range1_1_3_1_1_8"/>
    <protectedRange algorithmName="SHA-512" hashValue="ON39YdpmFHfN9f47KpiRvqrKx0V9+erV1CNkpWzYhW/Qyc6aT8rEyCrvauWSYGZK2ia3o7vd3akF07acHAFpOA==" saltValue="yVW9XmDwTqEnmpSGai0KYg==" spinCount="100000" sqref="B21:C21 E21:J21" name="Range1_2_1_1_7"/>
    <protectedRange algorithmName="SHA-512" hashValue="ON39YdpmFHfN9f47KpiRvqrKx0V9+erV1CNkpWzYhW/Qyc6aT8rEyCrvauWSYGZK2ia3o7vd3akF07acHAFpOA==" saltValue="yVW9XmDwTqEnmpSGai0KYg==" spinCount="100000" sqref="D21" name="Range1_1_3_1_1_7"/>
    <protectedRange algorithmName="SHA-512" hashValue="ON39YdpmFHfN9f47KpiRvqrKx0V9+erV1CNkpWzYhW/Qyc6aT8rEyCrvauWSYGZK2ia3o7vd3akF07acHAFpOA==" saltValue="yVW9XmDwTqEnmpSGai0KYg==" spinCount="100000" sqref="B30:C30 E30:J30" name="Range1_6_1_1_9"/>
    <protectedRange algorithmName="SHA-512" hashValue="ON39YdpmFHfN9f47KpiRvqrKx0V9+erV1CNkpWzYhW/Qyc6aT8rEyCrvauWSYGZK2ia3o7vd3akF07acHAFpOA==" saltValue="yVW9XmDwTqEnmpSGai0KYg==" spinCount="100000" sqref="D30" name="Range1_1_6_1_1_9"/>
  </protectedRanges>
  <conditionalFormatting sqref="E2">
    <cfRule type="top10" dxfId="329" priority="84" rank="1"/>
  </conditionalFormatting>
  <conditionalFormatting sqref="F2">
    <cfRule type="top10" dxfId="328" priority="83" rank="1"/>
  </conditionalFormatting>
  <conditionalFormatting sqref="G2">
    <cfRule type="top10" dxfId="327" priority="82" rank="1"/>
  </conditionalFormatting>
  <conditionalFormatting sqref="H2">
    <cfRule type="top10" dxfId="326" priority="81" rank="1"/>
  </conditionalFormatting>
  <conditionalFormatting sqref="I2">
    <cfRule type="top10" dxfId="325" priority="80" rank="1"/>
  </conditionalFormatting>
  <conditionalFormatting sqref="J2">
    <cfRule type="top10" dxfId="324" priority="79" rank="1"/>
  </conditionalFormatting>
  <conditionalFormatting sqref="E17">
    <cfRule type="top10" dxfId="323" priority="72" rank="1"/>
  </conditionalFormatting>
  <conditionalFormatting sqref="F17">
    <cfRule type="top10" dxfId="322" priority="71" rank="1"/>
  </conditionalFormatting>
  <conditionalFormatting sqref="G17">
    <cfRule type="top10" dxfId="321" priority="70" rank="1"/>
  </conditionalFormatting>
  <conditionalFormatting sqref="H17">
    <cfRule type="top10" dxfId="320" priority="69" rank="1"/>
  </conditionalFormatting>
  <conditionalFormatting sqref="I17">
    <cfRule type="top10" dxfId="319" priority="68" rank="1"/>
  </conditionalFormatting>
  <conditionalFormatting sqref="J17">
    <cfRule type="top10" dxfId="318" priority="67" rank="1"/>
  </conditionalFormatting>
  <conditionalFormatting sqref="E3">
    <cfRule type="top10" dxfId="317" priority="66" rank="1"/>
  </conditionalFormatting>
  <conditionalFormatting sqref="F3">
    <cfRule type="top10" dxfId="316" priority="65" rank="1"/>
  </conditionalFormatting>
  <conditionalFormatting sqref="G3">
    <cfRule type="top10" dxfId="315" priority="64" rank="1"/>
  </conditionalFormatting>
  <conditionalFormatting sqref="H3">
    <cfRule type="top10" dxfId="314" priority="63" rank="1"/>
  </conditionalFormatting>
  <conditionalFormatting sqref="I3">
    <cfRule type="top10" dxfId="313" priority="62" rank="1"/>
  </conditionalFormatting>
  <conditionalFormatting sqref="J3">
    <cfRule type="top10" dxfId="312" priority="61" rank="1"/>
  </conditionalFormatting>
  <conditionalFormatting sqref="E4">
    <cfRule type="top10" dxfId="311" priority="60" rank="1"/>
  </conditionalFormatting>
  <conditionalFormatting sqref="F4">
    <cfRule type="top10" dxfId="310" priority="59" rank="1"/>
  </conditionalFormatting>
  <conditionalFormatting sqref="G4">
    <cfRule type="top10" dxfId="309" priority="58" rank="1"/>
  </conditionalFormatting>
  <conditionalFormatting sqref="H4">
    <cfRule type="top10" dxfId="308" priority="57" rank="1"/>
  </conditionalFormatting>
  <conditionalFormatting sqref="I4">
    <cfRule type="top10" dxfId="307" priority="56" rank="1"/>
  </conditionalFormatting>
  <conditionalFormatting sqref="J4">
    <cfRule type="top10" dxfId="306" priority="55" rank="1"/>
  </conditionalFormatting>
  <conditionalFormatting sqref="E18">
    <cfRule type="top10" dxfId="305" priority="54" rank="1"/>
  </conditionalFormatting>
  <conditionalFormatting sqref="F18">
    <cfRule type="top10" dxfId="304" priority="53" rank="1"/>
  </conditionalFormatting>
  <conditionalFormatting sqref="G18">
    <cfRule type="top10" dxfId="303" priority="52" rank="1"/>
  </conditionalFormatting>
  <conditionalFormatting sqref="H18">
    <cfRule type="top10" dxfId="302" priority="51" rank="1"/>
  </conditionalFormatting>
  <conditionalFormatting sqref="I18">
    <cfRule type="top10" dxfId="301" priority="50" rank="1"/>
  </conditionalFormatting>
  <conditionalFormatting sqref="J18">
    <cfRule type="top10" dxfId="300" priority="49" rank="1"/>
  </conditionalFormatting>
  <conditionalFormatting sqref="E28">
    <cfRule type="top10" dxfId="299" priority="36" rank="1"/>
  </conditionalFormatting>
  <conditionalFormatting sqref="F28">
    <cfRule type="top10" dxfId="298" priority="35" rank="1"/>
  </conditionalFormatting>
  <conditionalFormatting sqref="G28">
    <cfRule type="top10" dxfId="297" priority="34" rank="1"/>
  </conditionalFormatting>
  <conditionalFormatting sqref="H28">
    <cfRule type="top10" dxfId="296" priority="33" rank="1"/>
  </conditionalFormatting>
  <conditionalFormatting sqref="I28">
    <cfRule type="top10" dxfId="295" priority="32" rank="1"/>
  </conditionalFormatting>
  <conditionalFormatting sqref="J28">
    <cfRule type="top10" dxfId="294" priority="31" rank="1"/>
  </conditionalFormatting>
  <conditionalFormatting sqref="E19">
    <cfRule type="top10" dxfId="293" priority="30" rank="1"/>
  </conditionalFormatting>
  <conditionalFormatting sqref="F19">
    <cfRule type="top10" dxfId="292" priority="29" rank="1"/>
  </conditionalFormatting>
  <conditionalFormatting sqref="G19">
    <cfRule type="top10" dxfId="291" priority="28" rank="1"/>
  </conditionalFormatting>
  <conditionalFormatting sqref="H19">
    <cfRule type="top10" dxfId="290" priority="27" rank="1"/>
  </conditionalFormatting>
  <conditionalFormatting sqref="I19">
    <cfRule type="top10" dxfId="289" priority="26" rank="1"/>
  </conditionalFormatting>
  <conditionalFormatting sqref="J19">
    <cfRule type="top10" dxfId="288" priority="25" rank="1"/>
  </conditionalFormatting>
  <conditionalFormatting sqref="E29">
    <cfRule type="top10" dxfId="287" priority="24" rank="1"/>
  </conditionalFormatting>
  <conditionalFormatting sqref="F29">
    <cfRule type="top10" dxfId="286" priority="23" rank="1"/>
  </conditionalFormatting>
  <conditionalFormatting sqref="G29">
    <cfRule type="top10" dxfId="285" priority="22" rank="1"/>
  </conditionalFormatting>
  <conditionalFormatting sqref="H29">
    <cfRule type="top10" dxfId="284" priority="21" rank="1"/>
  </conditionalFormatting>
  <conditionalFormatting sqref="I29">
    <cfRule type="top10" dxfId="283" priority="20" rank="1"/>
  </conditionalFormatting>
  <conditionalFormatting sqref="J29">
    <cfRule type="top10" dxfId="282" priority="19" rank="1"/>
  </conditionalFormatting>
  <conditionalFormatting sqref="E20">
    <cfRule type="top10" dxfId="281" priority="18" rank="1"/>
  </conditionalFormatting>
  <conditionalFormatting sqref="F20">
    <cfRule type="top10" dxfId="280" priority="17" rank="1"/>
  </conditionalFormatting>
  <conditionalFormatting sqref="G20">
    <cfRule type="top10" dxfId="279" priority="16" rank="1"/>
  </conditionalFormatting>
  <conditionalFormatting sqref="H20">
    <cfRule type="top10" dxfId="278" priority="15" rank="1"/>
  </conditionalFormatting>
  <conditionalFormatting sqref="I20">
    <cfRule type="top10" dxfId="277" priority="14" rank="1"/>
  </conditionalFormatting>
  <conditionalFormatting sqref="J20">
    <cfRule type="top10" dxfId="276" priority="13" rank="1"/>
  </conditionalFormatting>
  <conditionalFormatting sqref="E21">
    <cfRule type="top10" dxfId="275" priority="12" rank="1"/>
  </conditionalFormatting>
  <conditionalFormatting sqref="F21">
    <cfRule type="top10" dxfId="274" priority="11" rank="1"/>
  </conditionalFormatting>
  <conditionalFormatting sqref="G21">
    <cfRule type="top10" dxfId="273" priority="10" rank="1"/>
  </conditionalFormatting>
  <conditionalFormatting sqref="H21">
    <cfRule type="top10" dxfId="272" priority="9" rank="1"/>
  </conditionalFormatting>
  <conditionalFormatting sqref="I21">
    <cfRule type="top10" dxfId="271" priority="8" rank="1"/>
  </conditionalFormatting>
  <conditionalFormatting sqref="J21">
    <cfRule type="top10" dxfId="270" priority="7" rank="1"/>
  </conditionalFormatting>
  <conditionalFormatting sqref="E30">
    <cfRule type="top10" dxfId="269" priority="6" rank="1"/>
  </conditionalFormatting>
  <conditionalFormatting sqref="F30">
    <cfRule type="top10" dxfId="268" priority="5" rank="1"/>
  </conditionalFormatting>
  <conditionalFormatting sqref="G30">
    <cfRule type="top10" dxfId="267" priority="4" rank="1"/>
  </conditionalFormatting>
  <conditionalFormatting sqref="H30">
    <cfRule type="top10" dxfId="266" priority="3" rank="1"/>
  </conditionalFormatting>
  <conditionalFormatting sqref="I30">
    <cfRule type="top10" dxfId="265" priority="2" rank="1"/>
  </conditionalFormatting>
  <conditionalFormatting sqref="J30">
    <cfRule type="top10" dxfId="264" priority="1" rank="1"/>
  </conditionalFormatting>
  <hyperlinks>
    <hyperlink ref="Q1" location="'Georgia 2020 Ranking'!A1" display="Back to Ranking" xr:uid="{854D59B2-CAA8-4025-BDCD-D30285D220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1B142E-0352-447C-9CB2-2AD58F5AE340}">
          <x14:formula1>
            <xm:f>'C:\Users\abra2\Desktop\ABRA Files and More\AUTO BENCH REST ASSOCIATION FILE\ABRA 2019\Georgia\[Georgia Results 01 19 20.xlsm]DATA SHEET'!#REF!</xm:f>
          </x14:formula1>
          <xm:sqref>B1 B16 B27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dimension ref="A1:Q17"/>
  <sheetViews>
    <sheetView workbookViewId="0">
      <selection activeCell="M17" sqref="M1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28</v>
      </c>
      <c r="B2" s="8" t="s">
        <v>31</v>
      </c>
      <c r="C2" s="9">
        <v>43849</v>
      </c>
      <c r="D2" s="10" t="s">
        <v>41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3">
      <c r="K5" s="17">
        <f>SUM(K2:K4)</f>
        <v>4</v>
      </c>
      <c r="L5" s="17">
        <f>SUM(L2:L4)</f>
        <v>693</v>
      </c>
      <c r="M5" s="16">
        <f>SUM(L5/K5)</f>
        <v>173.25</v>
      </c>
      <c r="N5" s="17">
        <f>SUM(N2:N4)</f>
        <v>2</v>
      </c>
      <c r="O5" s="23">
        <f>SUM(M5+N5)</f>
        <v>175.25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32" t="s">
        <v>23</v>
      </c>
      <c r="B14" s="33" t="s">
        <v>31</v>
      </c>
      <c r="C14" s="34">
        <v>43877</v>
      </c>
      <c r="D14" s="35" t="s">
        <v>41</v>
      </c>
      <c r="E14" s="36">
        <v>183</v>
      </c>
      <c r="F14" s="36">
        <v>185</v>
      </c>
      <c r="G14" s="36">
        <v>187</v>
      </c>
      <c r="H14" s="36">
        <v>184</v>
      </c>
      <c r="I14" s="36"/>
      <c r="J14" s="36"/>
      <c r="K14" s="37">
        <v>4</v>
      </c>
      <c r="L14" s="37">
        <v>739</v>
      </c>
      <c r="M14" s="38">
        <v>184.75</v>
      </c>
      <c r="N14" s="39">
        <v>4</v>
      </c>
      <c r="O14" s="40">
        <v>188.75</v>
      </c>
    </row>
    <row r="17" spans="11:15" x14ac:dyDescent="0.3">
      <c r="K17" s="17">
        <f>SUM(K14:K16)</f>
        <v>4</v>
      </c>
      <c r="L17" s="17">
        <f>SUM(L14:L16)</f>
        <v>739</v>
      </c>
      <c r="M17" s="16">
        <f>SUM(L17/K17)</f>
        <v>184.75</v>
      </c>
      <c r="N17" s="17">
        <f>SUM(N14:N16)</f>
        <v>4</v>
      </c>
      <c r="O17" s="23">
        <f>SUM(M17+N17)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14:J14 B14:C14" name="Range1_2_1"/>
    <protectedRange algorithmName="SHA-512" hashValue="ON39YdpmFHfN9f47KpiRvqrKx0V9+erV1CNkpWzYhW/Qyc6aT8rEyCrvauWSYGZK2ia3o7vd3akF07acHAFpOA==" saltValue="yVW9XmDwTqEnmpSGai0KYg==" spinCount="100000" sqref="D14" name="Range1_1_1"/>
  </protectedRanges>
  <conditionalFormatting sqref="I2">
    <cfRule type="top10" dxfId="263" priority="18" rank="1"/>
  </conditionalFormatting>
  <conditionalFormatting sqref="H2">
    <cfRule type="top10" dxfId="262" priority="14" rank="1"/>
  </conditionalFormatting>
  <conditionalFormatting sqref="J2">
    <cfRule type="top10" dxfId="261" priority="15" rank="1"/>
  </conditionalFormatting>
  <conditionalFormatting sqref="G2">
    <cfRule type="top10" dxfId="260" priority="17" rank="1"/>
  </conditionalFormatting>
  <conditionalFormatting sqref="F2">
    <cfRule type="top10" dxfId="259" priority="16" rank="1"/>
  </conditionalFormatting>
  <conditionalFormatting sqref="E2">
    <cfRule type="top10" dxfId="258" priority="13" rank="1"/>
  </conditionalFormatting>
  <conditionalFormatting sqref="J14">
    <cfRule type="top10" dxfId="257" priority="1" rank="1"/>
  </conditionalFormatting>
  <conditionalFormatting sqref="I14">
    <cfRule type="top10" dxfId="256" priority="2" rank="1"/>
  </conditionalFormatting>
  <conditionalFormatting sqref="H14">
    <cfRule type="top10" dxfId="255" priority="3" rank="1"/>
  </conditionalFormatting>
  <conditionalFormatting sqref="G14">
    <cfRule type="top10" dxfId="254" priority="4" rank="1"/>
  </conditionalFormatting>
  <conditionalFormatting sqref="F14">
    <cfRule type="top10" dxfId="253" priority="5" rank="1"/>
  </conditionalFormatting>
  <conditionalFormatting sqref="E14">
    <cfRule type="top10" dxfId="252" priority="6" rank="1"/>
  </conditionalFormatting>
  <hyperlinks>
    <hyperlink ref="Q1" location="'Georgia 2020 Ranking'!A1" display="Back to Ranking" xr:uid="{A21092FD-1781-4493-B14F-4985237078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7B6CF04D-BAF0-43C6-92C4-37C0CF8A35AA}">
          <x14:formula1>
            <xm:f>'C:\Users\abra2\AppData\Local\Packages\Microsoft.MicrosoftEdge_8wekyb3d8bbwe\TempState\Downloads\[ABRA GA CLUB MATCH 2162020 (3).xlsm]DATA'!#REF!</xm:f>
          </x14:formula1>
          <xm:sqref>B14 D14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dimension ref="A1:Q1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5" max="15" width="9.109375" style="2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23</v>
      </c>
      <c r="B2" s="8" t="s">
        <v>24</v>
      </c>
      <c r="C2" s="9">
        <v>43849</v>
      </c>
      <c r="D2" s="10" t="s">
        <v>41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3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23">
        <f>SUM(M5+N5)</f>
        <v>190.75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32" t="s">
        <v>28</v>
      </c>
      <c r="B11" s="33" t="s">
        <v>24</v>
      </c>
      <c r="C11" s="34">
        <v>43877</v>
      </c>
      <c r="D11" s="35" t="s">
        <v>41</v>
      </c>
      <c r="E11" s="36">
        <v>182.001</v>
      </c>
      <c r="F11" s="36">
        <v>175</v>
      </c>
      <c r="G11" s="36">
        <v>184</v>
      </c>
      <c r="H11" s="36">
        <v>186</v>
      </c>
      <c r="I11" s="36"/>
      <c r="J11" s="36"/>
      <c r="K11" s="37">
        <v>4</v>
      </c>
      <c r="L11" s="37">
        <v>727.00099999999998</v>
      </c>
      <c r="M11" s="38">
        <v>181.75024999999999</v>
      </c>
      <c r="N11" s="39">
        <v>8</v>
      </c>
      <c r="O11" s="40">
        <v>189.75024999999999</v>
      </c>
    </row>
    <row r="12" spans="1:17" x14ac:dyDescent="0.3">
      <c r="A12" s="32" t="s">
        <v>49</v>
      </c>
      <c r="B12" s="33" t="s">
        <v>24</v>
      </c>
      <c r="C12" s="34">
        <v>43905</v>
      </c>
      <c r="D12" s="45" t="s">
        <v>57</v>
      </c>
      <c r="E12" s="36">
        <v>181</v>
      </c>
      <c r="F12" s="36">
        <v>183</v>
      </c>
      <c r="G12" s="36">
        <v>167</v>
      </c>
      <c r="H12" s="36">
        <v>184</v>
      </c>
      <c r="I12" s="36"/>
      <c r="J12" s="36"/>
      <c r="K12" s="37">
        <v>4</v>
      </c>
      <c r="L12" s="37">
        <v>715</v>
      </c>
      <c r="M12" s="38">
        <v>178.75</v>
      </c>
      <c r="N12" s="39">
        <v>6</v>
      </c>
      <c r="O12" s="40">
        <v>184.75</v>
      </c>
    </row>
    <row r="13" spans="1:17" x14ac:dyDescent="0.3">
      <c r="A13" s="32" t="s">
        <v>81</v>
      </c>
      <c r="B13" s="33" t="s">
        <v>24</v>
      </c>
      <c r="C13" s="34">
        <v>43968</v>
      </c>
      <c r="D13" s="35" t="s">
        <v>41</v>
      </c>
      <c r="E13" s="36">
        <v>182</v>
      </c>
      <c r="F13" s="36">
        <v>180</v>
      </c>
      <c r="G13" s="36">
        <v>183</v>
      </c>
      <c r="H13" s="36">
        <v>180</v>
      </c>
      <c r="I13" s="36">
        <v>175</v>
      </c>
      <c r="J13" s="36">
        <v>170</v>
      </c>
      <c r="K13" s="37">
        <v>6</v>
      </c>
      <c r="L13" s="37">
        <v>1070</v>
      </c>
      <c r="M13" s="38">
        <v>178.33333333333334</v>
      </c>
      <c r="N13" s="39">
        <v>8</v>
      </c>
      <c r="O13" s="40">
        <v>186.33333333333334</v>
      </c>
    </row>
    <row r="16" spans="1:17" x14ac:dyDescent="0.3">
      <c r="K16" s="17">
        <f>SUM(K11:K15)</f>
        <v>14</v>
      </c>
      <c r="L16" s="17">
        <f>SUM(L11:L15)</f>
        <v>2512.0010000000002</v>
      </c>
      <c r="M16" s="16">
        <f>SUM(L16/K16)</f>
        <v>179.42864285714288</v>
      </c>
      <c r="N16" s="17">
        <f>SUM(N11:N15)</f>
        <v>22</v>
      </c>
      <c r="O16" s="23">
        <f>SUM(M16+N16)</f>
        <v>201.42864285714288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11:J11 B11:C11" name="Range1_5_1"/>
    <protectedRange algorithmName="SHA-512" hashValue="ON39YdpmFHfN9f47KpiRvqrKx0V9+erV1CNkpWzYhW/Qyc6aT8rEyCrvauWSYGZK2ia3o7vd3akF07acHAFpOA==" saltValue="yVW9XmDwTqEnmpSGai0KYg==" spinCount="100000" sqref="D11" name="Range1_1_3_1"/>
    <protectedRange algorithmName="SHA-512" hashValue="ON39YdpmFHfN9f47KpiRvqrKx0V9+erV1CNkpWzYhW/Qyc6aT8rEyCrvauWSYGZK2ia3o7vd3akF07acHAFpOA==" saltValue="yVW9XmDwTqEnmpSGai0KYg==" spinCount="100000" sqref="C12" name="Range1"/>
    <protectedRange algorithmName="SHA-512" hashValue="ON39YdpmFHfN9f47KpiRvqrKx0V9+erV1CNkpWzYhW/Qyc6aT8rEyCrvauWSYGZK2ia3o7vd3akF07acHAFpOA==" saltValue="yVW9XmDwTqEnmpSGai0KYg==" spinCount="100000" sqref="E12:J12 B12" name="Range1_5"/>
    <protectedRange algorithmName="SHA-512" hashValue="ON39YdpmFHfN9f47KpiRvqrKx0V9+erV1CNkpWzYhW/Qyc6aT8rEyCrvauWSYGZK2ia3o7vd3akF07acHAFpOA==" saltValue="yVW9XmDwTqEnmpSGai0KYg==" spinCount="100000" sqref="E13:J13 B13:C13" name="Range1_15"/>
    <protectedRange algorithmName="SHA-512" hashValue="ON39YdpmFHfN9f47KpiRvqrKx0V9+erV1CNkpWzYhW/Qyc6aT8rEyCrvauWSYGZK2ia3o7vd3akF07acHAFpOA==" saltValue="yVW9XmDwTqEnmpSGai0KYg==" spinCount="100000" sqref="D13" name="Range1_1_8"/>
  </protectedRanges>
  <conditionalFormatting sqref="J2">
    <cfRule type="top10" dxfId="251" priority="25" rank="1"/>
  </conditionalFormatting>
  <conditionalFormatting sqref="I2">
    <cfRule type="top10" dxfId="250" priority="26" rank="1"/>
  </conditionalFormatting>
  <conditionalFormatting sqref="H2">
    <cfRule type="top10" dxfId="249" priority="27" rank="1"/>
  </conditionalFormatting>
  <conditionalFormatting sqref="G2">
    <cfRule type="top10" dxfId="248" priority="28" rank="1"/>
  </conditionalFormatting>
  <conditionalFormatting sqref="F2">
    <cfRule type="top10" dxfId="247" priority="29" rank="1"/>
  </conditionalFormatting>
  <conditionalFormatting sqref="E2">
    <cfRule type="top10" dxfId="246" priority="30" rank="1"/>
  </conditionalFormatting>
  <conditionalFormatting sqref="I11">
    <cfRule type="top10" dxfId="245" priority="18" rank="1"/>
  </conditionalFormatting>
  <conditionalFormatting sqref="H11">
    <cfRule type="top10" dxfId="244" priority="14" rank="1"/>
  </conditionalFormatting>
  <conditionalFormatting sqref="J11">
    <cfRule type="top10" dxfId="243" priority="15" rank="1"/>
  </conditionalFormatting>
  <conditionalFormatting sqref="G11">
    <cfRule type="top10" dxfId="242" priority="17" rank="1"/>
  </conditionalFormatting>
  <conditionalFormatting sqref="F11">
    <cfRule type="top10" dxfId="241" priority="16" rank="1"/>
  </conditionalFormatting>
  <conditionalFormatting sqref="E11">
    <cfRule type="top10" dxfId="240" priority="13" rank="1"/>
  </conditionalFormatting>
  <conditionalFormatting sqref="I12">
    <cfRule type="top10" dxfId="239" priority="12" rank="1"/>
  </conditionalFormatting>
  <conditionalFormatting sqref="H12">
    <cfRule type="top10" dxfId="238" priority="8" rank="1"/>
  </conditionalFormatting>
  <conditionalFormatting sqref="J12">
    <cfRule type="top10" dxfId="237" priority="9" rank="1"/>
  </conditionalFormatting>
  <conditionalFormatting sqref="G12">
    <cfRule type="top10" dxfId="236" priority="11" rank="1"/>
  </conditionalFormatting>
  <conditionalFormatting sqref="F12">
    <cfRule type="top10" dxfId="235" priority="10" rank="1"/>
  </conditionalFormatting>
  <conditionalFormatting sqref="E12">
    <cfRule type="top10" dxfId="234" priority="7" rank="1"/>
  </conditionalFormatting>
  <conditionalFormatting sqref="I13">
    <cfRule type="top10" dxfId="233" priority="6" rank="1"/>
  </conditionalFormatting>
  <conditionalFormatting sqref="H13">
    <cfRule type="top10" dxfId="232" priority="2" rank="1"/>
  </conditionalFormatting>
  <conditionalFormatting sqref="J13">
    <cfRule type="top10" dxfId="231" priority="3" rank="1"/>
  </conditionalFormatting>
  <conditionalFormatting sqref="G13">
    <cfRule type="top10" dxfId="230" priority="5" rank="1"/>
  </conditionalFormatting>
  <conditionalFormatting sqref="F13">
    <cfRule type="top10" dxfId="229" priority="4" rank="1"/>
  </conditionalFormatting>
  <conditionalFormatting sqref="E13">
    <cfRule type="top10" dxfId="228" priority="1" rank="1"/>
  </conditionalFormatting>
  <hyperlinks>
    <hyperlink ref="Q1" location="'Georgia 2020 Ranking'!A1" display="Back to Ranking" xr:uid="{C5D995A1-9B9C-4884-B8CC-3AD9997CAD6F}"/>
  </hyperlink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 B10</xm:sqref>
        </x14:dataValidation>
        <x14:dataValidation type="list" allowBlank="1" showInputMessage="1" showErrorMessage="1" xr:uid="{D5B209E5-452A-48AA-81DA-A00795FCA32C}">
          <x14:formula1>
            <xm:f>'C:\Users\abra2\AppData\Local\Packages\Microsoft.MicrosoftEdge_8wekyb3d8bbwe\TempState\Downloads\[ABRA GA CLUB MATCH 2162020 (3).xlsm]DATA'!#REF!</xm:f>
          </x14:formula1>
          <xm:sqref>D11 B11</xm:sqref>
        </x14:dataValidation>
        <x14:dataValidation type="list" allowBlank="1" showInputMessage="1" showErrorMessage="1" xr:uid="{90044C0B-FB64-48EB-8EB0-882A02308A2F}">
          <x14:formula1>
            <xm:f>'C:\Users\LChacon\AppData\Local\Packages\Microsoft.MicrosoftEdge_8wekyb3d8bbwe\TempState\Downloads\[ABRA GA CLUB MATCH 3152020 (1).xlsm]DATA'!#REF!</xm:f>
          </x14:formula1>
          <xm:sqref>B12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FBC5C-2ACF-47BE-94FE-93A22392468E}">
  <dimension ref="A1:Q10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73</v>
      </c>
      <c r="B2" s="33" t="s">
        <v>88</v>
      </c>
      <c r="C2" s="34">
        <v>44040</v>
      </c>
      <c r="D2" s="35" t="s">
        <v>41</v>
      </c>
      <c r="E2" s="36">
        <v>190</v>
      </c>
      <c r="F2" s="36">
        <v>195</v>
      </c>
      <c r="G2" s="36">
        <v>191</v>
      </c>
      <c r="H2" s="36"/>
      <c r="I2" s="36" t="s">
        <v>89</v>
      </c>
      <c r="J2" s="36"/>
      <c r="K2" s="37">
        <v>3</v>
      </c>
      <c r="L2" s="37">
        <v>576</v>
      </c>
      <c r="M2" s="38">
        <v>192</v>
      </c>
      <c r="N2" s="39">
        <v>4</v>
      </c>
      <c r="O2" s="40">
        <v>196</v>
      </c>
    </row>
    <row r="3" spans="1:17" x14ac:dyDescent="0.3">
      <c r="A3" s="32" t="s">
        <v>73</v>
      </c>
      <c r="B3" s="33" t="s">
        <v>88</v>
      </c>
      <c r="C3" s="34">
        <v>44059</v>
      </c>
      <c r="D3" s="35" t="s">
        <v>41</v>
      </c>
      <c r="E3" s="36">
        <v>195</v>
      </c>
      <c r="F3" s="36">
        <v>193</v>
      </c>
      <c r="G3" s="36">
        <v>200</v>
      </c>
      <c r="H3" s="36">
        <v>198.001</v>
      </c>
      <c r="I3" s="36"/>
      <c r="J3" s="36"/>
      <c r="K3" s="37">
        <v>4</v>
      </c>
      <c r="L3" s="37">
        <v>786.00099999999998</v>
      </c>
      <c r="M3" s="38">
        <v>196.50024999999999</v>
      </c>
      <c r="N3" s="39">
        <v>7</v>
      </c>
      <c r="O3" s="40">
        <v>203.50024999999999</v>
      </c>
    </row>
    <row r="4" spans="1:17" x14ac:dyDescent="0.3">
      <c r="A4" s="32" t="s">
        <v>73</v>
      </c>
      <c r="B4" s="33" t="s">
        <v>88</v>
      </c>
      <c r="C4" s="34">
        <v>44068</v>
      </c>
      <c r="D4" s="35" t="s">
        <v>41</v>
      </c>
      <c r="E4" s="36">
        <v>195</v>
      </c>
      <c r="F4" s="36">
        <v>194</v>
      </c>
      <c r="G4" s="36">
        <v>195</v>
      </c>
      <c r="H4" s="36"/>
      <c r="I4" s="36"/>
      <c r="J4" s="36"/>
      <c r="K4" s="37">
        <v>3</v>
      </c>
      <c r="L4" s="37">
        <v>584</v>
      </c>
      <c r="M4" s="38">
        <v>194.66666666666666</v>
      </c>
      <c r="N4" s="39">
        <v>4</v>
      </c>
      <c r="O4" s="40">
        <v>198.66666666666666</v>
      </c>
    </row>
    <row r="5" spans="1:17" x14ac:dyDescent="0.3">
      <c r="A5" s="32" t="s">
        <v>73</v>
      </c>
      <c r="B5" s="33" t="s">
        <v>88</v>
      </c>
      <c r="C5" s="34">
        <v>44094</v>
      </c>
      <c r="D5" s="35" t="s">
        <v>41</v>
      </c>
      <c r="E5" s="36">
        <v>196</v>
      </c>
      <c r="F5" s="36">
        <v>192</v>
      </c>
      <c r="G5" s="36">
        <v>197</v>
      </c>
      <c r="H5" s="36">
        <v>199</v>
      </c>
      <c r="I5" s="36">
        <v>197</v>
      </c>
      <c r="J5" s="36">
        <v>195</v>
      </c>
      <c r="K5" s="37">
        <v>6</v>
      </c>
      <c r="L5" s="37">
        <v>1176</v>
      </c>
      <c r="M5" s="38">
        <v>196</v>
      </c>
      <c r="N5" s="39">
        <v>18</v>
      </c>
      <c r="O5" s="40">
        <v>214</v>
      </c>
    </row>
    <row r="6" spans="1:17" x14ac:dyDescent="0.3">
      <c r="A6" s="32" t="s">
        <v>73</v>
      </c>
      <c r="B6" s="33" t="s">
        <v>88</v>
      </c>
      <c r="C6" s="34">
        <v>44122</v>
      </c>
      <c r="D6" s="35" t="s">
        <v>41</v>
      </c>
      <c r="E6" s="36">
        <v>196</v>
      </c>
      <c r="F6" s="36">
        <v>194</v>
      </c>
      <c r="G6" s="36">
        <v>196</v>
      </c>
      <c r="H6" s="36">
        <v>197</v>
      </c>
      <c r="I6" s="36"/>
      <c r="J6" s="36"/>
      <c r="K6" s="37">
        <v>4</v>
      </c>
      <c r="L6" s="37">
        <v>783</v>
      </c>
      <c r="M6" s="38">
        <v>195.75</v>
      </c>
      <c r="N6" s="39">
        <v>4</v>
      </c>
      <c r="O6" s="40">
        <v>199.75</v>
      </c>
    </row>
    <row r="7" spans="1:17" x14ac:dyDescent="0.3">
      <c r="A7" s="32" t="s">
        <v>73</v>
      </c>
      <c r="B7" s="33" t="s">
        <v>88</v>
      </c>
      <c r="C7" s="34">
        <v>44150</v>
      </c>
      <c r="D7" s="35" t="s">
        <v>41</v>
      </c>
      <c r="E7" s="36">
        <v>196</v>
      </c>
      <c r="F7" s="36">
        <v>200</v>
      </c>
      <c r="G7" s="36">
        <v>195</v>
      </c>
      <c r="H7" s="36">
        <v>196</v>
      </c>
      <c r="I7" s="36"/>
      <c r="J7" s="36"/>
      <c r="K7" s="37">
        <v>4</v>
      </c>
      <c r="L7" s="37">
        <v>787</v>
      </c>
      <c r="M7" s="38">
        <v>196.75</v>
      </c>
      <c r="N7" s="39">
        <v>5</v>
      </c>
      <c r="O7" s="40">
        <v>201.75</v>
      </c>
    </row>
    <row r="10" spans="1:17" x14ac:dyDescent="0.3">
      <c r="K10" s="17">
        <f>SUM(K2:K9)</f>
        <v>24</v>
      </c>
      <c r="L10" s="17">
        <f>SUM(L2:L9)</f>
        <v>4692.0010000000002</v>
      </c>
      <c r="M10" s="16">
        <f>SUM(L10/K10)</f>
        <v>195.50004166666668</v>
      </c>
      <c r="N10" s="17">
        <f>SUM(N2:N9)</f>
        <v>42</v>
      </c>
      <c r="O10" s="23">
        <f>SUM(M10+N10)</f>
        <v>237.50004166666668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27" priority="36" rank="1"/>
  </conditionalFormatting>
  <conditionalFormatting sqref="F2">
    <cfRule type="top10" dxfId="226" priority="35" rank="1"/>
  </conditionalFormatting>
  <conditionalFormatting sqref="G2">
    <cfRule type="top10" dxfId="225" priority="34" rank="1"/>
  </conditionalFormatting>
  <conditionalFormatting sqref="H2">
    <cfRule type="top10" dxfId="224" priority="33" rank="1"/>
  </conditionalFormatting>
  <conditionalFormatting sqref="I2">
    <cfRule type="top10" dxfId="223" priority="32" rank="1"/>
  </conditionalFormatting>
  <conditionalFormatting sqref="J2">
    <cfRule type="top10" dxfId="222" priority="31" rank="1"/>
  </conditionalFormatting>
  <conditionalFormatting sqref="E3">
    <cfRule type="top10" dxfId="221" priority="30" rank="1"/>
  </conditionalFormatting>
  <conditionalFormatting sqref="F3">
    <cfRule type="top10" dxfId="220" priority="29" rank="1"/>
  </conditionalFormatting>
  <conditionalFormatting sqref="G3">
    <cfRule type="top10" dxfId="219" priority="28" rank="1"/>
  </conditionalFormatting>
  <conditionalFormatting sqref="H3">
    <cfRule type="top10" dxfId="218" priority="27" rank="1"/>
  </conditionalFormatting>
  <conditionalFormatting sqref="I3">
    <cfRule type="top10" dxfId="217" priority="26" rank="1"/>
  </conditionalFormatting>
  <conditionalFormatting sqref="J3">
    <cfRule type="top10" dxfId="216" priority="25" rank="1"/>
  </conditionalFormatting>
  <conditionalFormatting sqref="E4">
    <cfRule type="top10" dxfId="215" priority="24" rank="1"/>
  </conditionalFormatting>
  <conditionalFormatting sqref="F4">
    <cfRule type="top10" dxfId="214" priority="23" rank="1"/>
  </conditionalFormatting>
  <conditionalFormatting sqref="G4">
    <cfRule type="top10" dxfId="213" priority="22" rank="1"/>
  </conditionalFormatting>
  <conditionalFormatting sqref="H4">
    <cfRule type="top10" dxfId="212" priority="21" rank="1"/>
  </conditionalFormatting>
  <conditionalFormatting sqref="I4">
    <cfRule type="top10" dxfId="211" priority="20" rank="1"/>
  </conditionalFormatting>
  <conditionalFormatting sqref="J4">
    <cfRule type="top10" dxfId="210" priority="19" rank="1"/>
  </conditionalFormatting>
  <conditionalFormatting sqref="E5">
    <cfRule type="top10" dxfId="209" priority="18" rank="1"/>
  </conditionalFormatting>
  <conditionalFormatting sqref="F5">
    <cfRule type="top10" dxfId="208" priority="17" rank="1"/>
  </conditionalFormatting>
  <conditionalFormatting sqref="G5">
    <cfRule type="top10" dxfId="207" priority="16" rank="1"/>
  </conditionalFormatting>
  <conditionalFormatting sqref="H5">
    <cfRule type="top10" dxfId="206" priority="15" rank="1"/>
  </conditionalFormatting>
  <conditionalFormatting sqref="I5">
    <cfRule type="top10" dxfId="205" priority="14" rank="1"/>
  </conditionalFormatting>
  <conditionalFormatting sqref="J5">
    <cfRule type="top10" dxfId="204" priority="13" rank="1"/>
  </conditionalFormatting>
  <conditionalFormatting sqref="E6">
    <cfRule type="top10" dxfId="203" priority="12" rank="1"/>
  </conditionalFormatting>
  <conditionalFormatting sqref="F6">
    <cfRule type="top10" dxfId="202" priority="11" rank="1"/>
  </conditionalFormatting>
  <conditionalFormatting sqref="G6">
    <cfRule type="top10" dxfId="201" priority="10" rank="1"/>
  </conditionalFormatting>
  <conditionalFormatting sqref="H6">
    <cfRule type="top10" dxfId="200" priority="9" rank="1"/>
  </conditionalFormatting>
  <conditionalFormatting sqref="I6">
    <cfRule type="top10" dxfId="199" priority="8" rank="1"/>
  </conditionalFormatting>
  <conditionalFormatting sqref="J6">
    <cfRule type="top10" dxfId="198" priority="7" rank="1"/>
  </conditionalFormatting>
  <conditionalFormatting sqref="E7">
    <cfRule type="top10" dxfId="197" priority="6" rank="1"/>
  </conditionalFormatting>
  <conditionalFormatting sqref="F7">
    <cfRule type="top10" dxfId="196" priority="5" rank="1"/>
  </conditionalFormatting>
  <conditionalFormatting sqref="G7">
    <cfRule type="top10" dxfId="195" priority="4" rank="1"/>
  </conditionalFormatting>
  <conditionalFormatting sqref="H7">
    <cfRule type="top10" dxfId="194" priority="3" rank="1"/>
  </conditionalFormatting>
  <conditionalFormatting sqref="I7">
    <cfRule type="top10" dxfId="193" priority="2" rank="1"/>
  </conditionalFormatting>
  <conditionalFormatting sqref="J7">
    <cfRule type="top10" dxfId="192" priority="1" rank="1"/>
  </conditionalFormatting>
  <hyperlinks>
    <hyperlink ref="Q1" location="'Georgia 2020 Ranking'!A1" display="Back to Ranking" xr:uid="{454E3FA5-043F-4955-BBD6-FA04CA9C30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D00647-0E7C-4FE6-8767-647D338D40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74CE-2BF1-46F8-97B5-61866498DE5F}"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81</v>
      </c>
      <c r="B2" s="33" t="s">
        <v>82</v>
      </c>
      <c r="C2" s="34">
        <v>43968</v>
      </c>
      <c r="D2" s="35" t="s">
        <v>41</v>
      </c>
      <c r="E2" s="36">
        <v>185</v>
      </c>
      <c r="F2" s="36">
        <v>178</v>
      </c>
      <c r="G2" s="36">
        <v>180</v>
      </c>
      <c r="H2" s="36">
        <v>183</v>
      </c>
      <c r="I2" s="36">
        <v>176</v>
      </c>
      <c r="J2" s="36">
        <v>187</v>
      </c>
      <c r="K2" s="37">
        <v>6</v>
      </c>
      <c r="L2" s="37">
        <v>1089</v>
      </c>
      <c r="M2" s="38">
        <v>181.5</v>
      </c>
      <c r="N2" s="39">
        <v>10</v>
      </c>
      <c r="O2" s="40">
        <v>191.5</v>
      </c>
    </row>
    <row r="3" spans="1:17" x14ac:dyDescent="0.3">
      <c r="A3" s="32" t="s">
        <v>81</v>
      </c>
      <c r="B3" s="33" t="s">
        <v>82</v>
      </c>
      <c r="C3" s="34">
        <v>44094</v>
      </c>
      <c r="D3" s="35" t="s">
        <v>41</v>
      </c>
      <c r="E3" s="36">
        <v>189</v>
      </c>
      <c r="F3" s="36">
        <v>188</v>
      </c>
      <c r="G3" s="36">
        <v>188</v>
      </c>
      <c r="H3" s="36">
        <v>188</v>
      </c>
      <c r="I3" s="36">
        <v>193</v>
      </c>
      <c r="J3" s="36">
        <v>184.001</v>
      </c>
      <c r="K3" s="37">
        <v>6</v>
      </c>
      <c r="L3" s="37">
        <v>1130.001</v>
      </c>
      <c r="M3" s="38">
        <v>188.33349999999999</v>
      </c>
      <c r="N3" s="39">
        <v>30</v>
      </c>
      <c r="O3" s="40">
        <v>218.33349999999999</v>
      </c>
    </row>
    <row r="6" spans="1:17" x14ac:dyDescent="0.3">
      <c r="K6" s="17">
        <f>SUM(K2:K5)</f>
        <v>12</v>
      </c>
      <c r="L6" s="17">
        <f>SUM(L2:L5)</f>
        <v>2219.0010000000002</v>
      </c>
      <c r="M6" s="16">
        <f>SUM(L6/K6)</f>
        <v>184.91675000000001</v>
      </c>
      <c r="N6" s="17">
        <f>SUM(N2:N5)</f>
        <v>40</v>
      </c>
      <c r="O6" s="23">
        <f>SUM(M6+N6)</f>
        <v>224.91675000000001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B3:C3 E3:J3" name="Range1_6_1_1_7"/>
    <protectedRange algorithmName="SHA-512" hashValue="ON39YdpmFHfN9f47KpiRvqrKx0V9+erV1CNkpWzYhW/Qyc6aT8rEyCrvauWSYGZK2ia3o7vd3akF07acHAFpOA==" saltValue="yVW9XmDwTqEnmpSGai0KYg==" spinCount="100000" sqref="D3" name="Range1_1_6_1_1_7"/>
  </protectedRanges>
  <conditionalFormatting sqref="I2">
    <cfRule type="top10" dxfId="191" priority="12" rank="1"/>
  </conditionalFormatting>
  <conditionalFormatting sqref="H2">
    <cfRule type="top10" dxfId="190" priority="8" rank="1"/>
  </conditionalFormatting>
  <conditionalFormatting sqref="J2">
    <cfRule type="top10" dxfId="189" priority="9" rank="1"/>
  </conditionalFormatting>
  <conditionalFormatting sqref="G2">
    <cfRule type="top10" dxfId="188" priority="11" rank="1"/>
  </conditionalFormatting>
  <conditionalFormatting sqref="F2">
    <cfRule type="top10" dxfId="187" priority="10" rank="1"/>
  </conditionalFormatting>
  <conditionalFormatting sqref="E2">
    <cfRule type="top10" dxfId="186" priority="7" rank="1"/>
  </conditionalFormatting>
  <conditionalFormatting sqref="E3">
    <cfRule type="top10" dxfId="185" priority="6" rank="1"/>
  </conditionalFormatting>
  <conditionalFormatting sqref="F3">
    <cfRule type="top10" dxfId="184" priority="5" rank="1"/>
  </conditionalFormatting>
  <conditionalFormatting sqref="G3">
    <cfRule type="top10" dxfId="183" priority="4" rank="1"/>
  </conditionalFormatting>
  <conditionalFormatting sqref="H3">
    <cfRule type="top10" dxfId="182" priority="3" rank="1"/>
  </conditionalFormatting>
  <conditionalFormatting sqref="I3">
    <cfRule type="top10" dxfId="181" priority="2" rank="1"/>
  </conditionalFormatting>
  <conditionalFormatting sqref="J3">
    <cfRule type="top10" dxfId="180" priority="1" rank="1"/>
  </conditionalFormatting>
  <hyperlinks>
    <hyperlink ref="Q1" location="'Georgia 2020 Ranking'!A1" display="Back to Ranking" xr:uid="{EDAA45E4-CDD3-4BC8-B324-9A81BFA9D5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456CD-5EED-488C-80B7-84A46A3346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32D1-344B-4B9C-AC26-DF3EE60A1687}">
  <dimension ref="A1:Q1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23</v>
      </c>
      <c r="B2" s="33" t="s">
        <v>62</v>
      </c>
      <c r="C2" s="34">
        <v>43877</v>
      </c>
      <c r="D2" s="35" t="s">
        <v>41</v>
      </c>
      <c r="E2" s="36">
        <v>152</v>
      </c>
      <c r="F2" s="36">
        <v>166</v>
      </c>
      <c r="G2" s="36">
        <v>167</v>
      </c>
      <c r="H2" s="36">
        <v>169</v>
      </c>
      <c r="I2" s="36"/>
      <c r="J2" s="36"/>
      <c r="K2" s="37">
        <v>4</v>
      </c>
      <c r="L2" s="37">
        <v>654</v>
      </c>
      <c r="M2" s="38">
        <v>163.5</v>
      </c>
      <c r="N2" s="39">
        <v>3</v>
      </c>
      <c r="O2" s="40">
        <v>166.5</v>
      </c>
    </row>
    <row r="3" spans="1:17" x14ac:dyDescent="0.3">
      <c r="A3" s="32" t="s">
        <v>68</v>
      </c>
      <c r="B3" s="33" t="s">
        <v>62</v>
      </c>
      <c r="C3" s="34">
        <v>43905</v>
      </c>
      <c r="D3" s="45" t="s">
        <v>57</v>
      </c>
      <c r="E3" s="36">
        <v>172</v>
      </c>
      <c r="F3" s="36">
        <v>167</v>
      </c>
      <c r="G3" s="36">
        <v>169</v>
      </c>
      <c r="H3" s="36">
        <v>170</v>
      </c>
      <c r="I3" s="36"/>
      <c r="J3" s="36"/>
      <c r="K3" s="37">
        <v>4</v>
      </c>
      <c r="L3" s="37">
        <v>678</v>
      </c>
      <c r="M3" s="38">
        <v>169.5</v>
      </c>
      <c r="N3" s="39">
        <v>11</v>
      </c>
      <c r="O3" s="40">
        <v>180.5</v>
      </c>
    </row>
    <row r="6" spans="1:17" x14ac:dyDescent="0.3">
      <c r="K6" s="17">
        <f>SUM(K2:K5)</f>
        <v>8</v>
      </c>
      <c r="L6" s="17">
        <f>SUM(L2:L5)</f>
        <v>1332</v>
      </c>
      <c r="M6" s="16">
        <f>SUM(L6/K6)</f>
        <v>166.5</v>
      </c>
      <c r="N6" s="17">
        <f>SUM(N2:N5)</f>
        <v>14</v>
      </c>
      <c r="O6" s="23">
        <f>SUM(M6+N6)</f>
        <v>180.5</v>
      </c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3">
      <c r="A15" s="32" t="s">
        <v>73</v>
      </c>
      <c r="B15" s="33" t="s">
        <v>62</v>
      </c>
      <c r="C15" s="34">
        <v>44094</v>
      </c>
      <c r="D15" s="35" t="s">
        <v>41</v>
      </c>
      <c r="E15" s="36">
        <v>188</v>
      </c>
      <c r="F15" s="36">
        <v>191</v>
      </c>
      <c r="G15" s="36">
        <v>190</v>
      </c>
      <c r="H15" s="36">
        <v>187</v>
      </c>
      <c r="I15" s="36">
        <v>189</v>
      </c>
      <c r="J15" s="36">
        <v>190</v>
      </c>
      <c r="K15" s="37">
        <v>6</v>
      </c>
      <c r="L15" s="37">
        <v>1135</v>
      </c>
      <c r="M15" s="38">
        <v>189.16666666666666</v>
      </c>
      <c r="N15" s="39">
        <v>4</v>
      </c>
      <c r="O15" s="40">
        <v>193.16666666666666</v>
      </c>
    </row>
    <row r="16" spans="1:17" x14ac:dyDescent="0.3">
      <c r="A16" s="32" t="s">
        <v>73</v>
      </c>
      <c r="B16" s="33" t="s">
        <v>62</v>
      </c>
      <c r="C16" s="34">
        <v>44122</v>
      </c>
      <c r="D16" s="35" t="s">
        <v>41</v>
      </c>
      <c r="E16" s="36">
        <v>188</v>
      </c>
      <c r="F16" s="36">
        <v>193</v>
      </c>
      <c r="G16" s="36">
        <v>186</v>
      </c>
      <c r="H16" s="36">
        <v>186</v>
      </c>
      <c r="I16" s="36"/>
      <c r="J16" s="36"/>
      <c r="K16" s="37">
        <v>4</v>
      </c>
      <c r="L16" s="37">
        <v>753</v>
      </c>
      <c r="M16" s="38">
        <v>188.25</v>
      </c>
      <c r="N16" s="39">
        <v>2</v>
      </c>
      <c r="O16" s="40">
        <v>190.25</v>
      </c>
    </row>
    <row r="19" spans="11:15" x14ac:dyDescent="0.3">
      <c r="K19" s="17">
        <f>SUM(K15:K18)</f>
        <v>10</v>
      </c>
      <c r="L19" s="17">
        <f>SUM(L15:L18)</f>
        <v>1888</v>
      </c>
      <c r="M19" s="16">
        <f>SUM(L19/K19)</f>
        <v>188.8</v>
      </c>
      <c r="N19" s="17">
        <f>SUM(N15:N18)</f>
        <v>6</v>
      </c>
      <c r="O19" s="23">
        <f>SUM(M19+N19)</f>
        <v>194.8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2"/>
  </protectedRanges>
  <conditionalFormatting sqref="J2">
    <cfRule type="top10" dxfId="179" priority="31" rank="1"/>
  </conditionalFormatting>
  <conditionalFormatting sqref="I2">
    <cfRule type="top10" dxfId="178" priority="32" rank="1"/>
  </conditionalFormatting>
  <conditionalFormatting sqref="H2">
    <cfRule type="top10" dxfId="177" priority="33" rank="1"/>
  </conditionalFormatting>
  <conditionalFormatting sqref="G2">
    <cfRule type="top10" dxfId="176" priority="34" rank="1"/>
  </conditionalFormatting>
  <conditionalFormatting sqref="F2">
    <cfRule type="top10" dxfId="175" priority="35" rank="1"/>
  </conditionalFormatting>
  <conditionalFormatting sqref="E2">
    <cfRule type="top10" dxfId="174" priority="36" rank="1"/>
  </conditionalFormatting>
  <conditionalFormatting sqref="J3">
    <cfRule type="top10" dxfId="173" priority="25" rank="1"/>
  </conditionalFormatting>
  <conditionalFormatting sqref="I3">
    <cfRule type="top10" dxfId="172" priority="26" rank="1"/>
  </conditionalFormatting>
  <conditionalFormatting sqref="H3">
    <cfRule type="top10" dxfId="171" priority="27" rank="1"/>
  </conditionalFormatting>
  <conditionalFormatting sqref="G3">
    <cfRule type="top10" dxfId="170" priority="28" rank="1"/>
  </conditionalFormatting>
  <conditionalFormatting sqref="F3">
    <cfRule type="top10" dxfId="169" priority="29" rank="1"/>
  </conditionalFormatting>
  <conditionalFormatting sqref="E3">
    <cfRule type="top10" dxfId="168" priority="30" rank="1"/>
  </conditionalFormatting>
  <conditionalFormatting sqref="E15">
    <cfRule type="top10" dxfId="167" priority="12" rank="1"/>
  </conditionalFormatting>
  <conditionalFormatting sqref="F15">
    <cfRule type="top10" dxfId="166" priority="11" rank="1"/>
  </conditionalFormatting>
  <conditionalFormatting sqref="G15">
    <cfRule type="top10" dxfId="165" priority="10" rank="1"/>
  </conditionalFormatting>
  <conditionalFormatting sqref="H15">
    <cfRule type="top10" dxfId="164" priority="9" rank="1"/>
  </conditionalFormatting>
  <conditionalFormatting sqref="I15">
    <cfRule type="top10" dxfId="163" priority="8" rank="1"/>
  </conditionalFormatting>
  <conditionalFormatting sqref="J15">
    <cfRule type="top10" dxfId="162" priority="7" rank="1"/>
  </conditionalFormatting>
  <conditionalFormatting sqref="E16">
    <cfRule type="top10" dxfId="161" priority="6" rank="1"/>
  </conditionalFormatting>
  <conditionalFormatting sqref="F16">
    <cfRule type="top10" dxfId="160" priority="5" rank="1"/>
  </conditionalFormatting>
  <conditionalFormatting sqref="G16">
    <cfRule type="top10" dxfId="159" priority="4" rank="1"/>
  </conditionalFormatting>
  <conditionalFormatting sqref="H16">
    <cfRule type="top10" dxfId="158" priority="3" rank="1"/>
  </conditionalFormatting>
  <conditionalFormatting sqref="I16">
    <cfRule type="top10" dxfId="157" priority="2" rank="1"/>
  </conditionalFormatting>
  <conditionalFormatting sqref="J16">
    <cfRule type="top10" dxfId="156" priority="1" rank="1"/>
  </conditionalFormatting>
  <hyperlinks>
    <hyperlink ref="Q1" location="'Georgia 2020 Ranking'!A1" display="Back to Ranking" xr:uid="{72215EF7-5FF5-4B2C-94F3-1D1260F193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5FFDC1C-B3F4-4E85-915C-FCFCFB74332F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  <x14:dataValidation type="list" allowBlank="1" showInputMessage="1" showErrorMessage="1" xr:uid="{45EB4BEF-BDC8-4389-BE9F-F12031FED464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F0513DF8-7295-4438-B616-A220BBF788A2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2641-6DF2-4BC4-ADC9-FB225AA9BD78}">
  <dimension ref="A1:Q5"/>
  <sheetViews>
    <sheetView workbookViewId="0">
      <selection activeCell="A3" sqref="A3:XFD3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81</v>
      </c>
      <c r="B2" s="33" t="s">
        <v>99</v>
      </c>
      <c r="C2" s="34">
        <v>44122</v>
      </c>
      <c r="D2" s="35" t="s">
        <v>41</v>
      </c>
      <c r="E2" s="36">
        <v>185</v>
      </c>
      <c r="F2" s="36">
        <v>188</v>
      </c>
      <c r="G2" s="36">
        <v>191</v>
      </c>
      <c r="H2" s="36">
        <v>180</v>
      </c>
      <c r="I2" s="36"/>
      <c r="J2" s="36"/>
      <c r="K2" s="37">
        <v>4</v>
      </c>
      <c r="L2" s="37">
        <v>744</v>
      </c>
      <c r="M2" s="38">
        <v>186</v>
      </c>
      <c r="N2" s="39">
        <v>9</v>
      </c>
      <c r="O2" s="40">
        <v>195</v>
      </c>
    </row>
    <row r="5" spans="1:17" x14ac:dyDescent="0.3">
      <c r="K5" s="17">
        <f>SUM(K2:K4)</f>
        <v>4</v>
      </c>
      <c r="L5" s="17">
        <f>SUM(L2:L4)</f>
        <v>744</v>
      </c>
      <c r="M5" s="16">
        <f>SUM(L5/K5)</f>
        <v>186</v>
      </c>
      <c r="N5" s="17">
        <f>SUM(N2:N4)</f>
        <v>9</v>
      </c>
      <c r="O5" s="23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0"/>
    <protectedRange algorithmName="SHA-512" hashValue="ON39YdpmFHfN9f47KpiRvqrKx0V9+erV1CNkpWzYhW/Qyc6aT8rEyCrvauWSYGZK2ia3o7vd3akF07acHAFpOA==" saltValue="yVW9XmDwTqEnmpSGai0KYg==" spinCount="100000" sqref="D2" name="Range1_1_6_1_1_10"/>
  </protectedRanges>
  <conditionalFormatting sqref="E2">
    <cfRule type="top10" dxfId="1157" priority="6" rank="1"/>
  </conditionalFormatting>
  <conditionalFormatting sqref="F2">
    <cfRule type="top10" dxfId="1156" priority="5" rank="1"/>
  </conditionalFormatting>
  <conditionalFormatting sqref="G2">
    <cfRule type="top10" dxfId="1155" priority="4" rank="1"/>
  </conditionalFormatting>
  <conditionalFormatting sqref="H2">
    <cfRule type="top10" dxfId="1154" priority="3" rank="1"/>
  </conditionalFormatting>
  <conditionalFormatting sqref="I2">
    <cfRule type="top10" dxfId="1153" priority="2" rank="1"/>
  </conditionalFormatting>
  <conditionalFormatting sqref="J2">
    <cfRule type="top10" dxfId="1152" priority="1" rank="1"/>
  </conditionalFormatting>
  <hyperlinks>
    <hyperlink ref="Q1" location="'Georgia 2020 Ranking'!A1" display="Back to Ranking" xr:uid="{949ABD58-36A2-4C6A-B3E1-F1D1BFFE1E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82FA50-7E6E-4709-8706-F06536720D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EFA-2F05-4534-8772-22EC0264917C}">
  <dimension ref="A1:Q16"/>
  <sheetViews>
    <sheetView workbookViewId="0">
      <selection activeCell="A13" sqref="A13:O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16</v>
      </c>
      <c r="B2" s="33" t="s">
        <v>65</v>
      </c>
      <c r="C2" s="34">
        <v>43905</v>
      </c>
      <c r="D2" s="44" t="s">
        <v>41</v>
      </c>
      <c r="E2" s="36">
        <v>195</v>
      </c>
      <c r="F2" s="36">
        <v>191</v>
      </c>
      <c r="G2" s="36">
        <v>192</v>
      </c>
      <c r="H2" s="36">
        <v>194</v>
      </c>
      <c r="I2" s="36"/>
      <c r="J2" s="36"/>
      <c r="K2" s="37">
        <v>4</v>
      </c>
      <c r="L2" s="37">
        <v>772</v>
      </c>
      <c r="M2" s="38">
        <v>193</v>
      </c>
      <c r="N2" s="39">
        <v>2</v>
      </c>
      <c r="O2" s="40">
        <v>195</v>
      </c>
    </row>
    <row r="3" spans="1:17" x14ac:dyDescent="0.3">
      <c r="A3" s="32" t="s">
        <v>73</v>
      </c>
      <c r="B3" s="33" t="s">
        <v>65</v>
      </c>
      <c r="C3" s="34">
        <v>43977</v>
      </c>
      <c r="D3" s="35" t="s">
        <v>41</v>
      </c>
      <c r="E3" s="36">
        <v>194</v>
      </c>
      <c r="F3" s="36">
        <v>192</v>
      </c>
      <c r="G3" s="36">
        <v>192</v>
      </c>
      <c r="H3" s="36"/>
      <c r="I3" s="36"/>
      <c r="J3" s="36"/>
      <c r="K3" s="37">
        <v>3</v>
      </c>
      <c r="L3" s="37">
        <v>578</v>
      </c>
      <c r="M3" s="38">
        <v>192.66666666666666</v>
      </c>
      <c r="N3" s="39">
        <v>3</v>
      </c>
      <c r="O3" s="40">
        <v>195.66666666666666</v>
      </c>
    </row>
    <row r="4" spans="1:17" x14ac:dyDescent="0.3">
      <c r="A4" s="49" t="s">
        <v>73</v>
      </c>
      <c r="B4" s="50" t="s">
        <v>65</v>
      </c>
      <c r="C4" s="51">
        <v>44003</v>
      </c>
      <c r="D4" s="52" t="s">
        <v>41</v>
      </c>
      <c r="E4" s="53">
        <v>189</v>
      </c>
      <c r="F4" s="53">
        <v>187</v>
      </c>
      <c r="G4" s="53">
        <v>188</v>
      </c>
      <c r="H4" s="53">
        <v>181</v>
      </c>
      <c r="I4" s="53"/>
      <c r="J4" s="53"/>
      <c r="K4" s="54">
        <v>4</v>
      </c>
      <c r="L4" s="54">
        <v>745</v>
      </c>
      <c r="M4" s="55">
        <v>186.25</v>
      </c>
      <c r="N4" s="56">
        <v>2</v>
      </c>
      <c r="O4" s="57">
        <v>188.25</v>
      </c>
    </row>
    <row r="5" spans="1:17" x14ac:dyDescent="0.3">
      <c r="A5" s="32" t="s">
        <v>73</v>
      </c>
      <c r="B5" s="33" t="s">
        <v>65</v>
      </c>
      <c r="C5" s="34">
        <v>44012</v>
      </c>
      <c r="D5" s="35" t="s">
        <v>41</v>
      </c>
      <c r="E5" s="36">
        <v>189</v>
      </c>
      <c r="F5" s="36">
        <v>190</v>
      </c>
      <c r="G5" s="36">
        <v>187</v>
      </c>
      <c r="H5" s="36"/>
      <c r="I5" s="36"/>
      <c r="J5" s="36"/>
      <c r="K5" s="37">
        <v>3</v>
      </c>
      <c r="L5" s="37">
        <v>566</v>
      </c>
      <c r="M5" s="38">
        <v>188.66666666666666</v>
      </c>
      <c r="N5" s="39">
        <v>3</v>
      </c>
      <c r="O5" s="40">
        <v>191.66666666666666</v>
      </c>
    </row>
    <row r="6" spans="1:17" x14ac:dyDescent="0.3">
      <c r="A6" s="32" t="s">
        <v>73</v>
      </c>
      <c r="B6" s="33" t="s">
        <v>65</v>
      </c>
      <c r="C6" s="34">
        <v>44031</v>
      </c>
      <c r="D6" s="35" t="s">
        <v>41</v>
      </c>
      <c r="E6" s="36">
        <v>187</v>
      </c>
      <c r="F6" s="36">
        <v>184</v>
      </c>
      <c r="G6" s="36">
        <v>187</v>
      </c>
      <c r="H6" s="36">
        <v>188</v>
      </c>
      <c r="I6" s="36"/>
      <c r="J6" s="36"/>
      <c r="K6" s="37">
        <v>4</v>
      </c>
      <c r="L6" s="37">
        <v>746</v>
      </c>
      <c r="M6" s="38">
        <v>186.5</v>
      </c>
      <c r="N6" s="39">
        <v>2</v>
      </c>
      <c r="O6" s="40">
        <v>188.5</v>
      </c>
    </row>
    <row r="7" spans="1:17" x14ac:dyDescent="0.3">
      <c r="A7" s="32" t="s">
        <v>73</v>
      </c>
      <c r="B7" s="33" t="s">
        <v>65</v>
      </c>
      <c r="C7" s="34">
        <v>44040</v>
      </c>
      <c r="D7" s="35" t="s">
        <v>41</v>
      </c>
      <c r="E7" s="36">
        <v>194.0001</v>
      </c>
      <c r="F7" s="36">
        <v>195</v>
      </c>
      <c r="G7" s="36">
        <v>192</v>
      </c>
      <c r="H7" s="36"/>
      <c r="I7" s="36"/>
      <c r="J7" s="36"/>
      <c r="K7" s="37">
        <v>3</v>
      </c>
      <c r="L7" s="37">
        <v>581.00009999999997</v>
      </c>
      <c r="M7" s="38">
        <v>193.66669999999999</v>
      </c>
      <c r="N7" s="39">
        <v>2</v>
      </c>
      <c r="O7" s="40">
        <v>195.66669999999999</v>
      </c>
    </row>
    <row r="8" spans="1:17" x14ac:dyDescent="0.3">
      <c r="A8" s="32" t="s">
        <v>73</v>
      </c>
      <c r="B8" s="33" t="s">
        <v>65</v>
      </c>
      <c r="C8" s="34">
        <v>44059</v>
      </c>
      <c r="D8" s="35" t="s">
        <v>41</v>
      </c>
      <c r="E8" s="36">
        <v>195</v>
      </c>
      <c r="F8" s="36">
        <v>195</v>
      </c>
      <c r="G8" s="36">
        <v>197</v>
      </c>
      <c r="H8" s="36">
        <v>195</v>
      </c>
      <c r="I8" s="36"/>
      <c r="J8" s="36"/>
      <c r="K8" s="37">
        <v>4</v>
      </c>
      <c r="L8" s="37">
        <v>782</v>
      </c>
      <c r="M8" s="38">
        <v>195.5</v>
      </c>
      <c r="N8" s="39">
        <v>2</v>
      </c>
      <c r="O8" s="40">
        <v>197.5</v>
      </c>
    </row>
    <row r="9" spans="1:17" x14ac:dyDescent="0.3">
      <c r="A9" s="32" t="s">
        <v>73</v>
      </c>
      <c r="B9" s="33" t="s">
        <v>65</v>
      </c>
      <c r="C9" s="34">
        <v>44068</v>
      </c>
      <c r="D9" s="35" t="s">
        <v>41</v>
      </c>
      <c r="E9" s="36">
        <v>196</v>
      </c>
      <c r="F9" s="36">
        <v>197</v>
      </c>
      <c r="G9" s="36">
        <v>190</v>
      </c>
      <c r="H9" s="36"/>
      <c r="I9" s="36"/>
      <c r="J9" s="36"/>
      <c r="K9" s="37">
        <v>3</v>
      </c>
      <c r="L9" s="37">
        <v>583</v>
      </c>
      <c r="M9" s="38">
        <v>194.33333333333334</v>
      </c>
      <c r="N9" s="39">
        <v>5</v>
      </c>
      <c r="O9" s="40">
        <v>199.33333333333334</v>
      </c>
    </row>
    <row r="10" spans="1:17" x14ac:dyDescent="0.3">
      <c r="A10" s="32" t="s">
        <v>73</v>
      </c>
      <c r="B10" s="33" t="s">
        <v>65</v>
      </c>
      <c r="C10" s="34">
        <v>44094</v>
      </c>
      <c r="D10" s="35" t="s">
        <v>41</v>
      </c>
      <c r="E10" s="36">
        <v>192</v>
      </c>
      <c r="F10" s="36">
        <v>196</v>
      </c>
      <c r="G10" s="36">
        <v>194</v>
      </c>
      <c r="H10" s="36">
        <v>189</v>
      </c>
      <c r="I10" s="36">
        <v>195</v>
      </c>
      <c r="J10" s="36">
        <v>197.001</v>
      </c>
      <c r="K10" s="37">
        <v>6</v>
      </c>
      <c r="L10" s="37">
        <v>1163.001</v>
      </c>
      <c r="M10" s="38">
        <v>193.83349999999999</v>
      </c>
      <c r="N10" s="39">
        <v>12</v>
      </c>
      <c r="O10" s="40">
        <v>205.83349999999999</v>
      </c>
    </row>
    <row r="11" spans="1:17" x14ac:dyDescent="0.3">
      <c r="A11" s="32" t="s">
        <v>73</v>
      </c>
      <c r="B11" s="33" t="s">
        <v>65</v>
      </c>
      <c r="C11" s="34">
        <v>44103</v>
      </c>
      <c r="D11" s="35" t="s">
        <v>41</v>
      </c>
      <c r="E11" s="36">
        <v>194</v>
      </c>
      <c r="F11" s="36">
        <v>195</v>
      </c>
      <c r="G11" s="36">
        <v>193</v>
      </c>
      <c r="H11" s="36"/>
      <c r="I11" s="36"/>
      <c r="J11" s="36"/>
      <c r="K11" s="37">
        <v>3</v>
      </c>
      <c r="L11" s="37">
        <v>582</v>
      </c>
      <c r="M11" s="38">
        <v>194</v>
      </c>
      <c r="N11" s="39">
        <v>3</v>
      </c>
      <c r="O11" s="40">
        <v>197</v>
      </c>
    </row>
    <row r="12" spans="1:17" x14ac:dyDescent="0.3">
      <c r="A12" s="32" t="s">
        <v>73</v>
      </c>
      <c r="B12" s="33" t="s">
        <v>65</v>
      </c>
      <c r="C12" s="34">
        <v>44122</v>
      </c>
      <c r="D12" s="35" t="s">
        <v>41</v>
      </c>
      <c r="E12" s="36">
        <v>191</v>
      </c>
      <c r="F12" s="36">
        <v>191</v>
      </c>
      <c r="G12" s="36">
        <v>188</v>
      </c>
      <c r="H12" s="36">
        <v>188</v>
      </c>
      <c r="I12" s="36"/>
      <c r="J12" s="36"/>
      <c r="K12" s="37">
        <v>4</v>
      </c>
      <c r="L12" s="37">
        <v>758</v>
      </c>
      <c r="M12" s="38">
        <v>189.5</v>
      </c>
      <c r="N12" s="39">
        <v>2</v>
      </c>
      <c r="O12" s="40">
        <v>191.5</v>
      </c>
    </row>
    <row r="13" spans="1:17" x14ac:dyDescent="0.3">
      <c r="A13" s="32" t="s">
        <v>73</v>
      </c>
      <c r="B13" s="33" t="s">
        <v>65</v>
      </c>
      <c r="C13" s="34">
        <v>44150</v>
      </c>
      <c r="D13" s="35" t="s">
        <v>41</v>
      </c>
      <c r="E13" s="36">
        <v>196</v>
      </c>
      <c r="F13" s="36">
        <v>197</v>
      </c>
      <c r="G13" s="36">
        <v>192</v>
      </c>
      <c r="H13" s="36">
        <v>191</v>
      </c>
      <c r="I13" s="36"/>
      <c r="J13" s="36"/>
      <c r="K13" s="37">
        <v>4</v>
      </c>
      <c r="L13" s="37">
        <v>776</v>
      </c>
      <c r="M13" s="38">
        <v>194</v>
      </c>
      <c r="N13" s="39">
        <v>2</v>
      </c>
      <c r="O13" s="40">
        <v>196</v>
      </c>
    </row>
    <row r="16" spans="1:17" x14ac:dyDescent="0.3">
      <c r="K16" s="17">
        <f>SUM(K2:K15)</f>
        <v>45</v>
      </c>
      <c r="L16" s="17">
        <f>SUM(L2:L15)</f>
        <v>8632.0011000000013</v>
      </c>
      <c r="M16" s="23">
        <f>SUM(L16/K16)</f>
        <v>191.8222466666667</v>
      </c>
      <c r="N16" s="17">
        <f>SUM(N2:N15)</f>
        <v>40</v>
      </c>
      <c r="O16" s="23">
        <f>SUM(M16+N16)</f>
        <v>231.8222466666667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55" priority="71" rank="1"/>
  </conditionalFormatting>
  <conditionalFormatting sqref="G2">
    <cfRule type="top10" dxfId="154" priority="70" rank="1"/>
  </conditionalFormatting>
  <conditionalFormatting sqref="H2">
    <cfRule type="top10" dxfId="153" priority="69" rank="1"/>
  </conditionalFormatting>
  <conditionalFormatting sqref="I2">
    <cfRule type="top10" dxfId="152" priority="67" rank="1"/>
  </conditionalFormatting>
  <conditionalFormatting sqref="J2">
    <cfRule type="top10" dxfId="151" priority="68" rank="1"/>
  </conditionalFormatting>
  <conditionalFormatting sqref="E2">
    <cfRule type="top10" dxfId="150" priority="72" rank="1"/>
  </conditionalFormatting>
  <conditionalFormatting sqref="E3">
    <cfRule type="top10" dxfId="149" priority="66" rank="1"/>
  </conditionalFormatting>
  <conditionalFormatting sqref="F3">
    <cfRule type="top10" dxfId="148" priority="65" rank="1"/>
  </conditionalFormatting>
  <conditionalFormatting sqref="G3">
    <cfRule type="top10" dxfId="147" priority="64" rank="1"/>
  </conditionalFormatting>
  <conditionalFormatting sqref="H3">
    <cfRule type="top10" dxfId="146" priority="63" rank="1"/>
  </conditionalFormatting>
  <conditionalFormatting sqref="I3">
    <cfRule type="top10" dxfId="145" priority="62" rank="1"/>
  </conditionalFormatting>
  <conditionalFormatting sqref="J3">
    <cfRule type="top10" dxfId="144" priority="61" rank="1"/>
  </conditionalFormatting>
  <conditionalFormatting sqref="E4">
    <cfRule type="top10" dxfId="143" priority="60" rank="1"/>
  </conditionalFormatting>
  <conditionalFormatting sqref="F4">
    <cfRule type="top10" dxfId="142" priority="59" rank="1"/>
  </conditionalFormatting>
  <conditionalFormatting sqref="G4">
    <cfRule type="top10" dxfId="141" priority="58" rank="1"/>
  </conditionalFormatting>
  <conditionalFormatting sqref="H4">
    <cfRule type="top10" dxfId="140" priority="57" rank="1"/>
  </conditionalFormatting>
  <conditionalFormatting sqref="I4">
    <cfRule type="top10" dxfId="139" priority="56" rank="1"/>
  </conditionalFormatting>
  <conditionalFormatting sqref="J4">
    <cfRule type="top10" dxfId="138" priority="55" rank="1"/>
  </conditionalFormatting>
  <conditionalFormatting sqref="E5">
    <cfRule type="top10" dxfId="137" priority="54" rank="1"/>
  </conditionalFormatting>
  <conditionalFormatting sqref="F5">
    <cfRule type="top10" dxfId="136" priority="53" rank="1"/>
  </conditionalFormatting>
  <conditionalFormatting sqref="G5">
    <cfRule type="top10" dxfId="135" priority="52" rank="1"/>
  </conditionalFormatting>
  <conditionalFormatting sqref="H5">
    <cfRule type="top10" dxfId="134" priority="51" rank="1"/>
  </conditionalFormatting>
  <conditionalFormatting sqref="I5">
    <cfRule type="top10" dxfId="133" priority="50" rank="1"/>
  </conditionalFormatting>
  <conditionalFormatting sqref="J5">
    <cfRule type="top10" dxfId="132" priority="49" rank="1"/>
  </conditionalFormatting>
  <conditionalFormatting sqref="E6">
    <cfRule type="top10" dxfId="131" priority="48" rank="1"/>
  </conditionalFormatting>
  <conditionalFormatting sqref="F6">
    <cfRule type="top10" dxfId="130" priority="47" rank="1"/>
  </conditionalFormatting>
  <conditionalFormatting sqref="G6">
    <cfRule type="top10" dxfId="129" priority="46" rank="1"/>
  </conditionalFormatting>
  <conditionalFormatting sqref="H6">
    <cfRule type="top10" dxfId="128" priority="45" rank="1"/>
  </conditionalFormatting>
  <conditionalFormatting sqref="I6">
    <cfRule type="top10" dxfId="127" priority="44" rank="1"/>
  </conditionalFormatting>
  <conditionalFormatting sqref="J6">
    <cfRule type="top10" dxfId="126" priority="43" rank="1"/>
  </conditionalFormatting>
  <conditionalFormatting sqref="E7">
    <cfRule type="top10" dxfId="125" priority="42" rank="1"/>
  </conditionalFormatting>
  <conditionalFormatting sqref="F7">
    <cfRule type="top10" dxfId="124" priority="41" rank="1"/>
  </conditionalFormatting>
  <conditionalFormatting sqref="G7">
    <cfRule type="top10" dxfId="123" priority="40" rank="1"/>
  </conditionalFormatting>
  <conditionalFormatting sqref="H7">
    <cfRule type="top10" dxfId="122" priority="39" rank="1"/>
  </conditionalFormatting>
  <conditionalFormatting sqref="I7">
    <cfRule type="top10" dxfId="121" priority="38" rank="1"/>
  </conditionalFormatting>
  <conditionalFormatting sqref="J7">
    <cfRule type="top10" dxfId="120" priority="37" rank="1"/>
  </conditionalFormatting>
  <conditionalFormatting sqref="E8">
    <cfRule type="top10" dxfId="119" priority="36" rank="1"/>
  </conditionalFormatting>
  <conditionalFormatting sqref="F8">
    <cfRule type="top10" dxfId="118" priority="35" rank="1"/>
  </conditionalFormatting>
  <conditionalFormatting sqref="G8">
    <cfRule type="top10" dxfId="117" priority="34" rank="1"/>
  </conditionalFormatting>
  <conditionalFormatting sqref="H8">
    <cfRule type="top10" dxfId="116" priority="33" rank="1"/>
  </conditionalFormatting>
  <conditionalFormatting sqref="I8">
    <cfRule type="top10" dxfId="115" priority="32" rank="1"/>
  </conditionalFormatting>
  <conditionalFormatting sqref="J8">
    <cfRule type="top10" dxfId="114" priority="31" rank="1"/>
  </conditionalFormatting>
  <conditionalFormatting sqref="E9">
    <cfRule type="top10" dxfId="113" priority="30" rank="1"/>
  </conditionalFormatting>
  <conditionalFormatting sqref="F9">
    <cfRule type="top10" dxfId="112" priority="29" rank="1"/>
  </conditionalFormatting>
  <conditionalFormatting sqref="G9">
    <cfRule type="top10" dxfId="111" priority="28" rank="1"/>
  </conditionalFormatting>
  <conditionalFormatting sqref="H9">
    <cfRule type="top10" dxfId="110" priority="27" rank="1"/>
  </conditionalFormatting>
  <conditionalFormatting sqref="I9">
    <cfRule type="top10" dxfId="109" priority="26" rank="1"/>
  </conditionalFormatting>
  <conditionalFormatting sqref="J9">
    <cfRule type="top10" dxfId="108" priority="25" rank="1"/>
  </conditionalFormatting>
  <conditionalFormatting sqref="E10">
    <cfRule type="top10" dxfId="107" priority="24" rank="1"/>
  </conditionalFormatting>
  <conditionalFormatting sqref="F10">
    <cfRule type="top10" dxfId="106" priority="23" rank="1"/>
  </conditionalFormatting>
  <conditionalFormatting sqref="G10">
    <cfRule type="top10" dxfId="105" priority="22" rank="1"/>
  </conditionalFormatting>
  <conditionalFormatting sqref="H10">
    <cfRule type="top10" dxfId="104" priority="21" rank="1"/>
  </conditionalFormatting>
  <conditionalFormatting sqref="I10">
    <cfRule type="top10" dxfId="103" priority="20" rank="1"/>
  </conditionalFormatting>
  <conditionalFormatting sqref="J10">
    <cfRule type="top10" dxfId="102" priority="19" rank="1"/>
  </conditionalFormatting>
  <conditionalFormatting sqref="E11">
    <cfRule type="top10" dxfId="101" priority="18" rank="1"/>
  </conditionalFormatting>
  <conditionalFormatting sqref="F11">
    <cfRule type="top10" dxfId="100" priority="17" rank="1"/>
  </conditionalFormatting>
  <conditionalFormatting sqref="G11">
    <cfRule type="top10" dxfId="99" priority="16" rank="1"/>
  </conditionalFormatting>
  <conditionalFormatting sqref="H11">
    <cfRule type="top10" dxfId="98" priority="15" rank="1"/>
  </conditionalFormatting>
  <conditionalFormatting sqref="I11">
    <cfRule type="top10" dxfId="97" priority="14" rank="1"/>
  </conditionalFormatting>
  <conditionalFormatting sqref="J11">
    <cfRule type="top10" dxfId="96" priority="13" rank="1"/>
  </conditionalFormatting>
  <conditionalFormatting sqref="E12">
    <cfRule type="top10" dxfId="95" priority="12" rank="1"/>
  </conditionalFormatting>
  <conditionalFormatting sqref="F12">
    <cfRule type="top10" dxfId="94" priority="11" rank="1"/>
  </conditionalFormatting>
  <conditionalFormatting sqref="G12">
    <cfRule type="top10" dxfId="93" priority="10" rank="1"/>
  </conditionalFormatting>
  <conditionalFormatting sqref="H12">
    <cfRule type="top10" dxfId="92" priority="9" rank="1"/>
  </conditionalFormatting>
  <conditionalFormatting sqref="I12">
    <cfRule type="top10" dxfId="91" priority="8" rank="1"/>
  </conditionalFormatting>
  <conditionalFormatting sqref="J12">
    <cfRule type="top10" dxfId="90" priority="7" rank="1"/>
  </conditionalFormatting>
  <conditionalFormatting sqref="E13">
    <cfRule type="top10" dxfId="89" priority="6" rank="1"/>
  </conditionalFormatting>
  <conditionalFormatting sqref="F13">
    <cfRule type="top10" dxfId="88" priority="5" rank="1"/>
  </conditionalFormatting>
  <conditionalFormatting sqref="G13">
    <cfRule type="top10" dxfId="87" priority="4" rank="1"/>
  </conditionalFormatting>
  <conditionalFormatting sqref="H13">
    <cfRule type="top10" dxfId="86" priority="3" rank="1"/>
  </conditionalFormatting>
  <conditionalFormatting sqref="I13">
    <cfRule type="top10" dxfId="85" priority="2" rank="1"/>
  </conditionalFormatting>
  <conditionalFormatting sqref="J13">
    <cfRule type="top10" dxfId="84" priority="1" rank="1"/>
  </conditionalFormatting>
  <hyperlinks>
    <hyperlink ref="Q1" location="'Georgia 2020 Ranking'!A1" display="Back to Ranking" xr:uid="{9F30FE29-B2C9-4EC7-A1B3-9B8E01D5DA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68835E-EFD3-497D-B11E-092C2CCFB7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CD65C5-5BC2-45D1-8F11-15455B4DA6FC}">
          <x14:formula1>
            <xm:f>'C:\Users\LChacon\AppData\Local\Packages\Microsoft.MicrosoftEdge_8wekyb3d8bbwe\TempState\Downloads\[ABRA GA CLUB MATCH 3152020 (1).xlsm]DATA'!#REF!</xm:f>
          </x14:formula1>
          <xm:sqref>D2 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8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16</v>
      </c>
      <c r="B2" s="8" t="s">
        <v>20</v>
      </c>
      <c r="C2" s="9">
        <v>43849</v>
      </c>
      <c r="D2" s="10" t="s">
        <v>41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3">
      <c r="A3" s="32" t="s">
        <v>16</v>
      </c>
      <c r="B3" s="33" t="s">
        <v>20</v>
      </c>
      <c r="C3" s="34">
        <v>43905</v>
      </c>
      <c r="D3" s="10" t="s">
        <v>41</v>
      </c>
      <c r="E3" s="36">
        <v>188</v>
      </c>
      <c r="F3" s="36">
        <v>195</v>
      </c>
      <c r="G3" s="36">
        <v>192</v>
      </c>
      <c r="H3" s="36">
        <v>192</v>
      </c>
      <c r="I3" s="36"/>
      <c r="J3" s="36"/>
      <c r="K3" s="37">
        <v>4</v>
      </c>
      <c r="L3" s="37">
        <v>767</v>
      </c>
      <c r="M3" s="38">
        <v>191.75</v>
      </c>
      <c r="N3" s="39">
        <v>2</v>
      </c>
      <c r="O3" s="40">
        <v>193.75</v>
      </c>
    </row>
    <row r="4" spans="1:17" ht="27" x14ac:dyDescent="0.3">
      <c r="A4" s="49" t="s">
        <v>73</v>
      </c>
      <c r="B4" s="50" t="s">
        <v>20</v>
      </c>
      <c r="C4" s="51">
        <v>44003</v>
      </c>
      <c r="D4" s="52" t="s">
        <v>41</v>
      </c>
      <c r="E4" s="53">
        <v>191</v>
      </c>
      <c r="F4" s="53">
        <v>192</v>
      </c>
      <c r="G4" s="53">
        <v>190</v>
      </c>
      <c r="H4" s="53">
        <v>186</v>
      </c>
      <c r="I4" s="53"/>
      <c r="J4" s="53"/>
      <c r="K4" s="54">
        <v>4</v>
      </c>
      <c r="L4" s="54">
        <v>759</v>
      </c>
      <c r="M4" s="55">
        <v>189.75</v>
      </c>
      <c r="N4" s="56">
        <v>2</v>
      </c>
      <c r="O4" s="57">
        <v>191.75</v>
      </c>
    </row>
    <row r="5" spans="1:17" ht="27" x14ac:dyDescent="0.3">
      <c r="A5" s="32" t="s">
        <v>73</v>
      </c>
      <c r="B5" s="33" t="s">
        <v>20</v>
      </c>
      <c r="C5" s="34">
        <v>44150</v>
      </c>
      <c r="D5" s="35" t="s">
        <v>41</v>
      </c>
      <c r="E5" s="36">
        <v>189</v>
      </c>
      <c r="F5" s="36">
        <v>191</v>
      </c>
      <c r="G5" s="36">
        <v>196</v>
      </c>
      <c r="H5" s="36">
        <v>194</v>
      </c>
      <c r="I5" s="36"/>
      <c r="J5" s="36"/>
      <c r="K5" s="37">
        <v>4</v>
      </c>
      <c r="L5" s="37">
        <v>770</v>
      </c>
      <c r="M5" s="38">
        <v>192.5</v>
      </c>
      <c r="N5" s="39">
        <v>2</v>
      </c>
      <c r="O5" s="40">
        <v>194.5</v>
      </c>
    </row>
    <row r="8" spans="1:17" x14ac:dyDescent="0.3">
      <c r="K8" s="17">
        <f>SUM(K2:K7)</f>
        <v>16</v>
      </c>
      <c r="L8" s="17">
        <f>SUM(L2:L7)</f>
        <v>3046</v>
      </c>
      <c r="M8" s="16">
        <f>SUM(L8/K8)</f>
        <v>190.375</v>
      </c>
      <c r="N8" s="17">
        <f>SUM(N2:N7)</f>
        <v>8</v>
      </c>
      <c r="O8" s="17">
        <f>SUM(M8+N8)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:D3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83" priority="23" rank="1"/>
  </conditionalFormatting>
  <conditionalFormatting sqref="G2">
    <cfRule type="top10" dxfId="82" priority="22" rank="1"/>
  </conditionalFormatting>
  <conditionalFormatting sqref="H2">
    <cfRule type="top10" dxfId="81" priority="21" rank="1"/>
  </conditionalFormatting>
  <conditionalFormatting sqref="I2">
    <cfRule type="top10" dxfId="80" priority="19" rank="1"/>
  </conditionalFormatting>
  <conditionalFormatting sqref="J2">
    <cfRule type="top10" dxfId="79" priority="20" rank="1"/>
  </conditionalFormatting>
  <conditionalFormatting sqref="E2">
    <cfRule type="top10" dxfId="78" priority="24" rank="1"/>
  </conditionalFormatting>
  <conditionalFormatting sqref="F3">
    <cfRule type="top10" dxfId="77" priority="17" rank="1"/>
  </conditionalFormatting>
  <conditionalFormatting sqref="G3">
    <cfRule type="top10" dxfId="76" priority="16" rank="1"/>
  </conditionalFormatting>
  <conditionalFormatting sqref="H3">
    <cfRule type="top10" dxfId="75" priority="15" rank="1"/>
  </conditionalFormatting>
  <conditionalFormatting sqref="I3">
    <cfRule type="top10" dxfId="74" priority="13" rank="1"/>
  </conditionalFormatting>
  <conditionalFormatting sqref="J3">
    <cfRule type="top10" dxfId="73" priority="14" rank="1"/>
  </conditionalFormatting>
  <conditionalFormatting sqref="E3">
    <cfRule type="top10" dxfId="72" priority="18" rank="1"/>
  </conditionalFormatting>
  <conditionalFormatting sqref="E4">
    <cfRule type="top10" dxfId="71" priority="12" rank="1"/>
  </conditionalFormatting>
  <conditionalFormatting sqref="F4">
    <cfRule type="top10" dxfId="70" priority="11" rank="1"/>
  </conditionalFormatting>
  <conditionalFormatting sqref="G4">
    <cfRule type="top10" dxfId="69" priority="10" rank="1"/>
  </conditionalFormatting>
  <conditionalFormatting sqref="H4">
    <cfRule type="top10" dxfId="68" priority="9" rank="1"/>
  </conditionalFormatting>
  <conditionalFormatting sqref="I4">
    <cfRule type="top10" dxfId="67" priority="8" rank="1"/>
  </conditionalFormatting>
  <conditionalFormatting sqref="J4">
    <cfRule type="top10" dxfId="66" priority="7" rank="1"/>
  </conditionalFormatting>
  <conditionalFormatting sqref="E5">
    <cfRule type="top10" dxfId="65" priority="6" rank="1"/>
  </conditionalFormatting>
  <conditionalFormatting sqref="F5">
    <cfRule type="top10" dxfId="64" priority="5" rank="1"/>
  </conditionalFormatting>
  <conditionalFormatting sqref="G5">
    <cfRule type="top10" dxfId="63" priority="4" rank="1"/>
  </conditionalFormatting>
  <conditionalFormatting sqref="H5">
    <cfRule type="top10" dxfId="62" priority="3" rank="1"/>
  </conditionalFormatting>
  <conditionalFormatting sqref="I5">
    <cfRule type="top10" dxfId="61" priority="2" rank="1"/>
  </conditionalFormatting>
  <conditionalFormatting sqref="J5">
    <cfRule type="top10" dxfId="60" priority="1" rank="1"/>
  </conditionalFormatting>
  <hyperlinks>
    <hyperlink ref="Q1" location="'Georgia 2020 Ranking'!A1" display="Back to Ranking" xr:uid="{9ECFC4AF-0D52-47B6-A02F-5C2395AAFA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B2 D2:D3</xm:sqref>
        </x14:dataValidation>
        <x14:dataValidation type="list" allowBlank="1" showInputMessage="1" showErrorMessage="1" xr:uid="{9A77CA95-DF34-47EE-87C4-4A3410871A9E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5"/>
  <sheetViews>
    <sheetView workbookViewId="0">
      <selection activeCell="M5" sqref="M5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7" t="s">
        <v>16</v>
      </c>
      <c r="B2" s="8" t="s">
        <v>21</v>
      </c>
      <c r="C2" s="9">
        <v>43849</v>
      </c>
      <c r="D2" s="10" t="s">
        <v>41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5" spans="1:17" x14ac:dyDescent="0.3">
      <c r="K5" s="17">
        <f>SUM(K2:K4)</f>
        <v>4</v>
      </c>
      <c r="L5" s="17">
        <f>SUM(L2:L4)</f>
        <v>741</v>
      </c>
      <c r="M5" s="16">
        <f>SUM(L5/K5)</f>
        <v>185.25</v>
      </c>
      <c r="N5" s="17">
        <f>SUM(N2:N4)</f>
        <v>2</v>
      </c>
      <c r="O5" s="17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59" priority="5" rank="1"/>
  </conditionalFormatting>
  <conditionalFormatting sqref="G2">
    <cfRule type="top10" dxfId="58" priority="4" rank="1"/>
  </conditionalFormatting>
  <conditionalFormatting sqref="H2">
    <cfRule type="top10" dxfId="57" priority="3" rank="1"/>
  </conditionalFormatting>
  <conditionalFormatting sqref="I2">
    <cfRule type="top10" dxfId="56" priority="1" rank="1"/>
  </conditionalFormatting>
  <conditionalFormatting sqref="J2">
    <cfRule type="top10" dxfId="55" priority="2" rank="1"/>
  </conditionalFormatting>
  <conditionalFormatting sqref="E2">
    <cfRule type="top10" dxfId="54" priority="6" rank="1"/>
  </conditionalFormatting>
  <hyperlinks>
    <hyperlink ref="Q1" location="'Georgia 2020 Ranking'!A1" display="Back to Ranking" xr:uid="{9554FFAF-38ED-4121-858E-C1E4F0DD49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9488-AC19-4B21-BBD0-4B708445340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74</v>
      </c>
      <c r="B2" s="33" t="s">
        <v>75</v>
      </c>
      <c r="C2" s="34">
        <v>43968</v>
      </c>
      <c r="D2" s="35" t="s">
        <v>41</v>
      </c>
      <c r="E2" s="36">
        <v>186</v>
      </c>
      <c r="F2" s="36">
        <v>187</v>
      </c>
      <c r="G2" s="36">
        <v>183</v>
      </c>
      <c r="H2" s="36">
        <v>182</v>
      </c>
      <c r="I2" s="36">
        <v>184</v>
      </c>
      <c r="J2" s="36">
        <v>182</v>
      </c>
      <c r="K2" s="37">
        <v>6</v>
      </c>
      <c r="L2" s="37">
        <v>1104</v>
      </c>
      <c r="M2" s="38">
        <v>184</v>
      </c>
      <c r="N2" s="39">
        <v>8</v>
      </c>
      <c r="O2" s="40">
        <v>192</v>
      </c>
    </row>
    <row r="5" spans="1:17" x14ac:dyDescent="0.3">
      <c r="K5" s="17">
        <f>SUM(K2:K4)</f>
        <v>6</v>
      </c>
      <c r="L5" s="17">
        <f>SUM(L2:L4)</f>
        <v>1104</v>
      </c>
      <c r="M5" s="23">
        <f>SUM(L5/K5)</f>
        <v>184</v>
      </c>
      <c r="N5" s="17">
        <f>SUM(N2:N4)</f>
        <v>8</v>
      </c>
      <c r="O5" s="23">
        <f>SUM(M5+N5)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F2">
    <cfRule type="top10" dxfId="53" priority="5" rank="1"/>
  </conditionalFormatting>
  <conditionalFormatting sqref="G2">
    <cfRule type="top10" dxfId="52" priority="4" rank="1"/>
  </conditionalFormatting>
  <conditionalFormatting sqref="H2">
    <cfRule type="top10" dxfId="51" priority="3" rank="1"/>
  </conditionalFormatting>
  <conditionalFormatting sqref="E2">
    <cfRule type="top10" dxfId="50" priority="6" rank="1"/>
  </conditionalFormatting>
  <conditionalFormatting sqref="J2">
    <cfRule type="top10" dxfId="49" priority="1" rank="1"/>
  </conditionalFormatting>
  <conditionalFormatting sqref="I2">
    <cfRule type="top10" dxfId="48" priority="2" rank="1"/>
  </conditionalFormatting>
  <hyperlinks>
    <hyperlink ref="Q1" location="'Georgia 2020 Ranking'!A1" display="Back to Ranking" xr:uid="{72441E0E-A7C9-4A15-98A2-2424EAA6F8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8A7170-BA81-4D23-A4D5-0A8776156D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dimension ref="A1:Q23"/>
  <sheetViews>
    <sheetView workbookViewId="0">
      <selection activeCell="Q1" sqref="Q1"/>
    </sheetView>
  </sheetViews>
  <sheetFormatPr defaultRowHeight="14.4" x14ac:dyDescent="0.3"/>
  <cols>
    <col min="1" max="1" width="21.109375" customWidth="1"/>
    <col min="2" max="2" width="17" bestFit="1" customWidth="1"/>
    <col min="3" max="3" width="15.5546875" customWidth="1"/>
    <col min="4" max="4" width="20.6640625" customWidth="1"/>
    <col min="15" max="15" width="9.109375" style="3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28" t="s">
        <v>15</v>
      </c>
      <c r="Q1" s="41" t="s">
        <v>58</v>
      </c>
    </row>
    <row r="2" spans="1:17" x14ac:dyDescent="0.3">
      <c r="A2" s="7" t="s">
        <v>23</v>
      </c>
      <c r="B2" s="8" t="s">
        <v>22</v>
      </c>
      <c r="C2" s="9">
        <v>43849</v>
      </c>
      <c r="D2" s="10" t="s">
        <v>41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29">
        <f>SUM(M2+N2)</f>
        <v>175.25</v>
      </c>
    </row>
    <row r="3" spans="1:17" x14ac:dyDescent="0.3">
      <c r="A3" s="32" t="s">
        <v>74</v>
      </c>
      <c r="B3" s="33" t="s">
        <v>22</v>
      </c>
      <c r="C3" s="34">
        <v>44031</v>
      </c>
      <c r="D3" s="35" t="s">
        <v>41</v>
      </c>
      <c r="E3" s="36">
        <v>174</v>
      </c>
      <c r="F3" s="36">
        <v>183</v>
      </c>
      <c r="G3" s="36">
        <v>173</v>
      </c>
      <c r="H3" s="36">
        <v>177</v>
      </c>
      <c r="I3" s="36"/>
      <c r="J3" s="36"/>
      <c r="K3" s="37">
        <v>4</v>
      </c>
      <c r="L3" s="37">
        <v>707</v>
      </c>
      <c r="M3" s="38">
        <v>176.75</v>
      </c>
      <c r="N3" s="39">
        <v>4</v>
      </c>
      <c r="O3" s="40">
        <v>180.75</v>
      </c>
    </row>
    <row r="4" spans="1:17" x14ac:dyDescent="0.3">
      <c r="A4" s="32" t="s">
        <v>74</v>
      </c>
      <c r="B4" s="33" t="s">
        <v>22</v>
      </c>
      <c r="C4" s="34">
        <v>44094</v>
      </c>
      <c r="D4" s="35" t="s">
        <v>41</v>
      </c>
      <c r="E4" s="36">
        <v>181</v>
      </c>
      <c r="F4" s="36">
        <v>187</v>
      </c>
      <c r="G4" s="36">
        <v>184</v>
      </c>
      <c r="H4" s="36">
        <v>180</v>
      </c>
      <c r="I4" s="36">
        <v>184</v>
      </c>
      <c r="J4" s="36">
        <v>173</v>
      </c>
      <c r="K4" s="37">
        <v>6</v>
      </c>
      <c r="L4" s="37">
        <v>1089</v>
      </c>
      <c r="M4" s="38">
        <v>181.5</v>
      </c>
      <c r="N4" s="39">
        <v>4</v>
      </c>
      <c r="O4" s="40">
        <v>185.5</v>
      </c>
    </row>
    <row r="5" spans="1:17" x14ac:dyDescent="0.3">
      <c r="A5" s="32" t="s">
        <v>74</v>
      </c>
      <c r="B5" s="33" t="s">
        <v>22</v>
      </c>
      <c r="C5" s="34">
        <v>44122</v>
      </c>
      <c r="D5" s="35" t="s">
        <v>41</v>
      </c>
      <c r="E5" s="36">
        <v>178</v>
      </c>
      <c r="F5" s="36">
        <v>183</v>
      </c>
      <c r="G5" s="36">
        <v>177</v>
      </c>
      <c r="H5" s="36">
        <v>177</v>
      </c>
      <c r="I5" s="36"/>
      <c r="J5" s="36"/>
      <c r="K5" s="37">
        <v>4</v>
      </c>
      <c r="L5" s="37">
        <v>715</v>
      </c>
      <c r="M5" s="38">
        <v>178.75</v>
      </c>
      <c r="N5" s="39">
        <v>3</v>
      </c>
      <c r="O5" s="40">
        <v>181.75</v>
      </c>
    </row>
    <row r="6" spans="1:17" x14ac:dyDescent="0.3">
      <c r="A6" s="32" t="s">
        <v>74</v>
      </c>
      <c r="B6" s="33" t="s">
        <v>22</v>
      </c>
      <c r="C6" s="34">
        <v>44150</v>
      </c>
      <c r="D6" s="35" t="s">
        <v>41</v>
      </c>
      <c r="E6" s="36">
        <v>174</v>
      </c>
      <c r="F6" s="36">
        <v>174</v>
      </c>
      <c r="G6" s="36">
        <v>176</v>
      </c>
      <c r="H6" s="36">
        <v>166</v>
      </c>
      <c r="I6" s="36"/>
      <c r="J6" s="36"/>
      <c r="K6" s="37">
        <v>4</v>
      </c>
      <c r="L6" s="37">
        <v>690</v>
      </c>
      <c r="M6" s="38">
        <v>172.5</v>
      </c>
      <c r="N6" s="39">
        <v>2</v>
      </c>
      <c r="O6" s="40">
        <v>174.5</v>
      </c>
    </row>
    <row r="9" spans="1:17" x14ac:dyDescent="0.3">
      <c r="K9" s="17">
        <f>SUM(K2:K8)</f>
        <v>22</v>
      </c>
      <c r="L9" s="17">
        <f>SUM(L2:L8)</f>
        <v>3886</v>
      </c>
      <c r="M9" s="17">
        <f>SUM(L9/K9)</f>
        <v>176.63636363636363</v>
      </c>
      <c r="N9" s="17">
        <f>SUM(N2:N8)</f>
        <v>17</v>
      </c>
      <c r="O9" s="30">
        <f>SUM(M9+N9)</f>
        <v>193.63636363636363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28" t="s">
        <v>15</v>
      </c>
    </row>
    <row r="20" spans="1:15" x14ac:dyDescent="0.3">
      <c r="A20" s="32" t="s">
        <v>73</v>
      </c>
      <c r="B20" s="33" t="s">
        <v>22</v>
      </c>
      <c r="C20" s="34">
        <v>44059</v>
      </c>
      <c r="D20" s="35" t="s">
        <v>41</v>
      </c>
      <c r="E20" s="36">
        <v>185</v>
      </c>
      <c r="F20" s="36">
        <v>183</v>
      </c>
      <c r="G20" s="36">
        <v>188</v>
      </c>
      <c r="H20" s="36">
        <v>188</v>
      </c>
      <c r="I20" s="36"/>
      <c r="J20" s="36"/>
      <c r="K20" s="37">
        <v>4</v>
      </c>
      <c r="L20" s="37">
        <v>744</v>
      </c>
      <c r="M20" s="38">
        <v>186</v>
      </c>
      <c r="N20" s="39">
        <v>2</v>
      </c>
      <c r="O20" s="40">
        <v>188</v>
      </c>
    </row>
    <row r="23" spans="1:15" x14ac:dyDescent="0.3">
      <c r="K23" s="17">
        <f>SUM(K20:K22)</f>
        <v>4</v>
      </c>
      <c r="L23" s="17">
        <f>SUM(L20:L22)</f>
        <v>744</v>
      </c>
      <c r="M23" s="17">
        <f>SUM(L23/K23)</f>
        <v>186</v>
      </c>
      <c r="N23" s="17">
        <f>SUM(N20:N22)</f>
        <v>2</v>
      </c>
      <c r="O23" s="30">
        <f>SUM(M23+N23)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4:C4 E4:J4" name="Range1_2_1_1_5"/>
    <protectedRange algorithmName="SHA-512" hashValue="ON39YdpmFHfN9f47KpiRvqrKx0V9+erV1CNkpWzYhW/Qyc6aT8rEyCrvauWSYGZK2ia3o7vd3akF07acHAFpOA==" saltValue="yVW9XmDwTqEnmpSGai0KYg==" spinCount="100000" sqref="D4" name="Range1_1_3_1_1_5"/>
    <protectedRange algorithmName="SHA-512" hashValue="ON39YdpmFHfN9f47KpiRvqrKx0V9+erV1CNkpWzYhW/Qyc6aT8rEyCrvauWSYGZK2ia3o7vd3akF07acHAFpOA==" saltValue="yVW9XmDwTqEnmpSGai0KYg==" spinCount="100000" sqref="B5:C5 E5:J5" name="Range1_2_1_1_8"/>
    <protectedRange algorithmName="SHA-512" hashValue="ON39YdpmFHfN9f47KpiRvqrKx0V9+erV1CNkpWzYhW/Qyc6aT8rEyCrvauWSYGZK2ia3o7vd3akF07acHAFpOA==" saltValue="yVW9XmDwTqEnmpSGai0KYg==" spinCount="100000" sqref="D5" name="Range1_1_3_1_1_8"/>
    <protectedRange algorithmName="SHA-512" hashValue="ON39YdpmFHfN9f47KpiRvqrKx0V9+erV1CNkpWzYhW/Qyc6aT8rEyCrvauWSYGZK2ia3o7vd3akF07acHAFpOA==" saltValue="yVW9XmDwTqEnmpSGai0KYg==" spinCount="100000" sqref="B6:C6 E6:J6" name="Range1_2_1_1_7"/>
    <protectedRange algorithmName="SHA-512" hashValue="ON39YdpmFHfN9f47KpiRvqrKx0V9+erV1CNkpWzYhW/Qyc6aT8rEyCrvauWSYGZK2ia3o7vd3akF07acHAFpOA==" saltValue="yVW9XmDwTqEnmpSGai0KYg==" spinCount="100000" sqref="D6" name="Range1_1_3_1_1_7"/>
  </protectedRanges>
  <conditionalFormatting sqref="F2">
    <cfRule type="top10" dxfId="47" priority="53" rank="1"/>
  </conditionalFormatting>
  <conditionalFormatting sqref="G2">
    <cfRule type="top10" dxfId="46" priority="52" rank="1"/>
  </conditionalFormatting>
  <conditionalFormatting sqref="H2">
    <cfRule type="top10" dxfId="45" priority="51" rank="1"/>
  </conditionalFormatting>
  <conditionalFormatting sqref="I2">
    <cfRule type="top10" dxfId="44" priority="49" rank="1"/>
  </conditionalFormatting>
  <conditionalFormatting sqref="J2">
    <cfRule type="top10" dxfId="43" priority="50" rank="1"/>
  </conditionalFormatting>
  <conditionalFormatting sqref="E2">
    <cfRule type="top10" dxfId="42" priority="54" rank="1"/>
  </conditionalFormatting>
  <conditionalFormatting sqref="E3">
    <cfRule type="top10" dxfId="41" priority="48" rank="1"/>
  </conditionalFormatting>
  <conditionalFormatting sqref="F3">
    <cfRule type="top10" dxfId="40" priority="47" rank="1"/>
  </conditionalFormatting>
  <conditionalFormatting sqref="G3">
    <cfRule type="top10" dxfId="39" priority="46" rank="1"/>
  </conditionalFormatting>
  <conditionalFormatting sqref="H3">
    <cfRule type="top10" dxfId="38" priority="45" rank="1"/>
  </conditionalFormatting>
  <conditionalFormatting sqref="I3">
    <cfRule type="top10" dxfId="37" priority="44" rank="1"/>
  </conditionalFormatting>
  <conditionalFormatting sqref="J3">
    <cfRule type="top10" dxfId="36" priority="43" rank="1"/>
  </conditionalFormatting>
  <conditionalFormatting sqref="E20">
    <cfRule type="top10" dxfId="35" priority="24" rank="1"/>
  </conditionalFormatting>
  <conditionalFormatting sqref="F20">
    <cfRule type="top10" dxfId="34" priority="23" rank="1"/>
  </conditionalFormatting>
  <conditionalFormatting sqref="G20">
    <cfRule type="top10" dxfId="33" priority="22" rank="1"/>
  </conditionalFormatting>
  <conditionalFormatting sqref="H20">
    <cfRule type="top10" dxfId="32" priority="21" rank="1"/>
  </conditionalFormatting>
  <conditionalFormatting sqref="I20">
    <cfRule type="top10" dxfId="31" priority="20" rank="1"/>
  </conditionalFormatting>
  <conditionalFormatting sqref="J20">
    <cfRule type="top10" dxfId="30" priority="19" rank="1"/>
  </conditionalFormatting>
  <conditionalFormatting sqref="E4">
    <cfRule type="top10" dxfId="29" priority="18" rank="1"/>
  </conditionalFormatting>
  <conditionalFormatting sqref="F4">
    <cfRule type="top10" dxfId="28" priority="17" rank="1"/>
  </conditionalFormatting>
  <conditionalFormatting sqref="G4">
    <cfRule type="top10" dxfId="27" priority="16" rank="1"/>
  </conditionalFormatting>
  <conditionalFormatting sqref="H4">
    <cfRule type="top10" dxfId="26" priority="15" rank="1"/>
  </conditionalFormatting>
  <conditionalFormatting sqref="I4">
    <cfRule type="top10" dxfId="25" priority="14" rank="1"/>
  </conditionalFormatting>
  <conditionalFormatting sqref="J4">
    <cfRule type="top10" dxfId="24" priority="13" rank="1"/>
  </conditionalFormatting>
  <conditionalFormatting sqref="E5">
    <cfRule type="top10" dxfId="23" priority="12" rank="1"/>
  </conditionalFormatting>
  <conditionalFormatting sqref="F5">
    <cfRule type="top10" dxfId="22" priority="11" rank="1"/>
  </conditionalFormatting>
  <conditionalFormatting sqref="G5">
    <cfRule type="top10" dxfId="21" priority="10" rank="1"/>
  </conditionalFormatting>
  <conditionalFormatting sqref="H5">
    <cfRule type="top10" dxfId="20" priority="9" rank="1"/>
  </conditionalFormatting>
  <conditionalFormatting sqref="I5">
    <cfRule type="top10" dxfId="19" priority="8" rank="1"/>
  </conditionalFormatting>
  <conditionalFormatting sqref="J5">
    <cfRule type="top10" dxfId="18" priority="7" rank="1"/>
  </conditionalFormatting>
  <conditionalFormatting sqref="E6">
    <cfRule type="top10" dxfId="17" priority="6" rank="1"/>
  </conditionalFormatting>
  <conditionalFormatting sqref="F6">
    <cfRule type="top10" dxfId="16" priority="5" rank="1"/>
  </conditionalFormatting>
  <conditionalFormatting sqref="G6">
    <cfRule type="top10" dxfId="15" priority="4" rank="1"/>
  </conditionalFormatting>
  <conditionalFormatting sqref="H6">
    <cfRule type="top10" dxfId="14" priority="3" rank="1"/>
  </conditionalFormatting>
  <conditionalFormatting sqref="I6">
    <cfRule type="top10" dxfId="13" priority="2" rank="1"/>
  </conditionalFormatting>
  <conditionalFormatting sqref="J6">
    <cfRule type="top10" dxfId="12" priority="1" rank="1"/>
  </conditionalFormatting>
  <hyperlinks>
    <hyperlink ref="Q1" location="'Georgia 2020 Ranking'!A1" display="Back to Ranking" xr:uid="{9FC4826C-D483-48F7-88F2-10D849DD7B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3FF95918-ACF7-4D86-AA84-72AC675CF151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1E2F-0BA8-4708-ACB9-148D583C86D5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74</v>
      </c>
      <c r="B2" s="33" t="s">
        <v>98</v>
      </c>
      <c r="C2" s="34">
        <v>44094</v>
      </c>
      <c r="D2" s="35" t="s">
        <v>41</v>
      </c>
      <c r="E2" s="36">
        <v>178</v>
      </c>
      <c r="F2" s="36">
        <v>169</v>
      </c>
      <c r="G2" s="36">
        <v>156</v>
      </c>
      <c r="H2" s="36">
        <v>176</v>
      </c>
      <c r="I2" s="36">
        <v>171</v>
      </c>
      <c r="J2" s="36">
        <v>163</v>
      </c>
      <c r="K2" s="37">
        <v>6</v>
      </c>
      <c r="L2" s="37">
        <v>1013</v>
      </c>
      <c r="M2" s="38">
        <v>168.83333333333334</v>
      </c>
      <c r="N2" s="39">
        <v>4</v>
      </c>
      <c r="O2" s="40">
        <v>172.83333333333334</v>
      </c>
    </row>
    <row r="5" spans="1:17" x14ac:dyDescent="0.3">
      <c r="K5" s="17">
        <f>SUM(K2:K4)</f>
        <v>6</v>
      </c>
      <c r="L5" s="17">
        <f>SUM(L2:L4)</f>
        <v>1013</v>
      </c>
      <c r="M5" s="16">
        <f>SUM(L5/K5)</f>
        <v>168.83333333333334</v>
      </c>
      <c r="N5" s="17">
        <f>SUM(N2:N4)</f>
        <v>4</v>
      </c>
      <c r="O5" s="23">
        <f>SUM(M5+N5)</f>
        <v>172.83333333333334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5"/>
    <protectedRange algorithmName="SHA-512" hashValue="ON39YdpmFHfN9f47KpiRvqrKx0V9+erV1CNkpWzYhW/Qyc6aT8rEyCrvauWSYGZK2ia3o7vd3akF07acHAFpOA==" saltValue="yVW9XmDwTqEnmpSGai0KYg==" spinCount="100000" sqref="D2" name="Range1_1_3_1_1_5"/>
  </protectedRanges>
  <conditionalFormatting sqref="E2">
    <cfRule type="top10" dxfId="11" priority="6" rank="1"/>
  </conditionalFormatting>
  <conditionalFormatting sqref="F2">
    <cfRule type="top10" dxfId="10" priority="5" rank="1"/>
  </conditionalFormatting>
  <conditionalFormatting sqref="G2">
    <cfRule type="top10" dxfId="9" priority="4" rank="1"/>
  </conditionalFormatting>
  <conditionalFormatting sqref="H2">
    <cfRule type="top10" dxfId="8" priority="3" rank="1"/>
  </conditionalFormatting>
  <conditionalFormatting sqref="I2">
    <cfRule type="top10" dxfId="7" priority="2" rank="1"/>
  </conditionalFormatting>
  <conditionalFormatting sqref="J2">
    <cfRule type="top10" dxfId="6" priority="1" rank="1"/>
  </conditionalFormatting>
  <hyperlinks>
    <hyperlink ref="Q1" location="'Georgia 2020 Ranking'!A1" display="Back to Ranking" xr:uid="{9FF97A28-200F-4E07-99A2-50D9886373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CB94FC-A67B-4211-9E9E-2191A8F54C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52B2-C8F4-4699-89E5-8E0F6673D354}"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74</v>
      </c>
      <c r="B2" s="33" t="s">
        <v>97</v>
      </c>
      <c r="C2" s="34">
        <v>44094</v>
      </c>
      <c r="D2" s="35" t="s">
        <v>41</v>
      </c>
      <c r="E2" s="36">
        <v>187</v>
      </c>
      <c r="F2" s="36">
        <v>186</v>
      </c>
      <c r="G2" s="36">
        <v>186</v>
      </c>
      <c r="H2" s="36">
        <v>181</v>
      </c>
      <c r="I2" s="36">
        <v>177</v>
      </c>
      <c r="J2" s="36">
        <v>179</v>
      </c>
      <c r="K2" s="37">
        <v>6</v>
      </c>
      <c r="L2" s="37">
        <v>1096</v>
      </c>
      <c r="M2" s="38">
        <v>182.66666666666666</v>
      </c>
      <c r="N2" s="39">
        <v>4</v>
      </c>
      <c r="O2" s="40">
        <v>186.66666666666666</v>
      </c>
    </row>
    <row r="3" spans="1:17" x14ac:dyDescent="0.3">
      <c r="A3" s="32" t="s">
        <v>74</v>
      </c>
      <c r="B3" s="33" t="s">
        <v>97</v>
      </c>
      <c r="C3" s="34">
        <v>44103</v>
      </c>
      <c r="D3" s="35" t="s">
        <v>41</v>
      </c>
      <c r="E3" s="36">
        <v>194</v>
      </c>
      <c r="F3" s="36">
        <v>185</v>
      </c>
      <c r="G3" s="36">
        <v>184</v>
      </c>
      <c r="H3" s="36"/>
      <c r="I3" s="36"/>
      <c r="J3" s="36"/>
      <c r="K3" s="37">
        <v>3</v>
      </c>
      <c r="L3" s="37">
        <v>563</v>
      </c>
      <c r="M3" s="38">
        <v>187.66666666666666</v>
      </c>
      <c r="N3" s="39">
        <v>5</v>
      </c>
      <c r="O3" s="40">
        <v>192.66666666666666</v>
      </c>
    </row>
    <row r="6" spans="1:17" x14ac:dyDescent="0.3">
      <c r="K6" s="17">
        <f>SUM(K2:K5)</f>
        <v>9</v>
      </c>
      <c r="L6" s="17">
        <f>SUM(L2:L5)</f>
        <v>1659</v>
      </c>
      <c r="M6" s="16">
        <f>SUM(L6/K6)</f>
        <v>184.33333333333334</v>
      </c>
      <c r="N6" s="17">
        <f>SUM(N2:N5)</f>
        <v>9</v>
      </c>
      <c r="O6" s="23">
        <f>SUM(M6+N6)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_1"/>
    <protectedRange algorithmName="SHA-512" hashValue="ON39YdpmFHfN9f47KpiRvqrKx0V9+erV1CNkpWzYhW/Qyc6aT8rEyCrvauWSYGZK2ia3o7vd3akF07acHAFpOA==" saltValue="yVW9XmDwTqEnmpSGai0KYg==" spinCount="100000" sqref="D2" name="Range1_1_3_1_1_1_1"/>
    <protectedRange algorithmName="SHA-512" hashValue="ON39YdpmFHfN9f47KpiRvqrKx0V9+erV1CNkpWzYhW/Qyc6aT8rEyCrvauWSYGZK2ia3o7vd3akF07acHAFpOA==" saltValue="yVW9XmDwTqEnmpSGai0KYg==" spinCount="100000" sqref="B3:C3 E3:J3" name="Range1_2_1_1_6"/>
    <protectedRange algorithmName="SHA-512" hashValue="ON39YdpmFHfN9f47KpiRvqrKx0V9+erV1CNkpWzYhW/Qyc6aT8rEyCrvauWSYGZK2ia3o7vd3akF07acHAFpOA==" saltValue="yVW9XmDwTqEnmpSGai0KYg==" spinCount="100000" sqref="D3" name="Range1_1_3_1_1_6"/>
  </protectedRanges>
  <conditionalFormatting sqref="E2">
    <cfRule type="top10" dxfId="1151" priority="24" rank="1"/>
  </conditionalFormatting>
  <conditionalFormatting sqref="F2">
    <cfRule type="top10" dxfId="1150" priority="23" rank="1"/>
  </conditionalFormatting>
  <conditionalFormatting sqref="G2">
    <cfRule type="top10" dxfId="1149" priority="22" rank="1"/>
  </conditionalFormatting>
  <conditionalFormatting sqref="H2">
    <cfRule type="top10" dxfId="1148" priority="21" rank="1"/>
  </conditionalFormatting>
  <conditionalFormatting sqref="I2">
    <cfRule type="top10" dxfId="1147" priority="20" rank="1"/>
  </conditionalFormatting>
  <conditionalFormatting sqref="J2">
    <cfRule type="top10" dxfId="1146" priority="19" rank="1"/>
  </conditionalFormatting>
  <conditionalFormatting sqref="E3">
    <cfRule type="top10" dxfId="1145" priority="6" rank="1"/>
  </conditionalFormatting>
  <conditionalFormatting sqref="F3">
    <cfRule type="top10" dxfId="1144" priority="5" rank="1"/>
  </conditionalFormatting>
  <conditionalFormatting sqref="G3">
    <cfRule type="top10" dxfId="1143" priority="4" rank="1"/>
  </conditionalFormatting>
  <conditionalFormatting sqref="H3">
    <cfRule type="top10" dxfId="1142" priority="3" rank="1"/>
  </conditionalFormatting>
  <conditionalFormatting sqref="I3">
    <cfRule type="top10" dxfId="1141" priority="2" rank="1"/>
  </conditionalFormatting>
  <conditionalFormatting sqref="J3">
    <cfRule type="top10" dxfId="1140" priority="1" rank="1"/>
  </conditionalFormatting>
  <hyperlinks>
    <hyperlink ref="Q1" location="'Georgia 2020 Ranking'!A1" display="Back to Ranking" xr:uid="{67F54960-2D6A-4A80-BB05-A3A43A03D8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6C60A-66A5-47DE-8981-BB80F925A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E3E6-EC92-42AB-B911-DBD2947D1EA3}">
  <dimension ref="A1:Q8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74</v>
      </c>
      <c r="B2" s="33" t="s">
        <v>91</v>
      </c>
      <c r="C2" s="34">
        <v>44040</v>
      </c>
      <c r="D2" s="35" t="s">
        <v>41</v>
      </c>
      <c r="E2" s="36">
        <v>174</v>
      </c>
      <c r="F2" s="36">
        <v>174</v>
      </c>
      <c r="G2" s="36">
        <v>172</v>
      </c>
      <c r="H2" s="36"/>
      <c r="I2" s="36"/>
      <c r="J2" s="36"/>
      <c r="K2" s="37">
        <v>3</v>
      </c>
      <c r="L2" s="37">
        <v>520</v>
      </c>
      <c r="M2" s="38">
        <v>173.33333333333334</v>
      </c>
      <c r="N2" s="39">
        <v>11</v>
      </c>
      <c r="O2" s="40">
        <v>184.33333333333334</v>
      </c>
    </row>
    <row r="3" spans="1:17" x14ac:dyDescent="0.3">
      <c r="A3" s="32" t="s">
        <v>74</v>
      </c>
      <c r="B3" s="33" t="s">
        <v>91</v>
      </c>
      <c r="C3" s="34">
        <v>44059</v>
      </c>
      <c r="D3" s="35" t="s">
        <v>41</v>
      </c>
      <c r="E3" s="36">
        <v>182</v>
      </c>
      <c r="F3" s="36">
        <v>166</v>
      </c>
      <c r="G3" s="36">
        <v>182</v>
      </c>
      <c r="H3" s="36">
        <v>179</v>
      </c>
      <c r="I3" s="36"/>
      <c r="J3" s="36"/>
      <c r="K3" s="37">
        <v>4</v>
      </c>
      <c r="L3" s="37">
        <v>709</v>
      </c>
      <c r="M3" s="38">
        <v>177.25</v>
      </c>
      <c r="N3" s="39">
        <v>2</v>
      </c>
      <c r="O3" s="40">
        <v>179.25</v>
      </c>
    </row>
    <row r="4" spans="1:17" x14ac:dyDescent="0.3">
      <c r="A4" s="32" t="s">
        <v>74</v>
      </c>
      <c r="B4" s="33" t="s">
        <v>91</v>
      </c>
      <c r="C4" s="34">
        <v>44068</v>
      </c>
      <c r="D4" s="35" t="s">
        <v>41</v>
      </c>
      <c r="E4" s="36">
        <v>172</v>
      </c>
      <c r="F4" s="36">
        <v>187</v>
      </c>
      <c r="G4" s="36">
        <v>172</v>
      </c>
      <c r="H4" s="36"/>
      <c r="I4" s="36"/>
      <c r="J4" s="36"/>
      <c r="K4" s="37">
        <v>3</v>
      </c>
      <c r="L4" s="37">
        <v>531</v>
      </c>
      <c r="M4" s="38">
        <v>177</v>
      </c>
      <c r="N4" s="39">
        <v>3</v>
      </c>
      <c r="O4" s="40">
        <v>180</v>
      </c>
    </row>
    <row r="5" spans="1:17" x14ac:dyDescent="0.3">
      <c r="A5" s="32" t="s">
        <v>74</v>
      </c>
      <c r="B5" s="33" t="s">
        <v>91</v>
      </c>
      <c r="C5" s="34">
        <v>44094</v>
      </c>
      <c r="D5" s="35" t="s">
        <v>41</v>
      </c>
      <c r="E5" s="36">
        <v>160</v>
      </c>
      <c r="F5" s="36">
        <v>173</v>
      </c>
      <c r="G5" s="36">
        <v>165</v>
      </c>
      <c r="H5" s="36">
        <v>181</v>
      </c>
      <c r="I5" s="36">
        <v>185</v>
      </c>
      <c r="J5" s="36">
        <v>182</v>
      </c>
      <c r="K5" s="37">
        <v>6</v>
      </c>
      <c r="L5" s="37">
        <v>1046</v>
      </c>
      <c r="M5" s="38">
        <v>174.33333333333334</v>
      </c>
      <c r="N5" s="39">
        <v>4</v>
      </c>
      <c r="O5" s="40">
        <v>178.33333333333334</v>
      </c>
    </row>
    <row r="8" spans="1:17" x14ac:dyDescent="0.3">
      <c r="K8" s="17">
        <f>SUM(K2:K7)</f>
        <v>16</v>
      </c>
      <c r="L8" s="17">
        <f>SUM(L2:L7)</f>
        <v>2806</v>
      </c>
      <c r="M8" s="16">
        <f>SUM(L8/K8)</f>
        <v>175.375</v>
      </c>
      <c r="N8" s="17">
        <f>SUM(N2:N7)</f>
        <v>20</v>
      </c>
      <c r="O8" s="23">
        <f>SUM(M8+N8)</f>
        <v>195.375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_1"/>
    <protectedRange algorithmName="SHA-512" hashValue="ON39YdpmFHfN9f47KpiRvqrKx0V9+erV1CNkpWzYhW/Qyc6aT8rEyCrvauWSYGZK2ia3o7vd3akF07acHAFpOA==" saltValue="yVW9XmDwTqEnmpSGai0KYg==" spinCount="100000" sqref="D2" name="Range1_1_3_1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1139" priority="24" rank="1"/>
  </conditionalFormatting>
  <conditionalFormatting sqref="F2">
    <cfRule type="top10" dxfId="1138" priority="23" rank="1"/>
  </conditionalFormatting>
  <conditionalFormatting sqref="G2">
    <cfRule type="top10" dxfId="1137" priority="22" rank="1"/>
  </conditionalFormatting>
  <conditionalFormatting sqref="H2">
    <cfRule type="top10" dxfId="1136" priority="21" rank="1"/>
  </conditionalFormatting>
  <conditionalFormatting sqref="I2">
    <cfRule type="top10" dxfId="1135" priority="20" rank="1"/>
  </conditionalFormatting>
  <conditionalFormatting sqref="J2">
    <cfRule type="top10" dxfId="1134" priority="19" rank="1"/>
  </conditionalFormatting>
  <conditionalFormatting sqref="E3">
    <cfRule type="top10" dxfId="1133" priority="18" rank="1"/>
  </conditionalFormatting>
  <conditionalFormatting sqref="F3">
    <cfRule type="top10" dxfId="1132" priority="17" rank="1"/>
  </conditionalFormatting>
  <conditionalFormatting sqref="G3">
    <cfRule type="top10" dxfId="1131" priority="16" rank="1"/>
  </conditionalFormatting>
  <conditionalFormatting sqref="H3">
    <cfRule type="top10" dxfId="1130" priority="15" rank="1"/>
  </conditionalFormatting>
  <conditionalFormatting sqref="I3">
    <cfRule type="top10" dxfId="1129" priority="14" rank="1"/>
  </conditionalFormatting>
  <conditionalFormatting sqref="J3">
    <cfRule type="top10" dxfId="1128" priority="13" rank="1"/>
  </conditionalFormatting>
  <conditionalFormatting sqref="E4">
    <cfRule type="top10" dxfId="1127" priority="12" rank="1"/>
  </conditionalFormatting>
  <conditionalFormatting sqref="F4">
    <cfRule type="top10" dxfId="1126" priority="11" rank="1"/>
  </conditionalFormatting>
  <conditionalFormatting sqref="G4">
    <cfRule type="top10" dxfId="1125" priority="10" rank="1"/>
  </conditionalFormatting>
  <conditionalFormatting sqref="H4">
    <cfRule type="top10" dxfId="1124" priority="9" rank="1"/>
  </conditionalFormatting>
  <conditionalFormatting sqref="I4">
    <cfRule type="top10" dxfId="1123" priority="8" rank="1"/>
  </conditionalFormatting>
  <conditionalFormatting sqref="J4">
    <cfRule type="top10" dxfId="1122" priority="7" rank="1"/>
  </conditionalFormatting>
  <conditionalFormatting sqref="E5">
    <cfRule type="top10" dxfId="1121" priority="6" rank="1"/>
  </conditionalFormatting>
  <conditionalFormatting sqref="F5">
    <cfRule type="top10" dxfId="1120" priority="5" rank="1"/>
  </conditionalFormatting>
  <conditionalFormatting sqref="G5">
    <cfRule type="top10" dxfId="1119" priority="4" rank="1"/>
  </conditionalFormatting>
  <conditionalFormatting sqref="H5">
    <cfRule type="top10" dxfId="1118" priority="3" rank="1"/>
  </conditionalFormatting>
  <conditionalFormatting sqref="I5">
    <cfRule type="top10" dxfId="1117" priority="2" rank="1"/>
  </conditionalFormatting>
  <conditionalFormatting sqref="J5">
    <cfRule type="top10" dxfId="1116" priority="1" rank="1"/>
  </conditionalFormatting>
  <hyperlinks>
    <hyperlink ref="Q1" location="'Georgia 2020 Ranking'!A1" display="Back to Ranking" xr:uid="{6DCDA972-11A7-457B-BB88-6C1916516B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BF9052-4BF3-49EC-8F42-083C66532A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9A3C-AF79-447D-9130-25EC534C1E9E}">
  <dimension ref="A1:Q8"/>
  <sheetViews>
    <sheetView workbookViewId="0">
      <selection activeCell="B12" sqref="B12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ht="28.8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7" x14ac:dyDescent="0.3">
      <c r="A3" s="32" t="s">
        <v>23</v>
      </c>
      <c r="B3" s="33" t="s">
        <v>96</v>
      </c>
      <c r="C3" s="34">
        <v>43905</v>
      </c>
      <c r="D3" s="35" t="s">
        <v>41</v>
      </c>
      <c r="E3" s="36">
        <v>183</v>
      </c>
      <c r="F3" s="36">
        <v>188</v>
      </c>
      <c r="G3" s="36">
        <v>191</v>
      </c>
      <c r="H3" s="36">
        <v>186</v>
      </c>
      <c r="I3" s="36"/>
      <c r="J3" s="36"/>
      <c r="K3" s="37">
        <v>4</v>
      </c>
      <c r="L3" s="37">
        <v>748</v>
      </c>
      <c r="M3" s="38">
        <v>187</v>
      </c>
      <c r="N3" s="39">
        <v>13</v>
      </c>
      <c r="O3" s="40">
        <v>200</v>
      </c>
    </row>
    <row r="4" spans="1:17" x14ac:dyDescent="0.3">
      <c r="A4" s="32" t="s">
        <v>23</v>
      </c>
      <c r="B4" s="33" t="s">
        <v>96</v>
      </c>
      <c r="C4" s="34">
        <v>43968</v>
      </c>
      <c r="D4" s="35" t="s">
        <v>41</v>
      </c>
      <c r="E4" s="36">
        <v>173</v>
      </c>
      <c r="F4" s="36">
        <v>175</v>
      </c>
      <c r="G4" s="36">
        <v>165</v>
      </c>
      <c r="H4" s="36">
        <v>170</v>
      </c>
      <c r="I4" s="36">
        <v>181</v>
      </c>
      <c r="J4" s="36">
        <v>171</v>
      </c>
      <c r="K4" s="37">
        <v>6</v>
      </c>
      <c r="L4" s="37">
        <v>1035</v>
      </c>
      <c r="M4" s="38">
        <v>172.5</v>
      </c>
      <c r="N4" s="39">
        <v>34</v>
      </c>
      <c r="O4" s="40">
        <v>206.5</v>
      </c>
    </row>
    <row r="5" spans="1:17" x14ac:dyDescent="0.3">
      <c r="A5" s="32" t="s">
        <v>23</v>
      </c>
      <c r="B5" s="33" t="s">
        <v>95</v>
      </c>
      <c r="C5" s="34">
        <v>44059</v>
      </c>
      <c r="D5" s="35" t="s">
        <v>41</v>
      </c>
      <c r="E5" s="36">
        <v>190</v>
      </c>
      <c r="F5" s="36">
        <v>180</v>
      </c>
      <c r="G5" s="36">
        <v>179</v>
      </c>
      <c r="H5" s="36">
        <v>176</v>
      </c>
      <c r="I5" s="36"/>
      <c r="J5" s="36"/>
      <c r="K5" s="37">
        <v>4</v>
      </c>
      <c r="L5" s="37">
        <v>725</v>
      </c>
      <c r="M5" s="38">
        <v>181.25</v>
      </c>
      <c r="N5" s="39">
        <v>5</v>
      </c>
      <c r="O5" s="40">
        <v>186.25</v>
      </c>
    </row>
    <row r="6" spans="1:17" x14ac:dyDescent="0.3">
      <c r="M6" s="22"/>
      <c r="O6" s="22"/>
    </row>
    <row r="7" spans="1:17" x14ac:dyDescent="0.3">
      <c r="M7" s="22"/>
      <c r="O7" s="22"/>
    </row>
    <row r="8" spans="1:17" x14ac:dyDescent="0.3">
      <c r="K8" s="17">
        <f>SUM(K3:K7)</f>
        <v>14</v>
      </c>
      <c r="L8" s="17">
        <f>SUM(L3:L7)</f>
        <v>2508</v>
      </c>
      <c r="M8" s="23">
        <f>SUM(L8/K8)</f>
        <v>179.14285714285714</v>
      </c>
      <c r="N8" s="17">
        <f>SUM(N3:N7)</f>
        <v>52</v>
      </c>
      <c r="O8" s="23">
        <f>SUM(M8+N8)</f>
        <v>231.14285714285714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C3" name="Range1_1_2"/>
    <protectedRange algorithmName="SHA-512" hashValue="ON39YdpmFHfN9f47KpiRvqrKx0V9+erV1CNkpWzYhW/Qyc6aT8rEyCrvauWSYGZK2ia3o7vd3akF07acHAFpOA==" saltValue="yVW9XmDwTqEnmpSGai0KYg==" spinCount="100000" sqref="B4:C4" name="Range1_1_2_6"/>
    <protectedRange algorithmName="SHA-512" hashValue="ON39YdpmFHfN9f47KpiRvqrKx0V9+erV1CNkpWzYhW/Qyc6aT8rEyCrvauWSYGZK2ia3o7vd3akF07acHAFpOA==" saltValue="yVW9XmDwTqEnmpSGai0KYg==" spinCount="100000" sqref="D4" name="Range1_1_1_2_5"/>
    <protectedRange algorithmName="SHA-512" hashValue="ON39YdpmFHfN9f47KpiRvqrKx0V9+erV1CNkpWzYhW/Qyc6aT8rEyCrvauWSYGZK2ia3o7vd3akF07acHAFpOA==" saltValue="yVW9XmDwTqEnmpSGai0KYg==" spinCount="100000" sqref="E4:J4" name="Range1_4_6"/>
    <protectedRange algorithmName="SHA-512" hashValue="ON39YdpmFHfN9f47KpiRvqrKx0V9+erV1CNkpWzYhW/Qyc6aT8rEyCrvauWSYGZK2ia3o7vd3akF07acHAFpOA==" saltValue="yVW9XmDwTqEnmpSGai0KYg==" spinCount="100000" sqref="B5:C5 E5:J5" name="Range1_2_1_1_3"/>
    <protectedRange algorithmName="SHA-512" hashValue="ON39YdpmFHfN9f47KpiRvqrKx0V9+erV1CNkpWzYhW/Qyc6aT8rEyCrvauWSYGZK2ia3o7vd3akF07acHAFpOA==" saltValue="yVW9XmDwTqEnmpSGai0KYg==" spinCount="100000" sqref="D5" name="Range1_1_3_1_1_3"/>
  </protectedRanges>
  <conditionalFormatting sqref="F3">
    <cfRule type="top10" dxfId="1115" priority="17" rank="1"/>
  </conditionalFormatting>
  <conditionalFormatting sqref="H3">
    <cfRule type="top10" dxfId="1114" priority="16" rank="1"/>
  </conditionalFormatting>
  <conditionalFormatting sqref="G3">
    <cfRule type="top10" dxfId="1113" priority="14" rank="1"/>
  </conditionalFormatting>
  <conditionalFormatting sqref="I3">
    <cfRule type="top10" dxfId="1112" priority="15" rank="1"/>
  </conditionalFormatting>
  <conditionalFormatting sqref="J3">
    <cfRule type="top10" dxfId="1111" priority="13" rank="1"/>
  </conditionalFormatting>
  <conditionalFormatting sqref="E3">
    <cfRule type="top10" dxfId="1110" priority="18" rank="1"/>
  </conditionalFormatting>
  <conditionalFormatting sqref="F4">
    <cfRule type="top10" dxfId="1109" priority="11" rank="1"/>
  </conditionalFormatting>
  <conditionalFormatting sqref="H4">
    <cfRule type="top10" dxfId="1108" priority="10" rank="1"/>
  </conditionalFormatting>
  <conditionalFormatting sqref="G4">
    <cfRule type="top10" dxfId="1107" priority="8" rank="1"/>
  </conditionalFormatting>
  <conditionalFormatting sqref="I4">
    <cfRule type="top10" dxfId="1106" priority="9" rank="1"/>
  </conditionalFormatting>
  <conditionalFormatting sqref="J4">
    <cfRule type="top10" dxfId="1105" priority="7" rank="1"/>
  </conditionalFormatting>
  <conditionalFormatting sqref="E4">
    <cfRule type="top10" dxfId="1104" priority="12" rank="1"/>
  </conditionalFormatting>
  <conditionalFormatting sqref="E5">
    <cfRule type="top10" dxfId="1103" priority="6" rank="1"/>
  </conditionalFormatting>
  <conditionalFormatting sqref="F5">
    <cfRule type="top10" dxfId="1102" priority="5" rank="1"/>
  </conditionalFormatting>
  <conditionalFormatting sqref="G5">
    <cfRule type="top10" dxfId="1101" priority="4" rank="1"/>
  </conditionalFormatting>
  <conditionalFormatting sqref="H5">
    <cfRule type="top10" dxfId="1100" priority="3" rank="1"/>
  </conditionalFormatting>
  <conditionalFormatting sqref="I5">
    <cfRule type="top10" dxfId="1099" priority="2" rank="1"/>
  </conditionalFormatting>
  <conditionalFormatting sqref="J5">
    <cfRule type="top10" dxfId="1098" priority="1" rank="1"/>
  </conditionalFormatting>
  <hyperlinks>
    <hyperlink ref="Q1" location="'Georgia 2020 Ranking'!A1" display="Back to Ranking" xr:uid="{ADD3B836-DFC3-4491-AA5E-C80AD9BE1B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D0D169-A4C0-4DF6-8D83-828FC74CFF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3A15-3E6C-4E55-A38C-4F6D67851FB1}">
  <dimension ref="A1:Q6"/>
  <sheetViews>
    <sheetView workbookViewId="0">
      <selection activeCell="B14" sqref="B14"/>
    </sheetView>
  </sheetViews>
  <sheetFormatPr defaultRowHeight="14.4" x14ac:dyDescent="0.3"/>
  <cols>
    <col min="1" max="1" width="27.33203125" customWidth="1"/>
    <col min="2" max="2" width="26.88671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73</v>
      </c>
      <c r="B2" s="33" t="s">
        <v>90</v>
      </c>
      <c r="C2" s="34">
        <v>44040</v>
      </c>
      <c r="D2" s="35" t="s">
        <v>41</v>
      </c>
      <c r="E2" s="36">
        <v>192</v>
      </c>
      <c r="F2" s="36">
        <v>197</v>
      </c>
      <c r="G2" s="36">
        <v>200.001</v>
      </c>
      <c r="H2" s="36"/>
      <c r="I2" s="36"/>
      <c r="J2" s="36"/>
      <c r="K2" s="37">
        <v>3</v>
      </c>
      <c r="L2" s="37">
        <v>589.00099999999998</v>
      </c>
      <c r="M2" s="38">
        <v>196.33366666666666</v>
      </c>
      <c r="N2" s="39">
        <v>7</v>
      </c>
      <c r="O2" s="40">
        <v>203.33366666666666</v>
      </c>
    </row>
    <row r="3" spans="1:17" x14ac:dyDescent="0.3">
      <c r="A3" s="32" t="s">
        <v>73</v>
      </c>
      <c r="B3" s="33" t="s">
        <v>90</v>
      </c>
      <c r="C3" s="34">
        <v>44094</v>
      </c>
      <c r="D3" s="35" t="s">
        <v>41</v>
      </c>
      <c r="E3" s="36">
        <v>191</v>
      </c>
      <c r="F3" s="36">
        <v>193</v>
      </c>
      <c r="G3" s="36">
        <v>195</v>
      </c>
      <c r="H3" s="36">
        <v>197</v>
      </c>
      <c r="I3" s="36">
        <v>195</v>
      </c>
      <c r="J3" s="36">
        <v>192</v>
      </c>
      <c r="K3" s="37">
        <v>6</v>
      </c>
      <c r="L3" s="37">
        <v>1163</v>
      </c>
      <c r="M3" s="38">
        <v>193.83333333333334</v>
      </c>
      <c r="N3" s="39">
        <v>4</v>
      </c>
      <c r="O3" s="40">
        <v>197.83333333333334</v>
      </c>
    </row>
    <row r="6" spans="1:17" x14ac:dyDescent="0.3">
      <c r="K6" s="17">
        <f>SUM(K2:K5)</f>
        <v>9</v>
      </c>
      <c r="L6" s="17">
        <f>SUM(L2:L5)</f>
        <v>1752.001</v>
      </c>
      <c r="M6" s="16">
        <f>SUM(L6/K6)</f>
        <v>194.66677777777778</v>
      </c>
      <c r="N6" s="17">
        <f>SUM(N2:N5)</f>
        <v>11</v>
      </c>
      <c r="O6" s="23">
        <f>SUM(M6+N6)</f>
        <v>205.66677777777778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097" priority="12" rank="1"/>
  </conditionalFormatting>
  <conditionalFormatting sqref="F2">
    <cfRule type="top10" dxfId="1096" priority="11" rank="1"/>
  </conditionalFormatting>
  <conditionalFormatting sqref="G2">
    <cfRule type="top10" dxfId="1095" priority="10" rank="1"/>
  </conditionalFormatting>
  <conditionalFormatting sqref="H2">
    <cfRule type="top10" dxfId="1094" priority="9" rank="1"/>
  </conditionalFormatting>
  <conditionalFormatting sqref="I2">
    <cfRule type="top10" dxfId="1093" priority="8" rank="1"/>
  </conditionalFormatting>
  <conditionalFormatting sqref="J2">
    <cfRule type="top10" dxfId="1092" priority="7" rank="1"/>
  </conditionalFormatting>
  <conditionalFormatting sqref="E3">
    <cfRule type="top10" dxfId="1091" priority="6" rank="1"/>
  </conditionalFormatting>
  <conditionalFormatting sqref="F3">
    <cfRule type="top10" dxfId="1090" priority="5" rank="1"/>
  </conditionalFormatting>
  <conditionalFormatting sqref="G3">
    <cfRule type="top10" dxfId="1089" priority="4" rank="1"/>
  </conditionalFormatting>
  <conditionalFormatting sqref="H3">
    <cfRule type="top10" dxfId="1088" priority="3" rank="1"/>
  </conditionalFormatting>
  <conditionalFormatting sqref="I3">
    <cfRule type="top10" dxfId="1087" priority="2" rank="1"/>
  </conditionalFormatting>
  <conditionalFormatting sqref="J3">
    <cfRule type="top10" dxfId="1086" priority="1" rank="1"/>
  </conditionalFormatting>
  <hyperlinks>
    <hyperlink ref="Q1" location="'Georgia 2020 Ranking'!A1" display="Back to Ranking" xr:uid="{8B7BD41B-353F-481F-B47A-DAD8E38B71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3976BD-7D2B-4811-BBBF-D370E16BE9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7807-E522-4A74-A275-62C3822EF613}">
  <dimension ref="A1:Q7"/>
  <sheetViews>
    <sheetView workbookViewId="0">
      <selection activeCell="A20" sqref="A2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74</v>
      </c>
      <c r="B2" s="33" t="s">
        <v>87</v>
      </c>
      <c r="C2" s="34">
        <v>44031</v>
      </c>
      <c r="D2" s="35" t="s">
        <v>41</v>
      </c>
      <c r="E2" s="36">
        <v>170</v>
      </c>
      <c r="F2" s="36">
        <v>160</v>
      </c>
      <c r="G2" s="36">
        <v>150</v>
      </c>
      <c r="H2" s="36">
        <v>147</v>
      </c>
      <c r="I2" s="36"/>
      <c r="J2" s="36"/>
      <c r="K2" s="37">
        <v>4</v>
      </c>
      <c r="L2" s="37">
        <v>627</v>
      </c>
      <c r="M2" s="38">
        <v>156.75</v>
      </c>
      <c r="N2" s="39">
        <v>3</v>
      </c>
      <c r="O2" s="40">
        <v>159.75</v>
      </c>
    </row>
    <row r="3" spans="1:17" x14ac:dyDescent="0.3">
      <c r="A3" s="32" t="s">
        <v>74</v>
      </c>
      <c r="B3" s="33" t="s">
        <v>87</v>
      </c>
      <c r="C3" s="34">
        <v>44040</v>
      </c>
      <c r="D3" s="35" t="s">
        <v>41</v>
      </c>
      <c r="E3" s="36">
        <v>159</v>
      </c>
      <c r="F3" s="36">
        <v>172</v>
      </c>
      <c r="G3" s="36">
        <v>164</v>
      </c>
      <c r="H3" s="36"/>
      <c r="I3" s="36"/>
      <c r="J3" s="36"/>
      <c r="K3" s="37">
        <v>3</v>
      </c>
      <c r="L3" s="37">
        <v>495</v>
      </c>
      <c r="M3" s="38">
        <v>165</v>
      </c>
      <c r="N3" s="39">
        <v>3</v>
      </c>
      <c r="O3" s="40">
        <v>168</v>
      </c>
    </row>
    <row r="4" spans="1:17" x14ac:dyDescent="0.3">
      <c r="A4" s="32" t="s">
        <v>74</v>
      </c>
      <c r="B4" s="33" t="s">
        <v>87</v>
      </c>
      <c r="C4" s="34">
        <v>44059</v>
      </c>
      <c r="D4" s="35" t="s">
        <v>41</v>
      </c>
      <c r="E4" s="36">
        <v>160</v>
      </c>
      <c r="F4" s="36">
        <v>169</v>
      </c>
      <c r="G4" s="36">
        <v>175</v>
      </c>
      <c r="H4" s="36">
        <v>158</v>
      </c>
      <c r="I4" s="36"/>
      <c r="J4" s="36"/>
      <c r="K4" s="37">
        <v>4</v>
      </c>
      <c r="L4" s="37">
        <v>662</v>
      </c>
      <c r="M4" s="38">
        <v>165.5</v>
      </c>
      <c r="N4" s="39">
        <v>2</v>
      </c>
      <c r="O4" s="40">
        <v>167.5</v>
      </c>
    </row>
    <row r="7" spans="1:17" x14ac:dyDescent="0.3">
      <c r="K7" s="17">
        <f>SUM(K2:K6)</f>
        <v>11</v>
      </c>
      <c r="L7" s="17">
        <f>SUM(L2:L6)</f>
        <v>1784</v>
      </c>
      <c r="M7" s="16">
        <f>SUM(L7/K7)</f>
        <v>162.18181818181819</v>
      </c>
      <c r="N7" s="17">
        <f>SUM(N2:N6)</f>
        <v>8</v>
      </c>
      <c r="O7" s="23">
        <f>SUM(M7+N7)</f>
        <v>170.18181818181819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E2">
    <cfRule type="top10" dxfId="1085" priority="18" rank="1"/>
  </conditionalFormatting>
  <conditionalFormatting sqref="F2">
    <cfRule type="top10" dxfId="1084" priority="17" rank="1"/>
  </conditionalFormatting>
  <conditionalFormatting sqref="G2">
    <cfRule type="top10" dxfId="1083" priority="16" rank="1"/>
  </conditionalFormatting>
  <conditionalFormatting sqref="H2">
    <cfRule type="top10" dxfId="1082" priority="15" rank="1"/>
  </conditionalFormatting>
  <conditionalFormatting sqref="I2">
    <cfRule type="top10" dxfId="1081" priority="14" rank="1"/>
  </conditionalFormatting>
  <conditionalFormatting sqref="J2">
    <cfRule type="top10" dxfId="1080" priority="13" rank="1"/>
  </conditionalFormatting>
  <conditionalFormatting sqref="E3">
    <cfRule type="top10" dxfId="1079" priority="12" rank="1"/>
  </conditionalFormatting>
  <conditionalFormatting sqref="F3">
    <cfRule type="top10" dxfId="1078" priority="11" rank="1"/>
  </conditionalFormatting>
  <conditionalFormatting sqref="G3">
    <cfRule type="top10" dxfId="1077" priority="10" rank="1"/>
  </conditionalFormatting>
  <conditionalFormatting sqref="H3">
    <cfRule type="top10" dxfId="1076" priority="9" rank="1"/>
  </conditionalFormatting>
  <conditionalFormatting sqref="I3">
    <cfRule type="top10" dxfId="1075" priority="8" rank="1"/>
  </conditionalFormatting>
  <conditionalFormatting sqref="J3">
    <cfRule type="top10" dxfId="1074" priority="7" rank="1"/>
  </conditionalFormatting>
  <conditionalFormatting sqref="E4">
    <cfRule type="top10" dxfId="1073" priority="6" rank="1"/>
  </conditionalFormatting>
  <conditionalFormatting sqref="F4">
    <cfRule type="top10" dxfId="1072" priority="5" rank="1"/>
  </conditionalFormatting>
  <conditionalFormatting sqref="G4">
    <cfRule type="top10" dxfId="1071" priority="4" rank="1"/>
  </conditionalFormatting>
  <conditionalFormatting sqref="H4">
    <cfRule type="top10" dxfId="1070" priority="3" rank="1"/>
  </conditionalFormatting>
  <conditionalFormatting sqref="I4">
    <cfRule type="top10" dxfId="1069" priority="2" rank="1"/>
  </conditionalFormatting>
  <conditionalFormatting sqref="J4">
    <cfRule type="top10" dxfId="1068" priority="1" rank="1"/>
  </conditionalFormatting>
  <hyperlinks>
    <hyperlink ref="Q1" location="'Georgia 2020 Ranking'!A1" display="Back to Ranking" xr:uid="{14DFBBE1-C088-4428-A835-A2B03D32E2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B35BB6-F925-4DBF-8BFC-735D6360D3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3830-5765-4E87-96A8-6C3ADCAB2E7D}">
  <dimension ref="A1:Q7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58</v>
      </c>
    </row>
    <row r="2" spans="1:17" x14ac:dyDescent="0.3">
      <c r="A2" s="32" t="s">
        <v>76</v>
      </c>
      <c r="B2" s="33" t="s">
        <v>80</v>
      </c>
      <c r="C2" s="34">
        <v>43968</v>
      </c>
      <c r="D2" s="35" t="s">
        <v>41</v>
      </c>
      <c r="E2" s="36">
        <v>192</v>
      </c>
      <c r="F2" s="36">
        <v>191</v>
      </c>
      <c r="G2" s="36">
        <v>192</v>
      </c>
      <c r="H2" s="36">
        <v>175</v>
      </c>
      <c r="I2" s="36">
        <v>192</v>
      </c>
      <c r="J2" s="36">
        <v>190</v>
      </c>
      <c r="K2" s="37">
        <v>6</v>
      </c>
      <c r="L2" s="37">
        <v>1132</v>
      </c>
      <c r="M2" s="38">
        <v>188.66666666666666</v>
      </c>
      <c r="N2" s="39">
        <v>4</v>
      </c>
      <c r="O2" s="40">
        <v>192.66666666666666</v>
      </c>
    </row>
    <row r="3" spans="1:17" x14ac:dyDescent="0.3">
      <c r="A3" s="32" t="s">
        <v>76</v>
      </c>
      <c r="B3" s="33" t="s">
        <v>80</v>
      </c>
      <c r="C3" s="34">
        <v>44094</v>
      </c>
      <c r="D3" s="35" t="s">
        <v>41</v>
      </c>
      <c r="E3" s="36">
        <v>192</v>
      </c>
      <c r="F3" s="36">
        <v>185</v>
      </c>
      <c r="G3" s="36">
        <v>190</v>
      </c>
      <c r="H3" s="36">
        <v>197</v>
      </c>
      <c r="I3" s="36">
        <v>195</v>
      </c>
      <c r="J3" s="36">
        <v>193</v>
      </c>
      <c r="K3" s="37">
        <v>6</v>
      </c>
      <c r="L3" s="37">
        <v>1152</v>
      </c>
      <c r="M3" s="38">
        <v>192</v>
      </c>
      <c r="N3" s="39">
        <v>12</v>
      </c>
      <c r="O3" s="40">
        <v>204</v>
      </c>
    </row>
    <row r="4" spans="1:17" x14ac:dyDescent="0.3">
      <c r="A4" s="32" t="s">
        <v>76</v>
      </c>
      <c r="B4" s="33" t="s">
        <v>80</v>
      </c>
      <c r="C4" s="34">
        <v>44150</v>
      </c>
      <c r="D4" s="35" t="s">
        <v>41</v>
      </c>
      <c r="E4" s="36">
        <v>194</v>
      </c>
      <c r="F4" s="36">
        <v>195</v>
      </c>
      <c r="G4" s="36">
        <v>190</v>
      </c>
      <c r="H4" s="36">
        <v>195</v>
      </c>
      <c r="I4" s="36"/>
      <c r="J4" s="36"/>
      <c r="K4" s="37">
        <v>4</v>
      </c>
      <c r="L4" s="37">
        <v>774</v>
      </c>
      <c r="M4" s="38">
        <v>193.5</v>
      </c>
      <c r="N4" s="39">
        <v>11</v>
      </c>
      <c r="O4" s="40">
        <v>204.5</v>
      </c>
    </row>
    <row r="7" spans="1:17" x14ac:dyDescent="0.3">
      <c r="K7" s="17">
        <f>SUM(K2:K6)</f>
        <v>16</v>
      </c>
      <c r="L7" s="17">
        <f>SUM(L2:L6)</f>
        <v>3058</v>
      </c>
      <c r="M7" s="16">
        <f>SUM(L7/K7)</f>
        <v>191.125</v>
      </c>
      <c r="N7" s="17">
        <f>SUM(N2:N6)</f>
        <v>27</v>
      </c>
      <c r="O7" s="23">
        <f>SUM(M7+N7)</f>
        <v>218.125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B3:C3 E3:J3" name="Range1_4_1_1_1_13"/>
    <protectedRange algorithmName="SHA-512" hashValue="ON39YdpmFHfN9f47KpiRvqrKx0V9+erV1CNkpWzYhW/Qyc6aT8rEyCrvauWSYGZK2ia3o7vd3akF07acHAFpOA==" saltValue="yVW9XmDwTqEnmpSGai0KYg==" spinCount="100000" sqref="D3" name="Range1_1_4_1_1_7"/>
    <protectedRange algorithmName="SHA-512" hashValue="ON39YdpmFHfN9f47KpiRvqrKx0V9+erV1CNkpWzYhW/Qyc6aT8rEyCrvauWSYGZK2ia3o7vd3akF07acHAFpOA==" saltValue="yVW9XmDwTqEnmpSGai0KYg==" spinCount="100000" sqref="B4:C4 E4:J4" name="Range1_4_1_1_1_17"/>
    <protectedRange algorithmName="SHA-512" hashValue="ON39YdpmFHfN9f47KpiRvqrKx0V9+erV1CNkpWzYhW/Qyc6aT8rEyCrvauWSYGZK2ia3o7vd3akF07acHAFpOA==" saltValue="yVW9XmDwTqEnmpSGai0KYg==" spinCount="100000" sqref="D4" name="Range1_1_4_1_1_9"/>
  </protectedRanges>
  <conditionalFormatting sqref="E2">
    <cfRule type="top10" dxfId="1067" priority="18" rank="1"/>
  </conditionalFormatting>
  <conditionalFormatting sqref="F2">
    <cfRule type="top10" dxfId="1066" priority="17" rank="1"/>
  </conditionalFormatting>
  <conditionalFormatting sqref="G2">
    <cfRule type="top10" dxfId="1065" priority="16" rank="1"/>
  </conditionalFormatting>
  <conditionalFormatting sqref="H2">
    <cfRule type="top10" dxfId="1064" priority="15" rank="1"/>
  </conditionalFormatting>
  <conditionalFormatting sqref="I2">
    <cfRule type="top10" dxfId="1063" priority="14" rank="1"/>
  </conditionalFormatting>
  <conditionalFormatting sqref="J2">
    <cfRule type="top10" dxfId="1062" priority="13" rank="1"/>
  </conditionalFormatting>
  <conditionalFormatting sqref="E3">
    <cfRule type="top10" dxfId="1061" priority="12" rank="1"/>
  </conditionalFormatting>
  <conditionalFormatting sqref="F3">
    <cfRule type="top10" dxfId="1060" priority="11" rank="1"/>
  </conditionalFormatting>
  <conditionalFormatting sqref="G3">
    <cfRule type="top10" dxfId="1059" priority="10" rank="1"/>
  </conditionalFormatting>
  <conditionalFormatting sqref="H3">
    <cfRule type="top10" dxfId="1058" priority="9" rank="1"/>
  </conditionalFormatting>
  <conditionalFormatting sqref="I3">
    <cfRule type="top10" dxfId="1057" priority="8" rank="1"/>
  </conditionalFormatting>
  <conditionalFormatting sqref="J3">
    <cfRule type="top10" dxfId="1056" priority="7" rank="1"/>
  </conditionalFormatting>
  <conditionalFormatting sqref="E4">
    <cfRule type="top10" dxfId="1055" priority="6" rank="1"/>
  </conditionalFormatting>
  <conditionalFormatting sqref="F4">
    <cfRule type="top10" dxfId="1054" priority="5" rank="1"/>
  </conditionalFormatting>
  <conditionalFormatting sqref="G4">
    <cfRule type="top10" dxfId="1053" priority="4" rank="1"/>
  </conditionalFormatting>
  <conditionalFormatting sqref="H4">
    <cfRule type="top10" dxfId="1052" priority="3" rank="1"/>
  </conditionalFormatting>
  <conditionalFormatting sqref="I4">
    <cfRule type="top10" dxfId="1051" priority="2" rank="1"/>
  </conditionalFormatting>
  <conditionalFormatting sqref="J4">
    <cfRule type="top10" dxfId="1050" priority="1" rank="1"/>
  </conditionalFormatting>
  <hyperlinks>
    <hyperlink ref="Q1" location="'Georgia 2020 Ranking'!A1" display="Back to Ranking" xr:uid="{B8E0C2E7-5C04-464F-914E-F970615932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B801A8-9E47-4877-B3F8-68FA2EAF1F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Steve DuVall</vt:lpstr>
      <vt:lpstr>Georgia 2020 Ranking</vt:lpstr>
      <vt:lpstr>Dwayne Kearns</vt:lpstr>
      <vt:lpstr>Mark Adams</vt:lpstr>
      <vt:lpstr>Brian Ellenburg</vt:lpstr>
      <vt:lpstr>Vanessa Brown</vt:lpstr>
      <vt:lpstr>Carlos Rodriguez-Feo</vt:lpstr>
      <vt:lpstr>John Attaway</vt:lpstr>
      <vt:lpstr>Brooks, Lucas</vt:lpstr>
      <vt:lpstr>Benji Matoy</vt:lpstr>
      <vt:lpstr>Danals, Ken</vt:lpstr>
      <vt:lpstr>Davis, Travis</vt:lpstr>
      <vt:lpstr>Brown, Tim</vt:lpstr>
      <vt:lpstr>Eisenschmied, Dave</vt:lpstr>
      <vt:lpstr>Hartlage, Jim Bob</vt:lpstr>
      <vt:lpstr>Fortson, Justin</vt:lpstr>
      <vt:lpstr>Jason Gosnell</vt:lpstr>
      <vt:lpstr>Greenway, Tony</vt:lpstr>
      <vt:lpstr>Haley, Ricky</vt:lpstr>
      <vt:lpstr>Haley, Wade</vt:lpstr>
      <vt:lpstr>Haley. Jim</vt:lpstr>
      <vt:lpstr>Hovan, John</vt:lpstr>
      <vt:lpstr>Hudson, Billy</vt:lpstr>
      <vt:lpstr>Steve Kiemele</vt:lpstr>
      <vt:lpstr>King, Cody</vt:lpstr>
      <vt:lpstr>King, Robby</vt:lpstr>
      <vt:lpstr>Melvin Ferguson</vt:lpstr>
      <vt:lpstr>Cody McBroon</vt:lpstr>
      <vt:lpstr>Petzoldt, Eric</vt:lpstr>
      <vt:lpstr>Reynolds, Harold</vt:lpstr>
      <vt:lpstr>Smith, Woody</vt:lpstr>
      <vt:lpstr>Sullivan, Kevin</vt:lpstr>
      <vt:lpstr>Tim Thomas</vt:lpstr>
      <vt:lpstr>Thompson, Jerry</vt:lpstr>
      <vt:lpstr>Wayne Yates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2020-10-04T14:01:58Z</cp:lastPrinted>
  <dcterms:created xsi:type="dcterms:W3CDTF">2020-01-30T01:18:37Z</dcterms:created>
  <dcterms:modified xsi:type="dcterms:W3CDTF">2020-11-16T20:39:12Z</dcterms:modified>
</cp:coreProperties>
</file>