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Nationals 2021\"/>
    </mc:Choice>
  </mc:AlternateContent>
  <xr:revisionPtr revIDLastSave="0" documentId="13_ncr:1_{1CC1CAEC-BC32-4FE1-A2B6-C8EE7F6507E9}" xr6:coauthVersionLast="46" xr6:coauthVersionMax="46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National Rankings" sheetId="1" r:id="rId2"/>
    <sheet name="Billy Hudson" sheetId="248" r:id="rId3"/>
    <sheet name="Dave Eisenschmied" sheetId="251" r:id="rId4"/>
    <sheet name="Harold Reynolds" sheetId="249" r:id="rId5"/>
    <sheet name="Justin Fortson" sheetId="12" r:id="rId6"/>
    <sheet name="Lexi Davis" sheetId="250" r:id="rId7"/>
    <sheet name="Ricky Haley" sheetId="253" r:id="rId8"/>
    <sheet name="Steve Kiemele" sheetId="214" r:id="rId9"/>
    <sheet name="Steve Nicholas" sheetId="170" r:id="rId10"/>
    <sheet name="Tim Thomas" sheetId="109" r:id="rId11"/>
    <sheet name="Tony Greenway" sheetId="10" r:id="rId12"/>
    <sheet name="Travis Davis" sheetId="252" r:id="rId13"/>
    <sheet name="Woody Smith" sheetId="6" r:id="rId14"/>
  </sheets>
  <externalReferences>
    <externalReference r:id="rId15"/>
  </externalReferences>
  <definedNames>
    <definedName name="_xlnm._FilterDatabase" localSheetId="1" hidden="1">'National Rankings'!#REF!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N39" i="1"/>
  <c r="M39" i="1"/>
  <c r="O30" i="1"/>
  <c r="N30" i="1"/>
  <c r="M30" i="1"/>
  <c r="O29" i="1"/>
  <c r="N29" i="1"/>
  <c r="M29" i="1"/>
  <c r="O27" i="1"/>
  <c r="N27" i="1"/>
  <c r="M27" i="1"/>
  <c r="O28" i="1"/>
  <c r="N28" i="1"/>
  <c r="M28" i="1"/>
  <c r="O20" i="1"/>
  <c r="N20" i="1"/>
  <c r="M20" i="1"/>
  <c r="O18" i="1"/>
  <c r="N18" i="1"/>
  <c r="M18" i="1"/>
  <c r="O17" i="1"/>
  <c r="N17" i="1"/>
  <c r="M17" i="1"/>
  <c r="O19" i="1"/>
  <c r="N19" i="1"/>
  <c r="M19" i="1"/>
  <c r="O9" i="1"/>
  <c r="N9" i="1"/>
  <c r="M9" i="1"/>
  <c r="O6" i="1"/>
  <c r="N6" i="1"/>
  <c r="M6" i="1"/>
  <c r="O8" i="1"/>
  <c r="N8" i="1"/>
  <c r="M8" i="1"/>
  <c r="O7" i="1"/>
  <c r="N7" i="1"/>
  <c r="M7" i="1"/>
  <c r="H18" i="1"/>
  <c r="G18" i="1"/>
  <c r="F18" i="1"/>
  <c r="E18" i="1"/>
  <c r="D18" i="1"/>
  <c r="N5" i="253"/>
  <c r="L5" i="253"/>
  <c r="K5" i="253"/>
  <c r="E19" i="1"/>
  <c r="N6" i="252"/>
  <c r="G19" i="1" s="1"/>
  <c r="L6" i="252"/>
  <c r="K6" i="252"/>
  <c r="D19" i="1" s="1"/>
  <c r="H30" i="1"/>
  <c r="G30" i="1"/>
  <c r="F30" i="1"/>
  <c r="E30" i="1"/>
  <c r="D30" i="1"/>
  <c r="N5" i="251"/>
  <c r="L5" i="251"/>
  <c r="M5" i="251" s="1"/>
  <c r="K5" i="251"/>
  <c r="E7" i="1"/>
  <c r="N6" i="250"/>
  <c r="G7" i="1" s="1"/>
  <c r="L6" i="250"/>
  <c r="K6" i="250"/>
  <c r="D7" i="1" s="1"/>
  <c r="H8" i="1"/>
  <c r="G8" i="1"/>
  <c r="F8" i="1"/>
  <c r="E8" i="1"/>
  <c r="D8" i="1"/>
  <c r="N5" i="249"/>
  <c r="L5" i="249"/>
  <c r="K5" i="249"/>
  <c r="M5" i="253" l="1"/>
  <c r="O5" i="253" s="1"/>
  <c r="M6" i="252"/>
  <c r="M6" i="250"/>
  <c r="O5" i="251"/>
  <c r="M5" i="249"/>
  <c r="O5" i="249" s="1"/>
  <c r="O6" i="252" l="1"/>
  <c r="H19" i="1" s="1"/>
  <c r="F19" i="1"/>
  <c r="O6" i="250"/>
  <c r="H7" i="1" s="1"/>
  <c r="F7" i="1"/>
  <c r="H20" i="1"/>
  <c r="G20" i="1"/>
  <c r="F20" i="1"/>
  <c r="E20" i="1"/>
  <c r="D20" i="1"/>
  <c r="N16" i="214" l="1"/>
  <c r="G28" i="1" s="1"/>
  <c r="L16" i="214"/>
  <c r="E28" i="1" s="1"/>
  <c r="K16" i="214"/>
  <c r="D28" i="1" s="1"/>
  <c r="M16" i="214" l="1"/>
  <c r="O16" i="214" l="1"/>
  <c r="H28" i="1" s="1"/>
  <c r="F28" i="1"/>
  <c r="N8" i="12"/>
  <c r="G27" i="1" s="1"/>
  <c r="K8" i="12"/>
  <c r="D27" i="1" s="1"/>
  <c r="L8" i="12" l="1"/>
  <c r="E27" i="1" s="1"/>
  <c r="M8" i="12" l="1"/>
  <c r="F27" i="1" s="1"/>
  <c r="O8" i="12" l="1"/>
  <c r="H27" i="1" s="1"/>
  <c r="N5" i="214" l="1"/>
  <c r="G39" i="1" s="1"/>
  <c r="L5" i="214"/>
  <c r="E39" i="1" s="1"/>
  <c r="K5" i="214"/>
  <c r="D39" i="1" s="1"/>
  <c r="M5" i="214" l="1"/>
  <c r="F39" i="1" s="1"/>
  <c r="O5" i="214" l="1"/>
  <c r="H39" i="1" s="1"/>
  <c r="N7" i="248" l="1"/>
  <c r="G6" i="1" s="1"/>
  <c r="L7" i="248"/>
  <c r="E6" i="1" s="1"/>
  <c r="K7" i="248"/>
  <c r="D6" i="1" s="1"/>
  <c r="M7" i="248" l="1"/>
  <c r="F6" i="1" s="1"/>
  <c r="O7" i="248" l="1"/>
  <c r="H6" i="1" s="1"/>
  <c r="N5" i="170" l="1"/>
  <c r="L5" i="170"/>
  <c r="K5" i="170"/>
  <c r="M5" i="170" l="1"/>
  <c r="O5" i="170" l="1"/>
  <c r="N5" i="196" l="1"/>
  <c r="L5" i="196"/>
  <c r="K5" i="196"/>
  <c r="M5" i="196" l="1"/>
  <c r="O5" i="196" s="1"/>
  <c r="N8" i="109" l="1"/>
  <c r="G29" i="1" s="1"/>
  <c r="L8" i="109"/>
  <c r="E29" i="1" s="1"/>
  <c r="K8" i="109"/>
  <c r="D29" i="1" s="1"/>
  <c r="K8" i="10"/>
  <c r="D17" i="1" s="1"/>
  <c r="L5" i="6"/>
  <c r="N8" i="10"/>
  <c r="G17" i="1" s="1"/>
  <c r="N5" i="6"/>
  <c r="G9" i="1" s="1"/>
  <c r="L8" i="10" l="1"/>
  <c r="E17" i="1" s="1"/>
  <c r="K5" i="6"/>
  <c r="M8" i="109"/>
  <c r="F29" i="1" s="1"/>
  <c r="E9" i="1"/>
  <c r="D9" i="1" l="1"/>
  <c r="O8" i="109"/>
  <c r="H29" i="1" s="1"/>
  <c r="M5" i="6"/>
  <c r="M8" i="10"/>
  <c r="F17" i="1" s="1"/>
  <c r="O5" i="6" l="1"/>
  <c r="H9" i="1" s="1"/>
  <c r="F9" i="1"/>
  <c r="O8" i="10"/>
  <c r="H17" i="1" s="1"/>
</calcChain>
</file>

<file path=xl/sharedStrings.xml><?xml version="1.0" encoding="utf-8"?>
<sst xmlns="http://schemas.openxmlformats.org/spreadsheetml/2006/main" count="441" uniqueCount="55">
  <si>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</si>
  <si>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</si>
  <si>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</si>
  <si>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</si>
  <si>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</si>
  <si>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</si>
  <si>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</si>
  <si>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</si>
  <si>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</si>
  <si>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</si>
  <si>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</si>
  <si>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</si>
  <si>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</si>
  <si>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</si>
  <si>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</si>
  <si>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</si>
  <si>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Billy Hudson</t>
  </si>
  <si>
    <t>Woody Smith</t>
  </si>
  <si>
    <t>Tony Greenway</t>
  </si>
  <si>
    <t>Target Total</t>
  </si>
  <si>
    <t>Agg</t>
  </si>
  <si>
    <t>Agg + Points</t>
  </si>
  <si>
    <t>Outlaw Heavy</t>
  </si>
  <si>
    <t>Elberton, GA</t>
  </si>
  <si>
    <t>Unlimited</t>
  </si>
  <si>
    <t>Factory</t>
  </si>
  <si>
    <t>Return to Rankings</t>
  </si>
  <si>
    <t>Justin Fortson</t>
  </si>
  <si>
    <t>Tony  Greenway</t>
  </si>
  <si>
    <t>Outlaw Lite</t>
  </si>
  <si>
    <t xml:space="preserve">Outlaw Hvy </t>
  </si>
  <si>
    <t>Adult Outlaw Heavy</t>
  </si>
  <si>
    <t>Adult Outlaw Lite</t>
  </si>
  <si>
    <t>Tim Thomas</t>
  </si>
  <si>
    <t>Adult Unlimited</t>
  </si>
  <si>
    <t>Adult Factory</t>
  </si>
  <si>
    <t>Steve Nicholas</t>
  </si>
  <si>
    <t>Mt. Sterling, KY</t>
  </si>
  <si>
    <t>Jamie Compton</t>
  </si>
  <si>
    <t>Steve Kiemele</t>
  </si>
  <si>
    <t>ABRA OUTLAW HEAVY RANKING 2021</t>
  </si>
  <si>
    <t>ABRA OUTLAW LITE RANKING 2021</t>
  </si>
  <si>
    <t>ABRA UNLIMITED RANKING 2021</t>
  </si>
  <si>
    <t>ABRA FACTORY RANKING 2021</t>
  </si>
  <si>
    <t>Elberton, GA #2</t>
  </si>
  <si>
    <t>Harold Reynold</t>
  </si>
  <si>
    <t>Harold Reynolds</t>
  </si>
  <si>
    <t>Lexi Davis</t>
  </si>
  <si>
    <t>Lexie Davis</t>
  </si>
  <si>
    <t>Dave Eisenschmied</t>
  </si>
  <si>
    <t>Travis Davis</t>
  </si>
  <si>
    <t>Rick Haley</t>
  </si>
  <si>
    <t>Ricky Haley</t>
  </si>
  <si>
    <t>National Agg + Points</t>
  </si>
  <si>
    <t xml:space="preserve">National Agg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</si>
</sst>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4" fillId="2" borderId="0" xfId="0" applyFont="1" applyFill="1" applyAlignment="1"/>
    <xf numFmtId="1" fontId="4" fillId="2" borderId="0" xfId="0" applyNumberFormat="1" applyFont="1" applyFill="1" applyAlignment="1"/>
    <xf numFmtId="0" fontId="4" fillId="0" borderId="0" xfId="0" applyFont="1" applyAlignment="1"/>
    <xf numFmtId="0" fontId="8" fillId="2" borderId="0" xfId="0" applyFont="1" applyFill="1" applyAlignment="1"/>
    <xf numFmtId="2" fontId="4" fillId="2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/>
    <xf numFmtId="0" fontId="2" fillId="0" borderId="0" xfId="1" applyFill="1"/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/>
  </cellXfs>
  <cellStyles count="2">
    <cellStyle name="Hyperlink" xfId="1" builtinId="8"/>
    <cellStyle name="Normal" xfId="0" builtinId="0"/>
  </cellStyles>
  <dxfs count="18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26</v>
      </c>
    </row>
    <row r="2" spans="1:17" x14ac:dyDescent="0.25">
      <c r="A2" s="9" t="s">
        <v>30</v>
      </c>
      <c r="B2" s="10" t="s">
        <v>38</v>
      </c>
      <c r="C2" s="11">
        <v>44002</v>
      </c>
      <c r="D2" s="12" t="s">
        <v>37</v>
      </c>
      <c r="E2" s="13">
        <v>193</v>
      </c>
      <c r="F2" s="13">
        <v>192</v>
      </c>
      <c r="G2" s="13">
        <v>189</v>
      </c>
      <c r="H2" s="13">
        <v>193</v>
      </c>
      <c r="I2" s="13"/>
      <c r="J2" s="13"/>
      <c r="K2" s="14">
        <v>4</v>
      </c>
      <c r="L2" s="14">
        <v>767</v>
      </c>
      <c r="M2" s="15">
        <v>191.75</v>
      </c>
      <c r="N2" s="16">
        <v>2</v>
      </c>
      <c r="O2" s="17">
        <v>193.75</v>
      </c>
    </row>
    <row r="5" spans="1:17" x14ac:dyDescent="0.25">
      <c r="K5" s="7">
        <f>SUM(K2:K4)</f>
        <v>4</v>
      </c>
      <c r="L5" s="7">
        <f>SUM(L2:L4)</f>
        <v>767</v>
      </c>
      <c r="M5" s="8">
        <f>SUM(L5/K5)</f>
        <v>191.75</v>
      </c>
      <c r="N5" s="7">
        <f>SUM(N2:N4)</f>
        <v>2</v>
      </c>
      <c r="O5" s="8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185" priority="6" rank="1"/>
  </conditionalFormatting>
  <conditionalFormatting sqref="F2">
    <cfRule type="top10" dxfId="184" priority="5" rank="1"/>
  </conditionalFormatting>
  <conditionalFormatting sqref="G2">
    <cfRule type="top10" dxfId="183" priority="4" rank="1"/>
  </conditionalFormatting>
  <conditionalFormatting sqref="H2">
    <cfRule type="top10" dxfId="182" priority="3" rank="1"/>
  </conditionalFormatting>
  <conditionalFormatting sqref="I2">
    <cfRule type="top10" dxfId="181" priority="1" rank="1"/>
  </conditionalFormatting>
  <conditionalFormatting sqref="J2">
    <cfRule type="top10" dxfId="180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A56-A43E-49EA-88D5-816FC975802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34</v>
      </c>
      <c r="B2" s="10" t="s">
        <v>36</v>
      </c>
      <c r="C2" s="11">
        <v>44213</v>
      </c>
      <c r="D2" s="12" t="s">
        <v>23</v>
      </c>
      <c r="E2" s="13">
        <v>182</v>
      </c>
      <c r="F2" s="13">
        <v>176</v>
      </c>
      <c r="G2" s="13">
        <v>180</v>
      </c>
      <c r="H2" s="13">
        <v>183</v>
      </c>
      <c r="I2" s="13"/>
      <c r="J2" s="13"/>
      <c r="K2" s="14">
        <v>4</v>
      </c>
      <c r="L2" s="14">
        <v>721</v>
      </c>
      <c r="M2" s="15">
        <v>180.25</v>
      </c>
      <c r="N2" s="16">
        <v>4</v>
      </c>
      <c r="O2" s="17">
        <v>184.25</v>
      </c>
    </row>
    <row r="5" spans="1:17" x14ac:dyDescent="0.25">
      <c r="K5" s="7">
        <f>SUM(K2:K4)</f>
        <v>4</v>
      </c>
      <c r="L5" s="7">
        <f>SUM(L2:L4)</f>
        <v>721</v>
      </c>
      <c r="M5" s="8">
        <f>SUM(L5/K5)</f>
        <v>180.25</v>
      </c>
      <c r="N5" s="7">
        <f>SUM(N2:N4)</f>
        <v>4</v>
      </c>
      <c r="O5" s="8">
        <f>SUM(M5+N5)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4_1_1_1_2"/>
    <protectedRange algorithmName="SHA-512" hashValue="ON39YdpmFHfN9f47KpiRvqrKx0V9+erV1CNkpWzYhW/Qyc6aT8rEyCrvauWSYGZK2ia3o7vd3akF07acHAFpOA==" saltValue="yVW9XmDwTqEnmpSGai0KYg==" spinCount="100000" sqref="D2" name="Range1_1_4_1_1_1"/>
  </protectedRanges>
  <conditionalFormatting sqref="E2">
    <cfRule type="top10" dxfId="77" priority="6" rank="1"/>
  </conditionalFormatting>
  <conditionalFormatting sqref="F2">
    <cfRule type="top10" dxfId="76" priority="5" rank="1"/>
  </conditionalFormatting>
  <conditionalFormatting sqref="G2">
    <cfRule type="top10" dxfId="75" priority="4" rank="1"/>
  </conditionalFormatting>
  <conditionalFormatting sqref="H2">
    <cfRule type="top10" dxfId="74" priority="3" rank="1"/>
  </conditionalFormatting>
  <conditionalFormatting sqref="I2">
    <cfRule type="top10" dxfId="73" priority="2" rank="1"/>
  </conditionalFormatting>
  <conditionalFormatting sqref="J2">
    <cfRule type="top10" dxfId="72" priority="1" rank="1"/>
  </conditionalFormatting>
  <hyperlinks>
    <hyperlink ref="Q1" location="'National Rankings'!A1" display="Return to Rankings" xr:uid="{306D6FD4-350C-4BCB-A203-ED3AA243F7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B48E4-82F3-4A45-ACDC-63DF7EED6C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E4C1-A5E3-4F2F-AE14-8F41A8D4142E}">
  <sheetPr codeName="Sheet136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32</v>
      </c>
      <c r="B2" s="10" t="s">
        <v>33</v>
      </c>
      <c r="C2" s="11">
        <v>44212</v>
      </c>
      <c r="D2" s="12" t="s">
        <v>44</v>
      </c>
      <c r="E2" s="13">
        <v>167</v>
      </c>
      <c r="F2" s="13">
        <v>174</v>
      </c>
      <c r="G2" s="13">
        <v>179</v>
      </c>
      <c r="H2" s="13">
        <v>177</v>
      </c>
      <c r="I2" s="13"/>
      <c r="J2" s="13"/>
      <c r="K2" s="14">
        <v>4</v>
      </c>
      <c r="L2" s="14">
        <v>697</v>
      </c>
      <c r="M2" s="15">
        <v>174.25</v>
      </c>
      <c r="N2" s="16">
        <v>8</v>
      </c>
      <c r="O2" s="17">
        <v>182.25</v>
      </c>
    </row>
    <row r="3" spans="1:17" x14ac:dyDescent="0.25">
      <c r="A3" s="9" t="s">
        <v>32</v>
      </c>
      <c r="B3" s="10" t="s">
        <v>33</v>
      </c>
      <c r="C3" s="11">
        <v>44213</v>
      </c>
      <c r="D3" s="12" t="s">
        <v>23</v>
      </c>
      <c r="E3" s="13">
        <v>171</v>
      </c>
      <c r="F3" s="13">
        <v>172</v>
      </c>
      <c r="G3" s="13">
        <v>179</v>
      </c>
      <c r="H3" s="13">
        <v>188</v>
      </c>
      <c r="I3" s="13"/>
      <c r="J3" s="13"/>
      <c r="K3" s="14">
        <v>4</v>
      </c>
      <c r="L3" s="14">
        <v>710</v>
      </c>
      <c r="M3" s="15">
        <v>177.5</v>
      </c>
      <c r="N3" s="16">
        <v>3</v>
      </c>
      <c r="O3" s="17">
        <v>180.5</v>
      </c>
    </row>
    <row r="4" spans="1:17" x14ac:dyDescent="0.25">
      <c r="A4" s="9" t="s">
        <v>32</v>
      </c>
      <c r="B4" s="10" t="s">
        <v>33</v>
      </c>
      <c r="C4" s="11">
        <v>44247</v>
      </c>
      <c r="D4" s="12" t="s">
        <v>44</v>
      </c>
      <c r="E4" s="13">
        <v>186</v>
      </c>
      <c r="F4" s="13">
        <v>180</v>
      </c>
      <c r="G4" s="13">
        <v>182</v>
      </c>
      <c r="H4" s="13">
        <v>187</v>
      </c>
      <c r="I4" s="13"/>
      <c r="J4" s="13"/>
      <c r="K4" s="14">
        <v>4</v>
      </c>
      <c r="L4" s="14">
        <v>735</v>
      </c>
      <c r="M4" s="15">
        <v>183.75</v>
      </c>
      <c r="N4" s="16">
        <v>5</v>
      </c>
      <c r="O4" s="17">
        <v>188.75</v>
      </c>
    </row>
    <row r="5" spans="1:17" x14ac:dyDescent="0.25">
      <c r="A5" s="9" t="s">
        <v>32</v>
      </c>
      <c r="B5" s="10" t="s">
        <v>33</v>
      </c>
      <c r="C5" s="11">
        <v>44248</v>
      </c>
      <c r="D5" s="12" t="s">
        <v>23</v>
      </c>
      <c r="E5" s="13">
        <v>174</v>
      </c>
      <c r="F5" s="13">
        <v>172</v>
      </c>
      <c r="G5" s="13">
        <v>177</v>
      </c>
      <c r="H5" s="13">
        <v>164</v>
      </c>
      <c r="I5" s="13"/>
      <c r="J5" s="13"/>
      <c r="K5" s="14">
        <v>4</v>
      </c>
      <c r="L5" s="14">
        <v>687</v>
      </c>
      <c r="M5" s="15">
        <v>171.75</v>
      </c>
      <c r="N5" s="16">
        <v>3</v>
      </c>
      <c r="O5" s="17">
        <v>174.75</v>
      </c>
    </row>
    <row r="8" spans="1:17" x14ac:dyDescent="0.25">
      <c r="K8" s="7">
        <f>SUM(K2:K7)</f>
        <v>16</v>
      </c>
      <c r="L8" s="7">
        <f>SUM(L2:L7)</f>
        <v>2829</v>
      </c>
      <c r="M8" s="8">
        <f>SUM(L8/K8)</f>
        <v>176.8125</v>
      </c>
      <c r="N8" s="7">
        <f>SUM(N2:N7)</f>
        <v>19</v>
      </c>
      <c r="O8" s="8">
        <f>SUM(M8+N8)</f>
        <v>195.8125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B5:C5 E5:J5" name="Range1_2_1_1_2"/>
    <protectedRange algorithmName="SHA-512" hashValue="ON39YdpmFHfN9f47KpiRvqrKx0V9+erV1CNkpWzYhW/Qyc6aT8rEyCrvauWSYGZK2ia3o7vd3akF07acHAFpOA==" saltValue="yVW9XmDwTqEnmpSGai0KYg==" spinCount="100000" sqref="D5" name="Range1_1_3_1_1_2"/>
  </protectedRanges>
  <conditionalFormatting sqref="E2">
    <cfRule type="top10" dxfId="71" priority="24" rank="1"/>
  </conditionalFormatting>
  <conditionalFormatting sqref="F2">
    <cfRule type="top10" dxfId="70" priority="23" rank="1"/>
  </conditionalFormatting>
  <conditionalFormatting sqref="G2">
    <cfRule type="top10" dxfId="69" priority="22" rank="1"/>
  </conditionalFormatting>
  <conditionalFormatting sqref="H2">
    <cfRule type="top10" dxfId="68" priority="21" rank="1"/>
  </conditionalFormatting>
  <conditionalFormatting sqref="I2">
    <cfRule type="top10" dxfId="67" priority="20" rank="1"/>
  </conditionalFormatting>
  <conditionalFormatting sqref="J2">
    <cfRule type="top10" dxfId="66" priority="19" rank="1"/>
  </conditionalFormatting>
  <conditionalFormatting sqref="E3">
    <cfRule type="top10" dxfId="65" priority="18" rank="1"/>
  </conditionalFormatting>
  <conditionalFormatting sqref="F3">
    <cfRule type="top10" dxfId="64" priority="17" rank="1"/>
  </conditionalFormatting>
  <conditionalFormatting sqref="G3">
    <cfRule type="top10" dxfId="63" priority="16" rank="1"/>
  </conditionalFormatting>
  <conditionalFormatting sqref="H3">
    <cfRule type="top10" dxfId="62" priority="15" rank="1"/>
  </conditionalFormatting>
  <conditionalFormatting sqref="I3">
    <cfRule type="top10" dxfId="61" priority="14" rank="1"/>
  </conditionalFormatting>
  <conditionalFormatting sqref="J3">
    <cfRule type="top10" dxfId="60" priority="13" rank="1"/>
  </conditionalFormatting>
  <conditionalFormatting sqref="E4">
    <cfRule type="top10" dxfId="59" priority="7" rank="1"/>
  </conditionalFormatting>
  <conditionalFormatting sqref="F4">
    <cfRule type="top10" dxfId="58" priority="8" rank="1"/>
  </conditionalFormatting>
  <conditionalFormatting sqref="G4">
    <cfRule type="top10" dxfId="57" priority="9" rank="1"/>
  </conditionalFormatting>
  <conditionalFormatting sqref="H4">
    <cfRule type="top10" dxfId="56" priority="10" rank="1"/>
  </conditionalFormatting>
  <conditionalFormatting sqref="I4">
    <cfRule type="top10" dxfId="55" priority="11" rank="1"/>
  </conditionalFormatting>
  <conditionalFormatting sqref="J4">
    <cfRule type="top10" dxfId="54" priority="12" rank="1"/>
  </conditionalFormatting>
  <conditionalFormatting sqref="E5">
    <cfRule type="top10" dxfId="53" priority="6" rank="1"/>
  </conditionalFormatting>
  <conditionalFormatting sqref="F5">
    <cfRule type="top10" dxfId="52" priority="5" rank="1"/>
  </conditionalFormatting>
  <conditionalFormatting sqref="G5">
    <cfRule type="top10" dxfId="51" priority="4" rank="1"/>
  </conditionalFormatting>
  <conditionalFormatting sqref="H5">
    <cfRule type="top10" dxfId="50" priority="3" rank="1"/>
  </conditionalFormatting>
  <conditionalFormatting sqref="I5">
    <cfRule type="top10" dxfId="49" priority="2" rank="1"/>
  </conditionalFormatting>
  <conditionalFormatting sqref="J5">
    <cfRule type="top10" dxfId="48" priority="1" rank="1"/>
  </conditionalFormatting>
  <hyperlinks>
    <hyperlink ref="Q1" location="'National Rankings'!A1" display="Return to Rankings" xr:uid="{4A417173-C82A-42F2-846C-DAA4C092EB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3FABD9-01CA-475C-84CA-A11F83BA80A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sheetPr codeName="Sheet7"/>
  <dimension ref="A1:Q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34</v>
      </c>
      <c r="B2" s="10" t="s">
        <v>18</v>
      </c>
      <c r="C2" s="11">
        <v>44212</v>
      </c>
      <c r="D2" s="12" t="s">
        <v>44</v>
      </c>
      <c r="E2" s="13">
        <v>186</v>
      </c>
      <c r="F2" s="13">
        <v>185</v>
      </c>
      <c r="G2" s="13">
        <v>184</v>
      </c>
      <c r="H2" s="13">
        <v>183</v>
      </c>
      <c r="I2" s="13"/>
      <c r="J2" s="13"/>
      <c r="K2" s="14">
        <v>4</v>
      </c>
      <c r="L2" s="14">
        <v>738</v>
      </c>
      <c r="M2" s="15">
        <v>184.5</v>
      </c>
      <c r="N2" s="16">
        <v>5</v>
      </c>
      <c r="O2" s="17">
        <v>189.5</v>
      </c>
    </row>
    <row r="3" spans="1:17" x14ac:dyDescent="0.25">
      <c r="A3" s="9" t="s">
        <v>34</v>
      </c>
      <c r="B3" s="10" t="s">
        <v>18</v>
      </c>
      <c r="C3" s="11">
        <v>44213</v>
      </c>
      <c r="D3" s="12" t="s">
        <v>23</v>
      </c>
      <c r="E3" s="13">
        <v>191</v>
      </c>
      <c r="F3" s="13">
        <v>189</v>
      </c>
      <c r="G3" s="13">
        <v>192</v>
      </c>
      <c r="H3" s="13">
        <v>188</v>
      </c>
      <c r="I3" s="13"/>
      <c r="J3" s="13"/>
      <c r="K3" s="14">
        <v>4</v>
      </c>
      <c r="L3" s="14">
        <v>760</v>
      </c>
      <c r="M3" s="15">
        <v>190</v>
      </c>
      <c r="N3" s="16">
        <v>13</v>
      </c>
      <c r="O3" s="17">
        <v>203</v>
      </c>
    </row>
    <row r="4" spans="1:17" x14ac:dyDescent="0.25">
      <c r="A4" s="9" t="s">
        <v>34</v>
      </c>
      <c r="B4" s="10" t="s">
        <v>18</v>
      </c>
      <c r="C4" s="11">
        <v>44247</v>
      </c>
      <c r="D4" s="12" t="s">
        <v>44</v>
      </c>
      <c r="E4" s="13">
        <v>189</v>
      </c>
      <c r="F4" s="13">
        <v>185</v>
      </c>
      <c r="G4" s="13">
        <v>192</v>
      </c>
      <c r="H4" s="13">
        <v>192</v>
      </c>
      <c r="I4" s="13"/>
      <c r="J4" s="13"/>
      <c r="K4" s="14">
        <v>4</v>
      </c>
      <c r="L4" s="14">
        <v>758</v>
      </c>
      <c r="M4" s="15">
        <v>189.5</v>
      </c>
      <c r="N4" s="16">
        <v>6</v>
      </c>
      <c r="O4" s="17">
        <v>195.5</v>
      </c>
    </row>
    <row r="5" spans="1:17" x14ac:dyDescent="0.25">
      <c r="A5" s="9" t="s">
        <v>34</v>
      </c>
      <c r="B5" s="10" t="s">
        <v>18</v>
      </c>
      <c r="C5" s="11">
        <v>44248</v>
      </c>
      <c r="D5" s="12" t="s">
        <v>23</v>
      </c>
      <c r="E5" s="13">
        <v>191</v>
      </c>
      <c r="F5" s="13">
        <v>187</v>
      </c>
      <c r="G5" s="13">
        <v>190</v>
      </c>
      <c r="H5" s="13">
        <v>188</v>
      </c>
      <c r="I5" s="13"/>
      <c r="J5" s="13"/>
      <c r="K5" s="14">
        <v>4</v>
      </c>
      <c r="L5" s="14">
        <v>756</v>
      </c>
      <c r="M5" s="15">
        <v>189</v>
      </c>
      <c r="N5" s="16">
        <v>3</v>
      </c>
      <c r="O5" s="17">
        <v>192</v>
      </c>
    </row>
    <row r="8" spans="1:17" x14ac:dyDescent="0.25">
      <c r="K8" s="7">
        <f>SUM(K2:K7)</f>
        <v>16</v>
      </c>
      <c r="L8" s="7">
        <f>SUM(L2:L7)</f>
        <v>3012</v>
      </c>
      <c r="M8" s="8">
        <f>SUM(L8/K8)</f>
        <v>188.25</v>
      </c>
      <c r="N8" s="7">
        <f>SUM(N2:N7)</f>
        <v>27</v>
      </c>
      <c r="O8" s="7">
        <f>SUM(M8+N8)</f>
        <v>215.25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4"/>
    <protectedRange algorithmName="SHA-512" hashValue="ON39YdpmFHfN9f47KpiRvqrKx0V9+erV1CNkpWzYhW/Qyc6aT8rEyCrvauWSYGZK2ia3o7vd3akF07acHAFpOA==" saltValue="yVW9XmDwTqEnmpSGai0KYg==" spinCount="100000" sqref="D2" name="Range1_1_4_1_1_7"/>
    <protectedRange algorithmName="SHA-512" hashValue="ON39YdpmFHfN9f47KpiRvqrKx0V9+erV1CNkpWzYhW/Qyc6aT8rEyCrvauWSYGZK2ia3o7vd3akF07acHAFpOA==" saltValue="yVW9XmDwTqEnmpSGai0KYg==" spinCount="100000" sqref="B3:C3 E3:J3" name="Range1_4_1_1_1_2_1"/>
    <protectedRange algorithmName="SHA-512" hashValue="ON39YdpmFHfN9f47KpiRvqrKx0V9+erV1CNkpWzYhW/Qyc6aT8rEyCrvauWSYGZK2ia3o7vd3akF07acHAFpOA==" saltValue="yVW9XmDwTqEnmpSGai0KYg==" spinCount="100000" sqref="D3" name="Range1_1_4_1_1_1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B5:C5 E5:J5" name="Range1_4_1_1_1_3"/>
    <protectedRange algorithmName="SHA-512" hashValue="ON39YdpmFHfN9f47KpiRvqrKx0V9+erV1CNkpWzYhW/Qyc6aT8rEyCrvauWSYGZK2ia3o7vd3akF07acHAFpOA==" saltValue="yVW9XmDwTqEnmpSGai0KYg==" spinCount="100000" sqref="D5" name="Range1_1_4_1_1_2"/>
  </protectedRanges>
  <conditionalFormatting sqref="E2">
    <cfRule type="top10" dxfId="47" priority="24" rank="1"/>
  </conditionalFormatting>
  <conditionalFormatting sqref="F2">
    <cfRule type="top10" dxfId="46" priority="23" rank="1"/>
  </conditionalFormatting>
  <conditionalFormatting sqref="G2">
    <cfRule type="top10" dxfId="45" priority="22" rank="1"/>
  </conditionalFormatting>
  <conditionalFormatting sqref="H2">
    <cfRule type="top10" dxfId="44" priority="21" rank="1"/>
  </conditionalFormatting>
  <conditionalFormatting sqref="I2">
    <cfRule type="top10" dxfId="43" priority="20" rank="1"/>
  </conditionalFormatting>
  <conditionalFormatting sqref="J2">
    <cfRule type="top10" dxfId="42" priority="19" rank="1"/>
  </conditionalFormatting>
  <conditionalFormatting sqref="E3">
    <cfRule type="top10" dxfId="41" priority="18" rank="1"/>
  </conditionalFormatting>
  <conditionalFormatting sqref="F3">
    <cfRule type="top10" dxfId="40" priority="17" rank="1"/>
  </conditionalFormatting>
  <conditionalFormatting sqref="G3">
    <cfRule type="top10" dxfId="39" priority="16" rank="1"/>
  </conditionalFormatting>
  <conditionalFormatting sqref="H3">
    <cfRule type="top10" dxfId="38" priority="15" rank="1"/>
  </conditionalFormatting>
  <conditionalFormatting sqref="I3">
    <cfRule type="top10" dxfId="37" priority="14" rank="1"/>
  </conditionalFormatting>
  <conditionalFormatting sqref="J3">
    <cfRule type="top10" dxfId="36" priority="13" rank="1"/>
  </conditionalFormatting>
  <conditionalFormatting sqref="E4">
    <cfRule type="top10" dxfId="35" priority="7" rank="1"/>
  </conditionalFormatting>
  <conditionalFormatting sqref="F4">
    <cfRule type="top10" dxfId="34" priority="8" rank="1"/>
  </conditionalFormatting>
  <conditionalFormatting sqref="G4">
    <cfRule type="top10" dxfId="33" priority="9" rank="1"/>
  </conditionalFormatting>
  <conditionalFormatting sqref="H4">
    <cfRule type="top10" dxfId="32" priority="10" rank="1"/>
  </conditionalFormatting>
  <conditionalFormatting sqref="I4">
    <cfRule type="top10" dxfId="31" priority="11" rank="1"/>
  </conditionalFormatting>
  <conditionalFormatting sqref="J4">
    <cfRule type="top10" dxfId="30" priority="12" rank="1"/>
  </conditionalFormatting>
  <conditionalFormatting sqref="E5">
    <cfRule type="top10" dxfId="29" priority="6" rank="1"/>
  </conditionalFormatting>
  <conditionalFormatting sqref="F5">
    <cfRule type="top10" dxfId="28" priority="5" rank="1"/>
  </conditionalFormatting>
  <conditionalFormatting sqref="G5">
    <cfRule type="top10" dxfId="27" priority="4" rank="1"/>
  </conditionalFormatting>
  <conditionalFormatting sqref="H5">
    <cfRule type="top10" dxfId="26" priority="3" rank="1"/>
  </conditionalFormatting>
  <conditionalFormatting sqref="I5">
    <cfRule type="top10" dxfId="25" priority="2" rank="1"/>
  </conditionalFormatting>
  <conditionalFormatting sqref="J5">
    <cfRule type="top10" dxfId="24" priority="1" rank="1"/>
  </conditionalFormatting>
  <hyperlinks>
    <hyperlink ref="Q1" location="'National Rankings'!A1" display="Return to Rankings" xr:uid="{4A033F77-DC90-43A4-AF1E-BB2EFAFDF9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184D3B-C540-49AE-AF26-0C62BB8D0BA3}">
          <x14:formula1>
            <xm:f>'C:\Users\abra2\Desktop\ABRA Files and More\AUTO BENCH REST ASSOCIATION FILE\ABRA 2019\Georgia\[Georgia Results 01 19 20.xlsm]DATA SHEET'!#REF!</xm:f>
          </x14:formula1>
          <xm:sqref>D2:D5</xm:sqref>
        </x14:dataValidation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B1:B5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951AC-DD46-428D-B15B-751AB0015D5A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34</v>
      </c>
      <c r="B2" s="10" t="s">
        <v>50</v>
      </c>
      <c r="C2" s="11">
        <v>44247</v>
      </c>
      <c r="D2" s="12" t="s">
        <v>44</v>
      </c>
      <c r="E2" s="13">
        <v>194</v>
      </c>
      <c r="F2" s="13">
        <v>195</v>
      </c>
      <c r="G2" s="13">
        <v>189</v>
      </c>
      <c r="H2" s="13">
        <v>194</v>
      </c>
      <c r="I2" s="13"/>
      <c r="J2" s="13"/>
      <c r="K2" s="14">
        <v>4</v>
      </c>
      <c r="L2" s="14">
        <v>772</v>
      </c>
      <c r="M2" s="15">
        <v>193</v>
      </c>
      <c r="N2" s="16">
        <v>11</v>
      </c>
      <c r="O2" s="17">
        <v>204</v>
      </c>
    </row>
    <row r="3" spans="1:17" x14ac:dyDescent="0.25">
      <c r="A3" s="9" t="s">
        <v>34</v>
      </c>
      <c r="B3" s="10" t="s">
        <v>50</v>
      </c>
      <c r="C3" s="11">
        <v>44248</v>
      </c>
      <c r="D3" s="12" t="s">
        <v>23</v>
      </c>
      <c r="E3" s="13">
        <v>193</v>
      </c>
      <c r="F3" s="13">
        <v>192</v>
      </c>
      <c r="G3" s="13">
        <v>191</v>
      </c>
      <c r="H3" s="13">
        <v>196</v>
      </c>
      <c r="I3" s="13"/>
      <c r="J3" s="13"/>
      <c r="K3" s="14">
        <v>4</v>
      </c>
      <c r="L3" s="14">
        <v>772</v>
      </c>
      <c r="M3" s="15">
        <v>193</v>
      </c>
      <c r="N3" s="16">
        <v>4</v>
      </c>
      <c r="O3" s="17">
        <v>197</v>
      </c>
    </row>
    <row r="6" spans="1:17" x14ac:dyDescent="0.25">
      <c r="K6" s="7">
        <f>SUM(K2:K5)</f>
        <v>8</v>
      </c>
      <c r="L6" s="7">
        <f>SUM(L2:L5)</f>
        <v>1544</v>
      </c>
      <c r="M6" s="8">
        <f>SUM(L6/K6)</f>
        <v>193</v>
      </c>
      <c r="N6" s="7">
        <f>SUM(N2:N5)</f>
        <v>15</v>
      </c>
      <c r="O6" s="8">
        <f>SUM(M6+N6)</f>
        <v>208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6_1_1_1"/>
    <protectedRange algorithmName="SHA-512" hashValue="ON39YdpmFHfN9f47KpiRvqrKx0V9+erV1CNkpWzYhW/Qyc6aT8rEyCrvauWSYGZK2ia3o7vd3akF07acHAFpOA==" saltValue="yVW9XmDwTqEnmpSGai0KYg==" spinCount="100000" sqref="D2" name="Range1_1_1_2_5_1_1_1"/>
    <protectedRange algorithmName="SHA-512" hashValue="ON39YdpmFHfN9f47KpiRvqrKx0V9+erV1CNkpWzYhW/Qyc6aT8rEyCrvauWSYGZK2ia3o7vd3akF07acHAFpOA==" saltValue="yVW9XmDwTqEnmpSGai0KYg==" spinCount="100000" sqref="E2:J2" name="Range1_4_6_1_1_1"/>
    <protectedRange algorithmName="SHA-512" hashValue="ON39YdpmFHfN9f47KpiRvqrKx0V9+erV1CNkpWzYhW/Qyc6aT8rEyCrvauWSYGZK2ia3o7vd3akF07acHAFpOA==" saltValue="yVW9XmDwTqEnmpSGai0KYg==" spinCount="100000" sqref="B3:C3 E3:J3" name="Range1_4_1_1_1_3"/>
    <protectedRange algorithmName="SHA-512" hashValue="ON39YdpmFHfN9f47KpiRvqrKx0V9+erV1CNkpWzYhW/Qyc6aT8rEyCrvauWSYGZK2ia3o7vd3akF07acHAFpOA==" saltValue="yVW9XmDwTqEnmpSGai0KYg==" spinCount="100000" sqref="D3" name="Range1_1_4_1_1_2"/>
  </protectedRanges>
  <conditionalFormatting sqref="E2">
    <cfRule type="top10" dxfId="23" priority="7" rank="1"/>
  </conditionalFormatting>
  <conditionalFormatting sqref="F2">
    <cfRule type="top10" dxfId="22" priority="8" rank="1"/>
  </conditionalFormatting>
  <conditionalFormatting sqref="G2">
    <cfRule type="top10" dxfId="21" priority="9" rank="1"/>
  </conditionalFormatting>
  <conditionalFormatting sqref="H2">
    <cfRule type="top10" dxfId="20" priority="10" rank="1"/>
  </conditionalFormatting>
  <conditionalFormatting sqref="I2">
    <cfRule type="top10" dxfId="19" priority="11" rank="1"/>
  </conditionalFormatting>
  <conditionalFormatting sqref="J2">
    <cfRule type="top10" dxfId="18" priority="12" rank="1"/>
  </conditionalFormatting>
  <conditionalFormatting sqref="E3">
    <cfRule type="top10" dxfId="17" priority="6" rank="1"/>
  </conditionalFormatting>
  <conditionalFormatting sqref="F3">
    <cfRule type="top10" dxfId="16" priority="5" rank="1"/>
  </conditionalFormatting>
  <conditionalFormatting sqref="G3">
    <cfRule type="top10" dxfId="15" priority="4" rank="1"/>
  </conditionalFormatting>
  <conditionalFormatting sqref="H3">
    <cfRule type="top10" dxfId="14" priority="3" rank="1"/>
  </conditionalFormatting>
  <conditionalFormatting sqref="I3">
    <cfRule type="top10" dxfId="13" priority="2" rank="1"/>
  </conditionalFormatting>
  <conditionalFormatting sqref="J3">
    <cfRule type="top10" dxfId="12" priority="1" rank="1"/>
  </conditionalFormatting>
  <hyperlinks>
    <hyperlink ref="Q1" location="'National Rankings'!A1" display="Return to Rankings" xr:uid="{4F47B436-267D-4031-9022-BE2C731676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D9C0D8-1BC3-4A81-8CD5-9B6B73BA5A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sheetPr codeName="Sheet17"/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ht="26.25" x14ac:dyDescent="0.25">
      <c r="A2" s="9" t="s">
        <v>31</v>
      </c>
      <c r="B2" s="10" t="s">
        <v>17</v>
      </c>
      <c r="C2" s="11">
        <v>44213</v>
      </c>
      <c r="D2" s="12" t="s">
        <v>23</v>
      </c>
      <c r="E2" s="13">
        <v>188</v>
      </c>
      <c r="F2" s="13">
        <v>188</v>
      </c>
      <c r="G2" s="13">
        <v>189</v>
      </c>
      <c r="H2" s="13">
        <v>187</v>
      </c>
      <c r="I2" s="13"/>
      <c r="J2" s="13"/>
      <c r="K2" s="14">
        <v>4</v>
      </c>
      <c r="L2" s="14">
        <v>752</v>
      </c>
      <c r="M2" s="15">
        <v>188</v>
      </c>
      <c r="N2" s="16">
        <v>4</v>
      </c>
      <c r="O2" s="17">
        <v>192</v>
      </c>
    </row>
    <row r="3" spans="1:17" ht="26.25" x14ac:dyDescent="0.25">
      <c r="A3" s="9" t="s">
        <v>31</v>
      </c>
      <c r="B3" s="10" t="s">
        <v>17</v>
      </c>
      <c r="C3" s="11">
        <v>44247</v>
      </c>
      <c r="D3" s="12" t="s">
        <v>44</v>
      </c>
      <c r="E3" s="13">
        <v>196</v>
      </c>
      <c r="F3" s="13">
        <v>194</v>
      </c>
      <c r="G3" s="13">
        <v>190</v>
      </c>
      <c r="H3" s="13">
        <v>187</v>
      </c>
      <c r="I3" s="13"/>
      <c r="J3" s="13"/>
      <c r="K3" s="14">
        <v>4</v>
      </c>
      <c r="L3" s="14">
        <v>767</v>
      </c>
      <c r="M3" s="15">
        <v>191.75</v>
      </c>
      <c r="N3" s="16">
        <v>4</v>
      </c>
      <c r="O3" s="17">
        <v>195.75</v>
      </c>
    </row>
    <row r="5" spans="1:17" x14ac:dyDescent="0.25">
      <c r="K5" s="7">
        <f>SUM(K2:K4)</f>
        <v>8</v>
      </c>
      <c r="L5" s="7">
        <f>SUM(L2:L4)</f>
        <v>1519</v>
      </c>
      <c r="M5" s="8">
        <f>SUM(L5/K5)</f>
        <v>189.875</v>
      </c>
      <c r="N5" s="7">
        <f>SUM(N2:N4)</f>
        <v>8</v>
      </c>
      <c r="O5" s="7">
        <f>SUM(M5+N5)</f>
        <v>197.875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1_2_6_1_1_1"/>
    <protectedRange algorithmName="SHA-512" hashValue="ON39YdpmFHfN9f47KpiRvqrKx0V9+erV1CNkpWzYhW/Qyc6aT8rEyCrvauWSYGZK2ia3o7vd3akF07acHAFpOA==" saltValue="yVW9XmDwTqEnmpSGai0KYg==" spinCount="100000" sqref="D3" name="Range1_1_1_2_5_1_1_1"/>
    <protectedRange algorithmName="SHA-512" hashValue="ON39YdpmFHfN9f47KpiRvqrKx0V9+erV1CNkpWzYhW/Qyc6aT8rEyCrvauWSYGZK2ia3o7vd3akF07acHAFpOA==" saltValue="yVW9XmDwTqEnmpSGai0KYg==" spinCount="100000" sqref="E3:J3" name="Range1_4_6_1_1_1"/>
  </protectedRanges>
  <conditionalFormatting sqref="E2">
    <cfRule type="top10" dxfId="11" priority="12" rank="1"/>
  </conditionalFormatting>
  <conditionalFormatting sqref="F2">
    <cfRule type="top10" dxfId="10" priority="11" rank="1"/>
  </conditionalFormatting>
  <conditionalFormatting sqref="G2">
    <cfRule type="top10" dxfId="9" priority="10" rank="1"/>
  </conditionalFormatting>
  <conditionalFormatting sqref="H2">
    <cfRule type="top10" dxfId="8" priority="9" rank="1"/>
  </conditionalFormatting>
  <conditionalFormatting sqref="I2">
    <cfRule type="top10" dxfId="7" priority="8" rank="1"/>
  </conditionalFormatting>
  <conditionalFormatting sqref="J2">
    <cfRule type="top10" dxfId="6" priority="7" rank="1"/>
  </conditionalFormatting>
  <conditionalFormatting sqref="E3">
    <cfRule type="top10" dxfId="5" priority="1" rank="1"/>
  </conditionalFormatting>
  <conditionalFormatting sqref="F3">
    <cfRule type="top10" dxfId="4" priority="2" rank="1"/>
  </conditionalFormatting>
  <conditionalFormatting sqref="G3">
    <cfRule type="top10" dxfId="3" priority="3" rank="1"/>
  </conditionalFormatting>
  <conditionalFormatting sqref="H3">
    <cfRule type="top10" dxfId="2" priority="4" rank="1"/>
  </conditionalFormatting>
  <conditionalFormatting sqref="I3">
    <cfRule type="top10" dxfId="1" priority="5" rank="1"/>
  </conditionalFormatting>
  <conditionalFormatting sqref="J3">
    <cfRule type="top10" dxfId="0" priority="6" rank="1"/>
  </conditionalFormatting>
  <hyperlinks>
    <hyperlink ref="Q1" location="'National Rankings'!A1" display="Return to Rankings" xr:uid="{D5F48BFB-B493-4C46-8FA4-07A3A40CF6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A24BBDF-788A-45DB-8276-D70210FA61B4}">
          <x14:formula1>
            <xm:f>'C:\Users\abra2\Desktop\ABRA Files and More\AUTO BENCH REST ASSOCIATION FILE\ABRA 2019\Georgia\[Georgia Results 01 19 20.xlsm]DATA SHEET'!#REF!</xm:f>
          </x14:formula1>
          <xm:sqref>D2:D3 B2:B3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O39"/>
  <sheetViews>
    <sheetView tabSelected="1" workbookViewId="0"/>
  </sheetViews>
  <sheetFormatPr defaultColWidth="9.140625" defaultRowHeight="15" x14ac:dyDescent="0.25"/>
  <cols>
    <col min="1" max="1" width="9.140625" style="19"/>
    <col min="2" max="2" width="13.42578125" style="19" bestFit="1" customWidth="1"/>
    <col min="3" max="3" width="19.7109375" style="19" customWidth="1"/>
    <col min="4" max="4" width="15.7109375" style="19" bestFit="1" customWidth="1"/>
    <col min="5" max="5" width="16.140625" style="20" bestFit="1" customWidth="1"/>
    <col min="6" max="6" width="9.140625" style="34"/>
    <col min="7" max="7" width="9.140625" style="19"/>
    <col min="8" max="8" width="16.28515625" style="34" bestFit="1" customWidth="1"/>
    <col min="9" max="9" width="3.7109375" style="19" customWidth="1"/>
    <col min="10" max="10" width="9.140625" style="19"/>
    <col min="11" max="11" width="13.42578125" style="19" bestFit="1" customWidth="1"/>
    <col min="12" max="12" width="34.140625" style="19" customWidth="1"/>
    <col min="13" max="13" width="16" style="19" customWidth="1"/>
    <col min="14" max="14" width="16.85546875" style="19" customWidth="1"/>
    <col min="15" max="15" width="17.42578125" style="34" customWidth="1"/>
    <col min="16" max="16384" width="9.140625" style="19"/>
  </cols>
  <sheetData>
    <row r="1" spans="1:15" x14ac:dyDescent="0.25">
      <c r="A1" s="24"/>
      <c r="B1" s="24"/>
      <c r="C1" s="24"/>
      <c r="D1" s="24"/>
      <c r="E1" s="25"/>
      <c r="F1" s="32"/>
      <c r="G1" s="24"/>
      <c r="H1" s="32"/>
      <c r="J1" s="24"/>
      <c r="K1" s="24"/>
      <c r="L1" s="24"/>
      <c r="M1" s="24"/>
      <c r="N1" s="25"/>
      <c r="O1" s="32"/>
    </row>
    <row r="2" spans="1:15" ht="28.5" x14ac:dyDescent="0.45">
      <c r="A2" s="24"/>
      <c r="B2" s="24"/>
      <c r="C2" s="31" t="s">
        <v>40</v>
      </c>
      <c r="D2" s="24"/>
      <c r="E2" s="25"/>
      <c r="F2" s="32"/>
      <c r="G2" s="24"/>
      <c r="H2" s="32"/>
      <c r="J2" s="24"/>
      <c r="K2" s="24"/>
      <c r="L2" s="39" t="s">
        <v>40</v>
      </c>
      <c r="M2" s="28"/>
      <c r="N2" s="29"/>
      <c r="O2" s="32"/>
    </row>
    <row r="3" spans="1:15" ht="18.75" x14ac:dyDescent="0.3">
      <c r="A3" s="24"/>
      <c r="B3" s="24"/>
      <c r="C3" s="24"/>
      <c r="D3" s="26" t="s">
        <v>53</v>
      </c>
      <c r="E3" s="25"/>
      <c r="F3" s="32"/>
      <c r="G3" s="24"/>
      <c r="H3" s="32"/>
      <c r="J3" s="24"/>
      <c r="K3" s="24"/>
      <c r="L3" s="26" t="s">
        <v>54</v>
      </c>
      <c r="M3" s="40"/>
      <c r="N3" s="29"/>
      <c r="O3" s="32"/>
    </row>
    <row r="4" spans="1:15" x14ac:dyDescent="0.25">
      <c r="A4" s="24"/>
      <c r="B4" s="24"/>
      <c r="C4" s="24"/>
      <c r="D4" s="24"/>
      <c r="E4" s="25"/>
      <c r="F4" s="32"/>
      <c r="G4" s="24"/>
      <c r="H4" s="32"/>
      <c r="J4" s="24"/>
      <c r="K4" s="24"/>
      <c r="L4" s="28"/>
      <c r="M4" s="28"/>
      <c r="N4" s="29"/>
      <c r="O4" s="32"/>
    </row>
    <row r="5" spans="1:15" ht="20.25" customHeight="1" x14ac:dyDescent="0.4">
      <c r="A5" s="22" t="s">
        <v>0</v>
      </c>
      <c r="B5" s="22" t="s">
        <v>1</v>
      </c>
      <c r="C5" s="22" t="s">
        <v>2</v>
      </c>
      <c r="D5" s="22" t="s">
        <v>11</v>
      </c>
      <c r="E5" s="23" t="s">
        <v>19</v>
      </c>
      <c r="F5" s="33" t="s">
        <v>20</v>
      </c>
      <c r="G5" s="22" t="s">
        <v>14</v>
      </c>
      <c r="H5" s="33" t="s">
        <v>21</v>
      </c>
      <c r="J5" s="22" t="s">
        <v>0</v>
      </c>
      <c r="K5" s="22" t="s">
        <v>1</v>
      </c>
      <c r="L5" s="22" t="s">
        <v>2</v>
      </c>
      <c r="M5" s="22" t="s">
        <v>11</v>
      </c>
      <c r="N5" s="23" t="s">
        <v>19</v>
      </c>
      <c r="O5" s="33" t="s">
        <v>20</v>
      </c>
    </row>
    <row r="6" spans="1:15" x14ac:dyDescent="0.25">
      <c r="A6" s="19">
        <v>1</v>
      </c>
      <c r="B6" s="19" t="s">
        <v>22</v>
      </c>
      <c r="C6" s="21" t="s">
        <v>16</v>
      </c>
      <c r="D6" s="20">
        <f>SUM('Billy Hudson'!K7)</f>
        <v>16</v>
      </c>
      <c r="E6" s="20">
        <f>SUM('Billy Hudson'!L7)</f>
        <v>3050.0010000000002</v>
      </c>
      <c r="F6" s="34">
        <f>SUM('Billy Hudson'!M7)</f>
        <v>190.62506250000001</v>
      </c>
      <c r="G6" s="20">
        <f>SUM('Billy Hudson'!N7)</f>
        <v>35</v>
      </c>
      <c r="H6" s="34">
        <f>SUM('Billy Hudson'!O7)</f>
        <v>225.62506250000001</v>
      </c>
      <c r="J6" s="19">
        <v>1</v>
      </c>
      <c r="K6" s="19" t="s">
        <v>22</v>
      </c>
      <c r="L6" s="37" t="s">
        <v>45</v>
      </c>
      <c r="M6" s="20">
        <f>SUM('Harold Reynolds'!K5)</f>
        <v>4</v>
      </c>
      <c r="N6" s="20">
        <f>SUM('Harold Reynolds'!L5)</f>
        <v>776.00099999999998</v>
      </c>
      <c r="O6" s="34">
        <f>SUM('Harold Reynolds'!M5)</f>
        <v>194.00024999999999</v>
      </c>
    </row>
    <row r="7" spans="1:15" x14ac:dyDescent="0.25">
      <c r="A7" s="19">
        <v>2</v>
      </c>
      <c r="B7" s="19" t="s">
        <v>22</v>
      </c>
      <c r="C7" s="37" t="s">
        <v>47</v>
      </c>
      <c r="D7" s="20">
        <f>SUM('Lexi Davis'!K6)</f>
        <v>8</v>
      </c>
      <c r="E7" s="20">
        <f>SUM('Lexi Davis'!L6)</f>
        <v>1521</v>
      </c>
      <c r="F7" s="34">
        <f>SUM('Lexi Davis'!M6)</f>
        <v>190.125</v>
      </c>
      <c r="G7" s="20">
        <f>SUM('Lexi Davis'!N6)</f>
        <v>11</v>
      </c>
      <c r="H7" s="34">
        <f>SUM('Lexi Davis'!O6)</f>
        <v>201.125</v>
      </c>
      <c r="J7" s="19">
        <v>2</v>
      </c>
      <c r="K7" s="19" t="s">
        <v>22</v>
      </c>
      <c r="L7" s="21" t="s">
        <v>16</v>
      </c>
      <c r="M7" s="20">
        <f>SUM('Billy Hudson'!K7)</f>
        <v>16</v>
      </c>
      <c r="N7" s="20">
        <f>SUM('Billy Hudson'!L7)</f>
        <v>3050.0010000000002</v>
      </c>
      <c r="O7" s="34">
        <f>SUM('Billy Hudson'!M7)</f>
        <v>190.62506250000001</v>
      </c>
    </row>
    <row r="8" spans="1:15" x14ac:dyDescent="0.25">
      <c r="A8" s="19">
        <v>3</v>
      </c>
      <c r="B8" s="19" t="s">
        <v>22</v>
      </c>
      <c r="C8" s="37" t="s">
        <v>45</v>
      </c>
      <c r="D8" s="20">
        <f>SUM('Harold Reynolds'!K5)</f>
        <v>4</v>
      </c>
      <c r="E8" s="20">
        <f>SUM('Harold Reynolds'!L5)</f>
        <v>776.00099999999998</v>
      </c>
      <c r="F8" s="34">
        <f>SUM('Harold Reynolds'!M5)</f>
        <v>194.00024999999999</v>
      </c>
      <c r="G8" s="20">
        <f>SUM('Harold Reynolds'!N5)</f>
        <v>7</v>
      </c>
      <c r="H8" s="34">
        <f>SUM('Harold Reynolds'!O5)</f>
        <v>201.00024999999999</v>
      </c>
      <c r="J8" s="19">
        <v>3</v>
      </c>
      <c r="K8" s="19" t="s">
        <v>22</v>
      </c>
      <c r="L8" s="37" t="s">
        <v>47</v>
      </c>
      <c r="M8" s="20">
        <f>SUM('Lexi Davis'!K6)</f>
        <v>8</v>
      </c>
      <c r="N8" s="20">
        <f>SUM('Lexi Davis'!L6)</f>
        <v>1521</v>
      </c>
      <c r="O8" s="34">
        <f>SUM('Lexi Davis'!M6)</f>
        <v>190.125</v>
      </c>
    </row>
    <row r="9" spans="1:15" x14ac:dyDescent="0.25">
      <c r="A9" s="19">
        <v>4</v>
      </c>
      <c r="B9" s="19" t="s">
        <v>22</v>
      </c>
      <c r="C9" s="21" t="s">
        <v>17</v>
      </c>
      <c r="D9" s="20">
        <f>SUM('Woody Smith'!K5)</f>
        <v>8</v>
      </c>
      <c r="E9" s="20">
        <f>SUM('Woody Smith'!L5)</f>
        <v>1519</v>
      </c>
      <c r="F9" s="34">
        <f>SUM('Woody Smith'!M5)</f>
        <v>189.875</v>
      </c>
      <c r="G9" s="20">
        <f>SUM('Woody Smith'!N5)</f>
        <v>8</v>
      </c>
      <c r="H9" s="34">
        <f>SUM('Woody Smith'!O5)</f>
        <v>197.875</v>
      </c>
      <c r="J9" s="19">
        <v>4</v>
      </c>
      <c r="K9" s="19" t="s">
        <v>22</v>
      </c>
      <c r="L9" s="21" t="s">
        <v>17</v>
      </c>
      <c r="M9" s="20">
        <f>SUM('Woody Smith'!K5)</f>
        <v>8</v>
      </c>
      <c r="N9" s="20">
        <f>SUM('Woody Smith'!L5)</f>
        <v>1519</v>
      </c>
      <c r="O9" s="34">
        <f>SUM('Woody Smith'!M5)</f>
        <v>189.875</v>
      </c>
    </row>
    <row r="10" spans="1:15" x14ac:dyDescent="0.25">
      <c r="C10" s="21"/>
      <c r="D10" s="20"/>
      <c r="G10" s="20"/>
      <c r="L10" s="21"/>
      <c r="M10" s="20"/>
      <c r="N10" s="20"/>
    </row>
    <row r="11" spans="1:15" x14ac:dyDescent="0.25">
      <c r="A11" s="24"/>
      <c r="B11" s="24"/>
      <c r="C11" s="24"/>
      <c r="D11" s="24"/>
      <c r="E11" s="25"/>
      <c r="F11" s="32"/>
      <c r="G11" s="24"/>
      <c r="H11" s="32"/>
      <c r="J11" s="24"/>
      <c r="K11" s="24"/>
      <c r="L11" s="24"/>
      <c r="M11" s="24"/>
      <c r="N11" s="25"/>
      <c r="O11" s="32"/>
    </row>
    <row r="12" spans="1:15" ht="28.5" x14ac:dyDescent="0.45">
      <c r="A12" s="24"/>
      <c r="B12" s="28"/>
      <c r="C12" s="31" t="s">
        <v>42</v>
      </c>
      <c r="D12" s="28"/>
      <c r="E12" s="29"/>
      <c r="F12" s="35"/>
      <c r="G12" s="28"/>
      <c r="H12" s="35"/>
      <c r="I12" s="30"/>
      <c r="J12" s="24"/>
      <c r="K12" s="28"/>
      <c r="L12" s="39" t="s">
        <v>42</v>
      </c>
      <c r="M12" s="28"/>
      <c r="N12" s="29"/>
      <c r="O12" s="35"/>
    </row>
    <row r="13" spans="1:15" ht="18.75" x14ac:dyDescent="0.3">
      <c r="A13" s="24"/>
      <c r="B13" s="24"/>
      <c r="C13" s="24"/>
      <c r="D13" s="26" t="s">
        <v>53</v>
      </c>
      <c r="E13" s="25"/>
      <c r="F13" s="32"/>
      <c r="G13" s="24"/>
      <c r="H13" s="32"/>
      <c r="J13" s="24"/>
      <c r="K13" s="24"/>
      <c r="L13" s="26" t="s">
        <v>54</v>
      </c>
      <c r="M13" s="24"/>
      <c r="N13" s="25"/>
      <c r="O13" s="32"/>
    </row>
    <row r="14" spans="1:15" x14ac:dyDescent="0.25">
      <c r="A14" s="24"/>
      <c r="B14" s="24"/>
      <c r="C14" s="24"/>
      <c r="D14" s="24"/>
      <c r="E14" s="25"/>
      <c r="F14" s="32"/>
      <c r="G14" s="24"/>
      <c r="H14" s="32"/>
      <c r="J14" s="24"/>
      <c r="K14" s="24"/>
      <c r="L14" s="24"/>
      <c r="M14" s="24"/>
      <c r="N14" s="25"/>
      <c r="O14" s="32"/>
    </row>
    <row r="15" spans="1:15" x14ac:dyDescent="0.25">
      <c r="A15" s="24"/>
      <c r="B15" s="24"/>
      <c r="C15" s="24"/>
      <c r="D15" s="24"/>
      <c r="E15" s="25"/>
      <c r="F15" s="32"/>
      <c r="G15" s="24"/>
      <c r="H15" s="32"/>
      <c r="J15" s="24"/>
      <c r="K15" s="24"/>
      <c r="L15" s="24"/>
      <c r="M15" s="24"/>
      <c r="N15" s="25"/>
      <c r="O15" s="32"/>
    </row>
    <row r="16" spans="1:15" ht="18.75" x14ac:dyDescent="0.4">
      <c r="A16" s="22" t="s">
        <v>0</v>
      </c>
      <c r="B16" s="22" t="s">
        <v>1</v>
      </c>
      <c r="C16" s="22" t="s">
        <v>2</v>
      </c>
      <c r="D16" s="22" t="s">
        <v>11</v>
      </c>
      <c r="E16" s="23" t="s">
        <v>19</v>
      </c>
      <c r="F16" s="33" t="s">
        <v>20</v>
      </c>
      <c r="G16" s="22" t="s">
        <v>14</v>
      </c>
      <c r="H16" s="33" t="s">
        <v>21</v>
      </c>
      <c r="J16" s="22" t="s">
        <v>0</v>
      </c>
      <c r="K16" s="22" t="s">
        <v>1</v>
      </c>
      <c r="L16" s="22" t="s">
        <v>2</v>
      </c>
      <c r="M16" s="22" t="s">
        <v>11</v>
      </c>
      <c r="N16" s="23" t="s">
        <v>19</v>
      </c>
      <c r="O16" s="33" t="s">
        <v>20</v>
      </c>
    </row>
    <row r="17" spans="1:15" x14ac:dyDescent="0.25">
      <c r="A17" s="19">
        <v>1</v>
      </c>
      <c r="B17" s="19" t="s">
        <v>24</v>
      </c>
      <c r="C17" s="21" t="s">
        <v>28</v>
      </c>
      <c r="D17" s="20">
        <f>SUM('Tony Greenway'!K8)</f>
        <v>16</v>
      </c>
      <c r="E17" s="20">
        <f>SUM('Tony Greenway'!L8)</f>
        <v>3012</v>
      </c>
      <c r="F17" s="34">
        <f>SUM('Tony Greenway'!M8)</f>
        <v>188.25</v>
      </c>
      <c r="G17" s="20">
        <f>SUM('Tony Greenway'!N8)</f>
        <v>27</v>
      </c>
      <c r="H17" s="34">
        <f>SUM('Tony Greenway'!O8)</f>
        <v>215.25</v>
      </c>
      <c r="J17" s="19">
        <v>1</v>
      </c>
      <c r="K17" s="19" t="s">
        <v>24</v>
      </c>
      <c r="L17" s="38" t="s">
        <v>51</v>
      </c>
      <c r="M17" s="20">
        <f>SUM('Ricky Haley'!K5)</f>
        <v>4</v>
      </c>
      <c r="N17" s="20">
        <f>SUM('Ricky Haley'!L5)</f>
        <v>782</v>
      </c>
      <c r="O17" s="34">
        <f>SUM('Ricky Haley'!M5)</f>
        <v>195.5</v>
      </c>
    </row>
    <row r="18" spans="1:15" x14ac:dyDescent="0.25">
      <c r="A18" s="19">
        <v>2</v>
      </c>
      <c r="B18" s="19" t="s">
        <v>24</v>
      </c>
      <c r="C18" s="38" t="s">
        <v>51</v>
      </c>
      <c r="D18" s="20">
        <f>SUM('Ricky Haley'!K5)</f>
        <v>4</v>
      </c>
      <c r="E18" s="20">
        <f>SUM('Ricky Haley'!L5)</f>
        <v>782</v>
      </c>
      <c r="F18" s="34">
        <f>SUM('Ricky Haley'!M5)</f>
        <v>195.5</v>
      </c>
      <c r="G18" s="20">
        <f>SUM('Ricky Haley'!N5)</f>
        <v>13</v>
      </c>
      <c r="H18" s="34">
        <f>SUM('Ricky Haley'!O5)</f>
        <v>208.5</v>
      </c>
      <c r="J18" s="19">
        <v>2</v>
      </c>
      <c r="K18" s="19" t="s">
        <v>24</v>
      </c>
      <c r="L18" s="38" t="s">
        <v>50</v>
      </c>
      <c r="M18" s="20">
        <f>SUM('Travis Davis'!K6)</f>
        <v>8</v>
      </c>
      <c r="N18" s="20">
        <f>SUM('Travis Davis'!L6)</f>
        <v>1544</v>
      </c>
      <c r="O18" s="34">
        <f>SUM('Travis Davis'!M6)</f>
        <v>193</v>
      </c>
    </row>
    <row r="19" spans="1:15" x14ac:dyDescent="0.25">
      <c r="A19" s="19">
        <v>3</v>
      </c>
      <c r="B19" s="19" t="s">
        <v>24</v>
      </c>
      <c r="C19" s="38" t="s">
        <v>50</v>
      </c>
      <c r="D19" s="20">
        <f>SUM('Travis Davis'!K6)</f>
        <v>8</v>
      </c>
      <c r="E19" s="20">
        <f>SUM('Travis Davis'!L6)</f>
        <v>1544</v>
      </c>
      <c r="F19" s="34">
        <f>SUM('Travis Davis'!M6)</f>
        <v>193</v>
      </c>
      <c r="G19" s="20">
        <f>SUM('Travis Davis'!N6)</f>
        <v>15</v>
      </c>
      <c r="H19" s="34">
        <f>SUM('Travis Davis'!O6)</f>
        <v>208</v>
      </c>
      <c r="J19" s="19">
        <v>3</v>
      </c>
      <c r="K19" s="19" t="s">
        <v>24</v>
      </c>
      <c r="L19" s="21" t="s">
        <v>28</v>
      </c>
      <c r="M19" s="20">
        <f>SUM('Tony Greenway'!K8)</f>
        <v>16</v>
      </c>
      <c r="N19" s="20">
        <f>SUM('Tony Greenway'!L8)</f>
        <v>3012</v>
      </c>
      <c r="O19" s="34">
        <f>SUM('Tony Greenway'!M8)</f>
        <v>188.25</v>
      </c>
    </row>
    <row r="20" spans="1:15" x14ac:dyDescent="0.25">
      <c r="A20" s="19">
        <v>4</v>
      </c>
      <c r="B20" s="19" t="s">
        <v>24</v>
      </c>
      <c r="C20" s="27" t="s">
        <v>36</v>
      </c>
      <c r="D20" s="20">
        <f>SUM('Steve Nicholas'!K5)</f>
        <v>4</v>
      </c>
      <c r="E20" s="20">
        <f>SUM('Steve Nicholas'!L5)</f>
        <v>721</v>
      </c>
      <c r="F20" s="34">
        <f>SUM('Steve Nicholas'!M5)</f>
        <v>180.25</v>
      </c>
      <c r="G20" s="20">
        <f>SUM('Steve Nicholas'!N5)</f>
        <v>4</v>
      </c>
      <c r="H20" s="34">
        <f>SUM('Steve Nicholas'!O5)</f>
        <v>184.25</v>
      </c>
      <c r="J20" s="19">
        <v>4</v>
      </c>
      <c r="K20" s="19" t="s">
        <v>24</v>
      </c>
      <c r="L20" s="27" t="s">
        <v>36</v>
      </c>
      <c r="M20" s="20">
        <f>SUM('Steve Nicholas'!K5)</f>
        <v>4</v>
      </c>
      <c r="N20" s="20">
        <f>SUM('Steve Nicholas'!L5)</f>
        <v>721</v>
      </c>
      <c r="O20" s="34">
        <f>SUM('Steve Nicholas'!M5)</f>
        <v>180.25</v>
      </c>
    </row>
    <row r="21" spans="1:15" x14ac:dyDescent="0.25">
      <c r="C21" s="21"/>
      <c r="D21" s="20"/>
      <c r="G21" s="20"/>
      <c r="L21" s="21"/>
      <c r="M21" s="20"/>
      <c r="N21" s="20"/>
    </row>
    <row r="22" spans="1:15" x14ac:dyDescent="0.25">
      <c r="A22" s="24"/>
      <c r="B22" s="24"/>
      <c r="C22" s="24"/>
      <c r="D22" s="24"/>
      <c r="E22" s="25"/>
      <c r="F22" s="32"/>
      <c r="G22" s="24"/>
      <c r="H22" s="32"/>
      <c r="J22" s="24"/>
      <c r="K22" s="24"/>
      <c r="L22" s="24"/>
      <c r="M22" s="24"/>
      <c r="N22" s="25"/>
      <c r="O22" s="32"/>
    </row>
    <row r="23" spans="1:15" ht="28.5" x14ac:dyDescent="0.45">
      <c r="A23" s="24"/>
      <c r="B23" s="24"/>
      <c r="C23" s="31" t="s">
        <v>41</v>
      </c>
      <c r="D23" s="28"/>
      <c r="E23" s="29"/>
      <c r="F23" s="35"/>
      <c r="G23" s="28"/>
      <c r="H23" s="35"/>
      <c r="J23" s="24"/>
      <c r="K23" s="24"/>
      <c r="L23" s="39" t="s">
        <v>41</v>
      </c>
      <c r="M23" s="28"/>
      <c r="N23" s="29"/>
      <c r="O23" s="35"/>
    </row>
    <row r="24" spans="1:15" ht="18.75" x14ac:dyDescent="0.3">
      <c r="A24" s="24"/>
      <c r="B24" s="24"/>
      <c r="C24" s="24"/>
      <c r="D24" s="26" t="s">
        <v>53</v>
      </c>
      <c r="E24" s="25"/>
      <c r="F24" s="32"/>
      <c r="G24" s="24"/>
      <c r="H24" s="32"/>
      <c r="J24" s="24"/>
      <c r="K24" s="24"/>
      <c r="L24" s="26" t="s">
        <v>54</v>
      </c>
      <c r="M24" s="26"/>
      <c r="N24" s="25"/>
      <c r="O24" s="32"/>
    </row>
    <row r="25" spans="1:15" x14ac:dyDescent="0.25">
      <c r="A25" s="24"/>
      <c r="B25" s="24"/>
      <c r="C25" s="24"/>
      <c r="D25" s="24"/>
      <c r="E25" s="25"/>
      <c r="F25" s="32"/>
      <c r="G25" s="24"/>
      <c r="H25" s="32"/>
      <c r="J25" s="24"/>
      <c r="K25" s="24"/>
      <c r="L25" s="24"/>
      <c r="M25" s="24"/>
      <c r="N25" s="25"/>
      <c r="O25" s="32"/>
    </row>
    <row r="26" spans="1:15" ht="18.75" x14ac:dyDescent="0.4">
      <c r="A26" s="22" t="s">
        <v>0</v>
      </c>
      <c r="B26" s="22" t="s">
        <v>1</v>
      </c>
      <c r="C26" s="22" t="s">
        <v>2</v>
      </c>
      <c r="D26" s="22" t="s">
        <v>11</v>
      </c>
      <c r="E26" s="23" t="s">
        <v>19</v>
      </c>
      <c r="F26" s="33" t="s">
        <v>20</v>
      </c>
      <c r="G26" s="22" t="s">
        <v>14</v>
      </c>
      <c r="H26" s="33" t="s">
        <v>21</v>
      </c>
      <c r="J26" s="22" t="s">
        <v>0</v>
      </c>
      <c r="K26" s="22" t="s">
        <v>1</v>
      </c>
      <c r="L26" s="22" t="s">
        <v>2</v>
      </c>
      <c r="M26" s="22" t="s">
        <v>11</v>
      </c>
      <c r="N26" s="23" t="s">
        <v>19</v>
      </c>
      <c r="O26" s="33" t="s">
        <v>20</v>
      </c>
    </row>
    <row r="27" spans="1:15" x14ac:dyDescent="0.25">
      <c r="A27" s="19">
        <v>1</v>
      </c>
      <c r="B27" s="19" t="s">
        <v>29</v>
      </c>
      <c r="C27" s="21" t="s">
        <v>27</v>
      </c>
      <c r="D27" s="20">
        <f>SUM('Justin Fortson'!K8)</f>
        <v>16</v>
      </c>
      <c r="E27" s="20">
        <f>SUM('Justin Fortson'!L8)</f>
        <v>2967.0010000000002</v>
      </c>
      <c r="F27" s="34">
        <f>SUM('Justin Fortson'!M8)</f>
        <v>185.43756250000001</v>
      </c>
      <c r="G27" s="20">
        <f>SUM('Justin Fortson'!N8)</f>
        <v>38</v>
      </c>
      <c r="H27" s="34">
        <f>SUM('Justin Fortson'!O8)</f>
        <v>223.43756250000001</v>
      </c>
      <c r="J27" s="19">
        <v>1</v>
      </c>
      <c r="K27" s="19" t="s">
        <v>29</v>
      </c>
      <c r="L27" s="21" t="s">
        <v>39</v>
      </c>
      <c r="M27" s="20">
        <f>SUM('Steve Kiemele'!K16)</f>
        <v>12</v>
      </c>
      <c r="N27" s="20">
        <f>SUM('Steve Kiemele'!L16)</f>
        <v>2235.0010000000002</v>
      </c>
      <c r="O27" s="34">
        <f>SUM('Steve Kiemele'!M16)</f>
        <v>186.25008333333335</v>
      </c>
    </row>
    <row r="28" spans="1:15" x14ac:dyDescent="0.25">
      <c r="A28" s="19">
        <v>2</v>
      </c>
      <c r="B28" s="19" t="s">
        <v>29</v>
      </c>
      <c r="C28" s="21" t="s">
        <v>39</v>
      </c>
      <c r="D28" s="20">
        <f>SUM('Steve Kiemele'!K16)</f>
        <v>12</v>
      </c>
      <c r="E28" s="20">
        <f>SUM('Steve Kiemele'!L16)</f>
        <v>2235.0010000000002</v>
      </c>
      <c r="F28" s="34">
        <f>SUM('Steve Kiemele'!M16)</f>
        <v>186.25008333333335</v>
      </c>
      <c r="G28" s="20">
        <f>SUM('Steve Kiemele'!N16)</f>
        <v>20</v>
      </c>
      <c r="H28" s="34">
        <f>SUM('Steve Kiemele'!O16)</f>
        <v>206.25008333333335</v>
      </c>
      <c r="J28" s="19">
        <v>2</v>
      </c>
      <c r="K28" s="19" t="s">
        <v>29</v>
      </c>
      <c r="L28" s="21" t="s">
        <v>27</v>
      </c>
      <c r="M28" s="20">
        <f>SUM('Justin Fortson'!K8)</f>
        <v>16</v>
      </c>
      <c r="N28" s="20">
        <f>SUM('Justin Fortson'!L8)</f>
        <v>2967.0010000000002</v>
      </c>
      <c r="O28" s="34">
        <f>SUM('Justin Fortson'!M8)</f>
        <v>185.43756250000001</v>
      </c>
    </row>
    <row r="29" spans="1:15" x14ac:dyDescent="0.25">
      <c r="A29" s="19">
        <v>3</v>
      </c>
      <c r="B29" s="19" t="s">
        <v>29</v>
      </c>
      <c r="C29" s="21" t="s">
        <v>33</v>
      </c>
      <c r="D29" s="20">
        <f>SUM('Tim Thomas'!K8)</f>
        <v>16</v>
      </c>
      <c r="E29" s="20">
        <f>SUM('Tim Thomas'!L8)</f>
        <v>2829</v>
      </c>
      <c r="F29" s="34">
        <f>SUM('Tim Thomas'!M8)</f>
        <v>176.8125</v>
      </c>
      <c r="G29" s="20">
        <f>SUM('Tim Thomas'!N8)</f>
        <v>19</v>
      </c>
      <c r="H29" s="34">
        <f>SUM('Tim Thomas'!O8)</f>
        <v>195.8125</v>
      </c>
      <c r="J29" s="19">
        <v>3</v>
      </c>
      <c r="K29" s="19" t="s">
        <v>29</v>
      </c>
      <c r="L29" s="21" t="s">
        <v>33</v>
      </c>
      <c r="M29" s="20">
        <f>SUM('Tim Thomas'!K8)</f>
        <v>16</v>
      </c>
      <c r="N29" s="20">
        <f>SUM('Tim Thomas'!L8)</f>
        <v>2829</v>
      </c>
      <c r="O29" s="34">
        <f>SUM('Tim Thomas'!M8)</f>
        <v>176.8125</v>
      </c>
    </row>
    <row r="30" spans="1:15" x14ac:dyDescent="0.25">
      <c r="A30" s="19">
        <v>4</v>
      </c>
      <c r="B30" s="19" t="s">
        <v>29</v>
      </c>
      <c r="C30" s="37" t="s">
        <v>49</v>
      </c>
      <c r="D30" s="20">
        <f>SUM('Dave Eisenschmied'!K5)</f>
        <v>4</v>
      </c>
      <c r="E30" s="20">
        <f>SUM('Dave Eisenschmied'!L5)</f>
        <v>694</v>
      </c>
      <c r="F30" s="34">
        <f>SUM('Dave Eisenschmied'!M5)</f>
        <v>173.5</v>
      </c>
      <c r="G30" s="20">
        <f>SUM('Dave Eisenschmied'!N5)</f>
        <v>2</v>
      </c>
      <c r="H30" s="34">
        <f>SUM('Dave Eisenschmied'!O5)</f>
        <v>175.5</v>
      </c>
      <c r="J30" s="19">
        <v>4</v>
      </c>
      <c r="K30" s="19" t="s">
        <v>29</v>
      </c>
      <c r="L30" s="37" t="s">
        <v>49</v>
      </c>
      <c r="M30" s="20">
        <f>SUM('Dave Eisenschmied'!K5)</f>
        <v>4</v>
      </c>
      <c r="N30" s="20">
        <f>SUM('Dave Eisenschmied'!L5)</f>
        <v>694</v>
      </c>
      <c r="O30" s="34">
        <f>SUM('Dave Eisenschmied'!M5)</f>
        <v>173.5</v>
      </c>
    </row>
    <row r="31" spans="1:15" x14ac:dyDescent="0.25">
      <c r="C31" s="21"/>
      <c r="D31" s="20"/>
      <c r="G31" s="20"/>
      <c r="L31" s="21"/>
      <c r="M31" s="20"/>
      <c r="N31" s="20"/>
    </row>
    <row r="32" spans="1:15" ht="14.25" customHeight="1" x14ac:dyDescent="0.25">
      <c r="C32" s="21"/>
      <c r="D32" s="20"/>
      <c r="G32" s="20"/>
      <c r="L32" s="21"/>
      <c r="M32" s="20"/>
      <c r="N32" s="20"/>
    </row>
    <row r="33" spans="1:15" x14ac:dyDescent="0.25">
      <c r="A33" s="24"/>
      <c r="B33" s="24"/>
      <c r="C33" s="24"/>
      <c r="D33" s="24"/>
      <c r="E33" s="25"/>
      <c r="F33" s="32"/>
      <c r="G33" s="24"/>
      <c r="H33" s="32"/>
      <c r="J33" s="24"/>
      <c r="K33" s="24"/>
      <c r="L33" s="24"/>
      <c r="M33" s="24"/>
      <c r="N33" s="25"/>
      <c r="O33" s="32"/>
    </row>
    <row r="34" spans="1:15" ht="28.5" x14ac:dyDescent="0.45">
      <c r="A34" s="24"/>
      <c r="B34" s="28"/>
      <c r="C34" s="31" t="s">
        <v>43</v>
      </c>
      <c r="D34" s="28"/>
      <c r="E34" s="29"/>
      <c r="F34" s="35"/>
      <c r="G34" s="28"/>
      <c r="H34" s="35"/>
      <c r="I34" s="30"/>
      <c r="J34" s="24"/>
      <c r="K34" s="28"/>
      <c r="L34" s="39" t="s">
        <v>43</v>
      </c>
      <c r="M34" s="28"/>
      <c r="N34" s="29"/>
      <c r="O34" s="35"/>
    </row>
    <row r="35" spans="1:15" ht="18.75" x14ac:dyDescent="0.3">
      <c r="A35" s="24"/>
      <c r="B35" s="24"/>
      <c r="C35" s="24"/>
      <c r="D35" s="26" t="s">
        <v>53</v>
      </c>
      <c r="E35" s="25"/>
      <c r="F35" s="32"/>
      <c r="G35" s="24"/>
      <c r="H35" s="32"/>
      <c r="J35" s="24"/>
      <c r="K35" s="24"/>
      <c r="L35" s="26" t="s">
        <v>54</v>
      </c>
      <c r="M35" s="26"/>
      <c r="N35" s="25"/>
      <c r="O35" s="32"/>
    </row>
    <row r="36" spans="1:15" x14ac:dyDescent="0.25">
      <c r="A36" s="24"/>
      <c r="B36" s="24"/>
      <c r="C36" s="24"/>
      <c r="D36" s="24"/>
      <c r="E36" s="25"/>
      <c r="F36" s="32"/>
      <c r="G36" s="24"/>
      <c r="H36" s="32"/>
      <c r="J36" s="24"/>
      <c r="K36" s="24"/>
      <c r="L36" s="24"/>
      <c r="M36" s="24"/>
      <c r="N36" s="25"/>
      <c r="O36" s="32"/>
    </row>
    <row r="37" spans="1:15" x14ac:dyDescent="0.25">
      <c r="A37" s="24"/>
      <c r="B37" s="24"/>
      <c r="C37" s="24"/>
      <c r="D37" s="24"/>
      <c r="E37" s="25"/>
      <c r="F37" s="32"/>
      <c r="G37" s="24"/>
      <c r="H37" s="32"/>
      <c r="J37" s="24"/>
      <c r="K37" s="24"/>
      <c r="L37" s="24"/>
      <c r="M37" s="24"/>
      <c r="N37" s="25"/>
      <c r="O37" s="32"/>
    </row>
    <row r="38" spans="1:15" ht="18.75" x14ac:dyDescent="0.4">
      <c r="A38" s="22" t="s">
        <v>0</v>
      </c>
      <c r="B38" s="22" t="s">
        <v>1</v>
      </c>
      <c r="C38" s="22" t="s">
        <v>2</v>
      </c>
      <c r="D38" s="22" t="s">
        <v>11</v>
      </c>
      <c r="E38" s="23" t="s">
        <v>19</v>
      </c>
      <c r="F38" s="33" t="s">
        <v>20</v>
      </c>
      <c r="G38" s="22" t="s">
        <v>14</v>
      </c>
      <c r="H38" s="33" t="s">
        <v>21</v>
      </c>
      <c r="J38" s="22" t="s">
        <v>0</v>
      </c>
      <c r="K38" s="22" t="s">
        <v>1</v>
      </c>
      <c r="L38" s="22" t="s">
        <v>2</v>
      </c>
      <c r="M38" s="22" t="s">
        <v>11</v>
      </c>
      <c r="N38" s="23" t="s">
        <v>19</v>
      </c>
      <c r="O38" s="33" t="s">
        <v>20</v>
      </c>
    </row>
    <row r="39" spans="1:15" x14ac:dyDescent="0.25">
      <c r="A39" s="19">
        <v>1</v>
      </c>
      <c r="B39" s="19" t="s">
        <v>25</v>
      </c>
      <c r="C39" s="21" t="s">
        <v>39</v>
      </c>
      <c r="D39" s="20">
        <f>SUM('Steve Kiemele'!K5)</f>
        <v>4</v>
      </c>
      <c r="E39" s="20">
        <f>SUM('Steve Kiemele'!L5)</f>
        <v>719</v>
      </c>
      <c r="F39" s="34">
        <f>SUM('Steve Kiemele'!M5)</f>
        <v>179.75</v>
      </c>
      <c r="G39" s="20">
        <f>SUM('Steve Kiemele'!N5)</f>
        <v>5</v>
      </c>
      <c r="H39" s="34">
        <f>SUM('Steve Kiemele'!O5)</f>
        <v>184.75</v>
      </c>
      <c r="J39" s="19">
        <v>1</v>
      </c>
      <c r="K39" s="19" t="s">
        <v>25</v>
      </c>
      <c r="L39" s="21" t="s">
        <v>39</v>
      </c>
      <c r="M39" s="20">
        <f>SUM('Steve Kiemele'!K5)</f>
        <v>4</v>
      </c>
      <c r="N39" s="20">
        <f>SUM('Steve Kiemele'!L5)</f>
        <v>719</v>
      </c>
      <c r="O39" s="34">
        <f>SUM('Steve Kiemele'!M5)</f>
        <v>179.75</v>
      </c>
    </row>
  </sheetData>
  <protectedRanges>
    <protectedRange algorithmName="SHA-512" hashValue="ON39YdpmFHfN9f47KpiRvqrKx0V9+erV1CNkpWzYhW/Qyc6aT8rEyCrvauWSYGZK2ia3o7vd3akF07acHAFpOA==" saltValue="yVW9XmDwTqEnmpSGai0KYg==" spinCount="100000" sqref="C27:C28 L27:L28" name="Range1_1"/>
    <protectedRange algorithmName="SHA-512" hashValue="ON39YdpmFHfN9f47KpiRvqrKx0V9+erV1CNkpWzYhW/Qyc6aT8rEyCrvauWSYGZK2ia3o7vd3akF07acHAFpOA==" saltValue="yVW9XmDwTqEnmpSGai0KYg==" spinCount="100000" sqref="C32 C18:C20 L32 L18:L20" name="Range1_3"/>
  </protectedRanges>
  <sortState xmlns:xlrd2="http://schemas.microsoft.com/office/spreadsheetml/2017/richdata2" ref="L27:O30">
    <sortCondition descending="1" ref="O27:O30"/>
  </sortState>
  <hyperlinks>
    <hyperlink ref="C9" location="'Woody Smith'!A1" display="Woody Smith" xr:uid="{C70A17EA-F8E3-4C50-9C28-AA843948CFCC}"/>
    <hyperlink ref="C39" location="'Steve Kiemele'!A1" display="Steve Kiemele" xr:uid="{9C12A423-7745-4096-A45E-4D94D000B4FC}"/>
    <hyperlink ref="C6" location="'Billy Hudson'!A1" display="Billy Hudson" xr:uid="{7313D1E9-509A-4EC1-B9D4-7941A5D2CB5D}"/>
    <hyperlink ref="C29" location="'Tim Thomas'!A1" display="Tim Thomas" xr:uid="{795A6C19-0608-4AB4-8178-76647CC326AD}"/>
    <hyperlink ref="C28" location="'Steve Kiemele'!A1" display="Steve Kiemele" xr:uid="{0FD2922C-C0BF-4045-8192-31B1E0846BD6}"/>
    <hyperlink ref="C27" location="'Justin Fortson'!A1" display="Justin Fortson" xr:uid="{D54789E2-1863-4EEF-B4CE-DA3B59812691}"/>
    <hyperlink ref="C17" location="'Tony Greenway'!A1" display="Tony  Greenway" xr:uid="{D65E05F2-CEC3-4C94-9BA1-E8E7471ABEA9}"/>
    <hyperlink ref="C20" location="'Steve Nicholas'!A1" display="Steve Nicholas" xr:uid="{25C0318A-2E46-46AD-9821-881C7B6121BB}"/>
    <hyperlink ref="C8" location="'Harold Reynolds'!A1" display="Harold Reynold" xr:uid="{C9B09A7A-1A41-4600-B828-1096ECA7B268}"/>
    <hyperlink ref="C7" location="'Lexi Davis'!A1" display="Lexi Davis" xr:uid="{6C08CEE4-4C41-4C34-B3E6-5BDA4A00866A}"/>
    <hyperlink ref="C30" location="'Dave Eisenschmied'!A1" display="Dave Eisenschmied" xr:uid="{891195C1-F646-42EA-BD01-F44D354FA500}"/>
    <hyperlink ref="C19" location="'Travis Davis'!A1" display="Travis Davis" xr:uid="{DAAE208C-BBC3-4DC9-A4D7-E79208703B7E}"/>
    <hyperlink ref="C18" location="'Ricky Haley'!A1" display="Rick Haley" xr:uid="{386F0158-8ED1-4235-B4C5-E818E158548A}"/>
    <hyperlink ref="L9" location="'Woody Smith'!A1" display="Woody Smith" xr:uid="{07F69E12-DF74-48DB-87F0-FF7331DCD086}"/>
    <hyperlink ref="L39" location="'Steve Kiemele'!A1" display="Steve Kiemele" xr:uid="{3EDDE707-124F-478A-B006-75966A26693C}"/>
    <hyperlink ref="L7" location="'Billy Hudson'!A1" display="Billy Hudson" xr:uid="{0EFB6AB0-887E-4772-81EC-C3E262A8DDCD}"/>
    <hyperlink ref="L29" location="'Tim Thomas'!A1" display="Tim Thomas" xr:uid="{555D6B18-FC86-4F43-A8E0-9A6EAA2EAFE0}"/>
    <hyperlink ref="L27" location="'Steve Kiemele'!A1" display="Steve Kiemele" xr:uid="{5C7408A3-7B4F-44F6-8D9C-30337BD8C8BE}"/>
    <hyperlink ref="L28" location="'Justin Fortson'!A1" display="Justin Fortson" xr:uid="{3EB15741-14A8-4CB6-902B-49E598FE0397}"/>
    <hyperlink ref="L19" location="'Tony Greenway'!A1" display="Tony  Greenway" xr:uid="{C6184485-DEC8-4E82-BE49-C4EE838DE7F3}"/>
    <hyperlink ref="L20" location="'Steve Nicholas'!A1" display="Steve Nicholas" xr:uid="{A0A63F79-D486-48DF-B15C-BA75C788D675}"/>
    <hyperlink ref="L6" location="'Harold Reynolds'!A1" display="Harold Reynold" xr:uid="{C5E3FCA8-290E-4603-97DD-E9B004CD366B}"/>
    <hyperlink ref="L8" location="'Lexi Davis'!A1" display="Lexi Davis" xr:uid="{F2B669FD-A016-4960-AB74-BFEFC8FD8375}"/>
    <hyperlink ref="L30" location="'Dave Eisenschmied'!A1" display="Dave Eisenschmied" xr:uid="{2B57AB2C-1497-4EAD-B3DE-1C1784B4CB3B}"/>
    <hyperlink ref="L18" location="'Travis Davis'!A1" display="Travis Davis" xr:uid="{9A6F5EF5-9013-487E-A38F-13510085D17F}"/>
    <hyperlink ref="L17" location="'Ricky Haley'!A1" display="Rick Haley" xr:uid="{A7E32EBD-DC1E-48EA-BC6B-1958FE3B428C}"/>
  </hyperlink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51FA-8462-4AA5-8FB7-467BB9C19EFE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31</v>
      </c>
      <c r="B2" s="10" t="s">
        <v>16</v>
      </c>
      <c r="C2" s="11">
        <v>44212</v>
      </c>
      <c r="D2" s="12" t="s">
        <v>44</v>
      </c>
      <c r="E2" s="13">
        <v>183</v>
      </c>
      <c r="F2" s="13">
        <v>187</v>
      </c>
      <c r="G2" s="13">
        <v>185</v>
      </c>
      <c r="H2" s="13">
        <v>186</v>
      </c>
      <c r="I2" s="13"/>
      <c r="J2" s="13"/>
      <c r="K2" s="14">
        <v>4</v>
      </c>
      <c r="L2" s="14">
        <v>741</v>
      </c>
      <c r="M2" s="15">
        <v>185.25</v>
      </c>
      <c r="N2" s="16">
        <v>5</v>
      </c>
      <c r="O2" s="17">
        <v>190.25</v>
      </c>
    </row>
    <row r="3" spans="1:17" x14ac:dyDescent="0.25">
      <c r="A3" s="9" t="s">
        <v>31</v>
      </c>
      <c r="B3" s="10" t="s">
        <v>16</v>
      </c>
      <c r="C3" s="11">
        <v>44213</v>
      </c>
      <c r="D3" s="12" t="s">
        <v>23</v>
      </c>
      <c r="E3" s="13">
        <v>191</v>
      </c>
      <c r="F3" s="13">
        <v>191</v>
      </c>
      <c r="G3" s="13">
        <v>192</v>
      </c>
      <c r="H3" s="13">
        <v>192</v>
      </c>
      <c r="I3" s="13"/>
      <c r="J3" s="13"/>
      <c r="K3" s="14">
        <v>4</v>
      </c>
      <c r="L3" s="14">
        <v>766</v>
      </c>
      <c r="M3" s="15">
        <v>191.5</v>
      </c>
      <c r="N3" s="16">
        <v>13</v>
      </c>
      <c r="O3" s="17">
        <v>204.5</v>
      </c>
    </row>
    <row r="4" spans="1:17" x14ac:dyDescent="0.25">
      <c r="A4" s="9" t="s">
        <v>31</v>
      </c>
      <c r="B4" s="10" t="s">
        <v>16</v>
      </c>
      <c r="C4" s="11">
        <v>44247</v>
      </c>
      <c r="D4" s="12" t="s">
        <v>44</v>
      </c>
      <c r="E4" s="13">
        <v>193</v>
      </c>
      <c r="F4" s="13">
        <v>190</v>
      </c>
      <c r="G4" s="13">
        <v>192.001</v>
      </c>
      <c r="H4" s="13">
        <v>195</v>
      </c>
      <c r="I4" s="13"/>
      <c r="J4" s="13"/>
      <c r="K4" s="14">
        <v>4</v>
      </c>
      <c r="L4" s="14">
        <v>770.00099999999998</v>
      </c>
      <c r="M4" s="15">
        <v>192.50024999999999</v>
      </c>
      <c r="N4" s="16">
        <v>4</v>
      </c>
      <c r="O4" s="17">
        <v>196.50024999999999</v>
      </c>
    </row>
    <row r="5" spans="1:17" x14ac:dyDescent="0.25">
      <c r="A5" s="9" t="s">
        <v>31</v>
      </c>
      <c r="B5" s="10" t="s">
        <v>16</v>
      </c>
      <c r="C5" s="11">
        <v>44248</v>
      </c>
      <c r="D5" s="12" t="s">
        <v>23</v>
      </c>
      <c r="E5" s="13">
        <v>195</v>
      </c>
      <c r="F5" s="13">
        <v>191</v>
      </c>
      <c r="G5" s="13">
        <v>191</v>
      </c>
      <c r="H5" s="13">
        <v>196</v>
      </c>
      <c r="I5" s="13"/>
      <c r="J5" s="13"/>
      <c r="K5" s="14">
        <v>4</v>
      </c>
      <c r="L5" s="14">
        <v>773</v>
      </c>
      <c r="M5" s="15">
        <v>193.25</v>
      </c>
      <c r="N5" s="16">
        <v>13</v>
      </c>
      <c r="O5" s="17">
        <v>206.25</v>
      </c>
    </row>
    <row r="7" spans="1:17" x14ac:dyDescent="0.25">
      <c r="K7" s="7">
        <f>SUM(K2:K6)</f>
        <v>16</v>
      </c>
      <c r="L7" s="7">
        <f>SUM(L2:L6)</f>
        <v>3050.0010000000002</v>
      </c>
      <c r="M7" s="8">
        <f>SUM(L7/K7)</f>
        <v>190.62506250000001</v>
      </c>
      <c r="N7" s="7">
        <f>SUM(N2:N6)</f>
        <v>35</v>
      </c>
      <c r="O7" s="8">
        <f>SUM(M7+N7)</f>
        <v>225.62506250000001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</protectedRanges>
  <conditionalFormatting sqref="E2">
    <cfRule type="top10" dxfId="179" priority="24" rank="1"/>
  </conditionalFormatting>
  <conditionalFormatting sqref="F2">
    <cfRule type="top10" dxfId="178" priority="23" rank="1"/>
  </conditionalFormatting>
  <conditionalFormatting sqref="G2">
    <cfRule type="top10" dxfId="177" priority="22" rank="1"/>
  </conditionalFormatting>
  <conditionalFormatting sqref="H2">
    <cfRule type="top10" dxfId="176" priority="21" rank="1"/>
  </conditionalFormatting>
  <conditionalFormatting sqref="I2">
    <cfRule type="top10" dxfId="175" priority="20" rank="1"/>
  </conditionalFormatting>
  <conditionalFormatting sqref="J2">
    <cfRule type="top10" dxfId="174" priority="19" rank="1"/>
  </conditionalFormatting>
  <conditionalFormatting sqref="E3">
    <cfRule type="top10" dxfId="173" priority="18" rank="1"/>
  </conditionalFormatting>
  <conditionalFormatting sqref="F3">
    <cfRule type="top10" dxfId="172" priority="17" rank="1"/>
  </conditionalFormatting>
  <conditionalFormatting sqref="G3">
    <cfRule type="top10" dxfId="171" priority="16" rank="1"/>
  </conditionalFormatting>
  <conditionalFormatting sqref="H3">
    <cfRule type="top10" dxfId="170" priority="15" rank="1"/>
  </conditionalFormatting>
  <conditionalFormatting sqref="I3">
    <cfRule type="top10" dxfId="169" priority="14" rank="1"/>
  </conditionalFormatting>
  <conditionalFormatting sqref="J3">
    <cfRule type="top10" dxfId="168" priority="13" rank="1"/>
  </conditionalFormatting>
  <conditionalFormatting sqref="E4">
    <cfRule type="top10" dxfId="167" priority="7" rank="1"/>
  </conditionalFormatting>
  <conditionalFormatting sqref="F4">
    <cfRule type="top10" dxfId="166" priority="8" rank="1"/>
  </conditionalFormatting>
  <conditionalFormatting sqref="G4">
    <cfRule type="top10" dxfId="165" priority="9" rank="1"/>
  </conditionalFormatting>
  <conditionalFormatting sqref="H4">
    <cfRule type="top10" dxfId="164" priority="10" rank="1"/>
  </conditionalFormatting>
  <conditionalFormatting sqref="I4">
    <cfRule type="top10" dxfId="163" priority="11" rank="1"/>
  </conditionalFormatting>
  <conditionalFormatting sqref="J4">
    <cfRule type="top10" dxfId="162" priority="12" rank="1"/>
  </conditionalFormatting>
  <conditionalFormatting sqref="E5">
    <cfRule type="top10" dxfId="161" priority="6" rank="1"/>
  </conditionalFormatting>
  <conditionalFormatting sqref="F5">
    <cfRule type="top10" dxfId="160" priority="5" rank="1"/>
  </conditionalFormatting>
  <conditionalFormatting sqref="G5">
    <cfRule type="top10" dxfId="159" priority="4" rank="1"/>
  </conditionalFormatting>
  <conditionalFormatting sqref="H5">
    <cfRule type="top10" dxfId="158" priority="3" rank="1"/>
  </conditionalFormatting>
  <conditionalFormatting sqref="I5">
    <cfRule type="top10" dxfId="157" priority="2" rank="1"/>
  </conditionalFormatting>
  <conditionalFormatting sqref="J5">
    <cfRule type="top10" dxfId="156" priority="1" rank="1"/>
  </conditionalFormatting>
  <hyperlinks>
    <hyperlink ref="Q1" location="'National Rankings'!A1" display="Return to Rankings" xr:uid="{9FB07068-BA34-4E73-A5DD-811E826B83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86BCCB-87E6-4076-9F11-0696B07A6F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18F2-BCB3-464D-AF8B-BD37A8020D0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32</v>
      </c>
      <c r="B2" s="10" t="s">
        <v>49</v>
      </c>
      <c r="C2" s="11">
        <v>44247</v>
      </c>
      <c r="D2" s="12" t="s">
        <v>44</v>
      </c>
      <c r="E2" s="13">
        <v>174</v>
      </c>
      <c r="F2" s="13">
        <v>179</v>
      </c>
      <c r="G2" s="13">
        <v>164</v>
      </c>
      <c r="H2" s="13">
        <v>177</v>
      </c>
      <c r="I2" s="13"/>
      <c r="J2" s="13"/>
      <c r="K2" s="14">
        <v>4</v>
      </c>
      <c r="L2" s="14">
        <v>694</v>
      </c>
      <c r="M2" s="15">
        <v>173.5</v>
      </c>
      <c r="N2" s="16">
        <v>2</v>
      </c>
      <c r="O2" s="17">
        <v>175.5</v>
      </c>
    </row>
    <row r="5" spans="1:17" x14ac:dyDescent="0.25">
      <c r="K5" s="7">
        <f>SUM(K2:K4)</f>
        <v>4</v>
      </c>
      <c r="L5" s="7">
        <f>SUM(L2:L4)</f>
        <v>694</v>
      </c>
      <c r="M5" s="8">
        <f>SUM(L5/K5)</f>
        <v>173.5</v>
      </c>
      <c r="N5" s="7">
        <f>SUM(N2:N4)</f>
        <v>2</v>
      </c>
      <c r="O5" s="8">
        <f>SUM(M5+N5)</f>
        <v>175.5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6_1_1_1_1"/>
    <protectedRange algorithmName="SHA-512" hashValue="ON39YdpmFHfN9f47KpiRvqrKx0V9+erV1CNkpWzYhW/Qyc6aT8rEyCrvauWSYGZK2ia3o7vd3akF07acHAFpOA==" saltValue="yVW9XmDwTqEnmpSGai0KYg==" spinCount="100000" sqref="D2" name="Range1_1_1_2_5_1_1_1_1"/>
    <protectedRange algorithmName="SHA-512" hashValue="ON39YdpmFHfN9f47KpiRvqrKx0V9+erV1CNkpWzYhW/Qyc6aT8rEyCrvauWSYGZK2ia3o7vd3akF07acHAFpOA==" saltValue="yVW9XmDwTqEnmpSGai0KYg==" spinCount="100000" sqref="E2:J2" name="Range1_4_6_1_1_1_1"/>
  </protectedRanges>
  <conditionalFormatting sqref="E2">
    <cfRule type="top10" dxfId="155" priority="1" rank="1"/>
  </conditionalFormatting>
  <conditionalFormatting sqref="F2">
    <cfRule type="top10" dxfId="154" priority="2" rank="1"/>
  </conditionalFormatting>
  <conditionalFormatting sqref="G2">
    <cfRule type="top10" dxfId="153" priority="3" rank="1"/>
  </conditionalFormatting>
  <conditionalFormatting sqref="H2">
    <cfRule type="top10" dxfId="152" priority="4" rank="1"/>
  </conditionalFormatting>
  <conditionalFormatting sqref="I2">
    <cfRule type="top10" dxfId="151" priority="5" rank="1"/>
  </conditionalFormatting>
  <conditionalFormatting sqref="J2">
    <cfRule type="top10" dxfId="150" priority="6" rank="1"/>
  </conditionalFormatting>
  <hyperlinks>
    <hyperlink ref="Q1" location="'National Rankings'!A1" display="Return to Rankings" xr:uid="{0208AE1C-F339-4C68-8189-2172587E44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E05497-CA20-4678-B893-3181EDF151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F614-FAD9-487B-8131-473B205F8BF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31</v>
      </c>
      <c r="B2" s="10" t="s">
        <v>46</v>
      </c>
      <c r="C2" s="11">
        <v>44247</v>
      </c>
      <c r="D2" s="12" t="s">
        <v>44</v>
      </c>
      <c r="E2" s="13">
        <v>194</v>
      </c>
      <c r="F2" s="13">
        <v>194.001</v>
      </c>
      <c r="G2" s="13">
        <v>192</v>
      </c>
      <c r="H2" s="13">
        <v>196</v>
      </c>
      <c r="I2" s="13"/>
      <c r="J2" s="13"/>
      <c r="K2" s="14">
        <v>4</v>
      </c>
      <c r="L2" s="14">
        <v>776.00099999999998</v>
      </c>
      <c r="M2" s="15">
        <v>194.00024999999999</v>
      </c>
      <c r="N2" s="16">
        <v>7</v>
      </c>
      <c r="O2" s="17">
        <v>201.00024999999999</v>
      </c>
    </row>
    <row r="5" spans="1:17" x14ac:dyDescent="0.25">
      <c r="K5" s="7">
        <f>SUM(K2:K4)</f>
        <v>4</v>
      </c>
      <c r="L5" s="7">
        <f>SUM(L2:L4)</f>
        <v>776.00099999999998</v>
      </c>
      <c r="M5" s="8">
        <f>SUM(L5/K5)</f>
        <v>194.00024999999999</v>
      </c>
      <c r="N5" s="7">
        <f>SUM(N2:N4)</f>
        <v>7</v>
      </c>
      <c r="O5" s="8">
        <f>SUM(M5+N5)</f>
        <v>201.00024999999999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6_1_1_1"/>
    <protectedRange algorithmName="SHA-512" hashValue="ON39YdpmFHfN9f47KpiRvqrKx0V9+erV1CNkpWzYhW/Qyc6aT8rEyCrvauWSYGZK2ia3o7vd3akF07acHAFpOA==" saltValue="yVW9XmDwTqEnmpSGai0KYg==" spinCount="100000" sqref="D2" name="Range1_1_1_2_5_1_1_1"/>
    <protectedRange algorithmName="SHA-512" hashValue="ON39YdpmFHfN9f47KpiRvqrKx0V9+erV1CNkpWzYhW/Qyc6aT8rEyCrvauWSYGZK2ia3o7vd3akF07acHAFpOA==" saltValue="yVW9XmDwTqEnmpSGai0KYg==" spinCount="100000" sqref="E2:J2" name="Range1_4_6_1_1_1"/>
  </protectedRanges>
  <conditionalFormatting sqref="E2">
    <cfRule type="top10" dxfId="149" priority="1" rank="1"/>
  </conditionalFormatting>
  <conditionalFormatting sqref="F2">
    <cfRule type="top10" dxfId="148" priority="2" rank="1"/>
  </conditionalFormatting>
  <conditionalFormatting sqref="G2">
    <cfRule type="top10" dxfId="147" priority="3" rank="1"/>
  </conditionalFormatting>
  <conditionalFormatting sqref="H2">
    <cfRule type="top10" dxfId="146" priority="4" rank="1"/>
  </conditionalFormatting>
  <conditionalFormatting sqref="I2">
    <cfRule type="top10" dxfId="145" priority="5" rank="1"/>
  </conditionalFormatting>
  <conditionalFormatting sqref="J2">
    <cfRule type="top10" dxfId="144" priority="6" rank="1"/>
  </conditionalFormatting>
  <hyperlinks>
    <hyperlink ref="Q1" location="'National Rankings'!A1" display="Return to Rankings" xr:uid="{3E7717A6-D522-4E5E-94D6-32D9648C84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427C4A-2C04-4B45-A0C2-9D1943444F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32</v>
      </c>
      <c r="B2" s="10" t="s">
        <v>27</v>
      </c>
      <c r="C2" s="11">
        <v>44212</v>
      </c>
      <c r="D2" s="12" t="s">
        <v>44</v>
      </c>
      <c r="E2" s="13">
        <v>179</v>
      </c>
      <c r="F2" s="13">
        <v>184</v>
      </c>
      <c r="G2" s="13">
        <v>177</v>
      </c>
      <c r="H2" s="13">
        <v>175</v>
      </c>
      <c r="I2" s="13"/>
      <c r="J2" s="13"/>
      <c r="K2" s="14">
        <v>4</v>
      </c>
      <c r="L2" s="14">
        <v>715</v>
      </c>
      <c r="M2" s="15">
        <v>178.75</v>
      </c>
      <c r="N2" s="16">
        <v>9</v>
      </c>
      <c r="O2" s="17">
        <v>187.75</v>
      </c>
    </row>
    <row r="3" spans="1:17" x14ac:dyDescent="0.25">
      <c r="A3" s="9" t="s">
        <v>32</v>
      </c>
      <c r="B3" s="10" t="s">
        <v>27</v>
      </c>
      <c r="C3" s="11">
        <v>44213</v>
      </c>
      <c r="D3" s="12" t="s">
        <v>23</v>
      </c>
      <c r="E3" s="13">
        <v>185.001</v>
      </c>
      <c r="F3" s="13">
        <v>194</v>
      </c>
      <c r="G3" s="13">
        <v>189</v>
      </c>
      <c r="H3" s="13">
        <v>192</v>
      </c>
      <c r="I3" s="13"/>
      <c r="J3" s="13"/>
      <c r="K3" s="14">
        <v>4</v>
      </c>
      <c r="L3" s="14">
        <v>760.00099999999998</v>
      </c>
      <c r="M3" s="15">
        <v>190.00024999999999</v>
      </c>
      <c r="N3" s="16">
        <v>11</v>
      </c>
      <c r="O3" s="17">
        <v>201.00024999999999</v>
      </c>
    </row>
    <row r="4" spans="1:17" x14ac:dyDescent="0.25">
      <c r="A4" s="9" t="s">
        <v>32</v>
      </c>
      <c r="B4" s="10" t="s">
        <v>27</v>
      </c>
      <c r="C4" s="11">
        <v>44247</v>
      </c>
      <c r="D4" s="12" t="s">
        <v>44</v>
      </c>
      <c r="E4" s="13">
        <v>177</v>
      </c>
      <c r="F4" s="13">
        <v>188</v>
      </c>
      <c r="G4" s="13">
        <v>192</v>
      </c>
      <c r="H4" s="13">
        <v>190</v>
      </c>
      <c r="I4" s="13"/>
      <c r="J4" s="13"/>
      <c r="K4" s="14">
        <v>4</v>
      </c>
      <c r="L4" s="14">
        <v>747</v>
      </c>
      <c r="M4" s="15">
        <v>186.75</v>
      </c>
      <c r="N4" s="16">
        <v>9</v>
      </c>
      <c r="O4" s="17">
        <v>195.75</v>
      </c>
    </row>
    <row r="5" spans="1:17" x14ac:dyDescent="0.25">
      <c r="A5" s="9" t="s">
        <v>32</v>
      </c>
      <c r="B5" s="10" t="s">
        <v>27</v>
      </c>
      <c r="C5" s="11">
        <v>44248</v>
      </c>
      <c r="D5" s="12" t="s">
        <v>23</v>
      </c>
      <c r="E5" s="13">
        <v>184</v>
      </c>
      <c r="F5" s="13">
        <v>187</v>
      </c>
      <c r="G5" s="13">
        <v>184</v>
      </c>
      <c r="H5" s="13">
        <v>190</v>
      </c>
      <c r="I5" s="13"/>
      <c r="J5" s="13"/>
      <c r="K5" s="14">
        <v>4</v>
      </c>
      <c r="L5" s="14">
        <v>745</v>
      </c>
      <c r="M5" s="15">
        <v>186.25</v>
      </c>
      <c r="N5" s="16">
        <v>9</v>
      </c>
      <c r="O5" s="17">
        <v>195.25</v>
      </c>
    </row>
    <row r="8" spans="1:17" x14ac:dyDescent="0.25">
      <c r="K8" s="7">
        <f>SUM(K2:K7)</f>
        <v>16</v>
      </c>
      <c r="L8" s="7">
        <f>SUM(L2:L7)</f>
        <v>2967.0010000000002</v>
      </c>
      <c r="M8" s="8">
        <f>SUM(L8/K8)</f>
        <v>185.43756250000001</v>
      </c>
      <c r="N8" s="7">
        <f>SUM(N2:N7)</f>
        <v>38</v>
      </c>
      <c r="O8" s="8">
        <f>SUM(M8+N8)</f>
        <v>223.43756250000001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1_1"/>
    <protectedRange algorithmName="SHA-512" hashValue="ON39YdpmFHfN9f47KpiRvqrKx0V9+erV1CNkpWzYhW/Qyc6aT8rEyCrvauWSYGZK2ia3o7vd3akF07acHAFpOA==" saltValue="yVW9XmDwTqEnmpSGai0KYg==" spinCount="100000" sqref="D3" name="Range1_1_3_1_1_1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B5:C5 E5:J5" name="Range1_2_1_1_2"/>
    <protectedRange algorithmName="SHA-512" hashValue="ON39YdpmFHfN9f47KpiRvqrKx0V9+erV1CNkpWzYhW/Qyc6aT8rEyCrvauWSYGZK2ia3o7vd3akF07acHAFpOA==" saltValue="yVW9XmDwTqEnmpSGai0KYg==" spinCount="100000" sqref="D5" name="Range1_1_3_1_1_2"/>
  </protectedRanges>
  <conditionalFormatting sqref="E2">
    <cfRule type="top10" dxfId="143" priority="24" rank="1"/>
  </conditionalFormatting>
  <conditionalFormatting sqref="F2">
    <cfRule type="top10" dxfId="142" priority="23" rank="1"/>
  </conditionalFormatting>
  <conditionalFormatting sqref="G2">
    <cfRule type="top10" dxfId="141" priority="22" rank="1"/>
  </conditionalFormatting>
  <conditionalFormatting sqref="H2">
    <cfRule type="top10" dxfId="140" priority="21" rank="1"/>
  </conditionalFormatting>
  <conditionalFormatting sqref="I2">
    <cfRule type="top10" dxfId="139" priority="20" rank="1"/>
  </conditionalFormatting>
  <conditionalFormatting sqref="J2">
    <cfRule type="top10" dxfId="138" priority="19" rank="1"/>
  </conditionalFormatting>
  <conditionalFormatting sqref="E3">
    <cfRule type="top10" dxfId="137" priority="18" rank="1"/>
  </conditionalFormatting>
  <conditionalFormatting sqref="F3">
    <cfRule type="top10" dxfId="136" priority="17" rank="1"/>
  </conditionalFormatting>
  <conditionalFormatting sqref="G3">
    <cfRule type="top10" dxfId="135" priority="16" rank="1"/>
  </conditionalFormatting>
  <conditionalFormatting sqref="H3">
    <cfRule type="top10" dxfId="134" priority="15" rank="1"/>
  </conditionalFormatting>
  <conditionalFormatting sqref="I3">
    <cfRule type="top10" dxfId="133" priority="14" rank="1"/>
  </conditionalFormatting>
  <conditionalFormatting sqref="J3">
    <cfRule type="top10" dxfId="132" priority="13" rank="1"/>
  </conditionalFormatting>
  <conditionalFormatting sqref="E4">
    <cfRule type="top10" dxfId="131" priority="7" rank="1"/>
  </conditionalFormatting>
  <conditionalFormatting sqref="F4">
    <cfRule type="top10" dxfId="130" priority="8" rank="1"/>
  </conditionalFormatting>
  <conditionalFormatting sqref="G4">
    <cfRule type="top10" dxfId="129" priority="9" rank="1"/>
  </conditionalFormatting>
  <conditionalFormatting sqref="H4">
    <cfRule type="top10" dxfId="128" priority="10" rank="1"/>
  </conditionalFormatting>
  <conditionalFormatting sqref="I4">
    <cfRule type="top10" dxfId="127" priority="11" rank="1"/>
  </conditionalFormatting>
  <conditionalFormatting sqref="J4">
    <cfRule type="top10" dxfId="126" priority="12" rank="1"/>
  </conditionalFormatting>
  <conditionalFormatting sqref="E5">
    <cfRule type="top10" dxfId="125" priority="6" rank="1"/>
  </conditionalFormatting>
  <conditionalFormatting sqref="F5">
    <cfRule type="top10" dxfId="124" priority="5" rank="1"/>
  </conditionalFormatting>
  <conditionalFormatting sqref="G5">
    <cfRule type="top10" dxfId="123" priority="4" rank="1"/>
  </conditionalFormatting>
  <conditionalFormatting sqref="H5">
    <cfRule type="top10" dxfId="122" priority="3" rank="1"/>
  </conditionalFormatting>
  <conditionalFormatting sqref="I5">
    <cfRule type="top10" dxfId="121" priority="2" rank="1"/>
  </conditionalFormatting>
  <conditionalFormatting sqref="J5">
    <cfRule type="top10" dxfId="120" priority="1" rank="1"/>
  </conditionalFormatting>
  <hyperlinks>
    <hyperlink ref="Q1" location="'National Rankings'!A1" display="Return to Rankings" xr:uid="{620748C5-0ACD-47ED-8A02-92167328C3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2F3B-871C-4CDB-8EF5-4D1A6FFE6E9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31</v>
      </c>
      <c r="B2" s="10" t="s">
        <v>48</v>
      </c>
      <c r="C2" s="11">
        <v>44247</v>
      </c>
      <c r="D2" s="12" t="s">
        <v>44</v>
      </c>
      <c r="E2" s="13">
        <v>187</v>
      </c>
      <c r="F2" s="13">
        <v>195</v>
      </c>
      <c r="G2" s="13">
        <v>195</v>
      </c>
      <c r="H2" s="13">
        <v>192</v>
      </c>
      <c r="I2" s="13"/>
      <c r="J2" s="13"/>
      <c r="K2" s="14">
        <v>4</v>
      </c>
      <c r="L2" s="14">
        <v>769</v>
      </c>
      <c r="M2" s="15">
        <v>192.25</v>
      </c>
      <c r="N2" s="16">
        <v>7</v>
      </c>
      <c r="O2" s="17">
        <v>199.25</v>
      </c>
    </row>
    <row r="3" spans="1:17" x14ac:dyDescent="0.25">
      <c r="A3" s="9" t="s">
        <v>31</v>
      </c>
      <c r="B3" s="10" t="s">
        <v>48</v>
      </c>
      <c r="C3" s="11">
        <v>44248</v>
      </c>
      <c r="D3" s="12" t="s">
        <v>23</v>
      </c>
      <c r="E3" s="13">
        <v>188</v>
      </c>
      <c r="F3" s="13">
        <v>187</v>
      </c>
      <c r="G3" s="13">
        <v>186</v>
      </c>
      <c r="H3" s="13">
        <v>191</v>
      </c>
      <c r="I3" s="13"/>
      <c r="J3" s="13"/>
      <c r="K3" s="14">
        <v>4</v>
      </c>
      <c r="L3" s="14">
        <v>752</v>
      </c>
      <c r="M3" s="15">
        <v>188</v>
      </c>
      <c r="N3" s="16">
        <v>4</v>
      </c>
      <c r="O3" s="17">
        <v>192</v>
      </c>
    </row>
    <row r="6" spans="1:17" x14ac:dyDescent="0.25">
      <c r="K6" s="7">
        <f>SUM(K2:K5)</f>
        <v>8</v>
      </c>
      <c r="L6" s="7">
        <f>SUM(L2:L5)</f>
        <v>1521</v>
      </c>
      <c r="M6" s="8">
        <f>SUM(L6/K6)</f>
        <v>190.125</v>
      </c>
      <c r="N6" s="7">
        <f>SUM(N2:N5)</f>
        <v>11</v>
      </c>
      <c r="O6" s="8">
        <f>SUM(M6+N6)</f>
        <v>201.125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6_1_1_1_1"/>
    <protectedRange algorithmName="SHA-512" hashValue="ON39YdpmFHfN9f47KpiRvqrKx0V9+erV1CNkpWzYhW/Qyc6aT8rEyCrvauWSYGZK2ia3o7vd3akF07acHAFpOA==" saltValue="yVW9XmDwTqEnmpSGai0KYg==" spinCount="100000" sqref="D2" name="Range1_1_1_2_5_1_1_1_1"/>
    <protectedRange algorithmName="SHA-512" hashValue="ON39YdpmFHfN9f47KpiRvqrKx0V9+erV1CNkpWzYhW/Qyc6aT8rEyCrvauWSYGZK2ia3o7vd3akF07acHAFpOA==" saltValue="yVW9XmDwTqEnmpSGai0KYg==" spinCount="100000" sqref="E2:J2" name="Range1_4_6_1_1_1_1"/>
  </protectedRanges>
  <conditionalFormatting sqref="E2">
    <cfRule type="top10" dxfId="119" priority="7" rank="1"/>
  </conditionalFormatting>
  <conditionalFormatting sqref="F2">
    <cfRule type="top10" dxfId="118" priority="8" rank="1"/>
  </conditionalFormatting>
  <conditionalFormatting sqref="G2">
    <cfRule type="top10" dxfId="117" priority="9" rank="1"/>
  </conditionalFormatting>
  <conditionalFormatting sqref="H2">
    <cfRule type="top10" dxfId="116" priority="10" rank="1"/>
  </conditionalFormatting>
  <conditionalFormatting sqref="I2">
    <cfRule type="top10" dxfId="115" priority="11" rank="1"/>
  </conditionalFormatting>
  <conditionalFormatting sqref="J2">
    <cfRule type="top10" dxfId="114" priority="12" rank="1"/>
  </conditionalFormatting>
  <conditionalFormatting sqref="E3">
    <cfRule type="top10" dxfId="113" priority="6" rank="1"/>
  </conditionalFormatting>
  <conditionalFormatting sqref="F3">
    <cfRule type="top10" dxfId="112" priority="5" rank="1"/>
  </conditionalFormatting>
  <conditionalFormatting sqref="G3">
    <cfRule type="top10" dxfId="111" priority="4" rank="1"/>
  </conditionalFormatting>
  <conditionalFormatting sqref="H3">
    <cfRule type="top10" dxfId="110" priority="3" rank="1"/>
  </conditionalFormatting>
  <conditionalFormatting sqref="I3">
    <cfRule type="top10" dxfId="109" priority="2" rank="1"/>
  </conditionalFormatting>
  <conditionalFormatting sqref="J3">
    <cfRule type="top10" dxfId="108" priority="1" rank="1"/>
  </conditionalFormatting>
  <hyperlinks>
    <hyperlink ref="Q1" location="'National Rankings'!A1" display="Return to Rankings" xr:uid="{D0E592F2-EC65-4500-9E59-7A92514B81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CD7134-26A3-4A49-A506-D90E83B190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9526-2D2F-4B06-A5F5-8C22190A026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34</v>
      </c>
      <c r="B2" s="10" t="s">
        <v>52</v>
      </c>
      <c r="C2" s="11">
        <v>44248</v>
      </c>
      <c r="D2" s="12" t="s">
        <v>23</v>
      </c>
      <c r="E2" s="13">
        <v>196</v>
      </c>
      <c r="F2" s="13">
        <v>195</v>
      </c>
      <c r="G2" s="13">
        <v>194</v>
      </c>
      <c r="H2" s="13">
        <v>197</v>
      </c>
      <c r="I2" s="13"/>
      <c r="J2" s="13"/>
      <c r="K2" s="14">
        <v>4</v>
      </c>
      <c r="L2" s="14">
        <v>782</v>
      </c>
      <c r="M2" s="15">
        <v>195.5</v>
      </c>
      <c r="N2" s="16">
        <v>13</v>
      </c>
      <c r="O2" s="17">
        <v>208.5</v>
      </c>
    </row>
    <row r="5" spans="1:17" x14ac:dyDescent="0.25">
      <c r="K5" s="7">
        <f>SUM(K2:K4)</f>
        <v>4</v>
      </c>
      <c r="L5" s="7">
        <f>SUM(L2:L4)</f>
        <v>782</v>
      </c>
      <c r="M5" s="8">
        <f>SUM(L5/K5)</f>
        <v>195.5</v>
      </c>
      <c r="N5" s="7">
        <f>SUM(N2:N4)</f>
        <v>13</v>
      </c>
      <c r="O5" s="8">
        <f>SUM(M5+N5)</f>
        <v>208.5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4_1_1_1_3_1"/>
    <protectedRange algorithmName="SHA-512" hashValue="ON39YdpmFHfN9f47KpiRvqrKx0V9+erV1CNkpWzYhW/Qyc6aT8rEyCrvauWSYGZK2ia3o7vd3akF07acHAFpOA==" saltValue="yVW9XmDwTqEnmpSGai0KYg==" spinCount="100000" sqref="D2" name="Range1_1_4_1_1_2_1"/>
  </protectedRanges>
  <conditionalFormatting sqref="E2">
    <cfRule type="top10" dxfId="107" priority="6" rank="1"/>
  </conditionalFormatting>
  <conditionalFormatting sqref="F2">
    <cfRule type="top10" dxfId="106" priority="5" rank="1"/>
  </conditionalFormatting>
  <conditionalFormatting sqref="G2">
    <cfRule type="top10" dxfId="105" priority="4" rank="1"/>
  </conditionalFormatting>
  <conditionalFormatting sqref="H2">
    <cfRule type="top10" dxfId="104" priority="3" rank="1"/>
  </conditionalFormatting>
  <conditionalFormatting sqref="I2">
    <cfRule type="top10" dxfId="103" priority="2" rank="1"/>
  </conditionalFormatting>
  <conditionalFormatting sqref="J2">
    <cfRule type="top10" dxfId="102" priority="1" rank="1"/>
  </conditionalFormatting>
  <hyperlinks>
    <hyperlink ref="Q1" location="'National Rankings'!A1" display="Return to Rankings" xr:uid="{CE1D6C96-61C5-48F0-A462-23A9540AD0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8E7DA9-3DDF-4195-8917-AFB8D0D040B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172-4F91-4B55-A166-7C2A19AED47B}">
  <dimension ref="A1:Q16"/>
  <sheetViews>
    <sheetView workbookViewId="0">
      <selection activeCell="Q10" sqref="Q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26</v>
      </c>
    </row>
    <row r="2" spans="1:17" x14ac:dyDescent="0.25">
      <c r="A2" s="9" t="s">
        <v>35</v>
      </c>
      <c r="B2" s="10" t="s">
        <v>39</v>
      </c>
      <c r="C2" s="11">
        <v>44212</v>
      </c>
      <c r="D2" s="12" t="s">
        <v>44</v>
      </c>
      <c r="E2" s="13">
        <v>186</v>
      </c>
      <c r="F2" s="13">
        <v>179</v>
      </c>
      <c r="G2" s="13">
        <v>178</v>
      </c>
      <c r="H2" s="13">
        <v>176</v>
      </c>
      <c r="I2" s="13"/>
      <c r="J2" s="13"/>
      <c r="K2" s="14">
        <v>4</v>
      </c>
      <c r="L2" s="14">
        <v>719</v>
      </c>
      <c r="M2" s="15">
        <v>179.75</v>
      </c>
      <c r="N2" s="16">
        <v>5</v>
      </c>
      <c r="O2" s="17">
        <v>184.75</v>
      </c>
    </row>
    <row r="5" spans="1:17" x14ac:dyDescent="0.25">
      <c r="K5" s="7">
        <f>SUM(K2:K4)</f>
        <v>4</v>
      </c>
      <c r="L5" s="7">
        <f>SUM(L2:L4)</f>
        <v>719</v>
      </c>
      <c r="M5" s="8">
        <f>SUM(L5/K5)</f>
        <v>179.75</v>
      </c>
      <c r="N5" s="7">
        <f>SUM(N2:N4)</f>
        <v>5</v>
      </c>
      <c r="O5" s="8">
        <f>SUM(M5+N5)</f>
        <v>184.75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  <c r="Q10" s="36" t="s">
        <v>26</v>
      </c>
    </row>
    <row r="11" spans="1:17" x14ac:dyDescent="0.25">
      <c r="A11" s="9" t="s">
        <v>32</v>
      </c>
      <c r="B11" s="10" t="s">
        <v>39</v>
      </c>
      <c r="C11" s="11">
        <v>44213</v>
      </c>
      <c r="D11" s="12" t="s">
        <v>23</v>
      </c>
      <c r="E11" s="13">
        <v>185</v>
      </c>
      <c r="F11" s="13">
        <v>184</v>
      </c>
      <c r="G11" s="13">
        <v>190</v>
      </c>
      <c r="H11" s="13">
        <v>187</v>
      </c>
      <c r="I11" s="13"/>
      <c r="J11" s="13"/>
      <c r="K11" s="14">
        <v>4</v>
      </c>
      <c r="L11" s="14">
        <v>746</v>
      </c>
      <c r="M11" s="15">
        <v>186.5</v>
      </c>
      <c r="N11" s="16">
        <v>6</v>
      </c>
      <c r="O11" s="17">
        <v>192.5</v>
      </c>
    </row>
    <row r="12" spans="1:17" x14ac:dyDescent="0.25">
      <c r="A12" s="9" t="s">
        <v>32</v>
      </c>
      <c r="B12" s="10" t="s">
        <v>39</v>
      </c>
      <c r="C12" s="11">
        <v>44247</v>
      </c>
      <c r="D12" s="12" t="s">
        <v>44</v>
      </c>
      <c r="E12" s="13">
        <v>184</v>
      </c>
      <c r="F12" s="13">
        <v>188.001</v>
      </c>
      <c r="G12" s="13">
        <v>187</v>
      </c>
      <c r="H12" s="13">
        <v>186</v>
      </c>
      <c r="I12" s="13"/>
      <c r="J12" s="13"/>
      <c r="K12" s="14">
        <v>4</v>
      </c>
      <c r="L12" s="14">
        <v>745.00099999999998</v>
      </c>
      <c r="M12" s="15">
        <v>186.25024999999999</v>
      </c>
      <c r="N12" s="16">
        <v>6</v>
      </c>
      <c r="O12" s="17">
        <v>192.25024999999999</v>
      </c>
    </row>
    <row r="13" spans="1:17" x14ac:dyDescent="0.25">
      <c r="A13" s="9" t="s">
        <v>32</v>
      </c>
      <c r="B13" s="10" t="s">
        <v>39</v>
      </c>
      <c r="C13" s="11">
        <v>44248</v>
      </c>
      <c r="D13" s="12" t="s">
        <v>23</v>
      </c>
      <c r="E13" s="13">
        <v>189</v>
      </c>
      <c r="F13" s="13">
        <v>184</v>
      </c>
      <c r="G13" s="13">
        <v>186</v>
      </c>
      <c r="H13" s="13">
        <v>185</v>
      </c>
      <c r="I13" s="13"/>
      <c r="J13" s="13"/>
      <c r="K13" s="14">
        <v>4</v>
      </c>
      <c r="L13" s="14">
        <v>744</v>
      </c>
      <c r="M13" s="15">
        <v>186</v>
      </c>
      <c r="N13" s="16">
        <v>8</v>
      </c>
      <c r="O13" s="17">
        <v>194</v>
      </c>
    </row>
    <row r="16" spans="1:17" x14ac:dyDescent="0.25">
      <c r="K16" s="7">
        <f>SUM(K11:K15)</f>
        <v>12</v>
      </c>
      <c r="L16" s="7">
        <f>SUM(L11:L15)</f>
        <v>2235.0010000000002</v>
      </c>
      <c r="M16" s="8">
        <f>SUM(L16/K16)</f>
        <v>186.25008333333335</v>
      </c>
      <c r="N16" s="7">
        <f>SUM(N11:N15)</f>
        <v>20</v>
      </c>
      <c r="O16" s="8">
        <f>SUM(M16+N16)</f>
        <v>206.25008333333335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_1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11:C11 E11:J11" name="Range1_2_1_1_1_2"/>
    <protectedRange algorithmName="SHA-512" hashValue="ON39YdpmFHfN9f47KpiRvqrKx0V9+erV1CNkpWzYhW/Qyc6aT8rEyCrvauWSYGZK2ia3o7vd3akF07acHAFpOA==" saltValue="yVW9XmDwTqEnmpSGai0KYg==" spinCount="100000" sqref="D11" name="Range1_1_3_1_1_1_2"/>
    <protectedRange algorithmName="SHA-512" hashValue="ON39YdpmFHfN9f47KpiRvqrKx0V9+erV1CNkpWzYhW/Qyc6aT8rEyCrvauWSYGZK2ia3o7vd3akF07acHAFpOA==" saltValue="yVW9XmDwTqEnmpSGai0KYg==" spinCount="100000" sqref="B12:C12" name="Range1_1_2_6_1_1_1"/>
    <protectedRange algorithmName="SHA-512" hashValue="ON39YdpmFHfN9f47KpiRvqrKx0V9+erV1CNkpWzYhW/Qyc6aT8rEyCrvauWSYGZK2ia3o7vd3akF07acHAFpOA==" saltValue="yVW9XmDwTqEnmpSGai0KYg==" spinCount="100000" sqref="D12" name="Range1_1_1_2_5_1_1_1"/>
    <protectedRange algorithmName="SHA-512" hashValue="ON39YdpmFHfN9f47KpiRvqrKx0V9+erV1CNkpWzYhW/Qyc6aT8rEyCrvauWSYGZK2ia3o7vd3akF07acHAFpOA==" saltValue="yVW9XmDwTqEnmpSGai0KYg==" spinCount="100000" sqref="E12:J12" name="Range1_4_6_1_1_1"/>
    <protectedRange algorithmName="SHA-512" hashValue="ON39YdpmFHfN9f47KpiRvqrKx0V9+erV1CNkpWzYhW/Qyc6aT8rEyCrvauWSYGZK2ia3o7vd3akF07acHAFpOA==" saltValue="yVW9XmDwTqEnmpSGai0KYg==" spinCount="100000" sqref="B13:C13 E13:J13" name="Range1_2_1_1_2"/>
    <protectedRange algorithmName="SHA-512" hashValue="ON39YdpmFHfN9f47KpiRvqrKx0V9+erV1CNkpWzYhW/Qyc6aT8rEyCrvauWSYGZK2ia3o7vd3akF07acHAFpOA==" saltValue="yVW9XmDwTqEnmpSGai0KYg==" spinCount="100000" sqref="D13" name="Range1_1_3_1_1_2"/>
  </protectedRanges>
  <conditionalFormatting sqref="E2">
    <cfRule type="top10" dxfId="101" priority="30" rank="1"/>
  </conditionalFormatting>
  <conditionalFormatting sqref="F2">
    <cfRule type="top10" dxfId="100" priority="29" rank="1"/>
  </conditionalFormatting>
  <conditionalFormatting sqref="G2">
    <cfRule type="top10" dxfId="99" priority="28" rank="1"/>
  </conditionalFormatting>
  <conditionalFormatting sqref="H2">
    <cfRule type="top10" dxfId="98" priority="27" rank="1"/>
  </conditionalFormatting>
  <conditionalFormatting sqref="I2">
    <cfRule type="top10" dxfId="97" priority="26" rank="1"/>
  </conditionalFormatting>
  <conditionalFormatting sqref="J2">
    <cfRule type="top10" dxfId="96" priority="25" rank="1"/>
  </conditionalFormatting>
  <conditionalFormatting sqref="E11">
    <cfRule type="top10" dxfId="95" priority="18" rank="1"/>
  </conditionalFormatting>
  <conditionalFormatting sqref="F11">
    <cfRule type="top10" dxfId="94" priority="17" rank="1"/>
  </conditionalFormatting>
  <conditionalFormatting sqref="G11">
    <cfRule type="top10" dxfId="93" priority="16" rank="1"/>
  </conditionalFormatting>
  <conditionalFormatting sqref="H11">
    <cfRule type="top10" dxfId="92" priority="15" rank="1"/>
  </conditionalFormatting>
  <conditionalFormatting sqref="I11">
    <cfRule type="top10" dxfId="91" priority="14" rank="1"/>
  </conditionalFormatting>
  <conditionalFormatting sqref="J11">
    <cfRule type="top10" dxfId="90" priority="13" rank="1"/>
  </conditionalFormatting>
  <conditionalFormatting sqref="E12">
    <cfRule type="top10" dxfId="89" priority="7" rank="1"/>
  </conditionalFormatting>
  <conditionalFormatting sqref="F12">
    <cfRule type="top10" dxfId="88" priority="8" rank="1"/>
  </conditionalFormatting>
  <conditionalFormatting sqref="G12">
    <cfRule type="top10" dxfId="87" priority="9" rank="1"/>
  </conditionalFormatting>
  <conditionalFormatting sqref="H12">
    <cfRule type="top10" dxfId="86" priority="10" rank="1"/>
  </conditionalFormatting>
  <conditionalFormatting sqref="I12">
    <cfRule type="top10" dxfId="85" priority="11" rank="1"/>
  </conditionalFormatting>
  <conditionalFormatting sqref="J12">
    <cfRule type="top10" dxfId="84" priority="12" rank="1"/>
  </conditionalFormatting>
  <conditionalFormatting sqref="E13">
    <cfRule type="top10" dxfId="83" priority="6" rank="1"/>
  </conditionalFormatting>
  <conditionalFormatting sqref="F13">
    <cfRule type="top10" dxfId="82" priority="5" rank="1"/>
  </conditionalFormatting>
  <conditionalFormatting sqref="G13">
    <cfRule type="top10" dxfId="81" priority="4" rank="1"/>
  </conditionalFormatting>
  <conditionalFormatting sqref="H13">
    <cfRule type="top10" dxfId="80" priority="3" rank="1"/>
  </conditionalFormatting>
  <conditionalFormatting sqref="I13">
    <cfRule type="top10" dxfId="79" priority="2" rank="1"/>
  </conditionalFormatting>
  <conditionalFormatting sqref="J13">
    <cfRule type="top10" dxfId="78" priority="1" rank="1"/>
  </conditionalFormatting>
  <hyperlinks>
    <hyperlink ref="Q1" location="'National Rankings'!A1" display="Return to Rankings" xr:uid="{3034F7E9-0D1B-4316-B0D0-2707EA58FFE8}"/>
    <hyperlink ref="Q10" location="'National Rankings'!A1" display="Return to Rankings" xr:uid="{C8E91521-7FAC-4DD5-B617-A56EA3954F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61DF6B-4175-4CC3-BC75-21ED0280D171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</vt:lpstr>
      <vt:lpstr>National Rankings</vt:lpstr>
      <vt:lpstr>Billy Hudson</vt:lpstr>
      <vt:lpstr>Dave Eisenschmied</vt:lpstr>
      <vt:lpstr>Harold Reynolds</vt:lpstr>
      <vt:lpstr>Justin Fortson</vt:lpstr>
      <vt:lpstr>Lexi Davis</vt:lpstr>
      <vt:lpstr>Ricky Haley</vt:lpstr>
      <vt:lpstr>Steve Kiemele</vt:lpstr>
      <vt:lpstr>Steve Nicholas</vt:lpstr>
      <vt:lpstr>Tim Thomas</vt:lpstr>
      <vt:lpstr>Tony Greenway</vt:lpstr>
      <vt:lpstr>Travis Davis</vt:lpstr>
      <vt:lpstr>Woody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2021-02-27T20:12:12Z</dcterms:modified>
</cp:coreProperties>
</file>