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Tennessee\"/>
    </mc:Choice>
  </mc:AlternateContent>
  <xr:revisionPtr revIDLastSave="0" documentId="13_ncr:1_{39317721-3F02-4864-9E2E-E124D96633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NNESSEE FACTORY RANKING" sheetId="20" r:id="rId1"/>
    <sheet name="Carter, Chris" sheetId="110" r:id="rId2"/>
    <sheet name="Carroll, James" sheetId="108" r:id="rId3"/>
    <sheet name="Davis, Darrell" sheetId="111" r:id="rId4"/>
    <sheet name="McBroon, Cody" sheetId="109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'TENNESSEE FACTORY RANKING'!$A$1:$H$1</definedName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10" l="1"/>
  <c r="K6" i="110"/>
  <c r="M6" i="109"/>
  <c r="O6" i="109" s="1"/>
  <c r="L6" i="109"/>
  <c r="K6" i="109"/>
  <c r="M6" i="110" l="1"/>
  <c r="O6" i="110" s="1"/>
  <c r="L2" i="111"/>
  <c r="K2" i="111"/>
  <c r="K4" i="111" s="1"/>
  <c r="E6" i="20" s="1"/>
  <c r="N4" i="111"/>
  <c r="G6" i="20" s="1"/>
  <c r="L5" i="109"/>
  <c r="K5" i="109"/>
  <c r="L5" i="110"/>
  <c r="K5" i="110"/>
  <c r="M2" i="111" l="1"/>
  <c r="O2" i="111" s="1"/>
  <c r="M5" i="110"/>
  <c r="O5" i="110" s="1"/>
  <c r="M5" i="109"/>
  <c r="O5" i="109" s="1"/>
  <c r="L4" i="111"/>
  <c r="L4" i="110"/>
  <c r="K4" i="110"/>
  <c r="M4" i="110" s="1"/>
  <c r="O4" i="110" s="1"/>
  <c r="L4" i="109"/>
  <c r="K4" i="109"/>
  <c r="M4" i="111" l="1"/>
  <c r="D6" i="20"/>
  <c r="M4" i="109"/>
  <c r="O4" i="109" s="1"/>
  <c r="L3" i="110"/>
  <c r="K3" i="110"/>
  <c r="L3" i="109"/>
  <c r="K3" i="109"/>
  <c r="O4" i="111" l="1"/>
  <c r="H6" i="20" s="1"/>
  <c r="F6" i="20"/>
  <c r="M3" i="110"/>
  <c r="O3" i="110" s="1"/>
  <c r="M3" i="109"/>
  <c r="O3" i="109" s="1"/>
  <c r="L2" i="110"/>
  <c r="K2" i="110"/>
  <c r="K8" i="110" s="1"/>
  <c r="E3" i="20" s="1"/>
  <c r="L2" i="109"/>
  <c r="K2" i="109"/>
  <c r="K8" i="109" s="1"/>
  <c r="E2" i="20" s="1"/>
  <c r="N8" i="110"/>
  <c r="G3" i="20" s="1"/>
  <c r="L8" i="110"/>
  <c r="D3" i="20" s="1"/>
  <c r="N8" i="109"/>
  <c r="G2" i="20" s="1"/>
  <c r="M2" i="109" l="1"/>
  <c r="O2" i="109" s="1"/>
  <c r="M2" i="110"/>
  <c r="O2" i="110" s="1"/>
  <c r="L8" i="109"/>
  <c r="D2" i="20" s="1"/>
  <c r="M8" i="110"/>
  <c r="N4" i="108"/>
  <c r="G5" i="20"/>
  <c r="L4" i="108"/>
  <c r="D5" i="20" s="1"/>
  <c r="K4" i="108"/>
  <c r="M8" i="109" l="1"/>
  <c r="O8" i="109" s="1"/>
  <c r="H2" i="20" s="1"/>
  <c r="O8" i="110"/>
  <c r="H3" i="20" s="1"/>
  <c r="F3" i="20"/>
  <c r="F2" i="20"/>
  <c r="M4" i="108"/>
  <c r="F5" i="20" s="1"/>
  <c r="E5" i="20"/>
  <c r="O4" i="108" l="1"/>
  <c r="H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F9E11F18-69B2-4994-8279-9E874CA03E8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B39EA586-23FD-4C90-97FD-A7004FA07CF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21B60C26-944A-4E23-8009-513CB8E063B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C230D14D-FAD0-46B0-A9D2-E6CB8A8129A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577907F5-D39F-4E43-8B38-367004EB598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<sst xmlns="http://schemas.openxmlformats.org/spreadsheetml/2006/main" count="112" uniqueCount="32">
  <si>
    <t>Class</t>
  </si>
  <si>
    <t>Date</t>
  </si>
  <si>
    <t>Range Location</t>
  </si>
  <si>
    <t>Points</t>
  </si>
  <si>
    <t>Target Total</t>
  </si>
  <si>
    <t>Agg + Points</t>
  </si>
  <si>
    <t>Factory</t>
  </si>
  <si>
    <t>Ranking</t>
  </si>
  <si>
    <t>Agg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</si>
  <si>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</si>
  <si>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</si>
  <si>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</si>
  <si>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</si>
  <si>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</si>
  <si>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</si>
  <si>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</si>
  <si>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</si>
  <si>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</si>
  <si>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</si>
  <si>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</si>
  <si>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# of Targets</t>
  </si>
  <si>
    <t>Oakridge, TN</t>
  </si>
  <si>
    <t>James Carroll</t>
  </si>
  <si>
    <t>Carroll, James</t>
  </si>
  <si>
    <t>McBroon, Cody</t>
  </si>
  <si>
    <t>Carter, Chris</t>
  </si>
  <si>
    <t>Cody McBroon</t>
  </si>
  <si>
    <t>Oakridge TN</t>
  </si>
  <si>
    <t>Chris Carter</t>
  </si>
  <si>
    <t>Oakridge, Tn</t>
  </si>
  <si>
    <t>Darrell Davis</t>
  </si>
  <si>
    <t>Davis, Darrell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</si>
</sst>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9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Xl0000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TN%20SCORING%20PROGR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TN%20SCORING%20PROGRAM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6"/>
  <sheetViews>
    <sheetView tabSelected="1" zoomScaleNormal="100" workbookViewId="0">
      <selection activeCell="C2" sqref="C2"/>
    </sheetView>
  </sheetViews>
  <sheetFormatPr defaultRowHeight="15" x14ac:dyDescent="0.25"/>
  <cols>
    <col min="1" max="1" width="12.28515625" style="16" bestFit="1" customWidth="1"/>
    <col min="2" max="2" width="10.42578125" style="16" bestFit="1" customWidth="1"/>
    <col min="3" max="3" width="24" style="16" bestFit="1" customWidth="1"/>
    <col min="4" max="4" width="16.85546875" style="16" bestFit="1" customWidth="1"/>
    <col min="5" max="5" width="16.42578125" style="16" bestFit="1" customWidth="1"/>
    <col min="6" max="6" width="9.140625" style="26" bestFit="1" customWidth="1"/>
    <col min="7" max="7" width="9.140625" style="16" bestFit="1" customWidth="1"/>
    <col min="8" max="8" width="17.85546875" style="26" bestFit="1" customWidth="1"/>
    <col min="9" max="16384" width="9.140625" style="13"/>
  </cols>
  <sheetData>
    <row r="1" spans="1:8" x14ac:dyDescent="0.25">
      <c r="A1" s="12" t="s">
        <v>7</v>
      </c>
      <c r="B1" s="12" t="s">
        <v>0</v>
      </c>
      <c r="C1" s="12" t="s">
        <v>9</v>
      </c>
      <c r="D1" s="12" t="s">
        <v>4</v>
      </c>
      <c r="E1" s="12" t="s">
        <v>20</v>
      </c>
      <c r="F1" s="25" t="s">
        <v>8</v>
      </c>
      <c r="G1" s="12" t="s">
        <v>3</v>
      </c>
      <c r="H1" s="25" t="s">
        <v>5</v>
      </c>
    </row>
    <row r="2" spans="1:8" x14ac:dyDescent="0.25">
      <c r="A2" s="12">
        <v>1</v>
      </c>
      <c r="B2" s="12" t="s">
        <v>6</v>
      </c>
      <c r="C2" s="27" t="s">
        <v>24</v>
      </c>
      <c r="D2" s="24">
        <f>SUM('McBroon, Cody'!L8)</f>
        <v>3695</v>
      </c>
      <c r="E2" s="24">
        <f>SUM('McBroon, Cody'!K8)</f>
        <v>22</v>
      </c>
      <c r="F2" s="26">
        <f>SUM('McBroon, Cody'!M8)</f>
        <v>167.95454545454547</v>
      </c>
      <c r="G2" s="24">
        <f>SUM('McBroon, Cody'!N8)</f>
        <v>56</v>
      </c>
      <c r="H2" s="26">
        <f>SUM('McBroon, Cody'!O8)</f>
        <v>223.95454545454547</v>
      </c>
    </row>
    <row r="3" spans="1:8" x14ac:dyDescent="0.25">
      <c r="A3" s="16">
        <v>2</v>
      </c>
      <c r="B3" s="16" t="s">
        <v>6</v>
      </c>
      <c r="C3" s="27" t="s">
        <v>25</v>
      </c>
      <c r="D3" s="24">
        <f>SUM('Carter, Chris'!L8)</f>
        <v>3700</v>
      </c>
      <c r="E3" s="24">
        <f>SUM('Carter, Chris'!K8)</f>
        <v>22</v>
      </c>
      <c r="F3" s="26">
        <f>SUM('Carter, Chris'!M8)</f>
        <v>168.18181818181819</v>
      </c>
      <c r="G3" s="24">
        <f>SUM('Carter, Chris'!N8)</f>
        <v>54</v>
      </c>
      <c r="H3" s="26">
        <f>SUM('Carter, Chris'!O8)</f>
        <v>222.18181818181819</v>
      </c>
    </row>
    <row r="4" spans="1:8" x14ac:dyDescent="0.25">
      <c r="A4" s="37"/>
      <c r="B4" s="37"/>
      <c r="C4" s="38"/>
      <c r="D4" s="39"/>
      <c r="E4" s="39"/>
      <c r="F4" s="40"/>
      <c r="G4" s="39"/>
      <c r="H4" s="40"/>
    </row>
    <row r="5" spans="1:8" x14ac:dyDescent="0.25">
      <c r="A5" s="16">
        <v>3</v>
      </c>
      <c r="B5" s="16" t="s">
        <v>6</v>
      </c>
      <c r="C5" s="14" t="s">
        <v>23</v>
      </c>
      <c r="D5" s="15">
        <f>SUM('Carroll, James'!L4)</f>
        <v>691</v>
      </c>
      <c r="E5" s="15">
        <f>SUM('Carroll, James'!K4)</f>
        <v>4</v>
      </c>
      <c r="F5" s="25">
        <f>SUM('Carroll, James'!M4)</f>
        <v>172.75</v>
      </c>
      <c r="G5" s="15">
        <f>SUM('Carroll, James'!N4)</f>
        <v>5</v>
      </c>
      <c r="H5" s="25">
        <f>SUM('Carroll, James'!O4)</f>
        <v>177.75</v>
      </c>
    </row>
    <row r="6" spans="1:8" x14ac:dyDescent="0.25">
      <c r="A6" s="16">
        <v>4</v>
      </c>
      <c r="B6" s="16" t="s">
        <v>6</v>
      </c>
      <c r="C6" s="27" t="s">
        <v>31</v>
      </c>
      <c r="D6" s="24">
        <f>SUM('Davis, Darrell'!L4)</f>
        <v>632</v>
      </c>
      <c r="E6" s="24">
        <f>SUM('Davis, Darrell'!K4)</f>
        <v>4</v>
      </c>
      <c r="F6" s="26">
        <f>SUM('Davis, Darrell'!M4)</f>
        <v>158</v>
      </c>
      <c r="G6" s="24">
        <f>SUM('Davis, Darrell'!N4)</f>
        <v>3</v>
      </c>
      <c r="H6" s="26">
        <f>SUM('Davis, Darrell'!O4)</f>
        <v>161</v>
      </c>
    </row>
  </sheetData>
  <sortState ref="C2:H3">
    <sortCondition descending="1" ref="H2:H3"/>
  </sortState>
  <hyperlinks>
    <hyperlink ref="C5" location="'Carroll, James'!A1" display="Carroll, James" xr:uid="{E75DD3CF-4191-449E-B085-575D6BDEF146}"/>
    <hyperlink ref="C2" location="'McBroon, Cody'!A1" display="McBroon, Cody" xr:uid="{8E66D905-365C-4819-B0DF-0BD9E589EEF6}"/>
    <hyperlink ref="C3" location="'Carter, Chris'!A1" display="Carter, Chris" xr:uid="{93D7B688-88FD-44B5-9A3B-A6998C520BC7}"/>
    <hyperlink ref="C6" location="'Davis, Darrell'!A1" display="Davis, Darrell" xr:uid="{FB34EF95-2030-4807-898C-3D519A0BF15B}"/>
  </hyperlinks>
  <printOptions headings="1"/>
  <pageMargins left="0.7" right="0.7" top="0.75" bottom="0" header="0.3" footer="0.3"/>
  <pageSetup orientation="landscape" horizontalDpi="4294967293" r:id="rId1"/>
  <headerFooter>
    <oddHeader>&amp;L&amp;"Book Antiqua,Bold"&amp;12Factory Rankings&amp;C&amp;"Book Antiqua,Bold"&amp;12TENNESSEE&amp;R&amp;"Book Antiqua,Bold"&amp;12 2019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6FEB-5951-4CDE-9F51-256B88BFD202}">
  <dimension ref="A1:P8"/>
  <sheetViews>
    <sheetView workbookViewId="0">
      <selection activeCell="B16" sqref="B1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6" x14ac:dyDescent="0.25">
      <c r="A1" s="3" t="s">
        <v>0</v>
      </c>
      <c r="B1" s="3" t="s">
        <v>10</v>
      </c>
      <c r="C1" s="3" t="s">
        <v>1</v>
      </c>
      <c r="D1" s="4" t="s">
        <v>2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3" t="s">
        <v>8</v>
      </c>
      <c r="N1" s="4" t="s">
        <v>19</v>
      </c>
      <c r="O1" s="4" t="s">
        <v>5</v>
      </c>
    </row>
    <row r="2" spans="1:16" ht="15.75" x14ac:dyDescent="0.3">
      <c r="A2" s="28" t="s">
        <v>6</v>
      </c>
      <c r="B2" s="17" t="s">
        <v>28</v>
      </c>
      <c r="C2" s="18">
        <v>43743</v>
      </c>
      <c r="D2" s="19" t="s">
        <v>27</v>
      </c>
      <c r="E2" s="20">
        <v>166</v>
      </c>
      <c r="F2" s="20">
        <v>148</v>
      </c>
      <c r="G2" s="20">
        <v>166</v>
      </c>
      <c r="H2" s="20">
        <v>160</v>
      </c>
      <c r="I2" s="20">
        <v>167</v>
      </c>
      <c r="J2" s="20">
        <v>142</v>
      </c>
      <c r="K2" s="21">
        <f>COUNT(E2:J2)</f>
        <v>6</v>
      </c>
      <c r="L2" s="21">
        <f>SUM(E2:J2)</f>
        <v>949</v>
      </c>
      <c r="M2" s="22">
        <f>SUM(L2/K2)</f>
        <v>158.16666666666666</v>
      </c>
      <c r="N2" s="17">
        <v>16</v>
      </c>
      <c r="O2" s="23">
        <f>SUM(M2+N2)</f>
        <v>174.16666666666666</v>
      </c>
      <c r="P2" s="6"/>
    </row>
    <row r="3" spans="1:16" ht="15.75" x14ac:dyDescent="0.3">
      <c r="A3" s="28" t="s">
        <v>6</v>
      </c>
      <c r="B3" s="29" t="s">
        <v>28</v>
      </c>
      <c r="C3" s="30">
        <v>43751</v>
      </c>
      <c r="D3" s="31" t="s">
        <v>29</v>
      </c>
      <c r="E3" s="32">
        <v>173</v>
      </c>
      <c r="F3" s="32">
        <v>175</v>
      </c>
      <c r="G3" s="32">
        <v>177</v>
      </c>
      <c r="H3" s="32">
        <v>168</v>
      </c>
      <c r="I3" s="32"/>
      <c r="J3" s="32"/>
      <c r="K3" s="33">
        <f>COUNT(E3:J3)</f>
        <v>4</v>
      </c>
      <c r="L3" s="33">
        <f>SUM(E3:J3)</f>
        <v>693</v>
      </c>
      <c r="M3" s="34">
        <f>SUM(L3/K3)</f>
        <v>173.25</v>
      </c>
      <c r="N3" s="29">
        <v>13</v>
      </c>
      <c r="O3" s="35">
        <f>SUM(M3+N3)</f>
        <v>186.25</v>
      </c>
    </row>
    <row r="4" spans="1:16" ht="15.75" x14ac:dyDescent="0.3">
      <c r="A4" s="28" t="s">
        <v>6</v>
      </c>
      <c r="B4" s="29" t="s">
        <v>28</v>
      </c>
      <c r="C4" s="30">
        <v>43757</v>
      </c>
      <c r="D4" s="36" t="s">
        <v>21</v>
      </c>
      <c r="E4" s="32">
        <v>174</v>
      </c>
      <c r="F4" s="32">
        <v>169</v>
      </c>
      <c r="G4" s="32">
        <v>170</v>
      </c>
      <c r="H4" s="32">
        <v>169</v>
      </c>
      <c r="I4" s="32"/>
      <c r="J4" s="32"/>
      <c r="K4" s="33">
        <f>COUNT(E4:J4)</f>
        <v>4</v>
      </c>
      <c r="L4" s="33">
        <f>SUM(E4:J4)</f>
        <v>682</v>
      </c>
      <c r="M4" s="34">
        <f>SUM(L4/K4)</f>
        <v>170.5</v>
      </c>
      <c r="N4" s="29">
        <v>11</v>
      </c>
      <c r="O4" s="35">
        <f>SUM(M4+N4)</f>
        <v>181.5</v>
      </c>
    </row>
    <row r="5" spans="1:16" ht="15.75" x14ac:dyDescent="0.3">
      <c r="A5" s="28" t="s">
        <v>6</v>
      </c>
      <c r="B5" s="29" t="s">
        <v>28</v>
      </c>
      <c r="C5" s="30">
        <v>43764</v>
      </c>
      <c r="D5" s="36" t="s">
        <v>21</v>
      </c>
      <c r="E5" s="32">
        <v>176</v>
      </c>
      <c r="F5" s="32">
        <v>175</v>
      </c>
      <c r="G5" s="32">
        <v>175</v>
      </c>
      <c r="H5" s="32">
        <v>178</v>
      </c>
      <c r="I5" s="32"/>
      <c r="J5" s="32"/>
      <c r="K5" s="33">
        <f>COUNT(E5:J5)</f>
        <v>4</v>
      </c>
      <c r="L5" s="33">
        <f>SUM(E5:J5)</f>
        <v>704</v>
      </c>
      <c r="M5" s="34">
        <f>SUM(L5/K5)</f>
        <v>176</v>
      </c>
      <c r="N5" s="29">
        <v>8</v>
      </c>
      <c r="O5" s="35">
        <f>SUM(M5+N5)</f>
        <v>184</v>
      </c>
    </row>
    <row r="6" spans="1:16" ht="15.75" x14ac:dyDescent="0.3">
      <c r="A6" s="28" t="s">
        <v>6</v>
      </c>
      <c r="B6" s="29" t="s">
        <v>28</v>
      </c>
      <c r="C6" s="30">
        <v>43765</v>
      </c>
      <c r="D6" s="36" t="s">
        <v>21</v>
      </c>
      <c r="E6" s="32">
        <v>171</v>
      </c>
      <c r="F6" s="32">
        <v>174</v>
      </c>
      <c r="G6" s="32">
        <v>165</v>
      </c>
      <c r="H6" s="32">
        <v>162</v>
      </c>
      <c r="I6" s="32"/>
      <c r="J6" s="32"/>
      <c r="K6" s="33">
        <f>COUNT(E6:J6)</f>
        <v>4</v>
      </c>
      <c r="L6" s="33">
        <f>SUM(E6:J6)</f>
        <v>672</v>
      </c>
      <c r="M6" s="34">
        <f>SUM(L6/K6)</f>
        <v>168</v>
      </c>
      <c r="N6" s="29">
        <v>6</v>
      </c>
      <c r="O6" s="35">
        <f>SUM(M6+N6)</f>
        <v>174</v>
      </c>
    </row>
    <row r="7" spans="1:16" x14ac:dyDescent="0.25">
      <c r="D7" s="1"/>
    </row>
    <row r="8" spans="1:16" x14ac:dyDescent="0.25">
      <c r="K8" s="5">
        <f>SUM(K2:K7)</f>
        <v>22</v>
      </c>
      <c r="L8" s="5">
        <f>SUM(L2:L7)</f>
        <v>3700</v>
      </c>
      <c r="M8" s="1">
        <f>SUM(L8/K8)</f>
        <v>168.18181818181819</v>
      </c>
      <c r="N8" s="5">
        <f>SUM(N2:N7)</f>
        <v>54</v>
      </c>
      <c r="O8" s="1">
        <f t="shared" ref="O8" si="0">SUM(M8+N8)</f>
        <v>222.18181818181819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eHHGZp1QU9slQwrV1rkPvmLyM6CvgknQHPIOO3TeudOjFVA47YoNedor8sB5AS16YCEzg6rnk1SW7Qh1UBWa3g==" saltValue="NnJayuyCuLyzeiA6G0urAA==" spinCount="100000" sqref="N3" name="Range3_3"/>
    <protectedRange algorithmName="SHA-512" hashValue="ON39YdpmFHfN9f47KpiRvqrKx0V9+erV1CNkpWzYhW/Qyc6aT8rEyCrvauWSYGZK2ia3o7vd3akF07acHAFpOA==" saltValue="yVW9XmDwTqEnmpSGai0KYg==" spinCount="100000" sqref="B3:J3" name="Range1_3"/>
    <protectedRange algorithmName="SHA-512" hashValue="ON39YdpmFHfN9f47KpiRvqrKx0V9+erV1CNkpWzYhW/Qyc6aT8rEyCrvauWSYGZK2ia3o7vd3akF07acHAFpOA==" saltValue="yVW9XmDwTqEnmpSGai0KYg==" spinCount="100000" sqref="B4:C4 E4:J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B5:C5 E5:J5" name="Range1_2"/>
    <protectedRange algorithmName="SHA-512" hashValue="ON39YdpmFHfN9f47KpiRvqrKx0V9+erV1CNkpWzYhW/Qyc6aT8rEyCrvauWSYGZK2ia3o7vd3akF07acHAFpOA==" saltValue="yVW9XmDwTqEnmpSGai0KYg==" spinCount="100000" sqref="B6:C6 E6:J6" name="Range1_4"/>
  </protectedRanges>
  <conditionalFormatting sqref="E1">
    <cfRule type="top10" priority="53" bottom="1" rank="1"/>
    <cfRule type="top10" dxfId="95" priority="54" rank="1"/>
  </conditionalFormatting>
  <conditionalFormatting sqref="F1">
    <cfRule type="top10" priority="51" bottom="1" rank="1"/>
    <cfRule type="top10" dxfId="94" priority="52" rank="1"/>
  </conditionalFormatting>
  <conditionalFormatting sqref="G1">
    <cfRule type="top10" priority="49" bottom="1" rank="1"/>
    <cfRule type="top10" dxfId="93" priority="50" rank="1"/>
  </conditionalFormatting>
  <conditionalFormatting sqref="H1">
    <cfRule type="top10" priority="47" bottom="1" rank="1"/>
    <cfRule type="top10" dxfId="92" priority="48" rank="1"/>
  </conditionalFormatting>
  <conditionalFormatting sqref="I1">
    <cfRule type="top10" priority="45" bottom="1" rank="1"/>
    <cfRule type="top10" dxfId="91" priority="46" rank="1"/>
  </conditionalFormatting>
  <conditionalFormatting sqref="J1">
    <cfRule type="top10" priority="43" bottom="1" rank="1"/>
    <cfRule type="top10" dxfId="90" priority="44" rank="1"/>
  </conditionalFormatting>
  <conditionalFormatting sqref="E2">
    <cfRule type="top10" dxfId="89" priority="25" rank="1"/>
  </conditionalFormatting>
  <conditionalFormatting sqref="F2">
    <cfRule type="top10" dxfId="88" priority="26" rank="1"/>
  </conditionalFormatting>
  <conditionalFormatting sqref="G2">
    <cfRule type="top10" dxfId="87" priority="27" rank="1"/>
  </conditionalFormatting>
  <conditionalFormatting sqref="H2">
    <cfRule type="top10" dxfId="86" priority="28" rank="1"/>
  </conditionalFormatting>
  <conditionalFormatting sqref="I2">
    <cfRule type="top10" dxfId="85" priority="29" rank="1"/>
  </conditionalFormatting>
  <conditionalFormatting sqref="J2">
    <cfRule type="top10" dxfId="84" priority="30" rank="1"/>
  </conditionalFormatting>
  <conditionalFormatting sqref="E3">
    <cfRule type="top10" dxfId="83" priority="24" rank="1"/>
  </conditionalFormatting>
  <conditionalFormatting sqref="F3">
    <cfRule type="top10" dxfId="82" priority="23" rank="1"/>
  </conditionalFormatting>
  <conditionalFormatting sqref="G3">
    <cfRule type="top10" dxfId="81" priority="22" rank="1"/>
  </conditionalFormatting>
  <conditionalFormatting sqref="H3">
    <cfRule type="top10" dxfId="80" priority="21" rank="1"/>
  </conditionalFormatting>
  <conditionalFormatting sqref="I3">
    <cfRule type="top10" dxfId="79" priority="20" rank="1"/>
  </conditionalFormatting>
  <conditionalFormatting sqref="J3">
    <cfRule type="top10" dxfId="78" priority="19" rank="1"/>
  </conditionalFormatting>
  <conditionalFormatting sqref="E4">
    <cfRule type="top10" dxfId="77" priority="13" rank="1"/>
  </conditionalFormatting>
  <conditionalFormatting sqref="F4">
    <cfRule type="top10" dxfId="76" priority="14" rank="1"/>
  </conditionalFormatting>
  <conditionalFormatting sqref="G4">
    <cfRule type="top10" dxfId="75" priority="15" rank="1"/>
  </conditionalFormatting>
  <conditionalFormatting sqref="H4">
    <cfRule type="top10" dxfId="74" priority="16" rank="1"/>
  </conditionalFormatting>
  <conditionalFormatting sqref="I4">
    <cfRule type="top10" dxfId="73" priority="17" rank="1"/>
  </conditionalFormatting>
  <conditionalFormatting sqref="J4">
    <cfRule type="top10" dxfId="72" priority="18" rank="1"/>
  </conditionalFormatting>
  <conditionalFormatting sqref="E5">
    <cfRule type="top10" dxfId="71" priority="12" rank="1"/>
  </conditionalFormatting>
  <conditionalFormatting sqref="F5">
    <cfRule type="top10" dxfId="70" priority="11" rank="1"/>
  </conditionalFormatting>
  <conditionalFormatting sqref="G5">
    <cfRule type="top10" dxfId="69" priority="10" rank="1"/>
  </conditionalFormatting>
  <conditionalFormatting sqref="H5">
    <cfRule type="top10" dxfId="68" priority="9" rank="1"/>
  </conditionalFormatting>
  <conditionalFormatting sqref="I5">
    <cfRule type="top10" dxfId="67" priority="8" rank="1"/>
  </conditionalFormatting>
  <conditionalFormatting sqref="J5">
    <cfRule type="top10" dxfId="66" priority="7" rank="1"/>
  </conditionalFormatting>
  <conditionalFormatting sqref="E6">
    <cfRule type="top10" dxfId="65" priority="1" rank="1"/>
  </conditionalFormatting>
  <conditionalFormatting sqref="F6">
    <cfRule type="top10" dxfId="64" priority="2" rank="1"/>
  </conditionalFormatting>
  <conditionalFormatting sqref="G6">
    <cfRule type="top10" dxfId="63" priority="3" rank="1"/>
  </conditionalFormatting>
  <conditionalFormatting sqref="H6">
    <cfRule type="top10" dxfId="62" priority="4" rank="1"/>
  </conditionalFormatting>
  <conditionalFormatting sqref="I6">
    <cfRule type="top10" dxfId="61" priority="5" rank="1"/>
  </conditionalFormatting>
  <conditionalFormatting sqref="J6">
    <cfRule type="top10" dxfId="6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1775200-C1FD-4D2E-8426-12F1362224E8}">
          <x14:formula1>
            <xm:f>'C:\Users\abra2\Desktop\ABRA Files and More\AUTO BENCH REST ASSOCIATION FILE\ABRA 2019\Tennessee\[ABRA TN SCORING PROGRAM.xlsx]DATA SHEET'!#REF!</xm:f>
          </x14:formula1>
          <xm:sqref>B2</xm:sqref>
        </x14:dataValidation>
        <x14:dataValidation type="list" allowBlank="1" showInputMessage="1" showErrorMessage="1" xr:uid="{EF458AF3-E64A-4DC7-882E-EEB502D8DF49}">
          <x14:formula1>
            <xm:f>'C:\Users\abra2\Desktop\ABRA Files and More\AUTO BENCH REST ASSOCIATION FILE\ABRA 2019\Tennessee\[ABRA TN SCORING PROGRAM.xlsx]DATA SHEET'!#REF!</xm:f>
          </x14:formula1>
          <xm:sqref>B3</xm:sqref>
        </x14:dataValidation>
        <x14:dataValidation type="list" allowBlank="1" showInputMessage="1" showErrorMessage="1" xr:uid="{7FD8AC13-C254-4D16-9DC7-79F24E7DB266}">
          <x14:formula1>
            <xm:f>'C:\Users\abra2\Desktop\ABRA Files and More\AUTO BENCH REST ASSOCIATION FILE\ABRA 2019\Tennessee\[ABRA TN SCORING PROGRAM 2.xlsx]DATA SHEET'!#REF!</xm:f>
          </x14:formula1>
          <xm:sqref>B4:B6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0A3E-F779-4146-9753-122DBB722626}">
  <dimension ref="A1:P4"/>
  <sheetViews>
    <sheetView workbookViewId="0">
      <selection activeCell="O3" sqref="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6" x14ac:dyDescent="0.25">
      <c r="A1" s="3" t="s">
        <v>0</v>
      </c>
      <c r="B1" s="3" t="s">
        <v>10</v>
      </c>
      <c r="C1" s="3" t="s">
        <v>1</v>
      </c>
      <c r="D1" s="4" t="s">
        <v>2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3" t="s">
        <v>8</v>
      </c>
      <c r="N1" s="4" t="s">
        <v>19</v>
      </c>
      <c r="O1" s="4" t="s">
        <v>5</v>
      </c>
    </row>
    <row r="2" spans="1:16" x14ac:dyDescent="0.25">
      <c r="A2" s="7" t="s">
        <v>6</v>
      </c>
      <c r="B2" s="7" t="s">
        <v>22</v>
      </c>
      <c r="C2" s="8">
        <v>43547</v>
      </c>
      <c r="D2" s="9" t="s">
        <v>21</v>
      </c>
      <c r="E2" s="7">
        <v>174</v>
      </c>
      <c r="F2" s="7">
        <v>161</v>
      </c>
      <c r="G2" s="7">
        <v>183</v>
      </c>
      <c r="H2" s="7">
        <v>173</v>
      </c>
      <c r="I2" s="7"/>
      <c r="J2" s="7"/>
      <c r="K2" s="10">
        <v>4</v>
      </c>
      <c r="L2" s="10">
        <v>691</v>
      </c>
      <c r="M2" s="11">
        <v>172.75</v>
      </c>
      <c r="N2" s="10">
        <v>5</v>
      </c>
      <c r="O2" s="11">
        <v>177.75</v>
      </c>
      <c r="P2" s="6"/>
    </row>
    <row r="3" spans="1:16" x14ac:dyDescent="0.25">
      <c r="D3" s="1"/>
    </row>
    <row r="4" spans="1:16" x14ac:dyDescent="0.25">
      <c r="K4" s="5">
        <f>SUM(K2:K3)</f>
        <v>4</v>
      </c>
      <c r="L4" s="5">
        <f>SUM(L2:L3)</f>
        <v>691</v>
      </c>
      <c r="M4" s="1">
        <f>SUM(L4/K4)</f>
        <v>172.75</v>
      </c>
      <c r="N4" s="5">
        <f>SUM(N2:N3)</f>
        <v>5</v>
      </c>
      <c r="O4" s="1">
        <f t="shared" ref="O4" si="0">SUM(M4+N4)</f>
        <v>177.75</v>
      </c>
    </row>
  </sheetData>
  <conditionalFormatting sqref="E1">
    <cfRule type="top10" priority="71" bottom="1" rank="1"/>
    <cfRule type="top10" dxfId="59" priority="72" rank="1"/>
  </conditionalFormatting>
  <conditionalFormatting sqref="F1">
    <cfRule type="top10" priority="69" bottom="1" rank="1"/>
    <cfRule type="top10" dxfId="58" priority="70" rank="1"/>
  </conditionalFormatting>
  <conditionalFormatting sqref="G1">
    <cfRule type="top10" priority="67" bottom="1" rank="1"/>
    <cfRule type="top10" dxfId="57" priority="68" rank="1"/>
  </conditionalFormatting>
  <conditionalFormatting sqref="H1">
    <cfRule type="top10" priority="65" bottom="1" rank="1"/>
    <cfRule type="top10" dxfId="56" priority="66" rank="1"/>
  </conditionalFormatting>
  <conditionalFormatting sqref="I1">
    <cfRule type="top10" priority="63" bottom="1" rank="1"/>
    <cfRule type="top10" dxfId="55" priority="64" rank="1"/>
  </conditionalFormatting>
  <conditionalFormatting sqref="J1">
    <cfRule type="top10" priority="61" bottom="1" rank="1"/>
    <cfRule type="top10" dxfId="54" priority="62" rank="1"/>
  </conditionalFormatting>
  <conditionalFormatting sqref="E2">
    <cfRule type="top10" priority="11" bottom="1" rank="1"/>
    <cfRule type="top10" dxfId="53" priority="12" rank="1"/>
  </conditionalFormatting>
  <conditionalFormatting sqref="F2">
    <cfRule type="top10" priority="9" bottom="1" rank="1"/>
    <cfRule type="top10" dxfId="52" priority="10" rank="1"/>
  </conditionalFormatting>
  <conditionalFormatting sqref="G2">
    <cfRule type="top10" priority="7" bottom="1" rank="1"/>
    <cfRule type="top10" dxfId="51" priority="8" rank="1"/>
  </conditionalFormatting>
  <conditionalFormatting sqref="H2">
    <cfRule type="top10" priority="5" bottom="1" rank="1"/>
    <cfRule type="top10" dxfId="50" priority="6" rank="1"/>
  </conditionalFormatting>
  <conditionalFormatting sqref="I2">
    <cfRule type="top10" priority="3" bottom="1" rank="1"/>
    <cfRule type="top10" dxfId="49" priority="4" rank="1"/>
  </conditionalFormatting>
  <conditionalFormatting sqref="J2">
    <cfRule type="top10" priority="1" bottom="1" rank="1"/>
    <cfRule type="top10" dxfId="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558CAC-F64D-47A7-A9A3-345548FC5577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3F02-F2BA-4F00-87BD-40AE74B6207B}">
  <dimension ref="A1:P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6" x14ac:dyDescent="0.25">
      <c r="A1" s="3" t="s">
        <v>0</v>
      </c>
      <c r="B1" s="3" t="s">
        <v>10</v>
      </c>
      <c r="C1" s="3" t="s">
        <v>1</v>
      </c>
      <c r="D1" s="4" t="s">
        <v>2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3" t="s">
        <v>8</v>
      </c>
      <c r="N1" s="4" t="s">
        <v>19</v>
      </c>
      <c r="O1" s="4" t="s">
        <v>5</v>
      </c>
    </row>
    <row r="2" spans="1:16" ht="15.75" x14ac:dyDescent="0.3">
      <c r="A2" s="28" t="s">
        <v>6</v>
      </c>
      <c r="B2" s="29" t="s">
        <v>30</v>
      </c>
      <c r="C2" s="30">
        <v>43764</v>
      </c>
      <c r="D2" s="31" t="s">
        <v>21</v>
      </c>
      <c r="E2" s="32">
        <v>178</v>
      </c>
      <c r="F2" s="32">
        <v>159</v>
      </c>
      <c r="G2" s="32">
        <v>149</v>
      </c>
      <c r="H2" s="32">
        <v>146</v>
      </c>
      <c r="I2" s="32"/>
      <c r="J2" s="32"/>
      <c r="K2" s="33">
        <f>COUNT(E2:J2)</f>
        <v>4</v>
      </c>
      <c r="L2" s="33">
        <f>SUM(E2:J2)</f>
        <v>632</v>
      </c>
      <c r="M2" s="34">
        <f>SUM(L2/K2)</f>
        <v>158</v>
      </c>
      <c r="N2" s="29">
        <v>3</v>
      </c>
      <c r="O2" s="35">
        <f>SUM(M2+N2)</f>
        <v>161</v>
      </c>
      <c r="P2" s="6"/>
    </row>
    <row r="3" spans="1:16" x14ac:dyDescent="0.25">
      <c r="D3" s="1"/>
    </row>
    <row r="4" spans="1:16" x14ac:dyDescent="0.25">
      <c r="K4" s="5">
        <f>SUM(K2:K3)</f>
        <v>4</v>
      </c>
      <c r="L4" s="5">
        <f>SUM(L2:L3)</f>
        <v>632</v>
      </c>
      <c r="M4" s="1">
        <f>SUM(L4/K4)</f>
        <v>158</v>
      </c>
      <c r="N4" s="5">
        <f>SUM(N2:N3)</f>
        <v>3</v>
      </c>
      <c r="O4" s="1">
        <f t="shared" ref="O4" si="0">SUM(M4+N4)</f>
        <v>161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29" bottom="1" rank="1"/>
    <cfRule type="top10" dxfId="47" priority="30" rank="1"/>
  </conditionalFormatting>
  <conditionalFormatting sqref="F1">
    <cfRule type="top10" priority="27" bottom="1" rank="1"/>
    <cfRule type="top10" dxfId="46" priority="28" rank="1"/>
  </conditionalFormatting>
  <conditionalFormatting sqref="G1">
    <cfRule type="top10" priority="25" bottom="1" rank="1"/>
    <cfRule type="top10" dxfId="45" priority="26" rank="1"/>
  </conditionalFormatting>
  <conditionalFormatting sqref="H1">
    <cfRule type="top10" priority="23" bottom="1" rank="1"/>
    <cfRule type="top10" dxfId="44" priority="24" rank="1"/>
  </conditionalFormatting>
  <conditionalFormatting sqref="I1">
    <cfRule type="top10" priority="21" bottom="1" rank="1"/>
    <cfRule type="top10" dxfId="43" priority="22" rank="1"/>
  </conditionalFormatting>
  <conditionalFormatting sqref="J1">
    <cfRule type="top10" priority="19" bottom="1" rank="1"/>
    <cfRule type="top10" dxfId="42" priority="20" rank="1"/>
  </conditionalFormatting>
  <conditionalFormatting sqref="E2">
    <cfRule type="top10" dxfId="41" priority="6" rank="1"/>
  </conditionalFormatting>
  <conditionalFormatting sqref="F2">
    <cfRule type="top10" dxfId="40" priority="5" rank="1"/>
  </conditionalFormatting>
  <conditionalFormatting sqref="G2">
    <cfRule type="top10" dxfId="39" priority="4" rank="1"/>
  </conditionalFormatting>
  <conditionalFormatting sqref="H2">
    <cfRule type="top10" dxfId="38" priority="3" rank="1"/>
  </conditionalFormatting>
  <conditionalFormatting sqref="I2">
    <cfRule type="top10" dxfId="37" priority="2" rank="1"/>
  </conditionalFormatting>
  <conditionalFormatting sqref="J2">
    <cfRule type="top10" dxfId="3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F9B5F7-3492-4312-B774-AA1B6872AE3F}">
          <x14:formula1>
            <xm:f>'C:\Users\abra2\Desktop\ABRA Files and More\AUTO BENCH REST ASSOCIATION FILE\ABRA 2019\Tennessee\[ABRA TN SCORING PROGRAM 2.xlsx]DATA SHEET'!#REF!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D10F-3CE4-4CF0-8EB6-F97273D32B9B}">
  <dimension ref="A1:P8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6" x14ac:dyDescent="0.25">
      <c r="A1" s="3" t="s">
        <v>0</v>
      </c>
      <c r="B1" s="3" t="s">
        <v>10</v>
      </c>
      <c r="C1" s="3" t="s">
        <v>1</v>
      </c>
      <c r="D1" s="4" t="s">
        <v>2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3" t="s">
        <v>8</v>
      </c>
      <c r="N1" s="4" t="s">
        <v>19</v>
      </c>
      <c r="O1" s="4" t="s">
        <v>5</v>
      </c>
    </row>
    <row r="2" spans="1:16" ht="15.75" x14ac:dyDescent="0.3">
      <c r="A2" s="28" t="s">
        <v>6</v>
      </c>
      <c r="B2" s="29" t="s">
        <v>26</v>
      </c>
      <c r="C2" s="30">
        <v>43743</v>
      </c>
      <c r="D2" s="31" t="s">
        <v>27</v>
      </c>
      <c r="E2" s="32">
        <v>176</v>
      </c>
      <c r="F2" s="32">
        <v>166</v>
      </c>
      <c r="G2" s="32">
        <v>165</v>
      </c>
      <c r="H2" s="32">
        <v>172</v>
      </c>
      <c r="I2" s="32">
        <v>166</v>
      </c>
      <c r="J2" s="32">
        <v>175</v>
      </c>
      <c r="K2" s="33">
        <f>COUNT(E2:J2)</f>
        <v>6</v>
      </c>
      <c r="L2" s="33">
        <f>SUM(E2:J2)</f>
        <v>1020</v>
      </c>
      <c r="M2" s="34">
        <f>SUM(L2/K2)</f>
        <v>170</v>
      </c>
      <c r="N2" s="29">
        <v>26</v>
      </c>
      <c r="O2" s="35">
        <f>SUM(M2+N2)</f>
        <v>196</v>
      </c>
      <c r="P2" s="6"/>
    </row>
    <row r="3" spans="1:16" ht="15.75" x14ac:dyDescent="0.3">
      <c r="A3" s="28" t="s">
        <v>6</v>
      </c>
      <c r="B3" s="29" t="s">
        <v>26</v>
      </c>
      <c r="C3" s="30">
        <v>43751</v>
      </c>
      <c r="D3" s="31" t="s">
        <v>29</v>
      </c>
      <c r="E3" s="32">
        <v>154</v>
      </c>
      <c r="F3" s="32">
        <v>152</v>
      </c>
      <c r="G3" s="32">
        <v>160</v>
      </c>
      <c r="H3" s="32">
        <v>160</v>
      </c>
      <c r="I3" s="32"/>
      <c r="J3" s="32"/>
      <c r="K3" s="33">
        <f>COUNT(E3:J3)</f>
        <v>4</v>
      </c>
      <c r="L3" s="33">
        <f>SUM(E3:J3)</f>
        <v>626</v>
      </c>
      <c r="M3" s="34">
        <f>SUM(L3/K3)</f>
        <v>156.5</v>
      </c>
      <c r="N3" s="29">
        <v>4</v>
      </c>
      <c r="O3" s="35">
        <f>SUM(M3+N3)</f>
        <v>160.5</v>
      </c>
    </row>
    <row r="4" spans="1:16" ht="15.75" x14ac:dyDescent="0.3">
      <c r="A4" s="28" t="s">
        <v>6</v>
      </c>
      <c r="B4" s="29" t="s">
        <v>26</v>
      </c>
      <c r="C4" s="30">
        <v>43757</v>
      </c>
      <c r="D4" s="36" t="s">
        <v>21</v>
      </c>
      <c r="E4" s="32">
        <v>175</v>
      </c>
      <c r="F4" s="32">
        <v>167</v>
      </c>
      <c r="G4" s="32">
        <v>161</v>
      </c>
      <c r="H4" s="32">
        <v>151</v>
      </c>
      <c r="I4" s="32"/>
      <c r="J4" s="32"/>
      <c r="K4" s="33">
        <f>COUNT(E4:J4)</f>
        <v>4</v>
      </c>
      <c r="L4" s="33">
        <f>SUM(E4:J4)</f>
        <v>654</v>
      </c>
      <c r="M4" s="34">
        <f>SUM(L4/K4)</f>
        <v>163.5</v>
      </c>
      <c r="N4" s="29">
        <v>6</v>
      </c>
      <c r="O4" s="35">
        <f>SUM(M4+N4)</f>
        <v>169.5</v>
      </c>
    </row>
    <row r="5" spans="1:16" ht="15.75" x14ac:dyDescent="0.3">
      <c r="A5" s="28" t="s">
        <v>6</v>
      </c>
      <c r="B5" s="29" t="s">
        <v>26</v>
      </c>
      <c r="C5" s="30">
        <v>43764</v>
      </c>
      <c r="D5" s="36" t="s">
        <v>21</v>
      </c>
      <c r="E5" s="32">
        <v>186</v>
      </c>
      <c r="F5" s="32">
        <v>179</v>
      </c>
      <c r="G5" s="32">
        <v>174</v>
      </c>
      <c r="H5" s="32">
        <v>173</v>
      </c>
      <c r="I5" s="32"/>
      <c r="J5" s="32"/>
      <c r="K5" s="33">
        <f>COUNT(E5:J5)</f>
        <v>4</v>
      </c>
      <c r="L5" s="33">
        <f>SUM(E5:J5)</f>
        <v>712</v>
      </c>
      <c r="M5" s="34">
        <f>SUM(L5/K5)</f>
        <v>178</v>
      </c>
      <c r="N5" s="29">
        <v>9</v>
      </c>
      <c r="O5" s="35">
        <f>SUM(M5+N5)</f>
        <v>187</v>
      </c>
    </row>
    <row r="6" spans="1:16" ht="15.75" x14ac:dyDescent="0.3">
      <c r="A6" s="28" t="s">
        <v>6</v>
      </c>
      <c r="B6" s="29" t="s">
        <v>26</v>
      </c>
      <c r="C6" s="30">
        <v>43765</v>
      </c>
      <c r="D6" s="36" t="s">
        <v>21</v>
      </c>
      <c r="E6" s="32">
        <v>177</v>
      </c>
      <c r="F6" s="32">
        <v>179</v>
      </c>
      <c r="G6" s="32">
        <v>157</v>
      </c>
      <c r="H6" s="32">
        <v>170</v>
      </c>
      <c r="I6" s="32"/>
      <c r="J6" s="32"/>
      <c r="K6" s="33">
        <f>COUNT(E6:J6)</f>
        <v>4</v>
      </c>
      <c r="L6" s="33">
        <f>SUM(E6:J6)</f>
        <v>683</v>
      </c>
      <c r="M6" s="34">
        <f>SUM(L6/K6)</f>
        <v>170.75</v>
      </c>
      <c r="N6" s="29">
        <v>11</v>
      </c>
      <c r="O6" s="35">
        <f>SUM(M6+N6)</f>
        <v>181.75</v>
      </c>
    </row>
    <row r="7" spans="1:16" x14ac:dyDescent="0.25">
      <c r="D7" s="1"/>
    </row>
    <row r="8" spans="1:16" x14ac:dyDescent="0.25">
      <c r="K8" s="5">
        <f>SUM(K2:K7)</f>
        <v>22</v>
      </c>
      <c r="L8" s="5">
        <f>SUM(L2:L7)</f>
        <v>3695</v>
      </c>
      <c r="M8" s="1">
        <f>SUM(L8/K8)</f>
        <v>167.95454545454547</v>
      </c>
      <c r="N8" s="5">
        <f>SUM(N2:N7)</f>
        <v>56</v>
      </c>
      <c r="O8" s="1">
        <f t="shared" ref="O8" si="0">SUM(M8+N8)</f>
        <v>223.95454545454547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eHHGZp1QU9slQwrV1rkPvmLyM6CvgknQHPIOO3TeudOjFVA47YoNedor8sB5AS16YCEzg6rnk1SW7Qh1UBWa3g==" saltValue="NnJayuyCuLyzeiA6G0urAA==" spinCount="100000" sqref="N3" name="Range3_3"/>
    <protectedRange algorithmName="SHA-512" hashValue="ON39YdpmFHfN9f47KpiRvqrKx0V9+erV1CNkpWzYhW/Qyc6aT8rEyCrvauWSYGZK2ia3o7vd3akF07acHAFpOA==" saltValue="yVW9XmDwTqEnmpSGai0KYg==" spinCount="100000" sqref="B3:J3" name="Range1_3"/>
    <protectedRange algorithmName="SHA-512" hashValue="ON39YdpmFHfN9f47KpiRvqrKx0V9+erV1CNkpWzYhW/Qyc6aT8rEyCrvauWSYGZK2ia3o7vd3akF07acHAFpOA==" saltValue="yVW9XmDwTqEnmpSGai0KYg==" spinCount="100000" sqref="B4:C4 E4:J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B5:C5 E5:J5" name="Range1_2"/>
    <protectedRange algorithmName="SHA-512" hashValue="ON39YdpmFHfN9f47KpiRvqrKx0V9+erV1CNkpWzYhW/Qyc6aT8rEyCrvauWSYGZK2ia3o7vd3akF07acHAFpOA==" saltValue="yVW9XmDwTqEnmpSGai0KYg==" spinCount="100000" sqref="B6:C6 E6:J6" name="Range1_4"/>
  </protectedRanges>
  <conditionalFormatting sqref="E1">
    <cfRule type="top10" priority="53" bottom="1" rank="1"/>
    <cfRule type="top10" dxfId="35" priority="54" rank="1"/>
  </conditionalFormatting>
  <conditionalFormatting sqref="F1">
    <cfRule type="top10" priority="51" bottom="1" rank="1"/>
    <cfRule type="top10" dxfId="34" priority="52" rank="1"/>
  </conditionalFormatting>
  <conditionalFormatting sqref="G1">
    <cfRule type="top10" priority="49" bottom="1" rank="1"/>
    <cfRule type="top10" dxfId="33" priority="50" rank="1"/>
  </conditionalFormatting>
  <conditionalFormatting sqref="H1">
    <cfRule type="top10" priority="47" bottom="1" rank="1"/>
    <cfRule type="top10" dxfId="32" priority="48" rank="1"/>
  </conditionalFormatting>
  <conditionalFormatting sqref="I1">
    <cfRule type="top10" priority="45" bottom="1" rank="1"/>
    <cfRule type="top10" dxfId="31" priority="46" rank="1"/>
  </conditionalFormatting>
  <conditionalFormatting sqref="J1">
    <cfRule type="top10" priority="43" bottom="1" rank="1"/>
    <cfRule type="top10" dxfId="30" priority="44" rank="1"/>
  </conditionalFormatting>
  <conditionalFormatting sqref="E2">
    <cfRule type="top10" dxfId="29" priority="25" rank="1"/>
  </conditionalFormatting>
  <conditionalFormatting sqref="F2">
    <cfRule type="top10" dxfId="28" priority="26" rank="1"/>
  </conditionalFormatting>
  <conditionalFormatting sqref="G2">
    <cfRule type="top10" dxfId="27" priority="27" rank="1"/>
  </conditionalFormatting>
  <conditionalFormatting sqref="H2">
    <cfRule type="top10" dxfId="26" priority="28" rank="1"/>
  </conditionalFormatting>
  <conditionalFormatting sqref="I2">
    <cfRule type="top10" dxfId="25" priority="29" rank="1"/>
  </conditionalFormatting>
  <conditionalFormatting sqref="J2">
    <cfRule type="top10" dxfId="24" priority="30" rank="1"/>
  </conditionalFormatting>
  <conditionalFormatting sqref="E3">
    <cfRule type="top10" dxfId="23" priority="24" rank="1"/>
  </conditionalFormatting>
  <conditionalFormatting sqref="F3">
    <cfRule type="top10" dxfId="22" priority="23" rank="1"/>
  </conditionalFormatting>
  <conditionalFormatting sqref="G3">
    <cfRule type="top10" dxfId="21" priority="22" rank="1"/>
  </conditionalFormatting>
  <conditionalFormatting sqref="H3">
    <cfRule type="top10" dxfId="20" priority="21" rank="1"/>
  </conditionalFormatting>
  <conditionalFormatting sqref="I3">
    <cfRule type="top10" dxfId="19" priority="20" rank="1"/>
  </conditionalFormatting>
  <conditionalFormatting sqref="J3">
    <cfRule type="top10" dxfId="18" priority="19" rank="1"/>
  </conditionalFormatting>
  <conditionalFormatting sqref="E4">
    <cfRule type="top10" dxfId="17" priority="13" rank="1"/>
  </conditionalFormatting>
  <conditionalFormatting sqref="F4">
    <cfRule type="top10" dxfId="16" priority="14" rank="1"/>
  </conditionalFormatting>
  <conditionalFormatting sqref="G4">
    <cfRule type="top10" dxfId="15" priority="15" rank="1"/>
  </conditionalFormatting>
  <conditionalFormatting sqref="H4">
    <cfRule type="top10" dxfId="14" priority="16" rank="1"/>
  </conditionalFormatting>
  <conditionalFormatting sqref="I4">
    <cfRule type="top10" dxfId="13" priority="17" rank="1"/>
  </conditionalFormatting>
  <conditionalFormatting sqref="J4">
    <cfRule type="top10" dxfId="12" priority="18" rank="1"/>
  </conditionalFormatting>
  <conditionalFormatting sqref="E5">
    <cfRule type="top10" dxfId="11" priority="12" rank="1"/>
  </conditionalFormatting>
  <conditionalFormatting sqref="F5">
    <cfRule type="top10" dxfId="10" priority="11" rank="1"/>
  </conditionalFormatting>
  <conditionalFormatting sqref="G5">
    <cfRule type="top10" dxfId="9" priority="10" rank="1"/>
  </conditionalFormatting>
  <conditionalFormatting sqref="H5">
    <cfRule type="top10" dxfId="8" priority="9" rank="1"/>
  </conditionalFormatting>
  <conditionalFormatting sqref="I5">
    <cfRule type="top10" dxfId="7" priority="8" rank="1"/>
  </conditionalFormatting>
  <conditionalFormatting sqref="J5">
    <cfRule type="top10" dxfId="6" priority="7" rank="1"/>
  </conditionalFormatting>
  <conditionalFormatting sqref="E6">
    <cfRule type="top10" dxfId="5" priority="1" rank="1"/>
  </conditionalFormatting>
  <conditionalFormatting sqref="F6">
    <cfRule type="top10" dxfId="4" priority="2" rank="1"/>
  </conditionalFormatting>
  <conditionalFormatting sqref="G6">
    <cfRule type="top10" dxfId="3" priority="3" rank="1"/>
  </conditionalFormatting>
  <conditionalFormatting sqref="H6">
    <cfRule type="top10" dxfId="2" priority="4" rank="1"/>
  </conditionalFormatting>
  <conditionalFormatting sqref="I6">
    <cfRule type="top10" dxfId="1" priority="5" rank="1"/>
  </conditionalFormatting>
  <conditionalFormatting sqref="J6">
    <cfRule type="top10" dxfId="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E314A9-552B-4280-9DD9-C0F4176C1770}">
          <x14:formula1>
            <xm:f>'C:\Users\abra2\Desktop\ABRA Files and More\AUTO BENCH REST ASSOCIATION FILE\ABRA 2019\Tennessee\[ABRA TN SCORING PROGRAM.xlsx]DATA SHEET'!#REF!</xm:f>
          </x14:formula1>
          <xm:sqref>B2</xm:sqref>
        </x14:dataValidation>
        <x14:dataValidation type="list" allowBlank="1" showInputMessage="1" showErrorMessage="1" xr:uid="{3F668594-2EDE-4D4D-955B-9DC629A7837F}">
          <x14:formula1>
            <xm:f>'C:\Users\abra2\Desktop\ABRA Files and More\AUTO BENCH REST ASSOCIATION FILE\ABRA 2019\Tennessee\[ABRA TN SCORING PROGRAM.xlsx]DATA SHEET'!#REF!</xm:f>
          </x14:formula1>
          <xm:sqref>B3</xm:sqref>
        </x14:dataValidation>
        <x14:dataValidation type="list" allowBlank="1" showInputMessage="1" showErrorMessage="1" xr:uid="{635C1D2F-1F2C-4533-AC1B-B9BC57439E15}">
          <x14:formula1>
            <xm:f>'C:\Users\abra2\Desktop\ABRA Files and More\AUTO BENCH REST ASSOCIATION FILE\ABRA 2019\Tennessee\[ABRA TN SCORING PROGRAM 2.xlsx]DATA SHEET'!#REF!</xm:f>
          </x14:formula1>
          <xm:sqref>B4:B6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TENNESSEE FACTORY RANKING</vt:lpstr>
      <vt:lpstr>Carter, Chris</vt:lpstr>
      <vt:lpstr>Carroll, James</vt:lpstr>
      <vt:lpstr>Davis, Darrell</vt:lpstr>
      <vt:lpstr>McBroon, Cody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2016-11-13T04:04:42Z</cp:lastPrinted>
  <dcterms:created xsi:type="dcterms:W3CDTF">2014-07-13T16:34:26Z</dcterms:created>
  <dcterms:modified xsi:type="dcterms:W3CDTF">2019-11-07T01:38:03Z</dcterms:modified>
</cp:coreProperties>
</file>