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hacon\Desktop\2021 Rankings\MS\"/>
    </mc:Choice>
  </mc:AlternateContent>
  <xr:revisionPtr revIDLastSave="0" documentId="13_ncr:1_{B80E6240-2323-43D5-88BC-D31701D432EC}" xr6:coauthVersionLast="47" xr6:coauthVersionMax="47" xr10:uidLastSave="{00000000-0000-0000-0000-000000000000}"/>
  <bookViews>
    <workbookView xWindow="-108" yWindow="-108" windowWidth="23256" windowHeight="12576" xr2:uid="{A35FAFAA-3A44-445C-BAAA-3002DD1ECE94}"/>
  </bookViews>
  <sheets>
    <sheet name="Mississippi Adult Rankings 2021" sheetId="1" r:id="rId1"/>
    <sheet name="Al Culifer" sheetId="46" r:id="rId2"/>
    <sheet name="Bailey Noland" sheetId="49" r:id="rId3"/>
    <sheet name="Bill Glausier" sheetId="22" r:id="rId4"/>
    <sheet name="Bill Wade" sheetId="47" r:id="rId5"/>
    <sheet name="Bob Bass" sheetId="10" r:id="rId6"/>
    <sheet name="Bobby Young" sheetId="24" r:id="rId7"/>
    <sheet name="Bud Steill" sheetId="30" r:id="rId8"/>
    <sheet name="Cadon Lewis" sheetId="52" r:id="rId9"/>
    <sheet name="Carl Hill" sheetId="21" r:id="rId10"/>
    <sheet name="Charles Knight" sheetId="5" r:id="rId11"/>
    <sheet name="Clay Mayfield" sheetId="26" r:id="rId12"/>
    <sheet name="Cory Applewhite" sheetId="31" r:id="rId13"/>
    <sheet name="Daniel Vance" sheetId="25" r:id="rId14"/>
    <sheet name="Danny Warren" sheetId="33" r:id="rId15"/>
    <sheet name="David Harris" sheetId="36" r:id="rId16"/>
    <sheet name="David Howell" sheetId="43" r:id="rId17"/>
    <sheet name="Dean Irvin" sheetId="28" r:id="rId18"/>
    <sheet name="Don Anglin" sheetId="35" r:id="rId19"/>
    <sheet name="Don Tucker" sheetId="23" r:id="rId20"/>
    <sheet name="Doug Lingle" sheetId="17" r:id="rId21"/>
    <sheet name="James Long" sheetId="45" r:id="rId22"/>
    <sheet name="Jason Osborn" sheetId="32" r:id="rId23"/>
    <sheet name="Joe Clendenon" sheetId="44" r:id="rId24"/>
    <sheet name="Josh Speer" sheetId="40" r:id="rId25"/>
    <sheet name="John Laseter" sheetId="18" r:id="rId26"/>
    <sheet name="Freddy Geiselbreth" sheetId="2" r:id="rId27"/>
    <sheet name="Kate Lewis" sheetId="50" r:id="rId28"/>
    <sheet name="Katie Noland" sheetId="53" r:id="rId29"/>
    <sheet name="Kim Mayfield" sheetId="27" r:id="rId30"/>
    <sheet name="Larry McGill" sheetId="6" r:id="rId31"/>
    <sheet name="Mike Chunn" sheetId="54" r:id="rId32"/>
    <sheet name="Mike Speer" sheetId="37" r:id="rId33"/>
    <sheet name="Paul Bilsky" sheetId="39" r:id="rId34"/>
    <sheet name="Scott Sellers" sheetId="38" r:id="rId35"/>
    <sheet name="Stephanie Bilsky" sheetId="42" r:id="rId36"/>
    <sheet name="Tommy Cole" sheetId="7" r:id="rId37"/>
    <sheet name="Tony Carmichael" sheetId="41" r:id="rId38"/>
    <sheet name="Thomas Lewis" sheetId="48" r:id="rId39"/>
    <sheet name="Van Presson" sheetId="20" r:id="rId40"/>
    <sheet name="Vern Tucker" sheetId="29" r:id="rId41"/>
  </sheets>
  <externalReferences>
    <externalReference r:id="rId4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5" i="1" l="1"/>
  <c r="G65" i="1"/>
  <c r="F65" i="1"/>
  <c r="E65" i="1"/>
  <c r="D65" i="1"/>
  <c r="N20" i="10"/>
  <c r="L20" i="10"/>
  <c r="K20" i="10"/>
  <c r="H62" i="1"/>
  <c r="G62" i="1"/>
  <c r="F62" i="1"/>
  <c r="E62" i="1"/>
  <c r="D62" i="1"/>
  <c r="N18" i="28"/>
  <c r="L18" i="28"/>
  <c r="M18" i="28" s="1"/>
  <c r="O18" i="28" s="1"/>
  <c r="K18" i="28"/>
  <c r="H26" i="1"/>
  <c r="G26" i="1"/>
  <c r="F26" i="1"/>
  <c r="E26" i="1"/>
  <c r="D26" i="1"/>
  <c r="N5" i="54"/>
  <c r="L5" i="54"/>
  <c r="K5" i="54"/>
  <c r="H25" i="1"/>
  <c r="G25" i="1"/>
  <c r="F25" i="1"/>
  <c r="E25" i="1"/>
  <c r="D25" i="1"/>
  <c r="N5" i="53"/>
  <c r="L5" i="53"/>
  <c r="M5" i="53" s="1"/>
  <c r="O5" i="53" s="1"/>
  <c r="K5" i="53"/>
  <c r="M20" i="10" l="1"/>
  <c r="O20" i="10" s="1"/>
  <c r="M5" i="54"/>
  <c r="O5" i="54" s="1"/>
  <c r="N22" i="18" l="1"/>
  <c r="G57" i="1" s="1"/>
  <c r="L22" i="18"/>
  <c r="E57" i="1" s="1"/>
  <c r="K22" i="18"/>
  <c r="D57" i="1" s="1"/>
  <c r="E66" i="1"/>
  <c r="N17" i="39"/>
  <c r="G66" i="1" s="1"/>
  <c r="L17" i="39"/>
  <c r="K17" i="39"/>
  <c r="D66" i="1" s="1"/>
  <c r="E71" i="1"/>
  <c r="N15" i="42"/>
  <c r="G71" i="1" s="1"/>
  <c r="L15" i="42"/>
  <c r="K15" i="42"/>
  <c r="D71" i="1" s="1"/>
  <c r="E68" i="1"/>
  <c r="N13" i="41"/>
  <c r="G68" i="1" s="1"/>
  <c r="L13" i="41"/>
  <c r="K13" i="41"/>
  <c r="D68" i="1" s="1"/>
  <c r="E67" i="1"/>
  <c r="N5" i="52"/>
  <c r="G67" i="1" s="1"/>
  <c r="L5" i="52"/>
  <c r="K5" i="52"/>
  <c r="D67" i="1" s="1"/>
  <c r="E64" i="1"/>
  <c r="N16" i="36"/>
  <c r="G60" i="1" s="1"/>
  <c r="L16" i="36"/>
  <c r="E60" i="1" s="1"/>
  <c r="K16" i="36"/>
  <c r="D60" i="1" s="1"/>
  <c r="N5" i="50"/>
  <c r="G64" i="1" s="1"/>
  <c r="L5" i="50"/>
  <c r="K5" i="50"/>
  <c r="D64" i="1" s="1"/>
  <c r="N14" i="35"/>
  <c r="G59" i="1" s="1"/>
  <c r="L14" i="35"/>
  <c r="K14" i="35"/>
  <c r="D59" i="1" s="1"/>
  <c r="E78" i="1"/>
  <c r="N5" i="49"/>
  <c r="G22" i="1" s="1"/>
  <c r="L5" i="49"/>
  <c r="E22" i="1" s="1"/>
  <c r="K5" i="49"/>
  <c r="D22" i="1" s="1"/>
  <c r="N5" i="48"/>
  <c r="G78" i="1" s="1"/>
  <c r="L5" i="48"/>
  <c r="K5" i="48"/>
  <c r="D78" i="1" s="1"/>
  <c r="N31" i="2"/>
  <c r="G17" i="1" s="1"/>
  <c r="L31" i="2"/>
  <c r="E17" i="1" s="1"/>
  <c r="K31" i="2"/>
  <c r="D17" i="1" s="1"/>
  <c r="E20" i="1"/>
  <c r="N5" i="47"/>
  <c r="G20" i="1" s="1"/>
  <c r="L5" i="47"/>
  <c r="K5" i="47"/>
  <c r="D20" i="1" s="1"/>
  <c r="E63" i="1"/>
  <c r="N5" i="46"/>
  <c r="G58" i="1" s="1"/>
  <c r="L5" i="46"/>
  <c r="E58" i="1" s="1"/>
  <c r="K5" i="46"/>
  <c r="D58" i="1" s="1"/>
  <c r="N5" i="45"/>
  <c r="G63" i="1" s="1"/>
  <c r="L5" i="45"/>
  <c r="K5" i="45"/>
  <c r="D63" i="1" s="1"/>
  <c r="E50" i="1"/>
  <c r="N5" i="44"/>
  <c r="G50" i="1" s="1"/>
  <c r="L5" i="44"/>
  <c r="K5" i="44"/>
  <c r="D50" i="1" s="1"/>
  <c r="E38" i="1"/>
  <c r="N5" i="43"/>
  <c r="G38" i="1" s="1"/>
  <c r="L5" i="43"/>
  <c r="K5" i="43"/>
  <c r="D38" i="1" s="1"/>
  <c r="E36" i="1"/>
  <c r="N5" i="42"/>
  <c r="G36" i="1" s="1"/>
  <c r="L5" i="42"/>
  <c r="K5" i="42"/>
  <c r="D36" i="1" s="1"/>
  <c r="E35" i="1"/>
  <c r="N5" i="41"/>
  <c r="G35" i="1" s="1"/>
  <c r="L5" i="41"/>
  <c r="K5" i="41"/>
  <c r="D35" i="1" s="1"/>
  <c r="E34" i="1"/>
  <c r="N5" i="40"/>
  <c r="G34" i="1" s="1"/>
  <c r="L5" i="40"/>
  <c r="K5" i="40"/>
  <c r="D34" i="1" s="1"/>
  <c r="E32" i="1"/>
  <c r="N5" i="39"/>
  <c r="G32" i="1" s="1"/>
  <c r="L5" i="39"/>
  <c r="K5" i="39"/>
  <c r="D32" i="1" s="1"/>
  <c r="E31" i="1"/>
  <c r="N5" i="38"/>
  <c r="G31" i="1" s="1"/>
  <c r="L5" i="38"/>
  <c r="K5" i="38"/>
  <c r="D31" i="1" s="1"/>
  <c r="E29" i="1"/>
  <c r="N5" i="37"/>
  <c r="G29" i="1" s="1"/>
  <c r="L5" i="37"/>
  <c r="K5" i="37"/>
  <c r="D29" i="1" s="1"/>
  <c r="N6" i="36"/>
  <c r="G23" i="1" s="1"/>
  <c r="L6" i="36"/>
  <c r="E23" i="1" s="1"/>
  <c r="K6" i="36"/>
  <c r="D23" i="1" s="1"/>
  <c r="E28" i="1"/>
  <c r="N5" i="35"/>
  <c r="G28" i="1" s="1"/>
  <c r="L5" i="35"/>
  <c r="K5" i="35"/>
  <c r="D28" i="1" s="1"/>
  <c r="E24" i="1"/>
  <c r="N5" i="33"/>
  <c r="G24" i="1" s="1"/>
  <c r="L5" i="33"/>
  <c r="K5" i="33"/>
  <c r="D24" i="1" s="1"/>
  <c r="N6" i="32"/>
  <c r="G21" i="1" s="1"/>
  <c r="L6" i="32"/>
  <c r="E21" i="1" s="1"/>
  <c r="K6" i="32"/>
  <c r="D21" i="1" s="1"/>
  <c r="N19" i="22"/>
  <c r="G48" i="1" s="1"/>
  <c r="L19" i="22"/>
  <c r="E48" i="1" s="1"/>
  <c r="K19" i="22"/>
  <c r="D48" i="1" s="1"/>
  <c r="N5" i="31"/>
  <c r="G70" i="1" s="1"/>
  <c r="L5" i="31"/>
  <c r="E70" i="1" s="1"/>
  <c r="K5" i="31"/>
  <c r="D70" i="1" s="1"/>
  <c r="N20" i="2"/>
  <c r="G69" i="1" s="1"/>
  <c r="L20" i="2"/>
  <c r="E69" i="1" s="1"/>
  <c r="K20" i="2"/>
  <c r="D69" i="1" s="1"/>
  <c r="D61" i="1"/>
  <c r="N18" i="6"/>
  <c r="G61" i="1" s="1"/>
  <c r="L18" i="6"/>
  <c r="E61" i="1" s="1"/>
  <c r="K18" i="6"/>
  <c r="N11" i="30"/>
  <c r="G15" i="1" s="1"/>
  <c r="L11" i="30"/>
  <c r="K11" i="30"/>
  <c r="D15" i="1" s="1"/>
  <c r="N6" i="29"/>
  <c r="G27" i="1" s="1"/>
  <c r="L6" i="29"/>
  <c r="E27" i="1" s="1"/>
  <c r="K6" i="29"/>
  <c r="D27" i="1" s="1"/>
  <c r="N20" i="20"/>
  <c r="L20" i="20"/>
  <c r="K20" i="20"/>
  <c r="N11" i="28"/>
  <c r="G11" i="1" s="1"/>
  <c r="L11" i="28"/>
  <c r="E11" i="1" s="1"/>
  <c r="K11" i="28"/>
  <c r="D11" i="1" s="1"/>
  <c r="E37" i="1"/>
  <c r="D37" i="1"/>
  <c r="N5" i="27"/>
  <c r="G37" i="1" s="1"/>
  <c r="L5" i="27"/>
  <c r="K5" i="27"/>
  <c r="E33" i="1"/>
  <c r="D33" i="1"/>
  <c r="N5" i="26"/>
  <c r="G33" i="1" s="1"/>
  <c r="L5" i="26"/>
  <c r="K5" i="26"/>
  <c r="E30" i="1"/>
  <c r="D30" i="1"/>
  <c r="N5" i="25"/>
  <c r="G30" i="1" s="1"/>
  <c r="L5" i="25"/>
  <c r="K5" i="25"/>
  <c r="N13" i="24"/>
  <c r="G7" i="1" s="1"/>
  <c r="L13" i="24"/>
  <c r="E7" i="1" s="1"/>
  <c r="K13" i="24"/>
  <c r="D7" i="1" s="1"/>
  <c r="N10" i="23"/>
  <c r="G14" i="1" s="1"/>
  <c r="L10" i="23"/>
  <c r="E14" i="1" s="1"/>
  <c r="K10" i="23"/>
  <c r="D14" i="1" s="1"/>
  <c r="N7" i="22"/>
  <c r="G19" i="1" s="1"/>
  <c r="L7" i="22"/>
  <c r="E19" i="1" s="1"/>
  <c r="K7" i="22"/>
  <c r="D19" i="1" s="1"/>
  <c r="D12" i="1"/>
  <c r="N9" i="21"/>
  <c r="G12" i="1" s="1"/>
  <c r="L9" i="21"/>
  <c r="E12" i="1" s="1"/>
  <c r="K9" i="21"/>
  <c r="N5" i="20"/>
  <c r="G49" i="1" s="1"/>
  <c r="K5" i="20"/>
  <c r="D49" i="1" s="1"/>
  <c r="M22" i="18" l="1"/>
  <c r="M14" i="35"/>
  <c r="O14" i="35" s="1"/>
  <c r="H59" i="1" s="1"/>
  <c r="F59" i="1"/>
  <c r="M5" i="26"/>
  <c r="M5" i="27"/>
  <c r="F37" i="1" s="1"/>
  <c r="E59" i="1"/>
  <c r="M5" i="39"/>
  <c r="F32" i="1" s="1"/>
  <c r="M5" i="40"/>
  <c r="M5" i="45"/>
  <c r="M5" i="48"/>
  <c r="M5" i="50"/>
  <c r="M17" i="39"/>
  <c r="M15" i="42"/>
  <c r="M13" i="41"/>
  <c r="M5" i="52"/>
  <c r="M16" i="36"/>
  <c r="M6" i="32"/>
  <c r="F21" i="1" s="1"/>
  <c r="M5" i="49"/>
  <c r="M31" i="2"/>
  <c r="M11" i="30"/>
  <c r="O11" i="30" s="1"/>
  <c r="H15" i="1" s="1"/>
  <c r="M5" i="47"/>
  <c r="M5" i="46"/>
  <c r="M5" i="44"/>
  <c r="M5" i="43"/>
  <c r="M5" i="42"/>
  <c r="M5" i="41"/>
  <c r="O5" i="39"/>
  <c r="H32" i="1" s="1"/>
  <c r="M5" i="38"/>
  <c r="M5" i="37"/>
  <c r="M6" i="36"/>
  <c r="M5" i="35"/>
  <c r="M5" i="33"/>
  <c r="O6" i="32"/>
  <c r="H21" i="1" s="1"/>
  <c r="E15" i="1"/>
  <c r="M20" i="20"/>
  <c r="O20" i="20" s="1"/>
  <c r="M11" i="28"/>
  <c r="M9" i="21"/>
  <c r="M19" i="22"/>
  <c r="M5" i="31"/>
  <c r="M20" i="2"/>
  <c r="M18" i="6"/>
  <c r="M6" i="29"/>
  <c r="M7" i="22"/>
  <c r="M13" i="24"/>
  <c r="O5" i="27"/>
  <c r="H37" i="1" s="1"/>
  <c r="M5" i="25"/>
  <c r="M10" i="23"/>
  <c r="L5" i="20"/>
  <c r="K9" i="17"/>
  <c r="D13" i="1" s="1"/>
  <c r="L13" i="18"/>
  <c r="E8" i="1" s="1"/>
  <c r="K13" i="18"/>
  <c r="N13" i="18"/>
  <c r="G8" i="1" s="1"/>
  <c r="N9" i="17"/>
  <c r="G13" i="1" s="1"/>
  <c r="L9" i="17"/>
  <c r="N14" i="10"/>
  <c r="G10" i="1" s="1"/>
  <c r="L14" i="10"/>
  <c r="E10" i="1" s="1"/>
  <c r="K14" i="10"/>
  <c r="D10" i="1" s="1"/>
  <c r="N13" i="7"/>
  <c r="G9" i="1" s="1"/>
  <c r="L13" i="7"/>
  <c r="E9" i="1" s="1"/>
  <c r="K13" i="7"/>
  <c r="D9" i="1" s="1"/>
  <c r="N7" i="6"/>
  <c r="G18" i="1"/>
  <c r="L7" i="6"/>
  <c r="E18" i="1" s="1"/>
  <c r="K7" i="6"/>
  <c r="N11" i="5"/>
  <c r="G6" i="1" s="1"/>
  <c r="L11" i="5"/>
  <c r="E6" i="1" s="1"/>
  <c r="K11" i="5"/>
  <c r="D6" i="1" s="1"/>
  <c r="N11" i="2"/>
  <c r="G46" i="1" s="1"/>
  <c r="L11" i="2"/>
  <c r="E46" i="1" s="1"/>
  <c r="K11" i="2"/>
  <c r="D46" i="1" s="1"/>
  <c r="O22" i="18" l="1"/>
  <c r="H57" i="1" s="1"/>
  <c r="F57" i="1"/>
  <c r="O5" i="25"/>
  <c r="H30" i="1" s="1"/>
  <c r="F30" i="1"/>
  <c r="O5" i="46"/>
  <c r="H58" i="1" s="1"/>
  <c r="F58" i="1"/>
  <c r="O13" i="41"/>
  <c r="H68" i="1" s="1"/>
  <c r="F68" i="1"/>
  <c r="O5" i="37"/>
  <c r="H29" i="1" s="1"/>
  <c r="F29" i="1"/>
  <c r="O5" i="42"/>
  <c r="H36" i="1" s="1"/>
  <c r="F36" i="1"/>
  <c r="O15" i="42"/>
  <c r="H71" i="1" s="1"/>
  <c r="F71" i="1"/>
  <c r="O5" i="33"/>
  <c r="H24" i="1" s="1"/>
  <c r="F24" i="1"/>
  <c r="O5" i="38"/>
  <c r="H31" i="1" s="1"/>
  <c r="F31" i="1"/>
  <c r="O5" i="43"/>
  <c r="H38" i="1" s="1"/>
  <c r="F38" i="1"/>
  <c r="O16" i="36"/>
  <c r="H60" i="1" s="1"/>
  <c r="F60" i="1"/>
  <c r="O17" i="39"/>
  <c r="H66" i="1" s="1"/>
  <c r="F66" i="1"/>
  <c r="O5" i="40"/>
  <c r="H34" i="1" s="1"/>
  <c r="F34" i="1"/>
  <c r="O5" i="26"/>
  <c r="H33" i="1" s="1"/>
  <c r="F33" i="1"/>
  <c r="O5" i="41"/>
  <c r="H35" i="1" s="1"/>
  <c r="F35" i="1"/>
  <c r="O5" i="49"/>
  <c r="H22" i="1" s="1"/>
  <c r="F22" i="1"/>
  <c r="O5" i="48"/>
  <c r="H78" i="1" s="1"/>
  <c r="F78" i="1"/>
  <c r="O18" i="6"/>
  <c r="H61" i="1" s="1"/>
  <c r="F61" i="1"/>
  <c r="O5" i="47"/>
  <c r="H20" i="1" s="1"/>
  <c r="F20" i="1"/>
  <c r="O5" i="45"/>
  <c r="H63" i="1" s="1"/>
  <c r="F63" i="1"/>
  <c r="O5" i="35"/>
  <c r="H28" i="1" s="1"/>
  <c r="F28" i="1"/>
  <c r="O5" i="44"/>
  <c r="H50" i="1" s="1"/>
  <c r="F50" i="1"/>
  <c r="O5" i="52"/>
  <c r="H67" i="1" s="1"/>
  <c r="F67" i="1"/>
  <c r="O5" i="50"/>
  <c r="H64" i="1" s="1"/>
  <c r="F64" i="1"/>
  <c r="O31" i="2"/>
  <c r="H17" i="1" s="1"/>
  <c r="F17" i="1"/>
  <c r="O6" i="36"/>
  <c r="H23" i="1" s="1"/>
  <c r="F23" i="1"/>
  <c r="F15" i="1"/>
  <c r="O19" i="22"/>
  <c r="H48" i="1" s="1"/>
  <c r="F48" i="1"/>
  <c r="O6" i="29"/>
  <c r="H27" i="1" s="1"/>
  <c r="F27" i="1"/>
  <c r="M5" i="20"/>
  <c r="E49" i="1"/>
  <c r="O11" i="28"/>
  <c r="H11" i="1" s="1"/>
  <c r="F11" i="1"/>
  <c r="O9" i="21"/>
  <c r="H12" i="1" s="1"/>
  <c r="F12" i="1"/>
  <c r="O20" i="2"/>
  <c r="H69" i="1" s="1"/>
  <c r="F69" i="1"/>
  <c r="O5" i="31"/>
  <c r="H70" i="1" s="1"/>
  <c r="F70" i="1"/>
  <c r="O7" i="22"/>
  <c r="H19" i="1" s="1"/>
  <c r="F19" i="1"/>
  <c r="M11" i="2"/>
  <c r="O10" i="23"/>
  <c r="H14" i="1" s="1"/>
  <c r="F14" i="1"/>
  <c r="O13" i="24"/>
  <c r="H7" i="1" s="1"/>
  <c r="F7" i="1"/>
  <c r="M7" i="6"/>
  <c r="O7" i="6" s="1"/>
  <c r="H18" i="1" s="1"/>
  <c r="M14" i="10"/>
  <c r="F10" i="1" s="1"/>
  <c r="M13" i="18"/>
  <c r="O13" i="18" s="1"/>
  <c r="H8" i="1" s="1"/>
  <c r="D8" i="1"/>
  <c r="M13" i="7"/>
  <c r="F9" i="1" s="1"/>
  <c r="M11" i="5"/>
  <c r="F6" i="1" s="1"/>
  <c r="M9" i="17"/>
  <c r="E13" i="1"/>
  <c r="D18" i="1"/>
  <c r="O13" i="7" l="1"/>
  <c r="H9" i="1" s="1"/>
  <c r="O5" i="20"/>
  <c r="H49" i="1" s="1"/>
  <c r="F49" i="1"/>
  <c r="F18" i="1"/>
  <c r="F8" i="1"/>
  <c r="O14" i="10"/>
  <c r="H10" i="1" s="1"/>
  <c r="O11" i="5"/>
  <c r="H6" i="1" s="1"/>
  <c r="O11" i="2"/>
  <c r="H46" i="1" s="1"/>
  <c r="F46" i="1"/>
  <c r="F13" i="1"/>
  <c r="O9" i="17"/>
  <c r="H13" i="1" s="1"/>
</calcChain>
</file>

<file path=xl/sharedStrings.xml><?xml version="1.0" encoding="utf-8"?>
<sst xmlns="http://schemas.openxmlformats.org/spreadsheetml/2006/main" count="1420" uniqueCount="86">
  <si>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</si>
  <si>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</si>
  <si>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</si>
  <si>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</si>
  <si>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</si>
  <si>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</si>
  <si>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</si>
  <si>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</si>
  <si>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</si>
  <si>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</si>
  <si>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</si>
  <si>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</si>
  <si>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</si>
  <si>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</si>
  <si>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</si>
  <si>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</si>
  <si>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</si>
  <si>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</si>
  <si>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</si>
  <si>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</si>
  <si>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Unlimited</t>
  </si>
  <si>
    <t># 0f Targets</t>
  </si>
  <si>
    <t>Back to Ranking</t>
  </si>
  <si>
    <t>Charles Knight</t>
  </si>
  <si>
    <t>Larry McGill</t>
  </si>
  <si>
    <t>Tommy Cole</t>
  </si>
  <si>
    <t>Doug Lingle</t>
  </si>
  <si>
    <t>John Laseter</t>
  </si>
  <si>
    <t>Bob Bass</t>
  </si>
  <si>
    <t>Laurel, MS</t>
  </si>
  <si>
    <t>Van Presson</t>
  </si>
  <si>
    <t>ABRA OUTLAW HEAVY RANKING 2021</t>
  </si>
  <si>
    <t>ABRA UNLIMITED RANKING 2021</t>
  </si>
  <si>
    <t xml:space="preserve">Outlaw Hvy </t>
  </si>
  <si>
    <t>Larry Mcgill</t>
  </si>
  <si>
    <t>Carl Hill</t>
  </si>
  <si>
    <t>Bill Glausier</t>
  </si>
  <si>
    <t>Don Tucker</t>
  </si>
  <si>
    <t>Bobby Young</t>
  </si>
  <si>
    <t>Daniel Vance</t>
  </si>
  <si>
    <t>Clay Mayfield</t>
  </si>
  <si>
    <t>Kim Mayfield</t>
  </si>
  <si>
    <t xml:space="preserve">Unlimited </t>
  </si>
  <si>
    <t>Freddy Geiselbreth</t>
  </si>
  <si>
    <t>Outlaw Hvy</t>
  </si>
  <si>
    <t>Dean Irwin</t>
  </si>
  <si>
    <t>Vern Tucker</t>
  </si>
  <si>
    <t>Bud Steill</t>
  </si>
  <si>
    <t>ABRA OUTLAW LITE RANKING 2021</t>
  </si>
  <si>
    <t>Outlaw Lite</t>
  </si>
  <si>
    <t>Cory Applewhite</t>
  </si>
  <si>
    <t>Outlaw Lt</t>
  </si>
  <si>
    <t>Dean Irvin</t>
  </si>
  <si>
    <t>Bud Stell</t>
  </si>
  <si>
    <t>Carthage MS</t>
  </si>
  <si>
    <t>Jason Osborn</t>
  </si>
  <si>
    <t>Danny Warren</t>
  </si>
  <si>
    <t>Don Anglin</t>
  </si>
  <si>
    <t>David Harris</t>
  </si>
  <si>
    <t>Mike Speer</t>
  </si>
  <si>
    <t>Scott Sellers</t>
  </si>
  <si>
    <t>Paul Bilsky</t>
  </si>
  <si>
    <t>Josh Speer</t>
  </si>
  <si>
    <t>Tony Carmichael</t>
  </si>
  <si>
    <t>Stephanie Bilsky</t>
  </si>
  <si>
    <t>David Howell</t>
  </si>
  <si>
    <t>Joe Clendenon</t>
  </si>
  <si>
    <t>Al Culifer</t>
  </si>
  <si>
    <t>James Long</t>
  </si>
  <si>
    <t xml:space="preserve"> Mississippi</t>
  </si>
  <si>
    <t>Bill Wade</t>
  </si>
  <si>
    <t>Carthage, Ms</t>
  </si>
  <si>
    <t>Freddy G</t>
  </si>
  <si>
    <t>Bud Spell</t>
  </si>
  <si>
    <t>Thomas Lewis</t>
  </si>
  <si>
    <t>Bailey Noland</t>
  </si>
  <si>
    <t xml:space="preserve">Factory </t>
  </si>
  <si>
    <t>Carthage, MS</t>
  </si>
  <si>
    <t>ABRA FACTORY RANKING 2021</t>
  </si>
  <si>
    <t>Kate Lewis</t>
  </si>
  <si>
    <t>Paul Bilksy</t>
  </si>
  <si>
    <t>Cadon Lewis</t>
  </si>
  <si>
    <t>Stephanie Bilksy</t>
  </si>
  <si>
    <t>Factory</t>
  </si>
  <si>
    <t>Katie Noland</t>
  </si>
  <si>
    <t>Mike Chunn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</si>
</sst>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 Black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6" fillId="0" borderId="1" xfId="0" applyFont="1" applyBorder="1" applyAlignment="1">
      <alignment horizontal="center" wrapText="1" shrinkToFit="1"/>
    </xf>
    <xf numFmtId="1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4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/>
    <xf numFmtId="0" fontId="9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8" fillId="3" borderId="0" xfId="1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8" fillId="0" borderId="0" xfId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88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XFD78"/>
  <sheetViews>
    <sheetView tabSelected="1" topLeftCell="A63" workbookViewId="0">
      <selection activeCell="F86" sqref="F86"/>
    </sheetView>
  </sheetViews>
  <sheetFormatPr defaultRowHeight="14.4" x14ac:dyDescent="0.3"/>
  <cols>
    <col min="1" max="1" width="9.109375" style="8"/>
    <col min="2" max="2" width="13.44140625" style="8" bestFit="1" customWidth="1"/>
    <col min="3" max="3" width="18.44140625" style="45" bestFit="1" customWidth="1"/>
    <col min="4" max="4" width="15.6640625" style="8" bestFit="1" customWidth="1"/>
    <col min="5" max="5" width="16.109375" style="8" bestFit="1" customWidth="1"/>
    <col min="6" max="6" width="9.109375" style="17"/>
    <col min="7" max="7" width="9.109375" style="8"/>
    <col min="8" max="8" width="16.33203125" style="17" bestFit="1" customWidth="1"/>
  </cols>
  <sheetData>
    <row r="1" spans="1:8 16384:16384" x14ac:dyDescent="0.3">
      <c r="A1" s="10"/>
      <c r="B1" s="10"/>
      <c r="C1" s="43"/>
      <c r="D1" s="10"/>
      <c r="E1" s="10"/>
      <c r="F1" s="15"/>
      <c r="G1" s="10"/>
      <c r="H1" s="15"/>
    </row>
    <row r="2" spans="1:8 16384:16384" ht="28.8" x14ac:dyDescent="0.55000000000000004">
      <c r="A2" s="34"/>
      <c r="B2" s="10"/>
      <c r="C2" s="44" t="s">
        <v>31</v>
      </c>
      <c r="D2" s="10"/>
      <c r="E2" s="10"/>
      <c r="F2" s="15"/>
      <c r="G2" s="10"/>
      <c r="H2" s="15"/>
    </row>
    <row r="3" spans="1:8 16384:16384" ht="18" x14ac:dyDescent="0.35">
      <c r="A3" s="10"/>
      <c r="B3" s="10"/>
      <c r="C3" s="43"/>
      <c r="D3" s="14" t="s">
        <v>69</v>
      </c>
      <c r="E3" s="10"/>
      <c r="F3" s="15"/>
      <c r="G3" s="10"/>
      <c r="H3" s="15"/>
    </row>
    <row r="4" spans="1:8 16384:16384" x14ac:dyDescent="0.3">
      <c r="A4" s="10"/>
      <c r="B4" s="10"/>
      <c r="C4" s="43"/>
      <c r="D4" s="10"/>
      <c r="E4" s="10"/>
      <c r="F4" s="15"/>
      <c r="G4" s="10"/>
      <c r="H4" s="15"/>
    </row>
    <row r="5" spans="1:8 16384:16384" ht="17.399999999999999" x14ac:dyDescent="0.45">
      <c r="A5" s="11" t="s">
        <v>0</v>
      </c>
      <c r="B5" s="11" t="s">
        <v>1</v>
      </c>
      <c r="C5" s="36" t="s">
        <v>2</v>
      </c>
      <c r="D5" s="36" t="s">
        <v>21</v>
      </c>
      <c r="E5" s="36" t="s">
        <v>16</v>
      </c>
      <c r="F5" s="37" t="s">
        <v>17</v>
      </c>
      <c r="G5" s="36" t="s">
        <v>14</v>
      </c>
      <c r="H5" s="37" t="s">
        <v>18</v>
      </c>
    </row>
    <row r="6" spans="1:8 16384:16384" x14ac:dyDescent="0.3">
      <c r="A6" s="8">
        <v>1</v>
      </c>
      <c r="B6" s="8" t="s">
        <v>19</v>
      </c>
      <c r="C6" s="38" t="s">
        <v>23</v>
      </c>
      <c r="D6" s="39">
        <f>SUM('Charles Knight'!K11)</f>
        <v>34</v>
      </c>
      <c r="E6" s="39">
        <f>SUM('Charles Knight'!L11)</f>
        <v>6632.0040000000008</v>
      </c>
      <c r="F6" s="40">
        <f>SUM('Charles Knight'!M11)</f>
        <v>195.05894117647063</v>
      </c>
      <c r="G6" s="39">
        <f>SUM('Charles Knight'!N11)</f>
        <v>72</v>
      </c>
      <c r="H6" s="40">
        <f>SUM('Charles Knight'!O11)</f>
        <v>267.05894117647063</v>
      </c>
    </row>
    <row r="7" spans="1:8 16384:16384" x14ac:dyDescent="0.3">
      <c r="A7" s="8">
        <v>2</v>
      </c>
      <c r="B7" s="8" t="s">
        <v>19</v>
      </c>
      <c r="C7" s="38" t="s">
        <v>38</v>
      </c>
      <c r="D7" s="39">
        <f>SUM('Bobby Young'!K13)</f>
        <v>42</v>
      </c>
      <c r="E7" s="39">
        <f>SUM('Bobby Young'!L13)</f>
        <v>8128.0030000000006</v>
      </c>
      <c r="F7" s="40">
        <f>SUM('Bobby Young'!M13)</f>
        <v>193.52388095238098</v>
      </c>
      <c r="G7" s="39">
        <f>SUM('Bobby Young'!N13)</f>
        <v>59</v>
      </c>
      <c r="H7" s="40">
        <f>SUM('Bobby Young'!O13)</f>
        <v>252.52388095238098</v>
      </c>
    </row>
    <row r="8" spans="1:8 16384:16384" x14ac:dyDescent="0.3">
      <c r="A8" s="8">
        <v>3</v>
      </c>
      <c r="B8" s="8" t="s">
        <v>19</v>
      </c>
      <c r="C8" s="38" t="s">
        <v>27</v>
      </c>
      <c r="D8" s="39">
        <f>SUM('John Laseter'!K13)</f>
        <v>36</v>
      </c>
      <c r="E8" s="39">
        <f>SUM('John Laseter'!L13)</f>
        <v>6961.0039999999999</v>
      </c>
      <c r="F8" s="40">
        <f>SUM('John Laseter'!M13)</f>
        <v>193.36122222222221</v>
      </c>
      <c r="G8" s="39">
        <f>SUM('John Laseter'!N13)</f>
        <v>50</v>
      </c>
      <c r="H8" s="40">
        <f>SUM('John Laseter'!O13)</f>
        <v>243.36122222222221</v>
      </c>
    </row>
    <row r="9" spans="1:8 16384:16384" x14ac:dyDescent="0.3">
      <c r="A9" s="8">
        <v>4</v>
      </c>
      <c r="B9" s="8" t="s">
        <v>19</v>
      </c>
      <c r="C9" s="38" t="s">
        <v>25</v>
      </c>
      <c r="D9" s="39">
        <f>SUM('Tommy Cole'!K13)</f>
        <v>42</v>
      </c>
      <c r="E9" s="39">
        <f>SUM('Tommy Cole'!L13)</f>
        <v>8120</v>
      </c>
      <c r="F9" s="40">
        <f>SUM('Tommy Cole'!M13)</f>
        <v>193.33333333333334</v>
      </c>
      <c r="G9" s="39">
        <f>SUM('Tommy Cole'!N13)</f>
        <v>47</v>
      </c>
      <c r="H9" s="40">
        <f>SUM('Tommy Cole'!O13)</f>
        <v>240.33333333333334</v>
      </c>
    </row>
    <row r="10" spans="1:8 16384:16384" x14ac:dyDescent="0.3">
      <c r="A10" s="8">
        <v>5</v>
      </c>
      <c r="B10" s="8" t="s">
        <v>19</v>
      </c>
      <c r="C10" s="38" t="s">
        <v>28</v>
      </c>
      <c r="D10" s="39">
        <f>SUM('Bob Bass'!K14)</f>
        <v>46</v>
      </c>
      <c r="E10" s="39">
        <f>SUM('Bob Bass'!L14)</f>
        <v>8840.0010000000002</v>
      </c>
      <c r="F10" s="40">
        <f>SUM('Bob Bass'!M14)</f>
        <v>192.17393478260871</v>
      </c>
      <c r="G10" s="39">
        <f>SUM('Bob Bass'!N14)</f>
        <v>34</v>
      </c>
      <c r="H10" s="40">
        <f>SUM('Bob Bass'!O14)</f>
        <v>226.17393478260871</v>
      </c>
    </row>
    <row r="11" spans="1:8 16384:16384" x14ac:dyDescent="0.3">
      <c r="A11" s="8">
        <v>6</v>
      </c>
      <c r="B11" s="8" t="s">
        <v>19</v>
      </c>
      <c r="C11" s="38" t="s">
        <v>52</v>
      </c>
      <c r="D11" s="39">
        <f>SUM('Dean Irvin'!K11)</f>
        <v>34</v>
      </c>
      <c r="E11" s="39">
        <f>SUM('Dean Irvin'!L11)</f>
        <v>6544.0010000000002</v>
      </c>
      <c r="F11" s="40">
        <f>SUM('Dean Irvin'!M11)</f>
        <v>192.47061764705882</v>
      </c>
      <c r="G11" s="39">
        <f>SUM('Dean Irvin'!N11)</f>
        <v>25</v>
      </c>
      <c r="H11" s="40">
        <f>SUM('Dean Irvin'!O11)</f>
        <v>217.47061764705882</v>
      </c>
    </row>
    <row r="12" spans="1:8 16384:16384" x14ac:dyDescent="0.3">
      <c r="A12" s="8">
        <v>7</v>
      </c>
      <c r="B12" s="8" t="s">
        <v>19</v>
      </c>
      <c r="C12" s="38" t="s">
        <v>35</v>
      </c>
      <c r="D12" s="39">
        <f>SUM('Carl Hill'!K9)</f>
        <v>22</v>
      </c>
      <c r="E12" s="39">
        <f>SUM('Carl Hill'!L9)</f>
        <v>4217.0020000000004</v>
      </c>
      <c r="F12" s="40">
        <f>SUM('Carl Hill'!M9)</f>
        <v>191.6819090909091</v>
      </c>
      <c r="G12" s="39">
        <f>SUM('Carl Hill'!N9)</f>
        <v>16</v>
      </c>
      <c r="H12" s="40">
        <f>SUM('Carl Hill'!O9)</f>
        <v>207.6819090909091</v>
      </c>
      <c r="XFD12" s="9"/>
    </row>
    <row r="13" spans="1:8 16384:16384" x14ac:dyDescent="0.3">
      <c r="A13" s="8">
        <v>8</v>
      </c>
      <c r="B13" s="8" t="s">
        <v>19</v>
      </c>
      <c r="C13" s="38" t="s">
        <v>26</v>
      </c>
      <c r="D13" s="39">
        <f>SUM('Doug Lingle'!K9)</f>
        <v>22</v>
      </c>
      <c r="E13" s="39">
        <f>SUM('Doug Lingle'!L9)</f>
        <v>4193</v>
      </c>
      <c r="F13" s="40">
        <f>SUM('Doug Lingle'!M9)</f>
        <v>190.59090909090909</v>
      </c>
      <c r="G13" s="39">
        <f>SUM('Doug Lingle'!N9)</f>
        <v>12</v>
      </c>
      <c r="H13" s="40">
        <f>SUM('Doug Lingle'!O9)</f>
        <v>202.59090909090909</v>
      </c>
      <c r="XFD13" s="9"/>
    </row>
    <row r="14" spans="1:8 16384:16384" x14ac:dyDescent="0.3">
      <c r="A14" s="8">
        <v>9</v>
      </c>
      <c r="B14" s="8" t="s">
        <v>19</v>
      </c>
      <c r="C14" s="38" t="s">
        <v>37</v>
      </c>
      <c r="D14" s="39">
        <f>SUM('Don Tucker'!K10)</f>
        <v>30</v>
      </c>
      <c r="E14" s="39">
        <f>SUM('Don Tucker'!L10)</f>
        <v>5593</v>
      </c>
      <c r="F14" s="40">
        <f>SUM('Don Tucker'!M10)</f>
        <v>186.43333333333334</v>
      </c>
      <c r="G14" s="39">
        <f>SUM('Don Tucker'!N10)</f>
        <v>16</v>
      </c>
      <c r="H14" s="40">
        <f>SUM('Don Tucker'!O10)</f>
        <v>202.43333333333334</v>
      </c>
      <c r="XFD14" s="9"/>
    </row>
    <row r="15" spans="1:8 16384:16384" x14ac:dyDescent="0.3">
      <c r="A15" s="8">
        <v>10</v>
      </c>
      <c r="B15" s="8" t="s">
        <v>19</v>
      </c>
      <c r="C15" s="38" t="s">
        <v>47</v>
      </c>
      <c r="D15" s="39">
        <f>SUM('Bud Steill'!K11)</f>
        <v>28</v>
      </c>
      <c r="E15" s="39">
        <f>SUM('Bud Steill'!L11)</f>
        <v>5041</v>
      </c>
      <c r="F15" s="40">
        <f>SUM('Bud Steill'!M11)</f>
        <v>180.03571428571428</v>
      </c>
      <c r="G15" s="39">
        <f>SUM('Bud Steill'!N11)</f>
        <v>14</v>
      </c>
      <c r="H15" s="40">
        <f>SUM('Bud Steill'!O11)</f>
        <v>194.03571428571428</v>
      </c>
      <c r="XFD15" s="9"/>
    </row>
    <row r="16" spans="1:8 16384:16384" x14ac:dyDescent="0.3">
      <c r="A16" s="46"/>
      <c r="B16" s="46"/>
      <c r="C16" s="47"/>
      <c r="D16" s="48"/>
      <c r="E16" s="48"/>
      <c r="F16" s="49"/>
      <c r="G16" s="48"/>
      <c r="H16" s="49"/>
      <c r="XFD16" s="9"/>
    </row>
    <row r="17" spans="1:8 16384:16384" x14ac:dyDescent="0.3">
      <c r="A17" s="8">
        <v>11</v>
      </c>
      <c r="B17" s="8" t="s">
        <v>19</v>
      </c>
      <c r="C17" s="41" t="s">
        <v>43</v>
      </c>
      <c r="D17" s="39">
        <f>SUM('Freddy Geiselbreth'!K31)</f>
        <v>18</v>
      </c>
      <c r="E17" s="39">
        <f>SUM('Freddy Geiselbreth'!L31)</f>
        <v>3460</v>
      </c>
      <c r="F17" s="40">
        <f>SUM('Freddy Geiselbreth'!M31)</f>
        <v>192.22222222222223</v>
      </c>
      <c r="G17" s="39">
        <f>SUM('Freddy Geiselbreth'!N31)</f>
        <v>14</v>
      </c>
      <c r="H17" s="40">
        <f>SUM('Freddy Geiselbreth'!O31)</f>
        <v>206.22222222222223</v>
      </c>
      <c r="XFD17" s="9"/>
    </row>
    <row r="18" spans="1:8 16384:16384" x14ac:dyDescent="0.3">
      <c r="A18" s="8">
        <v>13</v>
      </c>
      <c r="B18" s="8" t="s">
        <v>19</v>
      </c>
      <c r="C18" s="38" t="s">
        <v>24</v>
      </c>
      <c r="D18" s="39">
        <f>SUM('Larry McGill'!K7)</f>
        <v>14</v>
      </c>
      <c r="E18" s="39">
        <f>SUM('Larry McGill'!L7)</f>
        <v>2710</v>
      </c>
      <c r="F18" s="40">
        <f>SUM('Larry McGill'!M7)</f>
        <v>193.57142857142858</v>
      </c>
      <c r="G18" s="39">
        <f>SUM('Larry McGill'!N7)</f>
        <v>11</v>
      </c>
      <c r="H18" s="40">
        <f>SUM('Larry McGill'!O7)</f>
        <v>204.57142857142858</v>
      </c>
      <c r="XFD18" s="9"/>
    </row>
    <row r="19" spans="1:8 16384:16384" x14ac:dyDescent="0.3">
      <c r="A19" s="8">
        <v>13</v>
      </c>
      <c r="B19" s="8" t="s">
        <v>19</v>
      </c>
      <c r="C19" s="38" t="s">
        <v>36</v>
      </c>
      <c r="D19" s="39">
        <f>SUM('Bill Glausier'!K7)</f>
        <v>18</v>
      </c>
      <c r="E19" s="39">
        <f>SUM('Bill Glausier'!L7)</f>
        <v>3421</v>
      </c>
      <c r="F19" s="40">
        <f>SUM('Bill Glausier'!M7)</f>
        <v>190.05555555555554</v>
      </c>
      <c r="G19" s="39">
        <f>SUM('Bill Glausier'!N7)</f>
        <v>10</v>
      </c>
      <c r="H19" s="40">
        <f>SUM('Bill Glausier'!O7)</f>
        <v>200.05555555555554</v>
      </c>
      <c r="XFD19" s="9"/>
    </row>
    <row r="20" spans="1:8 16384:16384" x14ac:dyDescent="0.3">
      <c r="A20" s="8">
        <v>14</v>
      </c>
      <c r="B20" s="8" t="s">
        <v>19</v>
      </c>
      <c r="C20" s="38" t="s">
        <v>70</v>
      </c>
      <c r="D20" s="39">
        <f>SUM('Bill Wade'!K5)</f>
        <v>4</v>
      </c>
      <c r="E20" s="39">
        <f>SUM('Bill Wade'!L5)</f>
        <v>779</v>
      </c>
      <c r="F20" s="40">
        <f>SUM('Bill Wade'!M5)</f>
        <v>194.75</v>
      </c>
      <c r="G20" s="39">
        <f>SUM('Bill Wade'!N5)</f>
        <v>4</v>
      </c>
      <c r="H20" s="40">
        <f>SUM('Bill Wade'!O5)</f>
        <v>198.75</v>
      </c>
      <c r="XFD20" s="9"/>
    </row>
    <row r="21" spans="1:8 16384:16384" x14ac:dyDescent="0.3">
      <c r="A21" s="8">
        <v>15</v>
      </c>
      <c r="B21" s="8" t="s">
        <v>19</v>
      </c>
      <c r="C21" s="38" t="s">
        <v>55</v>
      </c>
      <c r="D21" s="39">
        <f>SUM('Jason Osborn'!K6)</f>
        <v>8</v>
      </c>
      <c r="E21" s="39">
        <f>SUM('Jason Osborn'!L6)</f>
        <v>1536</v>
      </c>
      <c r="F21" s="40">
        <f>SUM('Jason Osborn'!M6)</f>
        <v>192</v>
      </c>
      <c r="G21" s="39">
        <f>SUM('Jason Osborn'!N6)</f>
        <v>5</v>
      </c>
      <c r="H21" s="40">
        <f>SUM('Jason Osborn'!O6)</f>
        <v>197</v>
      </c>
      <c r="XFD21" s="9"/>
    </row>
    <row r="22" spans="1:8 16384:16384" x14ac:dyDescent="0.3">
      <c r="A22" s="8">
        <v>16</v>
      </c>
      <c r="B22" s="8" t="s">
        <v>19</v>
      </c>
      <c r="C22" s="38" t="s">
        <v>75</v>
      </c>
      <c r="D22" s="39">
        <f>SUM('Bailey Noland'!K5)</f>
        <v>4</v>
      </c>
      <c r="E22" s="39">
        <f>SUM('Bailey Noland'!L5)</f>
        <v>769</v>
      </c>
      <c r="F22" s="40">
        <f>SUM('Bailey Noland'!M5)</f>
        <v>192.25</v>
      </c>
      <c r="G22" s="39">
        <f>SUM('Bailey Noland'!N5)</f>
        <v>3</v>
      </c>
      <c r="H22" s="40">
        <f>SUM('Bailey Noland'!O5)</f>
        <v>195.25</v>
      </c>
      <c r="XFD22" s="9"/>
    </row>
    <row r="23" spans="1:8 16384:16384" x14ac:dyDescent="0.3">
      <c r="A23" s="8">
        <v>17</v>
      </c>
      <c r="B23" s="8" t="s">
        <v>19</v>
      </c>
      <c r="C23" s="38" t="s">
        <v>58</v>
      </c>
      <c r="D23" s="39">
        <f>SUM('David Harris'!K6)</f>
        <v>8</v>
      </c>
      <c r="E23" s="39">
        <f>SUM('David Harris'!L6)</f>
        <v>1454</v>
      </c>
      <c r="F23" s="40">
        <f>SUM('David Harris'!M6)</f>
        <v>181.75</v>
      </c>
      <c r="G23" s="39">
        <f>SUM('David Harris'!N6)</f>
        <v>13</v>
      </c>
      <c r="H23" s="40">
        <f>SUM('David Harris'!O6)</f>
        <v>194.75</v>
      </c>
      <c r="XFD23" s="9"/>
    </row>
    <row r="24" spans="1:8 16384:16384" x14ac:dyDescent="0.3">
      <c r="A24" s="8">
        <v>18</v>
      </c>
      <c r="B24" s="8" t="s">
        <v>19</v>
      </c>
      <c r="C24" s="38" t="s">
        <v>56</v>
      </c>
      <c r="D24" s="39">
        <f>SUM('Danny Warren'!K5)</f>
        <v>4</v>
      </c>
      <c r="E24" s="39">
        <f>SUM('Danny Warren'!L5)</f>
        <v>764</v>
      </c>
      <c r="F24" s="40">
        <f>SUM('Danny Warren'!M5)</f>
        <v>191</v>
      </c>
      <c r="G24" s="39">
        <f>SUM('Danny Warren'!N5)</f>
        <v>2</v>
      </c>
      <c r="H24" s="40">
        <f>SUM('Danny Warren'!O5)</f>
        <v>193</v>
      </c>
      <c r="XFD24" s="9"/>
    </row>
    <row r="25" spans="1:8 16384:16384" x14ac:dyDescent="0.3">
      <c r="A25" s="8">
        <v>19</v>
      </c>
      <c r="B25" s="8" t="s">
        <v>19</v>
      </c>
      <c r="C25" s="38" t="s">
        <v>84</v>
      </c>
      <c r="D25" s="39">
        <f>SUM('Katie Noland'!K5)</f>
        <v>4</v>
      </c>
      <c r="E25" s="39">
        <f>SUM('Katie Noland'!L5)</f>
        <v>756</v>
      </c>
      <c r="F25" s="40">
        <f>SUM('Katie Noland'!M5)</f>
        <v>189</v>
      </c>
      <c r="G25" s="39">
        <f>SUM('Katie Noland'!N5)</f>
        <v>2</v>
      </c>
      <c r="H25" s="40">
        <f>SUM('Katie Noland'!O5)</f>
        <v>191</v>
      </c>
      <c r="XFD25" s="39"/>
    </row>
    <row r="26" spans="1:8 16384:16384" x14ac:dyDescent="0.3">
      <c r="A26" s="8">
        <v>20</v>
      </c>
      <c r="B26" s="8" t="s">
        <v>19</v>
      </c>
      <c r="C26" s="38" t="s">
        <v>85</v>
      </c>
      <c r="D26" s="39">
        <f>SUM('Mike Chunn'!K5)</f>
        <v>4</v>
      </c>
      <c r="E26" s="39">
        <f>SUM('Mike Chunn'!L5)</f>
        <v>754</v>
      </c>
      <c r="F26" s="40">
        <f>SUM('Mike Chunn'!M5)</f>
        <v>188.5</v>
      </c>
      <c r="G26" s="39">
        <f>SUM('Mike Chunn'!N5)</f>
        <v>2</v>
      </c>
      <c r="H26" s="40">
        <f>SUM('Mike Chunn'!O5)</f>
        <v>190.5</v>
      </c>
      <c r="XFD26" s="39"/>
    </row>
    <row r="27" spans="1:8 16384:16384" x14ac:dyDescent="0.3">
      <c r="A27" s="8">
        <v>21</v>
      </c>
      <c r="B27" s="8" t="s">
        <v>19</v>
      </c>
      <c r="C27" s="38" t="s">
        <v>46</v>
      </c>
      <c r="D27" s="39">
        <f>SUM('Vern Tucker'!K6)</f>
        <v>12</v>
      </c>
      <c r="E27" s="39">
        <f>SUM('Vern Tucker'!L6)</f>
        <v>2164</v>
      </c>
      <c r="F27" s="40">
        <f>SUM('Vern Tucker'!M6)</f>
        <v>180.33333333333334</v>
      </c>
      <c r="G27" s="39">
        <f>SUM('Vern Tucker'!N6)</f>
        <v>6</v>
      </c>
      <c r="H27" s="40">
        <f>SUM('Vern Tucker'!O6)</f>
        <v>186.33333333333334</v>
      </c>
      <c r="XFD27" s="39"/>
    </row>
    <row r="28" spans="1:8 16384:16384" x14ac:dyDescent="0.3">
      <c r="A28" s="8">
        <v>22</v>
      </c>
      <c r="B28" s="8" t="s">
        <v>19</v>
      </c>
      <c r="C28" s="38" t="s">
        <v>57</v>
      </c>
      <c r="D28" s="39">
        <f>SUM('Don Anglin'!K5)</f>
        <v>4</v>
      </c>
      <c r="E28" s="39">
        <f>SUM('Don Anglin'!L5)</f>
        <v>727</v>
      </c>
      <c r="F28" s="40">
        <f>SUM('Don Anglin'!M5)</f>
        <v>181.75</v>
      </c>
      <c r="G28" s="39">
        <f>SUM('Don Anglin'!N5)</f>
        <v>2</v>
      </c>
      <c r="H28" s="40">
        <f>SUM('Don Anglin'!O5)</f>
        <v>183.75</v>
      </c>
      <c r="XFD28" s="39"/>
    </row>
    <row r="29" spans="1:8 16384:16384" x14ac:dyDescent="0.3">
      <c r="A29" s="8">
        <v>23</v>
      </c>
      <c r="B29" s="8" t="s">
        <v>19</v>
      </c>
      <c r="C29" s="38" t="s">
        <v>59</v>
      </c>
      <c r="D29" s="39">
        <f>SUM('Mike Speer'!K5)</f>
        <v>4</v>
      </c>
      <c r="E29" s="39">
        <f>SUM('Mike Speer'!L5)</f>
        <v>713</v>
      </c>
      <c r="F29" s="40">
        <f>SUM('Mike Speer'!M5)</f>
        <v>178.25</v>
      </c>
      <c r="G29" s="39">
        <f>SUM('Mike Speer'!N5)</f>
        <v>2</v>
      </c>
      <c r="H29" s="40">
        <f>SUM('Mike Speer'!O5)</f>
        <v>180.25</v>
      </c>
      <c r="XFD29" s="39"/>
    </row>
    <row r="30" spans="1:8 16384:16384" x14ac:dyDescent="0.3">
      <c r="A30" s="8">
        <v>24</v>
      </c>
      <c r="B30" s="8" t="s">
        <v>19</v>
      </c>
      <c r="C30" s="38" t="s">
        <v>39</v>
      </c>
      <c r="D30" s="39">
        <f>SUM('Daniel Vance'!K5)</f>
        <v>4</v>
      </c>
      <c r="E30" s="39">
        <f>SUM('Daniel Vance'!L5)</f>
        <v>709</v>
      </c>
      <c r="F30" s="40">
        <f>SUM('Daniel Vance'!M5)</f>
        <v>177.25</v>
      </c>
      <c r="G30" s="39">
        <f>SUM('Daniel Vance'!N5)</f>
        <v>2</v>
      </c>
      <c r="H30" s="40">
        <f>SUM('Daniel Vance'!O5)</f>
        <v>179.25</v>
      </c>
      <c r="XFD30" s="39"/>
    </row>
    <row r="31" spans="1:8 16384:16384" x14ac:dyDescent="0.3">
      <c r="A31" s="8">
        <v>25</v>
      </c>
      <c r="B31" s="8" t="s">
        <v>19</v>
      </c>
      <c r="C31" s="38" t="s">
        <v>60</v>
      </c>
      <c r="D31" s="39">
        <f>SUM('Scott Sellers'!K5)</f>
        <v>4</v>
      </c>
      <c r="E31" s="39">
        <f>SUM('Scott Sellers'!L5)</f>
        <v>709</v>
      </c>
      <c r="F31" s="40">
        <f>SUM('Scott Sellers'!M5)</f>
        <v>177.25</v>
      </c>
      <c r="G31" s="39">
        <f>SUM('Scott Sellers'!N5)</f>
        <v>2</v>
      </c>
      <c r="H31" s="40">
        <f>SUM('Scott Sellers'!O5)</f>
        <v>179.25</v>
      </c>
      <c r="XFD31" s="39"/>
    </row>
    <row r="32" spans="1:8 16384:16384" x14ac:dyDescent="0.3">
      <c r="A32" s="8">
        <v>26</v>
      </c>
      <c r="B32" s="8" t="s">
        <v>19</v>
      </c>
      <c r="C32" s="38" t="s">
        <v>61</v>
      </c>
      <c r="D32" s="39">
        <f>SUM('Paul Bilsky'!K5)</f>
        <v>4</v>
      </c>
      <c r="E32" s="39">
        <f>SUM('Paul Bilsky'!L5)</f>
        <v>704</v>
      </c>
      <c r="F32" s="40">
        <f>SUM('Paul Bilsky'!M5)</f>
        <v>176</v>
      </c>
      <c r="G32" s="39">
        <f>SUM('Paul Bilsky'!N5)</f>
        <v>2</v>
      </c>
      <c r="H32" s="40">
        <f>SUM('Paul Bilsky'!O5)</f>
        <v>178</v>
      </c>
      <c r="XFD32" s="39"/>
    </row>
    <row r="33" spans="1:8 16384:16384" x14ac:dyDescent="0.3">
      <c r="A33" s="8">
        <v>27</v>
      </c>
      <c r="B33" s="8" t="s">
        <v>19</v>
      </c>
      <c r="C33" s="38" t="s">
        <v>40</v>
      </c>
      <c r="D33" s="39">
        <f>SUM('Clay Mayfield'!K5)</f>
        <v>4</v>
      </c>
      <c r="E33" s="39">
        <f>SUM('Clay Mayfield'!L5)</f>
        <v>695</v>
      </c>
      <c r="F33" s="40">
        <f>SUM('Clay Mayfield'!M5)</f>
        <v>173.75</v>
      </c>
      <c r="G33" s="39">
        <f>SUM('Clay Mayfield'!N5)</f>
        <v>2</v>
      </c>
      <c r="H33" s="40">
        <f>SUM('Clay Mayfield'!O5)</f>
        <v>175.75</v>
      </c>
      <c r="XFD33" s="39"/>
    </row>
    <row r="34" spans="1:8 16384:16384" x14ac:dyDescent="0.3">
      <c r="A34" s="8">
        <v>28</v>
      </c>
      <c r="B34" s="8" t="s">
        <v>19</v>
      </c>
      <c r="C34" s="38" t="s">
        <v>62</v>
      </c>
      <c r="D34" s="39">
        <f>SUM('Josh Speer'!K5)</f>
        <v>4</v>
      </c>
      <c r="E34" s="39">
        <f>SUM('Josh Speer'!L5)</f>
        <v>669</v>
      </c>
      <c r="F34" s="40">
        <f>SUM('Josh Speer'!M5)</f>
        <v>167.25</v>
      </c>
      <c r="G34" s="39">
        <f>SUM('Josh Speer'!N5)</f>
        <v>2</v>
      </c>
      <c r="H34" s="40">
        <f>SUM('Josh Speer'!O5)</f>
        <v>169.25</v>
      </c>
      <c r="XFD34" s="39"/>
    </row>
    <row r="35" spans="1:8 16384:16384" x14ac:dyDescent="0.3">
      <c r="A35" s="8">
        <v>29</v>
      </c>
      <c r="B35" s="8" t="s">
        <v>19</v>
      </c>
      <c r="C35" s="38" t="s">
        <v>63</v>
      </c>
      <c r="D35" s="39">
        <f>SUM('Tony Carmichael'!K5)</f>
        <v>4</v>
      </c>
      <c r="E35" s="39">
        <f>SUM('Tony Carmichael'!L5)</f>
        <v>664</v>
      </c>
      <c r="F35" s="40">
        <f>SUM('Tony Carmichael'!M5)</f>
        <v>166</v>
      </c>
      <c r="G35" s="39">
        <f>SUM('Tony Carmichael'!N5)</f>
        <v>2</v>
      </c>
      <c r="H35" s="40">
        <f>SUM('Tony Carmichael'!O5)</f>
        <v>168</v>
      </c>
      <c r="XFD35" s="39"/>
    </row>
    <row r="36" spans="1:8 16384:16384" x14ac:dyDescent="0.3">
      <c r="A36" s="8">
        <v>30</v>
      </c>
      <c r="B36" s="8" t="s">
        <v>19</v>
      </c>
      <c r="C36" s="38" t="s">
        <v>64</v>
      </c>
      <c r="D36" s="39">
        <f>SUM('Stephanie Bilsky'!K5)</f>
        <v>4</v>
      </c>
      <c r="E36" s="39">
        <f>SUM('Stephanie Bilsky'!L5)</f>
        <v>658</v>
      </c>
      <c r="F36" s="40">
        <f>SUM('Stephanie Bilsky'!M5)</f>
        <v>164.5</v>
      </c>
      <c r="G36" s="39">
        <f>SUM('Stephanie Bilsky'!N5)</f>
        <v>2</v>
      </c>
      <c r="H36" s="40">
        <f>SUM('Stephanie Bilsky'!O5)</f>
        <v>166.5</v>
      </c>
      <c r="XFD36" s="39"/>
    </row>
    <row r="37" spans="1:8 16384:16384" x14ac:dyDescent="0.3">
      <c r="A37" s="8">
        <v>31</v>
      </c>
      <c r="B37" s="8" t="s">
        <v>19</v>
      </c>
      <c r="C37" s="38" t="s">
        <v>41</v>
      </c>
      <c r="D37" s="39">
        <f>SUM('Kim Mayfield'!K5)</f>
        <v>4</v>
      </c>
      <c r="E37" s="39">
        <f>SUM('Kim Mayfield'!L5)</f>
        <v>652</v>
      </c>
      <c r="F37" s="40">
        <f>SUM('Kim Mayfield'!M5)</f>
        <v>163</v>
      </c>
      <c r="G37" s="39">
        <f>SUM('Kim Mayfield'!N5)</f>
        <v>2</v>
      </c>
      <c r="H37" s="40">
        <f>SUM('Kim Mayfield'!O5)</f>
        <v>165</v>
      </c>
      <c r="XFD37" s="39"/>
    </row>
    <row r="38" spans="1:8 16384:16384" x14ac:dyDescent="0.3">
      <c r="A38" s="8">
        <v>32</v>
      </c>
      <c r="B38" s="8" t="s">
        <v>19</v>
      </c>
      <c r="C38" s="38" t="s">
        <v>65</v>
      </c>
      <c r="D38" s="39">
        <f>SUM('David Howell'!K5)</f>
        <v>4</v>
      </c>
      <c r="E38" s="39">
        <f>SUM('David Howell'!L5)</f>
        <v>619</v>
      </c>
      <c r="F38" s="40">
        <f>SUM('David Howell'!M5)</f>
        <v>154.75</v>
      </c>
      <c r="G38" s="39">
        <f>SUM('David Howell'!N5)</f>
        <v>2</v>
      </c>
      <c r="H38" s="40">
        <f>SUM('David Howell'!O5)</f>
        <v>156.75</v>
      </c>
      <c r="XFD38" s="39"/>
    </row>
    <row r="39" spans="1:8 16384:16384" x14ac:dyDescent="0.3">
      <c r="C39" s="38"/>
      <c r="D39" s="9"/>
      <c r="E39" s="9"/>
      <c r="G39" s="9"/>
    </row>
    <row r="40" spans="1:8 16384:16384" x14ac:dyDescent="0.3">
      <c r="A40" s="10"/>
      <c r="B40" s="10"/>
      <c r="C40" s="43"/>
      <c r="D40" s="10"/>
      <c r="E40" s="10"/>
      <c r="F40" s="15"/>
      <c r="G40" s="10"/>
      <c r="H40" s="15"/>
    </row>
    <row r="41" spans="1:8 16384:16384" ht="28.8" x14ac:dyDescent="0.55000000000000004">
      <c r="A41" s="10"/>
      <c r="B41" s="10"/>
      <c r="C41" s="44" t="s">
        <v>32</v>
      </c>
      <c r="D41" s="35"/>
      <c r="E41" s="10"/>
      <c r="F41" s="15"/>
      <c r="G41" s="10"/>
      <c r="H41" s="15"/>
    </row>
    <row r="42" spans="1:8 16384:16384" ht="18" x14ac:dyDescent="0.35">
      <c r="A42" s="10"/>
      <c r="B42" s="10"/>
      <c r="C42" s="43"/>
      <c r="D42" s="14" t="s">
        <v>69</v>
      </c>
      <c r="E42" s="10"/>
      <c r="F42" s="15"/>
      <c r="G42" s="10"/>
      <c r="H42" s="15"/>
    </row>
    <row r="43" spans="1:8 16384:16384" x14ac:dyDescent="0.3">
      <c r="A43" s="10"/>
      <c r="B43" s="10"/>
      <c r="C43" s="43"/>
      <c r="D43" s="10"/>
      <c r="E43" s="10"/>
      <c r="F43" s="15"/>
      <c r="G43" s="10"/>
      <c r="H43" s="15"/>
    </row>
    <row r="44" spans="1:8 16384:16384" x14ac:dyDescent="0.3">
      <c r="A44" s="10"/>
      <c r="B44" s="10"/>
      <c r="C44" s="43"/>
      <c r="D44" s="10"/>
      <c r="E44" s="10"/>
      <c r="F44" s="15"/>
      <c r="G44" s="10"/>
      <c r="H44" s="15"/>
    </row>
    <row r="45" spans="1:8 16384:16384" ht="17.399999999999999" x14ac:dyDescent="0.45">
      <c r="A45" s="11" t="s">
        <v>0</v>
      </c>
      <c r="B45" s="11" t="s">
        <v>1</v>
      </c>
      <c r="C45" s="36" t="s">
        <v>2</v>
      </c>
      <c r="D45" s="11" t="s">
        <v>21</v>
      </c>
      <c r="E45" s="11" t="s">
        <v>16</v>
      </c>
      <c r="F45" s="16" t="s">
        <v>17</v>
      </c>
      <c r="G45" s="11" t="s">
        <v>14</v>
      </c>
      <c r="H45" s="16" t="s">
        <v>18</v>
      </c>
    </row>
    <row r="46" spans="1:8 16384:16384" x14ac:dyDescent="0.3">
      <c r="A46" s="8">
        <v>1</v>
      </c>
      <c r="B46" s="8" t="s">
        <v>20</v>
      </c>
      <c r="C46" s="41" t="s">
        <v>43</v>
      </c>
      <c r="D46" s="9">
        <f>SUM('Freddy Geiselbreth'!K11)</f>
        <v>28</v>
      </c>
      <c r="E46" s="9">
        <f>SUM('Freddy Geiselbreth'!L11)</f>
        <v>5166</v>
      </c>
      <c r="F46" s="17">
        <f>SUM('Freddy Geiselbreth'!M11)</f>
        <v>184.5</v>
      </c>
      <c r="G46" s="9">
        <f>SUM('Freddy Geiselbreth'!N11)</f>
        <v>50</v>
      </c>
      <c r="H46" s="17">
        <f>SUM('Freddy Geiselbreth'!O11)</f>
        <v>234.5</v>
      </c>
    </row>
    <row r="47" spans="1:8 16384:16384" x14ac:dyDescent="0.3">
      <c r="A47" s="46"/>
      <c r="B47" s="46"/>
      <c r="C47" s="47"/>
      <c r="D47" s="50"/>
      <c r="E47" s="50"/>
      <c r="F47" s="51"/>
      <c r="G47" s="50"/>
      <c r="H47" s="51"/>
    </row>
    <row r="48" spans="1:8 16384:16384" x14ac:dyDescent="0.3">
      <c r="A48" s="8">
        <v>2</v>
      </c>
      <c r="B48" s="8" t="s">
        <v>20</v>
      </c>
      <c r="C48" s="41" t="s">
        <v>36</v>
      </c>
      <c r="D48" s="9">
        <f>SUM('Bill Glausier'!K19)</f>
        <v>4</v>
      </c>
      <c r="E48" s="9">
        <f>SUM('Bill Glausier'!L19)</f>
        <v>739.00099999999998</v>
      </c>
      <c r="F48" s="17">
        <f>SUM('Bill Glausier'!M19)</f>
        <v>184.75024999999999</v>
      </c>
      <c r="G48" s="9">
        <f>SUM('Bill Glausier'!N19)</f>
        <v>6</v>
      </c>
      <c r="H48" s="17">
        <f>SUM('Bill Glausier'!O19)</f>
        <v>190.75024999999999</v>
      </c>
    </row>
    <row r="49" spans="1:8 16384:16384" x14ac:dyDescent="0.3">
      <c r="A49" s="8">
        <v>3</v>
      </c>
      <c r="B49" s="8" t="s">
        <v>20</v>
      </c>
      <c r="C49" s="38" t="s">
        <v>30</v>
      </c>
      <c r="D49" s="9">
        <f>SUM('Van Presson'!K5:K5)</f>
        <v>4</v>
      </c>
      <c r="E49" s="9">
        <f>SUM('Van Presson'!L5:L5)</f>
        <v>712</v>
      </c>
      <c r="F49" s="17">
        <f>SUM('Van Presson'!M5:M5)</f>
        <v>178</v>
      </c>
      <c r="G49" s="9">
        <f>SUM('Van Presson'!N5:N5)</f>
        <v>11</v>
      </c>
      <c r="H49" s="17">
        <f>SUM('Van Presson'!O5:O5)</f>
        <v>189</v>
      </c>
    </row>
    <row r="50" spans="1:8 16384:16384" x14ac:dyDescent="0.3">
      <c r="A50" s="8">
        <v>4</v>
      </c>
      <c r="B50" s="8" t="s">
        <v>20</v>
      </c>
      <c r="C50" s="42" t="s">
        <v>66</v>
      </c>
      <c r="D50" s="9">
        <f>SUM('Joe Clendenon'!K5)</f>
        <v>4</v>
      </c>
      <c r="E50" s="9">
        <f>SUM('Joe Clendenon'!L5)</f>
        <v>661</v>
      </c>
      <c r="F50" s="17">
        <f>SUM('Joe Clendenon'!M5)</f>
        <v>165.25</v>
      </c>
      <c r="G50" s="9">
        <f>SUM('Joe Clendenon'!N5)</f>
        <v>4</v>
      </c>
      <c r="H50" s="17">
        <f>SUM('Joe Clendenon'!O5)</f>
        <v>169.25</v>
      </c>
    </row>
    <row r="52" spans="1:8 16384:16384" x14ac:dyDescent="0.3">
      <c r="A52" s="10"/>
      <c r="B52" s="10"/>
      <c r="C52" s="43"/>
      <c r="D52" s="10"/>
      <c r="E52" s="10"/>
      <c r="F52" s="15"/>
      <c r="G52" s="10"/>
      <c r="H52" s="15"/>
    </row>
    <row r="53" spans="1:8 16384:16384" ht="28.8" x14ac:dyDescent="0.55000000000000004">
      <c r="A53" s="10"/>
      <c r="B53" s="10"/>
      <c r="C53" s="44" t="s">
        <v>48</v>
      </c>
      <c r="D53" s="10"/>
      <c r="E53" s="10"/>
      <c r="F53" s="15"/>
      <c r="G53" s="10"/>
      <c r="H53" s="15"/>
    </row>
    <row r="54" spans="1:8 16384:16384" ht="18" x14ac:dyDescent="0.35">
      <c r="A54" s="10"/>
      <c r="B54" s="10"/>
      <c r="C54" s="43"/>
      <c r="D54" s="14" t="s">
        <v>69</v>
      </c>
      <c r="E54" s="10"/>
      <c r="F54" s="15"/>
      <c r="G54" s="10"/>
      <c r="H54" s="15"/>
    </row>
    <row r="55" spans="1:8 16384:16384" x14ac:dyDescent="0.3">
      <c r="A55" s="10"/>
      <c r="B55" s="10"/>
      <c r="C55" s="43"/>
      <c r="D55" s="10"/>
      <c r="E55" s="10"/>
      <c r="F55" s="15"/>
      <c r="G55" s="10"/>
      <c r="H55" s="15"/>
    </row>
    <row r="56" spans="1:8 16384:16384" ht="17.399999999999999" x14ac:dyDescent="0.45">
      <c r="A56" s="11" t="s">
        <v>0</v>
      </c>
      <c r="B56" s="11" t="s">
        <v>1</v>
      </c>
      <c r="C56" s="36" t="s">
        <v>2</v>
      </c>
      <c r="D56" s="11" t="s">
        <v>21</v>
      </c>
      <c r="E56" s="11" t="s">
        <v>16</v>
      </c>
      <c r="F56" s="16" t="s">
        <v>17</v>
      </c>
      <c r="G56" s="11" t="s">
        <v>14</v>
      </c>
      <c r="H56" s="16" t="s">
        <v>18</v>
      </c>
    </row>
    <row r="57" spans="1:8 16384:16384" x14ac:dyDescent="0.3">
      <c r="A57" s="8">
        <v>1</v>
      </c>
      <c r="B57" s="8" t="s">
        <v>49</v>
      </c>
      <c r="C57" s="38" t="s">
        <v>27</v>
      </c>
      <c r="D57" s="9">
        <f>SUM('John Laseter'!K22)</f>
        <v>10</v>
      </c>
      <c r="E57" s="9">
        <f>SUM('John Laseter'!L22)</f>
        <v>1918</v>
      </c>
      <c r="F57" s="17">
        <f>SUM('John Laseter'!M22)</f>
        <v>191.8</v>
      </c>
      <c r="G57" s="9">
        <f>SUM('John Laseter'!N22)</f>
        <v>43</v>
      </c>
      <c r="H57" s="17">
        <f>SUM('John Laseter'!O22)</f>
        <v>234.8</v>
      </c>
    </row>
    <row r="58" spans="1:8 16384:16384" x14ac:dyDescent="0.3">
      <c r="A58" s="8">
        <v>2</v>
      </c>
      <c r="B58" s="8" t="s">
        <v>49</v>
      </c>
      <c r="C58" s="42" t="s">
        <v>67</v>
      </c>
      <c r="D58" s="9">
        <f>SUM('Al Culifer'!K5)</f>
        <v>4</v>
      </c>
      <c r="E58" s="9">
        <f>SUM('Al Culifer'!L5)</f>
        <v>738.00099999999998</v>
      </c>
      <c r="F58" s="17">
        <f>SUM('Al Culifer'!M5)</f>
        <v>184.50024999999999</v>
      </c>
      <c r="G58" s="9">
        <f>SUM('Al Culifer'!N5)</f>
        <v>13</v>
      </c>
      <c r="H58" s="17">
        <f>SUM('Al Culifer'!O5)</f>
        <v>197.50024999999999</v>
      </c>
    </row>
    <row r="59" spans="1:8 16384:16384" x14ac:dyDescent="0.3">
      <c r="A59" s="8">
        <v>3</v>
      </c>
      <c r="B59" s="8" t="s">
        <v>49</v>
      </c>
      <c r="C59" s="42" t="s">
        <v>57</v>
      </c>
      <c r="D59" s="9">
        <f>SUM('Don Anglin'!K14)</f>
        <v>10</v>
      </c>
      <c r="E59" s="9">
        <f>SUM('Don Anglin'!L14)</f>
        <v>1828</v>
      </c>
      <c r="F59" s="17">
        <f>SUM('Don Anglin'!M14)</f>
        <v>182.8</v>
      </c>
      <c r="G59" s="9">
        <f>SUM('Don Anglin'!N14)</f>
        <v>14</v>
      </c>
      <c r="H59" s="17">
        <f>SUM('Don Anglin'!O14)</f>
        <v>196.8</v>
      </c>
    </row>
    <row r="60" spans="1:8 16384:16384" x14ac:dyDescent="0.3">
      <c r="A60" s="8">
        <v>4</v>
      </c>
      <c r="B60" s="8" t="s">
        <v>49</v>
      </c>
      <c r="C60" s="42" t="s">
        <v>58</v>
      </c>
      <c r="D60" s="9">
        <f>SUM('David Harris'!K16)</f>
        <v>4</v>
      </c>
      <c r="E60" s="9">
        <f>SUM('David Harris'!L16)</f>
        <v>738</v>
      </c>
      <c r="F60" s="17">
        <f>SUM('David Harris'!M16)</f>
        <v>184.5</v>
      </c>
      <c r="G60" s="9">
        <f>SUM('David Harris'!N16)</f>
        <v>11</v>
      </c>
      <c r="H60" s="17">
        <f>SUM('David Harris'!O16)</f>
        <v>195.5</v>
      </c>
    </row>
    <row r="61" spans="1:8 16384:16384" x14ac:dyDescent="0.3">
      <c r="A61" s="8">
        <v>5</v>
      </c>
      <c r="B61" s="8" t="s">
        <v>49</v>
      </c>
      <c r="C61" s="41" t="s">
        <v>24</v>
      </c>
      <c r="D61" s="9">
        <f>SUM('Larry McGill'!K18)</f>
        <v>4</v>
      </c>
      <c r="E61" s="9">
        <f>SUM('Larry McGill'!L18)</f>
        <v>736</v>
      </c>
      <c r="F61" s="17">
        <f>SUM('Larry McGill'!M18)</f>
        <v>184</v>
      </c>
      <c r="G61" s="9">
        <f>SUM('Larry McGill'!N18)</f>
        <v>11</v>
      </c>
      <c r="H61" s="17">
        <f>SUM('Larry McGill'!O18)</f>
        <v>195</v>
      </c>
      <c r="XFD61" s="9"/>
    </row>
    <row r="62" spans="1:8 16384:16384" x14ac:dyDescent="0.3">
      <c r="A62" s="8">
        <v>6</v>
      </c>
      <c r="B62" s="8" t="s">
        <v>49</v>
      </c>
      <c r="C62" s="53" t="s">
        <v>52</v>
      </c>
      <c r="D62" s="9">
        <f>SUM('Dean Irvin'!K18)</f>
        <v>4</v>
      </c>
      <c r="E62" s="9">
        <f>SUM('Dean Irvin'!L18)</f>
        <v>729</v>
      </c>
      <c r="F62" s="17">
        <f>SUM('Dean Irvin'!M18)</f>
        <v>182.25</v>
      </c>
      <c r="G62" s="9">
        <f>SUM('Dean Irvin'!N18)</f>
        <v>4</v>
      </c>
      <c r="H62" s="17">
        <f>SUM('Dean Irvin'!O18)</f>
        <v>186.25</v>
      </c>
      <c r="XFD62" s="9"/>
    </row>
    <row r="63" spans="1:8 16384:16384" x14ac:dyDescent="0.3">
      <c r="A63" s="8">
        <v>7</v>
      </c>
      <c r="B63" s="8" t="s">
        <v>49</v>
      </c>
      <c r="C63" s="42" t="s">
        <v>68</v>
      </c>
      <c r="D63" s="9">
        <f>SUM('James Long'!K5)</f>
        <v>4</v>
      </c>
      <c r="E63" s="9">
        <f>SUM('James Long'!L5)</f>
        <v>728</v>
      </c>
      <c r="F63" s="17">
        <f>SUM('James Long'!M5)</f>
        <v>182</v>
      </c>
      <c r="G63" s="9">
        <f>SUM('James Long'!N5)</f>
        <v>4</v>
      </c>
      <c r="H63" s="17">
        <f>SUM('James Long'!O5)</f>
        <v>186</v>
      </c>
      <c r="XFD63" s="9"/>
    </row>
    <row r="64" spans="1:8 16384:16384" x14ac:dyDescent="0.3">
      <c r="A64" s="8">
        <v>8</v>
      </c>
      <c r="B64" s="8" t="s">
        <v>49</v>
      </c>
      <c r="C64" s="42" t="s">
        <v>79</v>
      </c>
      <c r="D64" s="9">
        <f>SUM('Kate Lewis'!K5)</f>
        <v>4</v>
      </c>
      <c r="E64" s="9">
        <f>SUM('Kate Lewis'!L5)</f>
        <v>727</v>
      </c>
      <c r="F64" s="17">
        <f>SUM('Kate Lewis'!M5)</f>
        <v>181.75</v>
      </c>
      <c r="G64" s="9">
        <f>SUM('Kate Lewis'!N5)</f>
        <v>4</v>
      </c>
      <c r="H64" s="17">
        <f>SUM('Kate Lewis'!O5)</f>
        <v>185.75</v>
      </c>
      <c r="XFD64" s="9"/>
    </row>
    <row r="65" spans="1:8 16384:16384" x14ac:dyDescent="0.3">
      <c r="A65" s="8">
        <v>9</v>
      </c>
      <c r="B65" s="8" t="s">
        <v>49</v>
      </c>
      <c r="C65" s="53" t="s">
        <v>28</v>
      </c>
      <c r="D65" s="9">
        <f>SUM('Bob Bass'!K20)</f>
        <v>4</v>
      </c>
      <c r="E65" s="9">
        <f>SUM('Bob Bass'!L20)</f>
        <v>722</v>
      </c>
      <c r="F65" s="17">
        <f>SUM('Bob Bass'!M20)</f>
        <v>180.5</v>
      </c>
      <c r="G65" s="9">
        <f>SUM('Bob Bass'!N20)</f>
        <v>3</v>
      </c>
      <c r="H65" s="17">
        <f>SUM('Bob Bass'!O20)</f>
        <v>183.5</v>
      </c>
      <c r="XFD65" s="9"/>
    </row>
    <row r="66" spans="1:8 16384:16384" x14ac:dyDescent="0.3">
      <c r="A66" s="8">
        <v>10</v>
      </c>
      <c r="B66" s="8" t="s">
        <v>49</v>
      </c>
      <c r="C66" s="38" t="s">
        <v>80</v>
      </c>
      <c r="D66" s="9">
        <f>SUM('Paul Bilsky'!K17)</f>
        <v>4</v>
      </c>
      <c r="E66" s="9">
        <f>SUM('Paul Bilsky'!L17)</f>
        <v>710</v>
      </c>
      <c r="F66" s="17">
        <f>SUM('Paul Bilsky'!M17)</f>
        <v>177.5</v>
      </c>
      <c r="G66" s="9">
        <f>SUM('Paul Bilsky'!N17)</f>
        <v>5</v>
      </c>
      <c r="H66" s="17">
        <f>SUM('Paul Bilsky'!O17)</f>
        <v>182.5</v>
      </c>
      <c r="XFD66" s="9"/>
    </row>
    <row r="67" spans="1:8 16384:16384" x14ac:dyDescent="0.3">
      <c r="A67" s="8">
        <v>11</v>
      </c>
      <c r="B67" s="8" t="s">
        <v>49</v>
      </c>
      <c r="C67" s="42" t="s">
        <v>81</v>
      </c>
      <c r="D67" s="9">
        <f>SUM('Cadon Lewis'!K5)</f>
        <v>4</v>
      </c>
      <c r="E67" s="9">
        <f>SUM('Cadon Lewis'!L5)</f>
        <v>705</v>
      </c>
      <c r="F67" s="17">
        <f>SUM('Cadon Lewis'!M5)</f>
        <v>176.25</v>
      </c>
      <c r="G67" s="9">
        <f>SUM('Cadon Lewis'!N5)</f>
        <v>2</v>
      </c>
      <c r="H67" s="17">
        <f>SUM('Cadon Lewis'!O5)</f>
        <v>178.25</v>
      </c>
      <c r="XFD67" s="9"/>
    </row>
    <row r="68" spans="1:8 16384:16384" x14ac:dyDescent="0.3">
      <c r="A68" s="8">
        <v>12</v>
      </c>
      <c r="B68" s="8" t="s">
        <v>49</v>
      </c>
      <c r="C68" s="42" t="s">
        <v>63</v>
      </c>
      <c r="D68" s="9">
        <f>SUM('Tony Carmichael'!K13)</f>
        <v>4</v>
      </c>
      <c r="E68" s="9">
        <f>SUM('Tony Carmichael'!L13)</f>
        <v>703</v>
      </c>
      <c r="F68" s="17">
        <f>SUM('Tony Carmichael'!M13)</f>
        <v>175.75</v>
      </c>
      <c r="G68" s="9">
        <f>SUM('Tony Carmichael'!N13)</f>
        <v>2</v>
      </c>
      <c r="H68" s="17">
        <f>SUM('Tony Carmichael'!O13)</f>
        <v>177.75</v>
      </c>
    </row>
    <row r="69" spans="1:8 16384:16384" x14ac:dyDescent="0.3">
      <c r="A69" s="8">
        <v>13</v>
      </c>
      <c r="B69" s="8" t="s">
        <v>49</v>
      </c>
      <c r="C69" s="42" t="s">
        <v>43</v>
      </c>
      <c r="D69" s="9">
        <f>SUM('Freddy Geiselbreth'!K20)</f>
        <v>4</v>
      </c>
      <c r="E69" s="9">
        <f>SUM('Freddy Geiselbreth'!L20)</f>
        <v>687</v>
      </c>
      <c r="F69" s="17">
        <f>SUM('Freddy Geiselbreth'!M20)</f>
        <v>171.75</v>
      </c>
      <c r="G69" s="9">
        <f>SUM('Freddy Geiselbreth'!N20)</f>
        <v>4</v>
      </c>
      <c r="H69" s="17">
        <f>SUM('Freddy Geiselbreth'!O20)</f>
        <v>175.75</v>
      </c>
    </row>
    <row r="70" spans="1:8 16384:16384" x14ac:dyDescent="0.3">
      <c r="A70" s="8">
        <v>14</v>
      </c>
      <c r="B70" s="8" t="s">
        <v>49</v>
      </c>
      <c r="C70" s="42" t="s">
        <v>50</v>
      </c>
      <c r="D70" s="9">
        <f>SUM('Cory Applewhite'!K5)</f>
        <v>4</v>
      </c>
      <c r="E70" s="9">
        <f>SUM('Cory Applewhite'!L5)</f>
        <v>683</v>
      </c>
      <c r="F70" s="17">
        <f>SUM('Cory Applewhite'!M5)</f>
        <v>170.75</v>
      </c>
      <c r="G70" s="9">
        <f>SUM('Cory Applewhite'!N5)</f>
        <v>5</v>
      </c>
      <c r="H70" s="17">
        <f>SUM('Cory Applewhite'!O5)</f>
        <v>175.75</v>
      </c>
    </row>
    <row r="71" spans="1:8 16384:16384" x14ac:dyDescent="0.3">
      <c r="A71" s="8">
        <v>15</v>
      </c>
      <c r="B71" s="8" t="s">
        <v>49</v>
      </c>
      <c r="C71" s="42" t="s">
        <v>82</v>
      </c>
      <c r="D71" s="9">
        <f>SUM('Stephanie Bilsky'!K15)</f>
        <v>4</v>
      </c>
      <c r="E71" s="9">
        <f>SUM('Stephanie Bilsky'!L15)</f>
        <v>681</v>
      </c>
      <c r="F71" s="17">
        <f>SUM('Stephanie Bilsky'!M15)</f>
        <v>170.25</v>
      </c>
      <c r="G71" s="9">
        <f>SUM('Stephanie Bilsky'!N15)</f>
        <v>2</v>
      </c>
      <c r="H71" s="17">
        <f>SUM('Stephanie Bilsky'!O15)</f>
        <v>172.25</v>
      </c>
    </row>
    <row r="73" spans="1:8 16384:16384" x14ac:dyDescent="0.3">
      <c r="A73" s="10"/>
      <c r="B73" s="10"/>
      <c r="C73" s="43"/>
      <c r="D73" s="10"/>
      <c r="E73" s="10"/>
      <c r="F73" s="15"/>
      <c r="G73" s="10"/>
      <c r="H73" s="15"/>
    </row>
    <row r="74" spans="1:8 16384:16384" ht="28.8" x14ac:dyDescent="0.55000000000000004">
      <c r="A74" s="10"/>
      <c r="B74" s="10"/>
      <c r="C74" s="44" t="s">
        <v>78</v>
      </c>
      <c r="D74" s="10"/>
      <c r="E74" s="10"/>
      <c r="F74" s="15"/>
      <c r="G74" s="10"/>
      <c r="H74" s="15"/>
    </row>
    <row r="75" spans="1:8 16384:16384" ht="18" x14ac:dyDescent="0.35">
      <c r="A75" s="10"/>
      <c r="B75" s="10"/>
      <c r="C75" s="43"/>
      <c r="D75" s="14" t="s">
        <v>69</v>
      </c>
      <c r="E75" s="10"/>
      <c r="F75" s="15"/>
      <c r="G75" s="10"/>
      <c r="H75" s="15"/>
    </row>
    <row r="76" spans="1:8 16384:16384" x14ac:dyDescent="0.3">
      <c r="A76" s="10"/>
      <c r="B76" s="10"/>
      <c r="C76" s="43"/>
      <c r="D76" s="10"/>
      <c r="E76" s="10"/>
      <c r="F76" s="15"/>
      <c r="G76" s="10"/>
      <c r="H76" s="15"/>
    </row>
    <row r="77" spans="1:8 16384:16384" ht="17.399999999999999" x14ac:dyDescent="0.45">
      <c r="A77" s="11" t="s">
        <v>0</v>
      </c>
      <c r="B77" s="11" t="s">
        <v>1</v>
      </c>
      <c r="C77" s="36" t="s">
        <v>2</v>
      </c>
      <c r="D77" s="11" t="s">
        <v>21</v>
      </c>
      <c r="E77" s="11" t="s">
        <v>16</v>
      </c>
      <c r="F77" s="16" t="s">
        <v>17</v>
      </c>
      <c r="G77" s="11" t="s">
        <v>14</v>
      </c>
      <c r="H77" s="16" t="s">
        <v>18</v>
      </c>
    </row>
    <row r="78" spans="1:8 16384:16384" x14ac:dyDescent="0.3">
      <c r="A78" s="8">
        <v>1</v>
      </c>
      <c r="B78" s="8" t="s">
        <v>83</v>
      </c>
      <c r="C78" s="41" t="s">
        <v>74</v>
      </c>
      <c r="D78" s="9">
        <f>SUM('Thomas Lewis'!K5)</f>
        <v>4</v>
      </c>
      <c r="E78" s="9">
        <f>SUM('Thomas Lewis'!L5)</f>
        <v>747</v>
      </c>
      <c r="F78" s="17">
        <f>SUM('Thomas Lewis'!M5)</f>
        <v>186.75</v>
      </c>
      <c r="G78" s="9">
        <f>SUM('Thomas Lewis'!N5)</f>
        <v>5</v>
      </c>
      <c r="H78" s="17">
        <f>SUM('Thomas Lewis'!O5)</f>
        <v>191.75</v>
      </c>
    </row>
  </sheetData>
  <protectedRanges>
    <protectedRange algorithmName="SHA-512" hashValue="ON39YdpmFHfN9f47KpiRvqrKx0V9+erV1CNkpWzYhW/Qyc6aT8rEyCrvauWSYGZK2ia3o7vd3akF07acHAFpOA==" saltValue="yVW9XmDwTqEnmpSGai0KYg==" spinCount="100000" sqref="C58:C59" name="Range1_2"/>
    <protectedRange algorithmName="SHA-512" hashValue="ON39YdpmFHfN9f47KpiRvqrKx0V9+erV1CNkpWzYhW/Qyc6aT8rEyCrvauWSYGZK2ia3o7vd3akF07acHAFpOA==" saltValue="yVW9XmDwTqEnmpSGai0KYg==" spinCount="100000" sqref="C50" name="Range1_8"/>
    <protectedRange algorithmName="SHA-512" hashValue="ON39YdpmFHfN9f47KpiRvqrKx0V9+erV1CNkpWzYhW/Qyc6aT8rEyCrvauWSYGZK2ia3o7vd3akF07acHAFpOA==" saltValue="yVW9XmDwTqEnmpSGai0KYg==" spinCount="100000" sqref="C60:C61" name="Range1_7"/>
    <protectedRange algorithmName="SHA-512" hashValue="ON39YdpmFHfN9f47KpiRvqrKx0V9+erV1CNkpWzYhW/Qyc6aT8rEyCrvauWSYGZK2ia3o7vd3akF07acHAFpOA==" saltValue="yVW9XmDwTqEnmpSGai0KYg==" spinCount="100000" sqref="C62:C68" name="Range1_2_1"/>
  </protectedRanges>
  <sortState xmlns:xlrd2="http://schemas.microsoft.com/office/spreadsheetml/2017/richdata2" ref="C57:H71">
    <sortCondition descending="1" ref="H57:H71"/>
  </sortState>
  <hyperlinks>
    <hyperlink ref="C6" location="'Charles Knight'!A1" display="Charles Knight" xr:uid="{3F063EB8-E5F3-4FC2-B799-DE6FB7B9A6F7}"/>
    <hyperlink ref="C18" location="'Larry McGill'!A1" display="Larry McGill" xr:uid="{BF5A1FB2-2990-4A49-81B3-5DE9C5D13B2F}"/>
    <hyperlink ref="C9" location="'Tommy Cole'!A1" display="Tommy Cole" xr:uid="{F8CEF0AD-4AEA-4DD2-A27A-077C1A55EC02}"/>
    <hyperlink ref="C13" location="'Doug Lingle'!A1" display="Doug Lingle" xr:uid="{CA503E2B-7439-4A5F-ABDC-4AED759BD68C}"/>
    <hyperlink ref="C8" location="'John Laseter'!A1" display="John Laseter" xr:uid="{BD0160FD-42FF-42A5-A28D-5E2D46AE1301}"/>
    <hyperlink ref="C7" location="'Bobby Young'!A1" display="Bobby Young" xr:uid="{239BBA89-FC41-45AA-928F-309E09322A56}"/>
    <hyperlink ref="C14" location="'Don Tucker'!A1" display="Don Tucker" xr:uid="{A25AA55F-BC3C-429E-A2AE-15B9C8489943}"/>
    <hyperlink ref="C19" location="'Bill Glausier'!A1" display="Bill Glausier" xr:uid="{E63FF6B0-017F-49E1-A306-C9EA823379ED}"/>
    <hyperlink ref="C12" location="'Carl Hill'!A1" display="Carl Hill" xr:uid="{B335EBB9-4538-4E4F-8F0A-30B8BD40260C}"/>
    <hyperlink ref="C33" location="'Clay Mayfield'!A1" display="Clay Mayfield" xr:uid="{0EFDB5E9-A514-468C-88FE-23ED585CF9E4}"/>
    <hyperlink ref="C46" location="'Freddy Geiselbreth'!A1" display="Freddy Geiselbreth" xr:uid="{E9C10C7F-F2B3-4370-BABC-EE242167DDBC}"/>
    <hyperlink ref="C49" location="'Van Presson'!A1" display="Van Presson" xr:uid="{72129666-D744-4BBE-97DB-D6B1F64FC081}"/>
    <hyperlink ref="C30" location="'Daniel Vance'!A1" display="Daniel Vance" xr:uid="{0AACD7AB-C59A-497E-80FC-ADCCD097CBB9}"/>
    <hyperlink ref="C37" location="'Kim Mayfield'!A1" display="Kim Mayfield" xr:uid="{5558EE00-B799-49C4-ABB0-D575F8EE22F0}"/>
    <hyperlink ref="C61" location="'Larry McGill'!A1" display="Larry McGill" xr:uid="{A95E7F65-A9FB-41DC-A891-2858CDE009F5}"/>
    <hyperlink ref="C69" location="'Freddy Geiselbreth'!A1" display="Freddy Geiselbreth" xr:uid="{2D3835F3-B3EB-4EFB-A599-E840011E7B14}"/>
    <hyperlink ref="C70" location="'Cory Applewhite'!A1" display="Cory Applewhite" xr:uid="{4849A718-ACCE-4193-841F-0381BD46A0F3}"/>
    <hyperlink ref="C15" location="'Bud Steill'!A1" display="Bud Steill" xr:uid="{0DF2AF9F-94B2-4248-B8A3-9916F0211A82}"/>
    <hyperlink ref="C27" location="'Vern Tucker'!A1" display="Vern Tucker" xr:uid="{C3259EA6-DC93-45B6-8042-E2F040F99DAD}"/>
    <hyperlink ref="C48" location="'Bill Glausier'!A1" display="Bill Glausier" xr:uid="{C04308F6-3D75-4895-9B7E-C2B50DAB7486}"/>
    <hyperlink ref="C21" location="'Jason Osborn'!A1" display="Jason Osborn" xr:uid="{E254A263-9B75-40DD-8879-E15EE31F671E}"/>
    <hyperlink ref="C24" location="'Danny Warren'!A1" display="Danny Warren" xr:uid="{C9F44EE2-948B-40C6-B35A-AA37B492D374}"/>
    <hyperlink ref="C28" location="'Don Anglin'!A1" display="Don Anglin" xr:uid="{A51472BF-36CD-4651-851B-B22166AE1BBF}"/>
    <hyperlink ref="C23" location="'David Harris'!A1" display="David Harris" xr:uid="{2836BDA2-61CD-4D93-A049-C087BDE191E0}"/>
    <hyperlink ref="C29" location="'Mike Speer'!A1" display="Mike Speer" xr:uid="{B2124608-FCA8-45D4-A7CD-A80C694A492D}"/>
    <hyperlink ref="C31" location="'Scott Sellers'!A1" display="Scott Sellers" xr:uid="{36759E5F-A28D-4840-99D4-2856AEAB2A3A}"/>
    <hyperlink ref="C32" location="'Paul Bilsky'!A1" display="Paul Bilsky" xr:uid="{9A77A09A-66B1-4AB6-9B6B-8AA5F144E0F7}"/>
    <hyperlink ref="C34" location="'Josh Speer'!A1" display="Josh Speer" xr:uid="{BD41925B-0D50-4053-9FF1-55F9FB6C6A4F}"/>
    <hyperlink ref="C35" location="'Tony Carmichael'!A1" display="Tony Carmichael" xr:uid="{284D0990-44E4-4FA5-AE1D-E8BF9845C8A2}"/>
    <hyperlink ref="C38" location="'David Howell'!A1" display="David Howell" xr:uid="{5F25A4DA-EDB7-4826-9115-347186F6A70F}"/>
    <hyperlink ref="C50" location="'Joe Clendenon'!A1" display="Joe Clendenon" xr:uid="{73454393-86FA-45BE-8EC6-3311DB7D69D8}"/>
    <hyperlink ref="C58" location="'Al Culifer'!A1" display="Al Culifer" xr:uid="{B36F2535-7B58-4395-8026-649C5331D749}"/>
    <hyperlink ref="C63" location="'James Long'!A1" display="James Long" xr:uid="{39BACB6B-FCF4-41CB-8683-2070C90035E2}"/>
    <hyperlink ref="C11" location="'Dean Irvin'!A1" display="Dean Irvin" xr:uid="{7F93C0E7-E597-4F04-B180-110F2394A7B4}"/>
    <hyperlink ref="C20" location="'Bill Wade'!A1" display="Bill Wade" xr:uid="{88ABC0B7-7CFE-4172-A360-59B156037C25}"/>
    <hyperlink ref="C10" location="'Bob Bass'!A1" display="Bob Bass" xr:uid="{7F755676-CEAC-4616-B7F0-0E5A30270FED}"/>
    <hyperlink ref="C17" location="'Freddy Geiselbreth'!A1" display="Freddy Geiselbreth" xr:uid="{DEB6884F-B091-4FD4-88A6-1BA6ECF504AD}"/>
    <hyperlink ref="C22" location="'Bailey Noland'!A1" display="Bailey Noland" xr:uid="{012AE787-372F-4CA2-940D-4239F703CB66}"/>
    <hyperlink ref="C78" location="'Thomas Lewis'!A1" display="Thomas Lewis" xr:uid="{AC291D1D-17C2-4C55-9716-E509F367DC3E}"/>
    <hyperlink ref="C59" location="'Don Anglin'!A1" display="Don Anglin" xr:uid="{1B89B73A-73FC-42F2-BE5E-9E7CFC61817A}"/>
    <hyperlink ref="C60" location="'David Harris'!A1" display="David Harris" xr:uid="{05F254BD-F468-436E-BFA5-81D2500B26C4}"/>
    <hyperlink ref="C64" location="'Kate Lewis'!A1" display="Kate Lewis" xr:uid="{B816CFE9-CDD7-4B7C-991D-DD183F85734A}"/>
    <hyperlink ref="C67" location="'Cadon Lewis'!A1" display="Cadon Lewis" xr:uid="{12869396-BCC6-40A0-B1B7-5A5DBF628AFC}"/>
    <hyperlink ref="C68" location="'Tony Carmichael'!A1" display="Tony Carmichael" xr:uid="{22972C94-2A19-4FF1-AA8D-03C86FF30AF3}"/>
    <hyperlink ref="C71" location="'Stephanie Bilsky'!A1" display="Stephanie Bilksy" xr:uid="{8DF8074E-53A1-4B89-BC3A-05B51B57B766}"/>
    <hyperlink ref="C66" location="'Paul Bilsky'!A1" display="Paul Bilksy" xr:uid="{B2B48459-1FC3-4B53-A287-F2F2379F9077}"/>
    <hyperlink ref="C57" location="'John Laseter'!A1" display="John Laseter" xr:uid="{82EA7DD1-E3B4-4AC2-A50F-54E6C0CFD5FF}"/>
    <hyperlink ref="C25" location="'Katie Noland'!A1" display="Katie Noland" xr:uid="{7E00251D-4455-4D12-B581-8214518C4D37}"/>
    <hyperlink ref="C26" location="'Mike Chunn'!A1" display="Mike Chunn" xr:uid="{81A274C8-826A-4C8E-96A0-C1FFAD97F509}"/>
    <hyperlink ref="C62" location="'Dean Irvin'!A1" display="Dean Irvin" xr:uid="{EC1122E8-6BF0-4782-BB0A-0032001F28A4}"/>
    <hyperlink ref="C65" location="'Bob Bass'!A1" display="Bob Bass" xr:uid="{9FE4A29C-AFA7-4E88-982D-60E314E3C47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65A5-B572-4783-8DC5-C94EF90CAD1E}">
  <dimension ref="A1:Q9"/>
  <sheetViews>
    <sheetView workbookViewId="0">
      <selection activeCell="A6" sqref="A6:O6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33</v>
      </c>
      <c r="B2" s="31" t="s">
        <v>35</v>
      </c>
      <c r="C2" s="22">
        <v>44261</v>
      </c>
      <c r="D2" s="30" t="s">
        <v>29</v>
      </c>
      <c r="E2" s="23">
        <v>182</v>
      </c>
      <c r="F2" s="23">
        <v>189</v>
      </c>
      <c r="G2" s="23">
        <v>192</v>
      </c>
      <c r="H2" s="23">
        <v>180</v>
      </c>
      <c r="I2" s="23"/>
      <c r="J2" s="23"/>
      <c r="K2" s="24">
        <v>4</v>
      </c>
      <c r="L2" s="24">
        <v>743</v>
      </c>
      <c r="M2" s="25">
        <v>185.75</v>
      </c>
      <c r="N2" s="26">
        <v>2</v>
      </c>
      <c r="O2" s="27">
        <v>187.75</v>
      </c>
    </row>
    <row r="3" spans="1:17" x14ac:dyDescent="0.3">
      <c r="A3" s="21" t="s">
        <v>44</v>
      </c>
      <c r="B3" s="33" t="s">
        <v>35</v>
      </c>
      <c r="C3" s="22">
        <v>44352</v>
      </c>
      <c r="D3" s="30" t="s">
        <v>29</v>
      </c>
      <c r="E3" s="23">
        <v>189</v>
      </c>
      <c r="F3" s="23">
        <v>198</v>
      </c>
      <c r="G3" s="23">
        <v>197.001</v>
      </c>
      <c r="H3" s="23">
        <v>192</v>
      </c>
      <c r="I3" s="23"/>
      <c r="J3" s="23"/>
      <c r="K3" s="24">
        <v>4</v>
      </c>
      <c r="L3" s="24">
        <v>776.00099999999998</v>
      </c>
      <c r="M3" s="25">
        <v>194.00024999999999</v>
      </c>
      <c r="N3" s="26">
        <v>4</v>
      </c>
      <c r="O3" s="27">
        <v>198.00024999999999</v>
      </c>
    </row>
    <row r="4" spans="1:17" x14ac:dyDescent="0.3">
      <c r="A4" s="21" t="s">
        <v>44</v>
      </c>
      <c r="B4" s="33" t="s">
        <v>35</v>
      </c>
      <c r="C4" s="22">
        <v>44387</v>
      </c>
      <c r="D4" s="30" t="s">
        <v>29</v>
      </c>
      <c r="E4" s="23">
        <v>194</v>
      </c>
      <c r="F4" s="23">
        <v>197.001</v>
      </c>
      <c r="G4" s="23">
        <v>196</v>
      </c>
      <c r="H4" s="23">
        <v>186</v>
      </c>
      <c r="I4" s="23"/>
      <c r="J4" s="23"/>
      <c r="K4" s="24">
        <v>4</v>
      </c>
      <c r="L4" s="24">
        <v>773.00099999999998</v>
      </c>
      <c r="M4" s="25">
        <v>193.25024999999999</v>
      </c>
      <c r="N4" s="26">
        <v>4</v>
      </c>
      <c r="O4" s="27">
        <v>197.25024999999999</v>
      </c>
    </row>
    <row r="5" spans="1:17" x14ac:dyDescent="0.3">
      <c r="A5" s="21" t="s">
        <v>44</v>
      </c>
      <c r="B5" s="33" t="s">
        <v>35</v>
      </c>
      <c r="C5" s="22">
        <v>44415</v>
      </c>
      <c r="D5" s="30" t="s">
        <v>29</v>
      </c>
      <c r="E5" s="23">
        <v>192</v>
      </c>
      <c r="F5" s="23">
        <v>195</v>
      </c>
      <c r="G5" s="23">
        <v>192</v>
      </c>
      <c r="H5" s="23">
        <v>193</v>
      </c>
      <c r="I5" s="23"/>
      <c r="J5" s="23"/>
      <c r="K5" s="24">
        <v>4</v>
      </c>
      <c r="L5" s="24">
        <v>772</v>
      </c>
      <c r="M5" s="25">
        <v>193</v>
      </c>
      <c r="N5" s="26">
        <v>2</v>
      </c>
      <c r="O5" s="27">
        <v>195</v>
      </c>
    </row>
    <row r="6" spans="1:17" x14ac:dyDescent="0.3">
      <c r="A6" s="21" t="s">
        <v>44</v>
      </c>
      <c r="B6" s="33" t="s">
        <v>35</v>
      </c>
      <c r="C6" s="22">
        <v>44471</v>
      </c>
      <c r="D6" s="30" t="s">
        <v>29</v>
      </c>
      <c r="E6" s="23">
        <v>195</v>
      </c>
      <c r="F6" s="23">
        <v>193</v>
      </c>
      <c r="G6" s="23">
        <v>193</v>
      </c>
      <c r="H6" s="23">
        <v>192</v>
      </c>
      <c r="I6" s="23">
        <v>190</v>
      </c>
      <c r="J6" s="23">
        <v>190</v>
      </c>
      <c r="K6" s="24">
        <v>6</v>
      </c>
      <c r="L6" s="24">
        <v>1153</v>
      </c>
      <c r="M6" s="25">
        <v>192.16666666666666</v>
      </c>
      <c r="N6" s="26">
        <v>4</v>
      </c>
      <c r="O6" s="27">
        <v>196.16666666666666</v>
      </c>
    </row>
    <row r="9" spans="1:17" x14ac:dyDescent="0.3">
      <c r="K9" s="7">
        <f>SUM(K2:K8)</f>
        <v>22</v>
      </c>
      <c r="L9" s="7">
        <f>SUM(L2:L8)</f>
        <v>4217.0020000000004</v>
      </c>
      <c r="M9" s="13">
        <f>SUM(L9/K9)</f>
        <v>191.6819090909091</v>
      </c>
      <c r="N9" s="7">
        <f>SUM(N2:N8)</f>
        <v>16</v>
      </c>
      <c r="O9" s="13">
        <f>SUM(M9+N9)</f>
        <v>207.6819090909091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1"/>
    <protectedRange sqref="D2" name="Range1_1_9_1"/>
    <protectedRange sqref="E2:H2" name="Range1_3_5_1"/>
    <protectedRange sqref="I3:J3 B3:C3" name="Range1_4"/>
    <protectedRange sqref="D3" name="Range1_1_2"/>
    <protectedRange sqref="E3:H3" name="Range1_3_1"/>
    <protectedRange sqref="B4:C4" name="Range1_10"/>
    <protectedRange sqref="D4" name="Range1_1_7"/>
    <protectedRange sqref="E4:J4" name="Range1_3_3"/>
    <protectedRange sqref="I5:J5 B5:C5" name="Range1_13"/>
    <protectedRange sqref="D5" name="Range1_1_13"/>
    <protectedRange sqref="E5:H5" name="Range1_3_4"/>
    <protectedRange sqref="B6:C6" name="Range1_27"/>
    <protectedRange sqref="D6" name="Range1_1_18"/>
    <protectedRange sqref="E6:J6" name="Range1_3_9"/>
  </protectedRanges>
  <conditionalFormatting sqref="I2">
    <cfRule type="top10" dxfId="653" priority="30" rank="1"/>
  </conditionalFormatting>
  <conditionalFormatting sqref="E2">
    <cfRule type="top10" dxfId="652" priority="29" rank="1"/>
  </conditionalFormatting>
  <conditionalFormatting sqref="F2">
    <cfRule type="top10" dxfId="651" priority="28" rank="1"/>
  </conditionalFormatting>
  <conditionalFormatting sqref="G2">
    <cfRule type="top10" dxfId="650" priority="27" rank="1"/>
  </conditionalFormatting>
  <conditionalFormatting sqref="H2">
    <cfRule type="top10" dxfId="649" priority="26" rank="1"/>
  </conditionalFormatting>
  <conditionalFormatting sqref="J2">
    <cfRule type="top10" dxfId="648" priority="25" rank="1"/>
  </conditionalFormatting>
  <conditionalFormatting sqref="F3">
    <cfRule type="top10" dxfId="647" priority="19" rank="1"/>
  </conditionalFormatting>
  <conditionalFormatting sqref="G3">
    <cfRule type="top10" dxfId="646" priority="20" rank="1"/>
  </conditionalFormatting>
  <conditionalFormatting sqref="H3">
    <cfRule type="top10" dxfId="645" priority="21" rank="1"/>
  </conditionalFormatting>
  <conditionalFormatting sqref="I3">
    <cfRule type="top10" dxfId="644" priority="22" rank="1"/>
  </conditionalFormatting>
  <conditionalFormatting sqref="J3">
    <cfRule type="top10" dxfId="643" priority="23" rank="1"/>
  </conditionalFormatting>
  <conditionalFormatting sqref="E3">
    <cfRule type="top10" dxfId="642" priority="24" rank="1"/>
  </conditionalFormatting>
  <conditionalFormatting sqref="F4">
    <cfRule type="top10" dxfId="641" priority="13" rank="1"/>
  </conditionalFormatting>
  <conditionalFormatting sqref="G4">
    <cfRule type="top10" dxfId="640" priority="14" rank="1"/>
  </conditionalFormatting>
  <conditionalFormatting sqref="H4">
    <cfRule type="top10" dxfId="639" priority="15" rank="1"/>
  </conditionalFormatting>
  <conditionalFormatting sqref="I4">
    <cfRule type="top10" dxfId="638" priority="16" rank="1"/>
  </conditionalFormatting>
  <conditionalFormatting sqref="J4">
    <cfRule type="top10" dxfId="637" priority="17" rank="1"/>
  </conditionalFormatting>
  <conditionalFormatting sqref="E4">
    <cfRule type="top10" dxfId="636" priority="18" rank="1"/>
  </conditionalFormatting>
  <conditionalFormatting sqref="F5">
    <cfRule type="top10" dxfId="635" priority="7" rank="1"/>
  </conditionalFormatting>
  <conditionalFormatting sqref="G5">
    <cfRule type="top10" dxfId="634" priority="8" rank="1"/>
  </conditionalFormatting>
  <conditionalFormatting sqref="H5">
    <cfRule type="top10" dxfId="633" priority="9" rank="1"/>
  </conditionalFormatting>
  <conditionalFormatting sqref="I5">
    <cfRule type="top10" dxfId="632" priority="10" rank="1"/>
  </conditionalFormatting>
  <conditionalFormatting sqref="J5">
    <cfRule type="top10" dxfId="631" priority="11" rank="1"/>
  </conditionalFormatting>
  <conditionalFormatting sqref="E5">
    <cfRule type="top10" dxfId="630" priority="12" rank="1"/>
  </conditionalFormatting>
  <conditionalFormatting sqref="F6">
    <cfRule type="top10" dxfId="629" priority="1" rank="1"/>
  </conditionalFormatting>
  <conditionalFormatting sqref="G6">
    <cfRule type="top10" dxfId="628" priority="2" rank="1"/>
  </conditionalFormatting>
  <conditionalFormatting sqref="H6">
    <cfRule type="top10" dxfId="627" priority="3" rank="1"/>
  </conditionalFormatting>
  <conditionalFormatting sqref="I6">
    <cfRule type="top10" dxfId="626" priority="4" rank="1"/>
  </conditionalFormatting>
  <conditionalFormatting sqref="J6">
    <cfRule type="top10" dxfId="625" priority="5" rank="1"/>
  </conditionalFormatting>
  <conditionalFormatting sqref="E6">
    <cfRule type="top10" dxfId="624" priority="6" rank="1"/>
  </conditionalFormatting>
  <dataValidations count="1">
    <dataValidation type="list" allowBlank="1" showInputMessage="1" showErrorMessage="1" sqref="B2" xr:uid="{E6725CF2-225F-4D5F-9E4E-A39873E813CD}">
      <formula1>$H$7:$H$98</formula1>
    </dataValidation>
  </dataValidations>
  <hyperlinks>
    <hyperlink ref="Q1" location="'Mississippi Adult Rankings 2021'!A1" display="Back to Ranking" xr:uid="{3EBA6410-2EB7-4E3E-9ADE-51987D30CC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9C5B8C-ABF3-4E48-97B2-8DE151555E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dimension ref="A1:AD11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30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30" x14ac:dyDescent="0.3">
      <c r="A2" s="21" t="s">
        <v>33</v>
      </c>
      <c r="B2" s="31" t="s">
        <v>23</v>
      </c>
      <c r="C2" s="22">
        <v>44261</v>
      </c>
      <c r="D2" s="30" t="s">
        <v>29</v>
      </c>
      <c r="E2" s="23">
        <v>193</v>
      </c>
      <c r="F2" s="23">
        <v>194</v>
      </c>
      <c r="G2" s="23">
        <v>195</v>
      </c>
      <c r="H2" s="23">
        <v>195</v>
      </c>
      <c r="I2" s="23"/>
      <c r="J2" s="23"/>
      <c r="K2" s="24">
        <v>4</v>
      </c>
      <c r="L2" s="24">
        <v>777</v>
      </c>
      <c r="M2" s="25">
        <v>194.25</v>
      </c>
      <c r="N2" s="26">
        <v>11</v>
      </c>
      <c r="O2" s="27">
        <v>205.25</v>
      </c>
    </row>
    <row r="3" spans="1:30" x14ac:dyDescent="0.3">
      <c r="A3" s="21" t="s">
        <v>33</v>
      </c>
      <c r="B3" s="31" t="s">
        <v>23</v>
      </c>
      <c r="C3" s="22">
        <v>44289</v>
      </c>
      <c r="D3" s="30" t="s">
        <v>29</v>
      </c>
      <c r="E3" s="23">
        <v>197</v>
      </c>
      <c r="F3" s="23">
        <v>192</v>
      </c>
      <c r="G3" s="23">
        <v>191</v>
      </c>
      <c r="H3" s="23">
        <v>196</v>
      </c>
      <c r="I3" s="23"/>
      <c r="J3" s="23"/>
      <c r="K3" s="24">
        <v>4</v>
      </c>
      <c r="L3" s="24">
        <v>776</v>
      </c>
      <c r="M3" s="25">
        <v>194</v>
      </c>
      <c r="N3" s="26">
        <v>13</v>
      </c>
      <c r="O3" s="27">
        <v>207</v>
      </c>
    </row>
    <row r="4" spans="1:30" x14ac:dyDescent="0.3">
      <c r="A4" s="21" t="s">
        <v>44</v>
      </c>
      <c r="B4" s="33" t="s">
        <v>23</v>
      </c>
      <c r="C4" s="22">
        <v>44317</v>
      </c>
      <c r="D4" s="30" t="s">
        <v>29</v>
      </c>
      <c r="E4" s="23">
        <v>197</v>
      </c>
      <c r="F4" s="23">
        <v>191</v>
      </c>
      <c r="G4" s="23">
        <v>190</v>
      </c>
      <c r="H4" s="23">
        <v>185</v>
      </c>
      <c r="I4" s="23"/>
      <c r="J4" s="23"/>
      <c r="K4" s="24">
        <v>4</v>
      </c>
      <c r="L4" s="24">
        <v>763</v>
      </c>
      <c r="M4" s="25">
        <v>190.75</v>
      </c>
      <c r="N4" s="26">
        <v>6</v>
      </c>
      <c r="O4" s="27">
        <v>196.75</v>
      </c>
      <c r="P4" s="32"/>
      <c r="AB4" s="12"/>
      <c r="AD4" s="12"/>
    </row>
    <row r="5" spans="1:30" x14ac:dyDescent="0.3">
      <c r="A5" s="21" t="s">
        <v>44</v>
      </c>
      <c r="B5" s="33" t="s">
        <v>23</v>
      </c>
      <c r="C5" s="22">
        <v>44352</v>
      </c>
      <c r="D5" s="30" t="s">
        <v>29</v>
      </c>
      <c r="E5" s="23">
        <v>195</v>
      </c>
      <c r="F5" s="23">
        <v>195</v>
      </c>
      <c r="G5" s="23">
        <v>197</v>
      </c>
      <c r="H5" s="23">
        <v>197</v>
      </c>
      <c r="I5" s="23"/>
      <c r="J5" s="23"/>
      <c r="K5" s="24">
        <v>4</v>
      </c>
      <c r="L5" s="24">
        <v>784</v>
      </c>
      <c r="M5" s="25">
        <v>196</v>
      </c>
      <c r="N5" s="26">
        <v>5</v>
      </c>
      <c r="O5" s="27">
        <v>201</v>
      </c>
    </row>
    <row r="6" spans="1:30" x14ac:dyDescent="0.3">
      <c r="A6" s="21" t="s">
        <v>33</v>
      </c>
      <c r="B6" s="33" t="s">
        <v>23</v>
      </c>
      <c r="C6" s="22">
        <v>44373</v>
      </c>
      <c r="D6" s="30" t="s">
        <v>54</v>
      </c>
      <c r="E6" s="23">
        <v>196</v>
      </c>
      <c r="F6" s="23">
        <v>193</v>
      </c>
      <c r="G6" s="23">
        <v>193</v>
      </c>
      <c r="H6" s="23">
        <v>192</v>
      </c>
      <c r="I6" s="23"/>
      <c r="J6" s="23"/>
      <c r="K6" s="24">
        <v>4</v>
      </c>
      <c r="L6" s="24">
        <v>774</v>
      </c>
      <c r="M6" s="25">
        <v>193.5</v>
      </c>
      <c r="N6" s="26">
        <v>2</v>
      </c>
      <c r="O6" s="27">
        <v>195.5</v>
      </c>
    </row>
    <row r="7" spans="1:30" x14ac:dyDescent="0.3">
      <c r="A7" s="21" t="s">
        <v>44</v>
      </c>
      <c r="B7" s="33" t="s">
        <v>23</v>
      </c>
      <c r="C7" s="22">
        <v>44387</v>
      </c>
      <c r="D7" s="30" t="s">
        <v>29</v>
      </c>
      <c r="E7" s="23">
        <v>197.001</v>
      </c>
      <c r="F7" s="23">
        <v>195</v>
      </c>
      <c r="G7" s="23">
        <v>195</v>
      </c>
      <c r="H7" s="23">
        <v>194</v>
      </c>
      <c r="I7" s="23"/>
      <c r="J7" s="23"/>
      <c r="K7" s="24">
        <v>4</v>
      </c>
      <c r="L7" s="24">
        <v>781.00099999999998</v>
      </c>
      <c r="M7" s="25">
        <v>195.25024999999999</v>
      </c>
      <c r="N7" s="26">
        <v>5</v>
      </c>
      <c r="O7" s="27">
        <v>200.25024999999999</v>
      </c>
    </row>
    <row r="8" spans="1:30" x14ac:dyDescent="0.3">
      <c r="A8" s="21" t="s">
        <v>44</v>
      </c>
      <c r="B8" s="33" t="s">
        <v>23</v>
      </c>
      <c r="C8" s="22">
        <v>44415</v>
      </c>
      <c r="D8" s="30" t="s">
        <v>29</v>
      </c>
      <c r="E8" s="23">
        <v>193</v>
      </c>
      <c r="F8" s="23">
        <v>198</v>
      </c>
      <c r="G8" s="23">
        <v>198</v>
      </c>
      <c r="H8" s="23">
        <v>196</v>
      </c>
      <c r="I8" s="23"/>
      <c r="J8" s="23"/>
      <c r="K8" s="24">
        <v>4</v>
      </c>
      <c r="L8" s="24">
        <v>785</v>
      </c>
      <c r="M8" s="25">
        <v>196.25</v>
      </c>
      <c r="N8" s="26">
        <v>8</v>
      </c>
      <c r="O8" s="27">
        <v>204.25</v>
      </c>
    </row>
    <row r="9" spans="1:30" x14ac:dyDescent="0.3">
      <c r="A9" s="21" t="s">
        <v>44</v>
      </c>
      <c r="B9" s="33" t="s">
        <v>23</v>
      </c>
      <c r="C9" s="22">
        <v>44471</v>
      </c>
      <c r="D9" s="30" t="s">
        <v>29</v>
      </c>
      <c r="E9" s="23">
        <v>199.001</v>
      </c>
      <c r="F9" s="23">
        <v>199.001</v>
      </c>
      <c r="G9" s="23">
        <v>199.001</v>
      </c>
      <c r="H9" s="23">
        <v>198</v>
      </c>
      <c r="I9" s="23">
        <v>199</v>
      </c>
      <c r="J9" s="23">
        <v>198</v>
      </c>
      <c r="K9" s="24">
        <v>6</v>
      </c>
      <c r="L9" s="24">
        <v>1192.0030000000002</v>
      </c>
      <c r="M9" s="25">
        <v>198.6671666666667</v>
      </c>
      <c r="N9" s="26">
        <v>22</v>
      </c>
      <c r="O9" s="27">
        <v>220.6671666666667</v>
      </c>
    </row>
    <row r="11" spans="1:30" x14ac:dyDescent="0.3">
      <c r="K11" s="7">
        <f>SUM(K2:K10)</f>
        <v>34</v>
      </c>
      <c r="L11" s="7">
        <f>SUM(L2:L10)</f>
        <v>6632.0040000000008</v>
      </c>
      <c r="M11" s="13">
        <f>SUM(L11/K11)</f>
        <v>195.05894117647063</v>
      </c>
      <c r="N11" s="7">
        <f>SUM(N2:N10)</f>
        <v>72</v>
      </c>
      <c r="O11" s="13">
        <f>SUM(M11+N11)</f>
        <v>267.05894117647063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9"/>
    <protectedRange sqref="E2:H2" name="Range1_3_5"/>
    <protectedRange sqref="I3:J3 B3:C3" name="Range1_17"/>
    <protectedRange sqref="D3" name="Range1_1_11"/>
    <protectedRange sqref="E3:H3" name="Range1_3_6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sqref="I5:J5 B5:C5" name="Range1_4"/>
    <protectedRange sqref="D5" name="Range1_1_2"/>
    <protectedRange sqref="E5:H5" name="Range1_3_1"/>
    <protectedRange algorithmName="SHA-512" hashValue="ON39YdpmFHfN9f47KpiRvqrKx0V9+erV1CNkpWzYhW/Qyc6aT8rEyCrvauWSYGZK2ia3o7vd3akF07acHAFpOA==" saltValue="yVW9XmDwTqEnmpSGai0KYg==" spinCount="100000" sqref="I6:J6 B6:C6" name="Range1_5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2"/>
    <protectedRange sqref="I7:J7 B7:C7" name="Range1_10"/>
    <protectedRange sqref="D7" name="Range1_1_7"/>
    <protectedRange sqref="E7:H7" name="Range1_3_3"/>
    <protectedRange sqref="I8:J8 B8:C8" name="Range1_13"/>
    <protectedRange sqref="D8" name="Range1_1_13"/>
    <protectedRange sqref="E8:H8" name="Range1_3_4"/>
    <protectedRange sqref="I9:J9 B9:C9" name="Range1_27"/>
    <protectedRange sqref="D9" name="Range1_1_18"/>
    <protectedRange sqref="E9:H9" name="Range1_3_9"/>
  </protectedRanges>
  <conditionalFormatting sqref="I2">
    <cfRule type="top10" dxfId="623" priority="48" rank="1"/>
  </conditionalFormatting>
  <conditionalFormatting sqref="E2">
    <cfRule type="top10" dxfId="622" priority="47" rank="1"/>
  </conditionalFormatting>
  <conditionalFormatting sqref="F2">
    <cfRule type="top10" dxfId="621" priority="46" rank="1"/>
  </conditionalFormatting>
  <conditionalFormatting sqref="G2">
    <cfRule type="top10" dxfId="620" priority="45" rank="1"/>
  </conditionalFormatting>
  <conditionalFormatting sqref="H2">
    <cfRule type="top10" dxfId="619" priority="44" rank="1"/>
  </conditionalFormatting>
  <conditionalFormatting sqref="J2">
    <cfRule type="top10" dxfId="618" priority="43" rank="1"/>
  </conditionalFormatting>
  <conditionalFormatting sqref="I3">
    <cfRule type="top10" dxfId="617" priority="42" rank="1"/>
  </conditionalFormatting>
  <conditionalFormatting sqref="E3">
    <cfRule type="top10" dxfId="616" priority="41" rank="1"/>
  </conditionalFormatting>
  <conditionalFormatting sqref="F3">
    <cfRule type="top10" dxfId="615" priority="40" rank="1"/>
  </conditionalFormatting>
  <conditionalFormatting sqref="G3">
    <cfRule type="top10" dxfId="614" priority="39" rank="1"/>
  </conditionalFormatting>
  <conditionalFormatting sqref="H3">
    <cfRule type="top10" dxfId="613" priority="38" rank="1"/>
  </conditionalFormatting>
  <conditionalFormatting sqref="J3">
    <cfRule type="top10" dxfId="612" priority="37" rank="1"/>
  </conditionalFormatting>
  <conditionalFormatting sqref="F4">
    <cfRule type="top10" dxfId="611" priority="35" rank="1"/>
  </conditionalFormatting>
  <conditionalFormatting sqref="G4">
    <cfRule type="top10" dxfId="610" priority="34" rank="1"/>
  </conditionalFormatting>
  <conditionalFormatting sqref="H4">
    <cfRule type="top10" dxfId="609" priority="33" rank="1"/>
  </conditionalFormatting>
  <conditionalFormatting sqref="I4">
    <cfRule type="top10" dxfId="608" priority="31" rank="1"/>
  </conditionalFormatting>
  <conditionalFormatting sqref="J4">
    <cfRule type="top10" dxfId="607" priority="32" rank="1"/>
  </conditionalFormatting>
  <conditionalFormatting sqref="E4">
    <cfRule type="top10" dxfId="606" priority="36" rank="1"/>
  </conditionalFormatting>
  <conditionalFormatting sqref="F5">
    <cfRule type="top10" dxfId="605" priority="25" rank="1"/>
  </conditionalFormatting>
  <conditionalFormatting sqref="G5">
    <cfRule type="top10" dxfId="604" priority="26" rank="1"/>
  </conditionalFormatting>
  <conditionalFormatting sqref="H5">
    <cfRule type="top10" dxfId="603" priority="27" rank="1"/>
  </conditionalFormatting>
  <conditionalFormatting sqref="I5">
    <cfRule type="top10" dxfId="602" priority="28" rank="1"/>
  </conditionalFormatting>
  <conditionalFormatting sqref="J5">
    <cfRule type="top10" dxfId="601" priority="29" rank="1"/>
  </conditionalFormatting>
  <conditionalFormatting sqref="E5">
    <cfRule type="top10" dxfId="600" priority="30" rank="1"/>
  </conditionalFormatting>
  <conditionalFormatting sqref="I6">
    <cfRule type="top10" dxfId="599" priority="24" rank="1"/>
  </conditionalFormatting>
  <conditionalFormatting sqref="E6">
    <cfRule type="top10" dxfId="598" priority="23" rank="1"/>
  </conditionalFormatting>
  <conditionalFormatting sqref="F6">
    <cfRule type="top10" dxfId="597" priority="22" rank="1"/>
  </conditionalFormatting>
  <conditionalFormatting sqref="G6">
    <cfRule type="top10" dxfId="596" priority="21" rank="1"/>
  </conditionalFormatting>
  <conditionalFormatting sqref="H6">
    <cfRule type="top10" dxfId="595" priority="20" rank="1"/>
  </conditionalFormatting>
  <conditionalFormatting sqref="J6">
    <cfRule type="top10" dxfId="594" priority="19" rank="1"/>
  </conditionalFormatting>
  <conditionalFormatting sqref="F7">
    <cfRule type="top10" dxfId="593" priority="13" rank="1"/>
  </conditionalFormatting>
  <conditionalFormatting sqref="G7">
    <cfRule type="top10" dxfId="592" priority="14" rank="1"/>
  </conditionalFormatting>
  <conditionalFormatting sqref="H7">
    <cfRule type="top10" dxfId="591" priority="15" rank="1"/>
  </conditionalFormatting>
  <conditionalFormatting sqref="I7">
    <cfRule type="top10" dxfId="590" priority="16" rank="1"/>
  </conditionalFormatting>
  <conditionalFormatting sqref="J7">
    <cfRule type="top10" dxfId="589" priority="17" rank="1"/>
  </conditionalFormatting>
  <conditionalFormatting sqref="E7">
    <cfRule type="top10" dxfId="588" priority="18" rank="1"/>
  </conditionalFormatting>
  <conditionalFormatting sqref="F8">
    <cfRule type="top10" dxfId="587" priority="7" rank="1"/>
  </conditionalFormatting>
  <conditionalFormatting sqref="G8">
    <cfRule type="top10" dxfId="586" priority="8" rank="1"/>
  </conditionalFormatting>
  <conditionalFormatting sqref="H8">
    <cfRule type="top10" dxfId="585" priority="9" rank="1"/>
  </conditionalFormatting>
  <conditionalFormatting sqref="I8">
    <cfRule type="top10" dxfId="584" priority="10" rank="1"/>
  </conditionalFormatting>
  <conditionalFormatting sqref="J8">
    <cfRule type="top10" dxfId="583" priority="11" rank="1"/>
  </conditionalFormatting>
  <conditionalFormatting sqref="E8">
    <cfRule type="top10" dxfId="582" priority="12" rank="1"/>
  </conditionalFormatting>
  <conditionalFormatting sqref="F9">
    <cfRule type="top10" dxfId="581" priority="1" rank="1"/>
  </conditionalFormatting>
  <conditionalFormatting sqref="G9">
    <cfRule type="top10" dxfId="580" priority="2" rank="1"/>
  </conditionalFormatting>
  <conditionalFormatting sqref="H9">
    <cfRule type="top10" dxfId="579" priority="3" rank="1"/>
  </conditionalFormatting>
  <conditionalFormatting sqref="I9">
    <cfRule type="top10" dxfId="578" priority="4" rank="1"/>
  </conditionalFormatting>
  <conditionalFormatting sqref="J9">
    <cfRule type="top10" dxfId="577" priority="5" rank="1"/>
  </conditionalFormatting>
  <conditionalFormatting sqref="E9">
    <cfRule type="top10" dxfId="576" priority="6" rank="1"/>
  </conditionalFormatting>
  <dataValidations count="2">
    <dataValidation type="list" allowBlank="1" showInputMessage="1" showErrorMessage="1" sqref="B2" xr:uid="{BF65C62C-A4CD-4D5F-81C0-4273B6A3BB61}">
      <formula1>$H$4:$H$99</formula1>
    </dataValidation>
    <dataValidation type="list" allowBlank="1" showInputMessage="1" showErrorMessage="1" sqref="B3" xr:uid="{28D39667-B7BD-47ED-97C4-5A10591A3A8E}">
      <formula1>$H$3:$H$104</formula1>
    </dataValidation>
  </dataValidations>
  <hyperlinks>
    <hyperlink ref="Q1" location="'Mississippi Adult Rankings 2021'!A1" display="Back to Ranking" xr:uid="{1C7634FF-1CB8-4375-ABC8-42327C8E36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4C62B-A3C7-459F-B6FB-B4EF4FBD6492}">
  <dimension ref="A1:Q5"/>
  <sheetViews>
    <sheetView workbookViewId="0">
      <selection sqref="A1:O2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33</v>
      </c>
      <c r="B2" s="31" t="s">
        <v>40</v>
      </c>
      <c r="C2" s="22">
        <v>44261</v>
      </c>
      <c r="D2" s="30" t="s">
        <v>29</v>
      </c>
      <c r="E2" s="23">
        <v>176</v>
      </c>
      <c r="F2" s="23">
        <v>174</v>
      </c>
      <c r="G2" s="23">
        <v>175</v>
      </c>
      <c r="H2" s="23">
        <v>170</v>
      </c>
      <c r="I2" s="23"/>
      <c r="J2" s="23"/>
      <c r="K2" s="24">
        <v>4</v>
      </c>
      <c r="L2" s="24">
        <v>695</v>
      </c>
      <c r="M2" s="25">
        <v>173.75</v>
      </c>
      <c r="N2" s="26">
        <v>2</v>
      </c>
      <c r="O2" s="27">
        <v>175.75</v>
      </c>
    </row>
    <row r="5" spans="1:17" x14ac:dyDescent="0.3">
      <c r="K5" s="7">
        <f>SUM(K2:K4)</f>
        <v>4</v>
      </c>
      <c r="L5" s="7">
        <f>SUM(L2:L4)</f>
        <v>695</v>
      </c>
      <c r="M5" s="13">
        <f>SUM(L5/K5)</f>
        <v>173.75</v>
      </c>
      <c r="N5" s="7">
        <f>SUM(N2:N4)</f>
        <v>2</v>
      </c>
      <c r="O5" s="13">
        <f>SUM(M5+N5)</f>
        <v>175.75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9"/>
    <protectedRange sqref="E2:H2" name="Range1_3_5"/>
  </protectedRanges>
  <conditionalFormatting sqref="I2">
    <cfRule type="top10" dxfId="575" priority="6" rank="1"/>
  </conditionalFormatting>
  <conditionalFormatting sqref="E2">
    <cfRule type="top10" dxfId="574" priority="5" rank="1"/>
  </conditionalFormatting>
  <conditionalFormatting sqref="F2">
    <cfRule type="top10" dxfId="573" priority="4" rank="1"/>
  </conditionalFormatting>
  <conditionalFormatting sqref="G2">
    <cfRule type="top10" dxfId="572" priority="3" rank="1"/>
  </conditionalFormatting>
  <conditionalFormatting sqref="H2">
    <cfRule type="top10" dxfId="571" priority="2" rank="1"/>
  </conditionalFormatting>
  <conditionalFormatting sqref="J2">
    <cfRule type="top10" dxfId="570" priority="1" rank="1"/>
  </conditionalFormatting>
  <dataValidations count="1">
    <dataValidation type="list" allowBlank="1" showInputMessage="1" showErrorMessage="1" sqref="B2" xr:uid="{899AB1ED-2788-45BB-BDB7-D1A712741B76}">
      <formula1>$H$3:$H$94</formula1>
    </dataValidation>
  </dataValidations>
  <hyperlinks>
    <hyperlink ref="Q1" location="'Mississippi Adult Rankings 2021'!A1" display="Back to Ranking" xr:uid="{FC4E9516-288B-4278-819B-DA6554E8035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55BB69-01E8-4176-A6A4-BA9964B21D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56F21-A9C1-487E-9424-03A834E53C67}">
  <dimension ref="A1:Q5"/>
  <sheetViews>
    <sheetView workbookViewId="0"/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51</v>
      </c>
      <c r="B2" s="33" t="s">
        <v>50</v>
      </c>
      <c r="C2" s="22">
        <v>44317</v>
      </c>
      <c r="D2" s="30" t="s">
        <v>29</v>
      </c>
      <c r="E2" s="23">
        <v>155</v>
      </c>
      <c r="F2" s="23">
        <v>175</v>
      </c>
      <c r="G2" s="23">
        <v>171</v>
      </c>
      <c r="H2" s="23">
        <v>182</v>
      </c>
      <c r="I2" s="23"/>
      <c r="J2" s="23"/>
      <c r="K2" s="24">
        <v>4</v>
      </c>
      <c r="L2" s="24">
        <v>683</v>
      </c>
      <c r="M2" s="25">
        <v>170.75</v>
      </c>
      <c r="N2" s="26">
        <v>5</v>
      </c>
      <c r="O2" s="27">
        <v>175.75</v>
      </c>
    </row>
    <row r="5" spans="1:17" x14ac:dyDescent="0.3">
      <c r="K5" s="7">
        <f>SUM(K2:K4)</f>
        <v>4</v>
      </c>
      <c r="L5" s="7">
        <f>SUM(L2:L4)</f>
        <v>683</v>
      </c>
      <c r="M5" s="13">
        <f>SUM(L5/K5)</f>
        <v>170.75</v>
      </c>
      <c r="N5" s="7">
        <f>SUM(N2:N4)</f>
        <v>5</v>
      </c>
      <c r="O5" s="13">
        <f>SUM(M5+N5)</f>
        <v>175.75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F2">
    <cfRule type="top10" dxfId="569" priority="5" rank="1"/>
  </conditionalFormatting>
  <conditionalFormatting sqref="G2">
    <cfRule type="top10" dxfId="568" priority="4" rank="1"/>
  </conditionalFormatting>
  <conditionalFormatting sqref="H2">
    <cfRule type="top10" dxfId="567" priority="3" rank="1"/>
  </conditionalFormatting>
  <conditionalFormatting sqref="E2">
    <cfRule type="top10" dxfId="566" priority="6" rank="1"/>
  </conditionalFormatting>
  <conditionalFormatting sqref="J2">
    <cfRule type="top10" dxfId="565" priority="1" rank="1"/>
  </conditionalFormatting>
  <conditionalFormatting sqref="I2">
    <cfRule type="top10" dxfId="564" priority="2" rank="1"/>
  </conditionalFormatting>
  <hyperlinks>
    <hyperlink ref="Q1" location="'Mississippi Adult Rankings 2021'!A1" display="Back to Ranking" xr:uid="{F8BD12FF-4B07-4A04-869C-89002EBADAE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E10E99-85E7-40F8-8278-A7D00F8C73A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2B709-50F1-4F26-9A35-D25A9B98D4E4}">
  <dimension ref="A1:Q5"/>
  <sheetViews>
    <sheetView workbookViewId="0">
      <selection sqref="A1:O5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33</v>
      </c>
      <c r="B2" s="31" t="s">
        <v>39</v>
      </c>
      <c r="C2" s="22">
        <v>44261</v>
      </c>
      <c r="D2" s="30" t="s">
        <v>29</v>
      </c>
      <c r="E2" s="23">
        <v>179</v>
      </c>
      <c r="F2" s="23">
        <v>175</v>
      </c>
      <c r="G2" s="23">
        <v>179</v>
      </c>
      <c r="H2" s="23">
        <v>176</v>
      </c>
      <c r="I2" s="23"/>
      <c r="J2" s="23"/>
      <c r="K2" s="24">
        <v>4</v>
      </c>
      <c r="L2" s="24">
        <v>709</v>
      </c>
      <c r="M2" s="25">
        <v>177.25</v>
      </c>
      <c r="N2" s="26">
        <v>2</v>
      </c>
      <c r="O2" s="27">
        <v>179.25</v>
      </c>
    </row>
    <row r="5" spans="1:17" x14ac:dyDescent="0.3">
      <c r="K5" s="7">
        <f>SUM(K2:K4)</f>
        <v>4</v>
      </c>
      <c r="L5" s="7">
        <f>SUM(L2:L4)</f>
        <v>709</v>
      </c>
      <c r="M5" s="13">
        <f>SUM(L5/K5)</f>
        <v>177.25</v>
      </c>
      <c r="N5" s="7">
        <f>SUM(N2:N4)</f>
        <v>2</v>
      </c>
      <c r="O5" s="13">
        <f>SUM(M5+N5)</f>
        <v>179.25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1"/>
    <protectedRange sqref="D2" name="Range1_1_9_1"/>
    <protectedRange sqref="E2:H2" name="Range1_3_5_1"/>
  </protectedRanges>
  <conditionalFormatting sqref="I2">
    <cfRule type="top10" dxfId="563" priority="6" rank="1"/>
  </conditionalFormatting>
  <conditionalFormatting sqref="E2">
    <cfRule type="top10" dxfId="562" priority="5" rank="1"/>
  </conditionalFormatting>
  <conditionalFormatting sqref="F2">
    <cfRule type="top10" dxfId="561" priority="4" rank="1"/>
  </conditionalFormatting>
  <conditionalFormatting sqref="G2">
    <cfRule type="top10" dxfId="560" priority="3" rank="1"/>
  </conditionalFormatting>
  <conditionalFormatting sqref="H2">
    <cfRule type="top10" dxfId="559" priority="2" rank="1"/>
  </conditionalFormatting>
  <conditionalFormatting sqref="J2">
    <cfRule type="top10" dxfId="558" priority="1" rank="1"/>
  </conditionalFormatting>
  <dataValidations count="1">
    <dataValidation type="list" allowBlank="1" showInputMessage="1" showErrorMessage="1" sqref="B2" xr:uid="{91AE7E41-78CD-484C-9B36-8DAD0356A4D0}">
      <formula1>$H$3:$H$94</formula1>
    </dataValidation>
  </dataValidations>
  <hyperlinks>
    <hyperlink ref="Q1" location="'Mississippi Adult Rankings 2021'!A1" display="Back to Ranking" xr:uid="{32A09AAB-2FC7-4600-B9D6-45BA43BC9A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DFFDE8-599A-414B-BF1B-6FB681F6229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A347-A580-4BE4-8B2D-0FFDA269C16C}">
  <dimension ref="A1:Q5"/>
  <sheetViews>
    <sheetView workbookViewId="0">
      <selection activeCell="A2" sqref="A2:O2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33</v>
      </c>
      <c r="B2" s="33" t="s">
        <v>56</v>
      </c>
      <c r="C2" s="22">
        <v>44373</v>
      </c>
      <c r="D2" s="30" t="s">
        <v>54</v>
      </c>
      <c r="E2" s="23">
        <v>195</v>
      </c>
      <c r="F2" s="23">
        <v>189</v>
      </c>
      <c r="G2" s="23">
        <v>192</v>
      </c>
      <c r="H2" s="23">
        <v>188</v>
      </c>
      <c r="I2" s="23"/>
      <c r="J2" s="23"/>
      <c r="K2" s="24">
        <v>4</v>
      </c>
      <c r="L2" s="24">
        <v>764</v>
      </c>
      <c r="M2" s="25">
        <v>191</v>
      </c>
      <c r="N2" s="26">
        <v>2</v>
      </c>
      <c r="O2" s="27">
        <v>193</v>
      </c>
    </row>
    <row r="5" spans="1:17" x14ac:dyDescent="0.3">
      <c r="K5" s="7">
        <f>SUM(K2:K4)</f>
        <v>4</v>
      </c>
      <c r="L5" s="7">
        <f>SUM(L2:L4)</f>
        <v>764</v>
      </c>
      <c r="M5" s="13">
        <f>SUM(L5/K5)</f>
        <v>191</v>
      </c>
      <c r="N5" s="7">
        <f>SUM(N2:N4)</f>
        <v>2</v>
      </c>
      <c r="O5" s="13">
        <f>SUM(M5+N5)</f>
        <v>193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I2">
    <cfRule type="top10" dxfId="557" priority="6" rank="1"/>
  </conditionalFormatting>
  <conditionalFormatting sqref="E2">
    <cfRule type="top10" dxfId="556" priority="5" rank="1"/>
  </conditionalFormatting>
  <conditionalFormatting sqref="F2">
    <cfRule type="top10" dxfId="555" priority="4" rank="1"/>
  </conditionalFormatting>
  <conditionalFormatting sqref="G2">
    <cfRule type="top10" dxfId="554" priority="3" rank="1"/>
  </conditionalFormatting>
  <conditionalFormatting sqref="H2">
    <cfRule type="top10" dxfId="553" priority="2" rank="1"/>
  </conditionalFormatting>
  <conditionalFormatting sqref="J2">
    <cfRule type="top10" dxfId="552" priority="1" rank="1"/>
  </conditionalFormatting>
  <hyperlinks>
    <hyperlink ref="Q1" location="'Mississippi Adult Rankings 2021'!A1" display="Back to Ranking" xr:uid="{2A9FE70F-B029-4A90-9E04-FC8299827C4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144A2A-A7D9-4E87-8639-3F7D5FE9CC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9D088-CF1E-465A-8659-682AFC43420A}">
  <dimension ref="A1:Q16"/>
  <sheetViews>
    <sheetView workbookViewId="0">
      <selection activeCell="A13" sqref="A13:O13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33</v>
      </c>
      <c r="B2" s="33" t="s">
        <v>58</v>
      </c>
      <c r="C2" s="22">
        <v>44373</v>
      </c>
      <c r="D2" s="30" t="s">
        <v>54</v>
      </c>
      <c r="E2" s="23">
        <v>177</v>
      </c>
      <c r="F2" s="23">
        <v>185</v>
      </c>
      <c r="G2" s="23">
        <v>173</v>
      </c>
      <c r="H2" s="23">
        <v>181</v>
      </c>
      <c r="I2" s="23"/>
      <c r="J2" s="23"/>
      <c r="K2" s="24">
        <v>4</v>
      </c>
      <c r="L2" s="24">
        <v>716</v>
      </c>
      <c r="M2" s="25">
        <v>179</v>
      </c>
      <c r="N2" s="26">
        <v>2</v>
      </c>
      <c r="O2" s="27">
        <v>181</v>
      </c>
    </row>
    <row r="3" spans="1:17" x14ac:dyDescent="0.3">
      <c r="A3" s="21" t="s">
        <v>51</v>
      </c>
      <c r="B3" s="33" t="s">
        <v>58</v>
      </c>
      <c r="C3" s="22">
        <v>44450</v>
      </c>
      <c r="D3" s="30" t="s">
        <v>77</v>
      </c>
      <c r="E3" s="23">
        <v>186</v>
      </c>
      <c r="F3" s="23">
        <v>187</v>
      </c>
      <c r="G3" s="23">
        <v>180</v>
      </c>
      <c r="H3" s="23">
        <v>185</v>
      </c>
      <c r="I3" s="23"/>
      <c r="J3" s="23"/>
      <c r="K3" s="24">
        <v>4</v>
      </c>
      <c r="L3" s="24">
        <v>738</v>
      </c>
      <c r="M3" s="25">
        <v>184.5</v>
      </c>
      <c r="N3" s="26">
        <v>11</v>
      </c>
      <c r="O3" s="27">
        <v>195.5</v>
      </c>
    </row>
    <row r="6" spans="1:17" x14ac:dyDescent="0.3">
      <c r="K6" s="7">
        <f>SUM(K2:K5)</f>
        <v>8</v>
      </c>
      <c r="L6" s="7">
        <f>SUM(L2:L5)</f>
        <v>1454</v>
      </c>
      <c r="M6" s="13">
        <f>SUM(L6/K6)</f>
        <v>181.75</v>
      </c>
      <c r="N6" s="7">
        <f>SUM(N2:N5)</f>
        <v>13</v>
      </c>
      <c r="O6" s="13">
        <f>SUM(M6+N6)</f>
        <v>194.75</v>
      </c>
    </row>
    <row r="12" spans="1:17" ht="28.8" x14ac:dyDescent="0.3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3">
      <c r="A13" s="21" t="s">
        <v>51</v>
      </c>
      <c r="B13" s="33" t="s">
        <v>58</v>
      </c>
      <c r="C13" s="22">
        <v>44450</v>
      </c>
      <c r="D13" s="30" t="s">
        <v>77</v>
      </c>
      <c r="E13" s="23">
        <v>186</v>
      </c>
      <c r="F13" s="23">
        <v>187</v>
      </c>
      <c r="G13" s="23">
        <v>180</v>
      </c>
      <c r="H13" s="23">
        <v>185</v>
      </c>
      <c r="I13" s="23"/>
      <c r="J13" s="23"/>
      <c r="K13" s="24">
        <v>4</v>
      </c>
      <c r="L13" s="24">
        <v>738</v>
      </c>
      <c r="M13" s="25">
        <v>184.5</v>
      </c>
      <c r="N13" s="26">
        <v>11</v>
      </c>
      <c r="O13" s="27">
        <v>195.5</v>
      </c>
    </row>
    <row r="16" spans="1:17" x14ac:dyDescent="0.3">
      <c r="K16" s="7">
        <f>SUM(K13:K15)</f>
        <v>4</v>
      </c>
      <c r="L16" s="7">
        <f>SUM(L13:L15)</f>
        <v>738</v>
      </c>
      <c r="M16" s="13">
        <f>SUM(L16/K16)</f>
        <v>184.5</v>
      </c>
      <c r="N16" s="7">
        <f>SUM(N13:N15)</f>
        <v>11</v>
      </c>
      <c r="O16" s="13">
        <f>SUM(M16+N16)</f>
        <v>195.5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13:J13 B13:C13" name="Range1_2_2"/>
    <protectedRange algorithmName="SHA-512" hashValue="ON39YdpmFHfN9f47KpiRvqrKx0V9+erV1CNkpWzYhW/Qyc6aT8rEyCrvauWSYGZK2ia3o7vd3akF07acHAFpOA==" saltValue="yVW9XmDwTqEnmpSGai0KYg==" spinCount="100000" sqref="D13" name="Range1_1_1_1"/>
  </protectedRanges>
  <conditionalFormatting sqref="I2">
    <cfRule type="top10" dxfId="551" priority="42" rank="1"/>
  </conditionalFormatting>
  <conditionalFormatting sqref="E2">
    <cfRule type="top10" dxfId="550" priority="41" rank="1"/>
  </conditionalFormatting>
  <conditionalFormatting sqref="F2">
    <cfRule type="top10" dxfId="549" priority="40" rank="1"/>
  </conditionalFormatting>
  <conditionalFormatting sqref="G2">
    <cfRule type="top10" dxfId="548" priority="39" rank="1"/>
  </conditionalFormatting>
  <conditionalFormatting sqref="H2">
    <cfRule type="top10" dxfId="547" priority="38" rank="1"/>
  </conditionalFormatting>
  <conditionalFormatting sqref="J2">
    <cfRule type="top10" dxfId="546" priority="37" rank="1"/>
  </conditionalFormatting>
  <conditionalFormatting sqref="F3">
    <cfRule type="top10" dxfId="545" priority="30" rank="1"/>
  </conditionalFormatting>
  <conditionalFormatting sqref="E3">
    <cfRule type="top10" dxfId="544" priority="29" rank="1"/>
  </conditionalFormatting>
  <conditionalFormatting sqref="I3">
    <cfRule type="top10" dxfId="543" priority="26" rank="1"/>
  </conditionalFormatting>
  <conditionalFormatting sqref="H3">
    <cfRule type="top10" dxfId="542" priority="27" rank="1"/>
  </conditionalFormatting>
  <conditionalFormatting sqref="G3">
    <cfRule type="top10" dxfId="541" priority="28" rank="1"/>
  </conditionalFormatting>
  <conditionalFormatting sqref="J3">
    <cfRule type="top10" dxfId="540" priority="25" rank="1"/>
  </conditionalFormatting>
  <conditionalFormatting sqref="F13">
    <cfRule type="top10" dxfId="539" priority="6" rank="1"/>
  </conditionalFormatting>
  <conditionalFormatting sqref="E13">
    <cfRule type="top10" dxfId="538" priority="5" rank="1"/>
  </conditionalFormatting>
  <conditionalFormatting sqref="I13">
    <cfRule type="top10" dxfId="537" priority="2" rank="1"/>
  </conditionalFormatting>
  <conditionalFormatting sqref="H13">
    <cfRule type="top10" dxfId="536" priority="3" rank="1"/>
  </conditionalFormatting>
  <conditionalFormatting sqref="G13">
    <cfRule type="top10" dxfId="535" priority="4" rank="1"/>
  </conditionalFormatting>
  <conditionalFormatting sqref="J13">
    <cfRule type="top10" dxfId="534" priority="1" rank="1"/>
  </conditionalFormatting>
  <hyperlinks>
    <hyperlink ref="Q1" location="'Mississippi Adult Rankings 2021'!A1" display="Back to Ranking" xr:uid="{506432B6-D39A-4361-90EE-DA939C3997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814F39-E24E-44CF-9FC1-225B24478F96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EBB41-26D6-41BB-8E25-0015CCAA8D08}">
  <dimension ref="A1:Q5"/>
  <sheetViews>
    <sheetView workbookViewId="0">
      <selection activeCell="A2" sqref="A2:O2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33</v>
      </c>
      <c r="B2" s="33" t="s">
        <v>65</v>
      </c>
      <c r="C2" s="22">
        <v>44373</v>
      </c>
      <c r="D2" s="30" t="s">
        <v>54</v>
      </c>
      <c r="E2" s="23">
        <v>162</v>
      </c>
      <c r="F2" s="23">
        <v>140</v>
      </c>
      <c r="G2" s="23">
        <v>160</v>
      </c>
      <c r="H2" s="23">
        <v>157</v>
      </c>
      <c r="I2" s="23"/>
      <c r="J2" s="23"/>
      <c r="K2" s="24">
        <v>4</v>
      </c>
      <c r="L2" s="24">
        <v>619</v>
      </c>
      <c r="M2" s="25">
        <v>154.75</v>
      </c>
      <c r="N2" s="26">
        <v>2</v>
      </c>
      <c r="O2" s="27">
        <v>156.75</v>
      </c>
    </row>
    <row r="5" spans="1:17" x14ac:dyDescent="0.3">
      <c r="K5" s="7">
        <f>SUM(K2:K4)</f>
        <v>4</v>
      </c>
      <c r="L5" s="7">
        <f>SUM(L2:L4)</f>
        <v>619</v>
      </c>
      <c r="M5" s="13">
        <f>SUM(L5/K5)</f>
        <v>154.75</v>
      </c>
      <c r="N5" s="7">
        <f>SUM(N2:N4)</f>
        <v>2</v>
      </c>
      <c r="O5" s="13">
        <f>SUM(M5+N5)</f>
        <v>156.75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2_2"/>
  </protectedRanges>
  <conditionalFormatting sqref="I2">
    <cfRule type="top10" dxfId="533" priority="6" rank="1"/>
  </conditionalFormatting>
  <conditionalFormatting sqref="E2">
    <cfRule type="top10" dxfId="532" priority="5" rank="1"/>
  </conditionalFormatting>
  <conditionalFormatting sqref="F2">
    <cfRule type="top10" dxfId="531" priority="4" rank="1"/>
  </conditionalFormatting>
  <conditionalFormatting sqref="G2">
    <cfRule type="top10" dxfId="530" priority="3" rank="1"/>
  </conditionalFormatting>
  <conditionalFormatting sqref="H2">
    <cfRule type="top10" dxfId="529" priority="2" rank="1"/>
  </conditionalFormatting>
  <conditionalFormatting sqref="J2">
    <cfRule type="top10" dxfId="528" priority="1" rank="1"/>
  </conditionalFormatting>
  <hyperlinks>
    <hyperlink ref="Q1" location="'Mississippi Adult Rankings 2021'!A1" display="Back to Ranking" xr:uid="{513ACCF8-08D7-466B-B1F5-1DB359CA557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B6B0C3-558F-470C-B282-BF0B1535C4A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EF015-FFB1-416D-B8E6-9D3B655DBE2B}">
  <dimension ref="A1:AD18"/>
  <sheetViews>
    <sheetView workbookViewId="0">
      <selection activeCell="A16" sqref="A16:O16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30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30" x14ac:dyDescent="0.3">
      <c r="A2" s="21" t="s">
        <v>44</v>
      </c>
      <c r="B2" s="33" t="s">
        <v>45</v>
      </c>
      <c r="C2" s="22">
        <v>44317</v>
      </c>
      <c r="D2" s="30" t="s">
        <v>29</v>
      </c>
      <c r="E2" s="23">
        <v>192</v>
      </c>
      <c r="F2" s="23">
        <v>191</v>
      </c>
      <c r="G2" s="23">
        <v>186</v>
      </c>
      <c r="H2" s="23">
        <v>184</v>
      </c>
      <c r="I2" s="23"/>
      <c r="J2" s="23"/>
      <c r="K2" s="24">
        <v>4</v>
      </c>
      <c r="L2" s="24">
        <v>753</v>
      </c>
      <c r="M2" s="25">
        <v>188.25</v>
      </c>
      <c r="N2" s="26">
        <v>2</v>
      </c>
      <c r="O2" s="27">
        <v>190.25</v>
      </c>
    </row>
    <row r="3" spans="1:30" x14ac:dyDescent="0.3">
      <c r="A3" s="21" t="s">
        <v>44</v>
      </c>
      <c r="B3" s="33" t="s">
        <v>52</v>
      </c>
      <c r="C3" s="22">
        <v>44352</v>
      </c>
      <c r="D3" s="30" t="s">
        <v>29</v>
      </c>
      <c r="E3" s="23">
        <v>191</v>
      </c>
      <c r="F3" s="23">
        <v>195</v>
      </c>
      <c r="G3" s="23">
        <v>193</v>
      </c>
      <c r="H3" s="23">
        <v>195</v>
      </c>
      <c r="I3" s="23"/>
      <c r="J3" s="23"/>
      <c r="K3" s="24">
        <v>4</v>
      </c>
      <c r="L3" s="24">
        <v>774</v>
      </c>
      <c r="M3" s="25">
        <v>193.5</v>
      </c>
      <c r="N3" s="26">
        <v>2</v>
      </c>
      <c r="O3" s="27">
        <v>195.5</v>
      </c>
    </row>
    <row r="4" spans="1:30" x14ac:dyDescent="0.3">
      <c r="A4" s="21" t="s">
        <v>33</v>
      </c>
      <c r="B4" s="33" t="s">
        <v>52</v>
      </c>
      <c r="C4" s="22">
        <v>44373</v>
      </c>
      <c r="D4" s="30" t="s">
        <v>54</v>
      </c>
      <c r="E4" s="23">
        <v>192</v>
      </c>
      <c r="F4" s="23">
        <v>187</v>
      </c>
      <c r="G4" s="23">
        <v>189</v>
      </c>
      <c r="H4" s="23">
        <v>190</v>
      </c>
      <c r="I4" s="23"/>
      <c r="J4" s="23"/>
      <c r="K4" s="24">
        <v>4</v>
      </c>
      <c r="L4" s="24">
        <v>758</v>
      </c>
      <c r="M4" s="25">
        <v>189.5</v>
      </c>
      <c r="N4" s="26">
        <v>2</v>
      </c>
      <c r="O4" s="27">
        <v>191.5</v>
      </c>
    </row>
    <row r="5" spans="1:30" x14ac:dyDescent="0.3">
      <c r="A5" s="21" t="s">
        <v>44</v>
      </c>
      <c r="B5" s="33" t="s">
        <v>52</v>
      </c>
      <c r="C5" s="22">
        <v>44387</v>
      </c>
      <c r="D5" s="30" t="s">
        <v>29</v>
      </c>
      <c r="E5" s="23">
        <v>192</v>
      </c>
      <c r="F5" s="23">
        <v>196</v>
      </c>
      <c r="G5" s="23">
        <v>196</v>
      </c>
      <c r="H5" s="23">
        <v>196</v>
      </c>
      <c r="I5" s="23"/>
      <c r="J5" s="23"/>
      <c r="K5" s="24">
        <v>4</v>
      </c>
      <c r="L5" s="24">
        <v>780</v>
      </c>
      <c r="M5" s="25">
        <v>195</v>
      </c>
      <c r="N5" s="26">
        <v>2</v>
      </c>
      <c r="O5" s="27">
        <v>197</v>
      </c>
      <c r="AB5" s="12"/>
      <c r="AD5" s="12"/>
    </row>
    <row r="6" spans="1:30" x14ac:dyDescent="0.3">
      <c r="A6" s="21" t="s">
        <v>33</v>
      </c>
      <c r="B6" s="33" t="s">
        <v>52</v>
      </c>
      <c r="C6" s="22">
        <v>44436</v>
      </c>
      <c r="D6" s="30" t="s">
        <v>71</v>
      </c>
      <c r="E6" s="23">
        <v>190</v>
      </c>
      <c r="F6" s="23">
        <v>192</v>
      </c>
      <c r="G6" s="23">
        <v>192</v>
      </c>
      <c r="H6" s="23">
        <v>193</v>
      </c>
      <c r="I6" s="23"/>
      <c r="J6" s="23"/>
      <c r="K6" s="24">
        <v>4</v>
      </c>
      <c r="L6" s="24">
        <v>767</v>
      </c>
      <c r="M6" s="25">
        <v>191.75</v>
      </c>
      <c r="N6" s="26">
        <v>2</v>
      </c>
      <c r="O6" s="27">
        <v>193.75</v>
      </c>
    </row>
    <row r="7" spans="1:30" x14ac:dyDescent="0.3">
      <c r="A7" s="21" t="s">
        <v>33</v>
      </c>
      <c r="B7" s="33" t="s">
        <v>52</v>
      </c>
      <c r="C7" s="22">
        <v>44450</v>
      </c>
      <c r="D7" s="30" t="s">
        <v>77</v>
      </c>
      <c r="E7" s="23">
        <v>194</v>
      </c>
      <c r="F7" s="23">
        <v>191</v>
      </c>
      <c r="G7" s="23">
        <v>193</v>
      </c>
      <c r="H7" s="23">
        <v>190</v>
      </c>
      <c r="I7" s="23"/>
      <c r="J7" s="23"/>
      <c r="K7" s="24">
        <v>4</v>
      </c>
      <c r="L7" s="24">
        <v>768</v>
      </c>
      <c r="M7" s="25">
        <v>192</v>
      </c>
      <c r="N7" s="26">
        <v>2</v>
      </c>
      <c r="O7" s="27">
        <v>194</v>
      </c>
    </row>
    <row r="8" spans="1:30" x14ac:dyDescent="0.3">
      <c r="A8" s="21" t="s">
        <v>44</v>
      </c>
      <c r="B8" s="33" t="s">
        <v>52</v>
      </c>
      <c r="C8" s="22">
        <v>44471</v>
      </c>
      <c r="D8" s="30" t="s">
        <v>29</v>
      </c>
      <c r="E8" s="23">
        <v>193</v>
      </c>
      <c r="F8" s="23">
        <v>194</v>
      </c>
      <c r="G8" s="23">
        <v>194</v>
      </c>
      <c r="H8" s="23">
        <v>193</v>
      </c>
      <c r="I8" s="23">
        <v>195</v>
      </c>
      <c r="J8" s="23">
        <v>198.001</v>
      </c>
      <c r="K8" s="24">
        <v>6</v>
      </c>
      <c r="L8" s="24">
        <v>1167.001</v>
      </c>
      <c r="M8" s="25">
        <v>194.50016666666667</v>
      </c>
      <c r="N8" s="26">
        <v>8</v>
      </c>
      <c r="O8" s="27">
        <v>202.50016666666667</v>
      </c>
    </row>
    <row r="9" spans="1:30" x14ac:dyDescent="0.3">
      <c r="A9" s="21" t="s">
        <v>33</v>
      </c>
      <c r="B9" s="33" t="s">
        <v>52</v>
      </c>
      <c r="C9" s="22">
        <v>44492</v>
      </c>
      <c r="D9" s="30" t="s">
        <v>77</v>
      </c>
      <c r="E9" s="23">
        <v>194</v>
      </c>
      <c r="F9" s="23">
        <v>190</v>
      </c>
      <c r="G9" s="23">
        <v>198</v>
      </c>
      <c r="H9" s="23">
        <v>195</v>
      </c>
      <c r="I9" s="23"/>
      <c r="J9" s="23"/>
      <c r="K9" s="24">
        <v>4</v>
      </c>
      <c r="L9" s="24">
        <v>777</v>
      </c>
      <c r="M9" s="25">
        <v>194.25</v>
      </c>
      <c r="N9" s="26">
        <v>5</v>
      </c>
      <c r="O9" s="27">
        <v>199.25</v>
      </c>
    </row>
    <row r="11" spans="1:30" x14ac:dyDescent="0.3">
      <c r="K11" s="7">
        <f>SUM(K2:K10)</f>
        <v>34</v>
      </c>
      <c r="L11" s="7">
        <f>SUM(L2:L10)</f>
        <v>6544.0010000000002</v>
      </c>
      <c r="M11" s="13">
        <f>SUM(L11/K11)</f>
        <v>192.47061764705882</v>
      </c>
      <c r="N11" s="7">
        <f>SUM(N2:N10)</f>
        <v>25</v>
      </c>
      <c r="O11" s="13">
        <f>SUM(M11+N11)</f>
        <v>217.47061764705882</v>
      </c>
    </row>
    <row r="15" spans="1:30" ht="28.8" x14ac:dyDescent="0.3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30" x14ac:dyDescent="0.3">
      <c r="A16" s="21" t="s">
        <v>51</v>
      </c>
      <c r="B16" s="33" t="s">
        <v>52</v>
      </c>
      <c r="C16" s="22">
        <v>44492</v>
      </c>
      <c r="D16" s="30" t="s">
        <v>77</v>
      </c>
      <c r="E16" s="23">
        <v>184</v>
      </c>
      <c r="F16" s="23">
        <v>188</v>
      </c>
      <c r="G16" s="23">
        <v>180</v>
      </c>
      <c r="H16" s="23">
        <v>177</v>
      </c>
      <c r="I16" s="23"/>
      <c r="J16" s="23"/>
      <c r="K16" s="24">
        <v>4</v>
      </c>
      <c r="L16" s="24">
        <v>729</v>
      </c>
      <c r="M16" s="25">
        <v>182.25</v>
      </c>
      <c r="N16" s="26">
        <v>4</v>
      </c>
      <c r="O16" s="27">
        <v>186.25</v>
      </c>
    </row>
    <row r="18" spans="11:15" x14ac:dyDescent="0.3">
      <c r="K18" s="7">
        <f>SUM(K16:K17)</f>
        <v>4</v>
      </c>
      <c r="L18" s="7">
        <f>SUM(L16:L17)</f>
        <v>729</v>
      </c>
      <c r="M18" s="13">
        <f>SUM(L18/K18)</f>
        <v>182.25</v>
      </c>
      <c r="N18" s="7">
        <f>SUM(N16:N17)</f>
        <v>4</v>
      </c>
      <c r="O18" s="13">
        <f>SUM(M18+N18)</f>
        <v>186.25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sqref="I3:J3 B3:C3" name="Range1_4"/>
    <protectedRange sqref="D3" name="Range1_1_2"/>
    <protectedRange sqref="E3:H3" name="Range1_3_1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2"/>
    <protectedRange sqref="I5:J5 B5:C5" name="Range1_10"/>
    <protectedRange sqref="D5" name="Range1_1_7"/>
    <protectedRange sqref="E5:H5" name="Range1_3_3"/>
    <protectedRange algorithmName="SHA-512" hashValue="ON39YdpmFHfN9f47KpiRvqrKx0V9+erV1CNkpWzYhW/Qyc6aT8rEyCrvauWSYGZK2ia3o7vd3akF07acHAFpOA==" saltValue="yVW9XmDwTqEnmpSGai0KYg==" spinCount="100000" sqref="I6:J6 B6:C6" name="Range1_10_1"/>
    <protectedRange algorithmName="SHA-512" hashValue="ON39YdpmFHfN9f47KpiRvqrKx0V9+erV1CNkpWzYhW/Qyc6aT8rEyCrvauWSYGZK2ia3o7vd3akF07acHAFpOA==" saltValue="yVW9XmDwTqEnmpSGai0KYg==" spinCount="100000" sqref="D6" name="Range1_1_3"/>
    <protectedRange algorithmName="SHA-512" hashValue="ON39YdpmFHfN9f47KpiRvqrKx0V9+erV1CNkpWzYhW/Qyc6aT8rEyCrvauWSYGZK2ia3o7vd3akF07acHAFpOA==" saltValue="yVW9XmDwTqEnmpSGai0KYg==" spinCount="100000" sqref="E6:H6" name="Range1_3_1_1"/>
    <protectedRange algorithmName="SHA-512" hashValue="ON39YdpmFHfN9f47KpiRvqrKx0V9+erV1CNkpWzYhW/Qyc6aT8rEyCrvauWSYGZK2ia3o7vd3akF07acHAFpOA==" saltValue="yVW9XmDwTqEnmpSGai0KYg==" spinCount="100000" sqref="I7:J7 B7:C7" name="Range1_6"/>
    <protectedRange algorithmName="SHA-512" hashValue="ON39YdpmFHfN9f47KpiRvqrKx0V9+erV1CNkpWzYhW/Qyc6aT8rEyCrvauWSYGZK2ia3o7vd3akF07acHAFpOA==" saltValue="yVW9XmDwTqEnmpSGai0KYg==" spinCount="100000" sqref="D7" name="Range1_1_1"/>
    <protectedRange algorithmName="SHA-512" hashValue="ON39YdpmFHfN9f47KpiRvqrKx0V9+erV1CNkpWzYhW/Qyc6aT8rEyCrvauWSYGZK2ia3o7vd3akF07acHAFpOA==" saltValue="yVW9XmDwTqEnmpSGai0KYg==" spinCount="100000" sqref="E7:H7" name="Range1_3_4"/>
    <protectedRange sqref="I8:J8 B8:C8" name="Range1_27"/>
    <protectedRange sqref="D8" name="Range1_1_18"/>
    <protectedRange sqref="E8:H8" name="Range1_3_9"/>
    <protectedRange algorithmName="SHA-512" hashValue="ON39YdpmFHfN9f47KpiRvqrKx0V9+erV1CNkpWzYhW/Qyc6aT8rEyCrvauWSYGZK2ia3o7vd3akF07acHAFpOA==" saltValue="yVW9XmDwTqEnmpSGai0KYg==" spinCount="100000" sqref="I9:J9 B9" name="Range1_18"/>
    <protectedRange algorithmName="SHA-512" hashValue="ON39YdpmFHfN9f47KpiRvqrKx0V9+erV1CNkpWzYhW/Qyc6aT8rEyCrvauWSYGZK2ia3o7vd3akF07acHAFpOA==" saltValue="yVW9XmDwTqEnmpSGai0KYg==" spinCount="100000" sqref="D9" name="Range1_1_16"/>
    <protectedRange algorithmName="SHA-512" hashValue="ON39YdpmFHfN9f47KpiRvqrKx0V9+erV1CNkpWzYhW/Qyc6aT8rEyCrvauWSYGZK2ia3o7vd3akF07acHAFpOA==" saltValue="yVW9XmDwTqEnmpSGai0KYg==" spinCount="100000" sqref="E9:H9" name="Range1_3_8"/>
    <protectedRange algorithmName="SHA-512" hashValue="ON39YdpmFHfN9f47KpiRvqrKx0V9+erV1CNkpWzYhW/Qyc6aT8rEyCrvauWSYGZK2ia3o7vd3akF07acHAFpOA==" saltValue="yVW9XmDwTqEnmpSGai0KYg==" spinCount="100000" sqref="E16:J16 B16:C16" name="Range1_21"/>
    <protectedRange algorithmName="SHA-512" hashValue="ON39YdpmFHfN9f47KpiRvqrKx0V9+erV1CNkpWzYhW/Qyc6aT8rEyCrvauWSYGZK2ia3o7vd3akF07acHAFpOA==" saltValue="yVW9XmDwTqEnmpSGai0KYg==" spinCount="100000" sqref="D16" name="Range1_1_17"/>
  </protectedRanges>
  <conditionalFormatting sqref="F2">
    <cfRule type="top10" dxfId="527" priority="101" rank="1"/>
  </conditionalFormatting>
  <conditionalFormatting sqref="G2">
    <cfRule type="top10" dxfId="526" priority="100" rank="1"/>
  </conditionalFormatting>
  <conditionalFormatting sqref="H2">
    <cfRule type="top10" dxfId="525" priority="99" rank="1"/>
  </conditionalFormatting>
  <conditionalFormatting sqref="I2">
    <cfRule type="top10" dxfId="524" priority="97" rank="1"/>
  </conditionalFormatting>
  <conditionalFormatting sqref="J2">
    <cfRule type="top10" dxfId="523" priority="98" rank="1"/>
  </conditionalFormatting>
  <conditionalFormatting sqref="E2">
    <cfRule type="top10" dxfId="522" priority="102" rank="1"/>
  </conditionalFormatting>
  <conditionalFormatting sqref="F3">
    <cfRule type="top10" dxfId="521" priority="91" rank="1"/>
  </conditionalFormatting>
  <conditionalFormatting sqref="G3">
    <cfRule type="top10" dxfId="520" priority="92" rank="1"/>
  </conditionalFormatting>
  <conditionalFormatting sqref="H3">
    <cfRule type="top10" dxfId="519" priority="93" rank="1"/>
  </conditionalFormatting>
  <conditionalFormatting sqref="I3">
    <cfRule type="top10" dxfId="518" priority="94" rank="1"/>
  </conditionalFormatting>
  <conditionalFormatting sqref="J3">
    <cfRule type="top10" dxfId="517" priority="95" rank="1"/>
  </conditionalFormatting>
  <conditionalFormatting sqref="E3">
    <cfRule type="top10" dxfId="516" priority="96" rank="1"/>
  </conditionalFormatting>
  <conditionalFormatting sqref="I4">
    <cfRule type="top10" dxfId="515" priority="90" rank="1"/>
  </conditionalFormatting>
  <conditionalFormatting sqref="E4">
    <cfRule type="top10" dxfId="514" priority="89" rank="1"/>
  </conditionalFormatting>
  <conditionalFormatting sqref="F4">
    <cfRule type="top10" dxfId="513" priority="88" rank="1"/>
  </conditionalFormatting>
  <conditionalFormatting sqref="G4">
    <cfRule type="top10" dxfId="512" priority="87" rank="1"/>
  </conditionalFormatting>
  <conditionalFormatting sqref="H4">
    <cfRule type="top10" dxfId="511" priority="86" rank="1"/>
  </conditionalFormatting>
  <conditionalFormatting sqref="J4">
    <cfRule type="top10" dxfId="510" priority="85" rank="1"/>
  </conditionalFormatting>
  <conditionalFormatting sqref="F5">
    <cfRule type="top10" dxfId="509" priority="79" rank="1"/>
  </conditionalFormatting>
  <conditionalFormatting sqref="G5">
    <cfRule type="top10" dxfId="508" priority="80" rank="1"/>
  </conditionalFormatting>
  <conditionalFormatting sqref="H5">
    <cfRule type="top10" dxfId="507" priority="81" rank="1"/>
  </conditionalFormatting>
  <conditionalFormatting sqref="I5">
    <cfRule type="top10" dxfId="506" priority="82" rank="1"/>
  </conditionalFormatting>
  <conditionalFormatting sqref="J5">
    <cfRule type="top10" dxfId="505" priority="83" rank="1"/>
  </conditionalFormatting>
  <conditionalFormatting sqref="E5">
    <cfRule type="top10" dxfId="504" priority="84" rank="1"/>
  </conditionalFormatting>
  <conditionalFormatting sqref="I6">
    <cfRule type="top10" dxfId="503" priority="78" rank="1"/>
  </conditionalFormatting>
  <conditionalFormatting sqref="E6">
    <cfRule type="top10" dxfId="502" priority="77" rank="1"/>
  </conditionalFormatting>
  <conditionalFormatting sqref="F6">
    <cfRule type="top10" dxfId="501" priority="76" rank="1"/>
  </conditionalFormatting>
  <conditionalFormatting sqref="G6">
    <cfRule type="top10" dxfId="500" priority="75" rank="1"/>
  </conditionalFormatting>
  <conditionalFormatting sqref="H6">
    <cfRule type="top10" dxfId="499" priority="74" rank="1"/>
  </conditionalFormatting>
  <conditionalFormatting sqref="J6">
    <cfRule type="top10" dxfId="498" priority="73" rank="1"/>
  </conditionalFormatting>
  <conditionalFormatting sqref="I7">
    <cfRule type="top10" dxfId="497" priority="72" rank="1"/>
  </conditionalFormatting>
  <conditionalFormatting sqref="E7">
    <cfRule type="top10" dxfId="496" priority="71" rank="1"/>
  </conditionalFormatting>
  <conditionalFormatting sqref="F7">
    <cfRule type="top10" dxfId="495" priority="70" rank="1"/>
  </conditionalFormatting>
  <conditionalFormatting sqref="G7">
    <cfRule type="top10" dxfId="494" priority="69" rank="1"/>
  </conditionalFormatting>
  <conditionalFormatting sqref="H7">
    <cfRule type="top10" dxfId="493" priority="68" rank="1"/>
  </conditionalFormatting>
  <conditionalFormatting sqref="J7">
    <cfRule type="top10" dxfId="492" priority="67" rank="1"/>
  </conditionalFormatting>
  <conditionalFormatting sqref="F8">
    <cfRule type="top10" dxfId="491" priority="61" rank="1"/>
  </conditionalFormatting>
  <conditionalFormatting sqref="G8">
    <cfRule type="top10" dxfId="490" priority="62" rank="1"/>
  </conditionalFormatting>
  <conditionalFormatting sqref="H8">
    <cfRule type="top10" dxfId="489" priority="63" rank="1"/>
  </conditionalFormatting>
  <conditionalFormatting sqref="I8">
    <cfRule type="top10" dxfId="488" priority="64" rank="1"/>
  </conditionalFormatting>
  <conditionalFormatting sqref="J8">
    <cfRule type="top10" dxfId="487" priority="65" rank="1"/>
  </conditionalFormatting>
  <conditionalFormatting sqref="E8">
    <cfRule type="top10" dxfId="486" priority="66" rank="1"/>
  </conditionalFormatting>
  <conditionalFormatting sqref="I9">
    <cfRule type="top10" dxfId="485" priority="60" rank="1"/>
  </conditionalFormatting>
  <conditionalFormatting sqref="E9">
    <cfRule type="top10" dxfId="484" priority="59" rank="1"/>
  </conditionalFormatting>
  <conditionalFormatting sqref="F9">
    <cfRule type="top10" dxfId="483" priority="58" rank="1"/>
  </conditionalFormatting>
  <conditionalFormatting sqref="G9">
    <cfRule type="top10" dxfId="482" priority="57" rank="1"/>
  </conditionalFormatting>
  <conditionalFormatting sqref="H9">
    <cfRule type="top10" dxfId="481" priority="56" rank="1"/>
  </conditionalFormatting>
  <conditionalFormatting sqref="J9">
    <cfRule type="top10" dxfId="480" priority="55" rank="1"/>
  </conditionalFormatting>
  <conditionalFormatting sqref="F16">
    <cfRule type="top10" dxfId="479" priority="6" rank="1"/>
  </conditionalFormatting>
  <conditionalFormatting sqref="E16">
    <cfRule type="top10" dxfId="478" priority="5" rank="1"/>
  </conditionalFormatting>
  <conditionalFormatting sqref="I16">
    <cfRule type="top10" dxfId="477" priority="2" rank="1"/>
  </conditionalFormatting>
  <conditionalFormatting sqref="H16">
    <cfRule type="top10" dxfId="476" priority="3" rank="1"/>
  </conditionalFormatting>
  <conditionalFormatting sqref="G16">
    <cfRule type="top10" dxfId="475" priority="4" rank="1"/>
  </conditionalFormatting>
  <conditionalFormatting sqref="J16">
    <cfRule type="top10" dxfId="474" priority="1" rank="1"/>
  </conditionalFormatting>
  <hyperlinks>
    <hyperlink ref="Q1" location="'Mississippi Adult Rankings 2021'!A1" display="Back to Ranking" xr:uid="{2D400DF1-F3A5-4B56-A811-B09B467704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39507E-0A28-49B0-81C3-EA3DCD2356E7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2B5B4-9FA9-4859-B4DD-7A9AA590A20C}">
  <dimension ref="A1:Q14"/>
  <sheetViews>
    <sheetView workbookViewId="0">
      <selection activeCell="A9" sqref="A9:O14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33</v>
      </c>
      <c r="B2" s="33" t="s">
        <v>57</v>
      </c>
      <c r="C2" s="22">
        <v>44373</v>
      </c>
      <c r="D2" s="30" t="s">
        <v>54</v>
      </c>
      <c r="E2" s="23">
        <v>182</v>
      </c>
      <c r="F2" s="23">
        <v>180</v>
      </c>
      <c r="G2" s="23">
        <v>181</v>
      </c>
      <c r="H2" s="23">
        <v>184</v>
      </c>
      <c r="I2" s="23"/>
      <c r="J2" s="23"/>
      <c r="K2" s="24">
        <v>4</v>
      </c>
      <c r="L2" s="24">
        <v>727</v>
      </c>
      <c r="M2" s="25">
        <v>181.75</v>
      </c>
      <c r="N2" s="26">
        <v>2</v>
      </c>
      <c r="O2" s="27">
        <v>183.75</v>
      </c>
    </row>
    <row r="5" spans="1:17" x14ac:dyDescent="0.3">
      <c r="K5" s="7">
        <f>SUM(K2:K4)</f>
        <v>4</v>
      </c>
      <c r="L5" s="7">
        <f>SUM(L2:L4)</f>
        <v>727</v>
      </c>
      <c r="M5" s="13">
        <f>SUM(L5/K5)</f>
        <v>181.75</v>
      </c>
      <c r="N5" s="7">
        <f>SUM(N2:N4)</f>
        <v>2</v>
      </c>
      <c r="O5" s="13">
        <f>SUM(M5+N5)</f>
        <v>183.75</v>
      </c>
    </row>
    <row r="9" spans="1:17" ht="28.8" x14ac:dyDescent="0.3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3">
      <c r="A10" s="21" t="s">
        <v>51</v>
      </c>
      <c r="B10" s="33" t="s">
        <v>57</v>
      </c>
      <c r="C10" s="22">
        <v>44450</v>
      </c>
      <c r="D10" s="30" t="s">
        <v>77</v>
      </c>
      <c r="E10" s="23">
        <v>178</v>
      </c>
      <c r="F10" s="23">
        <v>181</v>
      </c>
      <c r="G10" s="23">
        <v>166</v>
      </c>
      <c r="H10" s="23">
        <v>180</v>
      </c>
      <c r="I10" s="23"/>
      <c r="J10" s="23"/>
      <c r="K10" s="24">
        <v>4</v>
      </c>
      <c r="L10" s="24">
        <v>705</v>
      </c>
      <c r="M10" s="25">
        <v>176.25</v>
      </c>
      <c r="N10" s="26">
        <v>2</v>
      </c>
      <c r="O10" s="27">
        <v>178.25</v>
      </c>
    </row>
    <row r="11" spans="1:17" x14ac:dyDescent="0.3">
      <c r="A11" s="21" t="s">
        <v>51</v>
      </c>
      <c r="B11" s="33" t="s">
        <v>57</v>
      </c>
      <c r="C11" s="22">
        <v>44471</v>
      </c>
      <c r="D11" s="30" t="s">
        <v>29</v>
      </c>
      <c r="E11" s="23">
        <v>184</v>
      </c>
      <c r="F11" s="23">
        <v>192</v>
      </c>
      <c r="G11" s="23">
        <v>186</v>
      </c>
      <c r="H11" s="23">
        <v>185</v>
      </c>
      <c r="I11" s="23">
        <v>186</v>
      </c>
      <c r="J11" s="23">
        <v>190</v>
      </c>
      <c r="K11" s="24">
        <v>6</v>
      </c>
      <c r="L11" s="24">
        <v>1123</v>
      </c>
      <c r="M11" s="25">
        <v>187.16666666666666</v>
      </c>
      <c r="N11" s="26">
        <v>12</v>
      </c>
      <c r="O11" s="27">
        <v>199.16666666666666</v>
      </c>
    </row>
    <row r="14" spans="1:17" x14ac:dyDescent="0.3">
      <c r="K14" s="7">
        <f>SUM(K10:K13)</f>
        <v>10</v>
      </c>
      <c r="L14" s="7">
        <f>SUM(L10:L13)</f>
        <v>1828</v>
      </c>
      <c r="M14" s="13">
        <f>SUM(L14/K14)</f>
        <v>182.8</v>
      </c>
      <c r="N14" s="7">
        <f>SUM(N10:N13)</f>
        <v>14</v>
      </c>
      <c r="O14" s="13">
        <f>SUM(M14+N14)</f>
        <v>196.8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E10:J10 B10:C10" name="Range1_2_1"/>
    <protectedRange algorithmName="SHA-512" hashValue="ON39YdpmFHfN9f47KpiRvqrKx0V9+erV1CNkpWzYhW/Qyc6aT8rEyCrvauWSYGZK2ia3o7vd3akF07acHAFpOA==" saltValue="yVW9XmDwTqEnmpSGai0KYg==" spinCount="100000" sqref="D10" name="Range1_1_1"/>
    <protectedRange sqref="E11:J11 B11:C11" name="Range1_28"/>
    <protectedRange sqref="D11" name="Range1_1_19"/>
  </protectedRanges>
  <conditionalFormatting sqref="I2">
    <cfRule type="top10" dxfId="473" priority="24" rank="1"/>
  </conditionalFormatting>
  <conditionalFormatting sqref="E2">
    <cfRule type="top10" dxfId="472" priority="23" rank="1"/>
  </conditionalFormatting>
  <conditionalFormatting sqref="F2">
    <cfRule type="top10" dxfId="471" priority="22" rank="1"/>
  </conditionalFormatting>
  <conditionalFormatting sqref="G2">
    <cfRule type="top10" dxfId="470" priority="21" rank="1"/>
  </conditionalFormatting>
  <conditionalFormatting sqref="H2">
    <cfRule type="top10" dxfId="469" priority="20" rank="1"/>
  </conditionalFormatting>
  <conditionalFormatting sqref="J2">
    <cfRule type="top10" dxfId="468" priority="19" rank="1"/>
  </conditionalFormatting>
  <conditionalFormatting sqref="E10">
    <cfRule type="top10" dxfId="467" priority="11" rank="1"/>
  </conditionalFormatting>
  <conditionalFormatting sqref="J10">
    <cfRule type="top10" dxfId="466" priority="7" rank="1"/>
  </conditionalFormatting>
  <conditionalFormatting sqref="F10">
    <cfRule type="top10" dxfId="465" priority="12" rank="1"/>
  </conditionalFormatting>
  <conditionalFormatting sqref="I10">
    <cfRule type="top10" dxfId="464" priority="8" rank="1"/>
  </conditionalFormatting>
  <conditionalFormatting sqref="H10">
    <cfRule type="top10" dxfId="463" priority="9" rank="1"/>
  </conditionalFormatting>
  <conditionalFormatting sqref="G10">
    <cfRule type="top10" dxfId="462" priority="10" rank="1"/>
  </conditionalFormatting>
  <conditionalFormatting sqref="J11">
    <cfRule type="top10" dxfId="461" priority="1" rank="1"/>
  </conditionalFormatting>
  <conditionalFormatting sqref="I11">
    <cfRule type="top10" dxfId="460" priority="2" rank="1"/>
  </conditionalFormatting>
  <conditionalFormatting sqref="H11">
    <cfRule type="top10" dxfId="459" priority="3" rank="1"/>
  </conditionalFormatting>
  <conditionalFormatting sqref="G11">
    <cfRule type="top10" dxfId="458" priority="4" rank="1"/>
  </conditionalFormatting>
  <conditionalFormatting sqref="F11">
    <cfRule type="top10" dxfId="457" priority="5" rank="1"/>
  </conditionalFormatting>
  <conditionalFormatting sqref="E11">
    <cfRule type="top10" dxfId="456" priority="6" rank="1"/>
  </conditionalFormatting>
  <hyperlinks>
    <hyperlink ref="Q1" location="'Mississippi Adult Rankings 2021'!A1" display="Back to Ranking" xr:uid="{E3124F04-D748-4E84-998C-A5F45D08D04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20C571-350C-4FEF-AE8B-5D57D48B7EB1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1B5A0-1104-4A46-AEDD-0CE5A20A7BA4}">
  <dimension ref="A1:Q5"/>
  <sheetViews>
    <sheetView workbookViewId="0">
      <selection activeCell="A2" sqref="A2:O2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51</v>
      </c>
      <c r="B2" s="33" t="s">
        <v>67</v>
      </c>
      <c r="C2" s="22">
        <v>44373</v>
      </c>
      <c r="D2" s="30" t="s">
        <v>54</v>
      </c>
      <c r="E2" s="23">
        <v>177.001</v>
      </c>
      <c r="F2" s="23">
        <v>186</v>
      </c>
      <c r="G2" s="23">
        <v>187</v>
      </c>
      <c r="H2" s="23">
        <v>188</v>
      </c>
      <c r="I2" s="23"/>
      <c r="J2" s="23"/>
      <c r="K2" s="24">
        <v>4</v>
      </c>
      <c r="L2" s="24">
        <v>738.00099999999998</v>
      </c>
      <c r="M2" s="25">
        <v>184.50024999999999</v>
      </c>
      <c r="N2" s="26">
        <v>13</v>
      </c>
      <c r="O2" s="27">
        <v>197.50024999999999</v>
      </c>
    </row>
    <row r="5" spans="1:17" x14ac:dyDescent="0.3">
      <c r="K5" s="7">
        <f>SUM(K2:K4)</f>
        <v>4</v>
      </c>
      <c r="L5" s="7">
        <f>SUM(L2:L4)</f>
        <v>738.00099999999998</v>
      </c>
      <c r="M5" s="13">
        <f>SUM(L5/K5)</f>
        <v>184.50024999999999</v>
      </c>
      <c r="N5" s="7">
        <f>SUM(N2:N4)</f>
        <v>13</v>
      </c>
      <c r="O5" s="13">
        <f>SUM(M5+N5)</f>
        <v>197.50024999999999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E2">
    <cfRule type="top10" dxfId="881" priority="5" rank="1"/>
  </conditionalFormatting>
  <conditionalFormatting sqref="J2">
    <cfRule type="top10" dxfId="880" priority="1" rank="1"/>
  </conditionalFormatting>
  <conditionalFormatting sqref="F2">
    <cfRule type="top10" dxfId="879" priority="6" rank="1"/>
  </conditionalFormatting>
  <conditionalFormatting sqref="I2">
    <cfRule type="top10" dxfId="878" priority="2" rank="1"/>
  </conditionalFormatting>
  <conditionalFormatting sqref="H2">
    <cfRule type="top10" dxfId="877" priority="3" rank="1"/>
  </conditionalFormatting>
  <conditionalFormatting sqref="G2">
    <cfRule type="top10" dxfId="876" priority="4" rank="1"/>
  </conditionalFormatting>
  <hyperlinks>
    <hyperlink ref="Q1" location="'Mississippi Adult Rankings 2021'!A1" display="Back to Ranking" xr:uid="{56288A3B-BCA4-4EAE-80BE-8DEA79167C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8B441E-3996-420A-94AA-32C000E114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7844-61D0-4824-AE77-828857D1ACE0}">
  <dimension ref="A1:AD10"/>
  <sheetViews>
    <sheetView workbookViewId="0">
      <selection activeCell="A28" sqref="A28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30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30" x14ac:dyDescent="0.3">
      <c r="A2" s="21" t="s">
        <v>33</v>
      </c>
      <c r="B2" s="31" t="s">
        <v>37</v>
      </c>
      <c r="C2" s="22">
        <v>44261</v>
      </c>
      <c r="D2" s="30" t="s">
        <v>29</v>
      </c>
      <c r="E2" s="23">
        <v>183</v>
      </c>
      <c r="F2" s="23">
        <v>180</v>
      </c>
      <c r="G2" s="23">
        <v>184</v>
      </c>
      <c r="H2" s="23">
        <v>185</v>
      </c>
      <c r="I2" s="23"/>
      <c r="J2" s="23"/>
      <c r="K2" s="24">
        <v>4</v>
      </c>
      <c r="L2" s="24">
        <v>732</v>
      </c>
      <c r="M2" s="25">
        <v>183</v>
      </c>
      <c r="N2" s="26">
        <v>2</v>
      </c>
      <c r="O2" s="27">
        <v>185</v>
      </c>
    </row>
    <row r="3" spans="1:30" x14ac:dyDescent="0.3">
      <c r="A3" s="21" t="s">
        <v>33</v>
      </c>
      <c r="B3" s="31" t="s">
        <v>37</v>
      </c>
      <c r="C3" s="22">
        <v>44289</v>
      </c>
      <c r="D3" s="30" t="s">
        <v>29</v>
      </c>
      <c r="E3" s="23">
        <v>177</v>
      </c>
      <c r="F3" s="23">
        <v>185</v>
      </c>
      <c r="G3" s="23">
        <v>187</v>
      </c>
      <c r="H3" s="23">
        <v>170</v>
      </c>
      <c r="I3" s="23"/>
      <c r="J3" s="23"/>
      <c r="K3" s="24">
        <v>4</v>
      </c>
      <c r="L3" s="24">
        <v>719</v>
      </c>
      <c r="M3" s="25">
        <v>179.75</v>
      </c>
      <c r="N3" s="26">
        <v>2</v>
      </c>
      <c r="O3" s="27">
        <v>181.75</v>
      </c>
    </row>
    <row r="4" spans="1:30" x14ac:dyDescent="0.3">
      <c r="A4" s="21" t="s">
        <v>44</v>
      </c>
      <c r="B4" s="33" t="s">
        <v>37</v>
      </c>
      <c r="C4" s="22">
        <v>44317</v>
      </c>
      <c r="D4" s="30" t="s">
        <v>29</v>
      </c>
      <c r="E4" s="23">
        <v>189</v>
      </c>
      <c r="F4" s="23">
        <v>182</v>
      </c>
      <c r="G4" s="23">
        <v>169</v>
      </c>
      <c r="H4" s="23">
        <v>166</v>
      </c>
      <c r="I4" s="23"/>
      <c r="J4" s="23"/>
      <c r="K4" s="24">
        <v>4</v>
      </c>
      <c r="L4" s="24">
        <v>706</v>
      </c>
      <c r="M4" s="25">
        <v>176.5</v>
      </c>
      <c r="N4" s="26">
        <v>2</v>
      </c>
      <c r="O4" s="27">
        <v>178.5</v>
      </c>
      <c r="AB4" s="12"/>
      <c r="AD4" s="12"/>
    </row>
    <row r="5" spans="1:30" x14ac:dyDescent="0.3">
      <c r="A5" s="21" t="s">
        <v>44</v>
      </c>
      <c r="B5" s="33" t="s">
        <v>37</v>
      </c>
      <c r="C5" s="22">
        <v>44352</v>
      </c>
      <c r="D5" s="30" t="s">
        <v>29</v>
      </c>
      <c r="E5" s="23">
        <v>190</v>
      </c>
      <c r="F5" s="23">
        <v>188</v>
      </c>
      <c r="G5" s="23">
        <v>184</v>
      </c>
      <c r="H5" s="23">
        <v>190</v>
      </c>
      <c r="I5" s="23"/>
      <c r="J5" s="23"/>
      <c r="K5" s="24">
        <v>4</v>
      </c>
      <c r="L5" s="24">
        <v>752</v>
      </c>
      <c r="M5" s="25">
        <v>188</v>
      </c>
      <c r="N5" s="26">
        <v>2</v>
      </c>
      <c r="O5" s="27">
        <v>190</v>
      </c>
    </row>
    <row r="6" spans="1:30" x14ac:dyDescent="0.3">
      <c r="A6" s="21" t="s">
        <v>44</v>
      </c>
      <c r="B6" s="33" t="s">
        <v>37</v>
      </c>
      <c r="C6" s="22">
        <v>44387</v>
      </c>
      <c r="D6" s="30" t="s">
        <v>29</v>
      </c>
      <c r="E6" s="23">
        <v>190</v>
      </c>
      <c r="F6" s="23">
        <v>192</v>
      </c>
      <c r="G6" s="23">
        <v>191</v>
      </c>
      <c r="H6" s="23">
        <v>192</v>
      </c>
      <c r="I6" s="23"/>
      <c r="J6" s="23"/>
      <c r="K6" s="24">
        <v>4</v>
      </c>
      <c r="L6" s="24">
        <v>765</v>
      </c>
      <c r="M6" s="25">
        <v>191.25</v>
      </c>
      <c r="N6" s="26">
        <v>2</v>
      </c>
      <c r="O6" s="27">
        <v>193.25</v>
      </c>
    </row>
    <row r="7" spans="1:30" x14ac:dyDescent="0.3">
      <c r="A7" s="21" t="s">
        <v>44</v>
      </c>
      <c r="B7" s="33" t="s">
        <v>37</v>
      </c>
      <c r="C7" s="22">
        <v>44415</v>
      </c>
      <c r="D7" s="30" t="s">
        <v>29</v>
      </c>
      <c r="E7" s="23">
        <v>189</v>
      </c>
      <c r="F7" s="23">
        <v>184</v>
      </c>
      <c r="G7" s="23">
        <v>186</v>
      </c>
      <c r="H7" s="23">
        <v>187</v>
      </c>
      <c r="I7" s="23"/>
      <c r="J7" s="23"/>
      <c r="K7" s="24">
        <v>4</v>
      </c>
      <c r="L7" s="24">
        <v>746</v>
      </c>
      <c r="M7" s="25">
        <v>186.5</v>
      </c>
      <c r="N7" s="26">
        <v>2</v>
      </c>
      <c r="O7" s="27">
        <v>188.5</v>
      </c>
    </row>
    <row r="8" spans="1:30" x14ac:dyDescent="0.3">
      <c r="A8" s="21" t="s">
        <v>44</v>
      </c>
      <c r="B8" s="33" t="s">
        <v>37</v>
      </c>
      <c r="C8" s="22">
        <v>44471</v>
      </c>
      <c r="D8" s="30" t="s">
        <v>29</v>
      </c>
      <c r="E8" s="23">
        <v>195</v>
      </c>
      <c r="F8" s="23">
        <v>198</v>
      </c>
      <c r="G8" s="23">
        <v>196</v>
      </c>
      <c r="H8" s="23">
        <v>192</v>
      </c>
      <c r="I8" s="23">
        <v>195</v>
      </c>
      <c r="J8" s="23">
        <v>197</v>
      </c>
      <c r="K8" s="24">
        <v>6</v>
      </c>
      <c r="L8" s="24">
        <v>1173</v>
      </c>
      <c r="M8" s="25">
        <v>195.5</v>
      </c>
      <c r="N8" s="26">
        <v>4</v>
      </c>
      <c r="O8" s="27">
        <v>199.5</v>
      </c>
    </row>
    <row r="10" spans="1:30" x14ac:dyDescent="0.3">
      <c r="K10" s="7">
        <f>SUM(K2:K9)</f>
        <v>30</v>
      </c>
      <c r="L10" s="7">
        <f>SUM(L2:L9)</f>
        <v>5593</v>
      </c>
      <c r="M10" s="13">
        <f>SUM(L10/K10)</f>
        <v>186.43333333333334</v>
      </c>
      <c r="N10" s="7">
        <f>SUM(N2:N9)</f>
        <v>16</v>
      </c>
      <c r="O10" s="13">
        <f>SUM(M10+N10)</f>
        <v>202.43333333333334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9"/>
    <protectedRange sqref="E2:H2" name="Range1_3_5"/>
    <protectedRange sqref="I3:J3 B3:C3" name="Range1_17"/>
    <protectedRange sqref="D3" name="Range1_1_11"/>
    <protectedRange sqref="E3:H3" name="Range1_3_6"/>
    <protectedRange algorithmName="SHA-512" hashValue="ON39YdpmFHfN9f47KpiRvqrKx0V9+erV1CNkpWzYhW/Qyc6aT8rEyCrvauWSYGZK2ia3o7vd3akF07acHAFpOA==" saltValue="yVW9XmDwTqEnmpSGai0KYg==" spinCount="100000" sqref="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J4" name="Range1_3"/>
    <protectedRange sqref="B5:C5" name="Range1_4"/>
    <protectedRange sqref="D5" name="Range1_1_2"/>
    <protectedRange sqref="E5:J5" name="Range1_3_1"/>
    <protectedRange sqref="B6:C6" name="Range1_10"/>
    <protectedRange sqref="D6" name="Range1_1_7"/>
    <protectedRange sqref="E6:J6" name="Range1_3_3"/>
    <protectedRange sqref="B7:C7" name="Range1_13"/>
    <protectedRange sqref="D7" name="Range1_1_13"/>
    <protectedRange sqref="E7:J7" name="Range1_3_4"/>
    <protectedRange sqref="I8:J8 B8:C8" name="Range1_27"/>
    <protectedRange sqref="D8" name="Range1_1_18"/>
    <protectedRange sqref="E8:H8" name="Range1_3_9"/>
  </protectedRanges>
  <conditionalFormatting sqref="I2">
    <cfRule type="top10" dxfId="455" priority="42" rank="1"/>
  </conditionalFormatting>
  <conditionalFormatting sqref="E2">
    <cfRule type="top10" dxfId="454" priority="41" rank="1"/>
  </conditionalFormatting>
  <conditionalFormatting sqref="F2">
    <cfRule type="top10" dxfId="453" priority="40" rank="1"/>
  </conditionalFormatting>
  <conditionalFormatting sqref="G2">
    <cfRule type="top10" dxfId="452" priority="39" rank="1"/>
  </conditionalFormatting>
  <conditionalFormatting sqref="H2">
    <cfRule type="top10" dxfId="451" priority="38" rank="1"/>
  </conditionalFormatting>
  <conditionalFormatting sqref="J2">
    <cfRule type="top10" dxfId="450" priority="37" rank="1"/>
  </conditionalFormatting>
  <conditionalFormatting sqref="I3">
    <cfRule type="top10" dxfId="449" priority="36" rank="1"/>
  </conditionalFormatting>
  <conditionalFormatting sqref="E3">
    <cfRule type="top10" dxfId="448" priority="35" rank="1"/>
  </conditionalFormatting>
  <conditionalFormatting sqref="F3">
    <cfRule type="top10" dxfId="447" priority="34" rank="1"/>
  </conditionalFormatting>
  <conditionalFormatting sqref="G3">
    <cfRule type="top10" dxfId="446" priority="33" rank="1"/>
  </conditionalFormatting>
  <conditionalFormatting sqref="H3">
    <cfRule type="top10" dxfId="445" priority="32" rank="1"/>
  </conditionalFormatting>
  <conditionalFormatting sqref="J3">
    <cfRule type="top10" dxfId="444" priority="31" rank="1"/>
  </conditionalFormatting>
  <conditionalFormatting sqref="F4">
    <cfRule type="top10" dxfId="443" priority="29" rank="1"/>
  </conditionalFormatting>
  <conditionalFormatting sqref="G4">
    <cfRule type="top10" dxfId="442" priority="28" rank="1"/>
  </conditionalFormatting>
  <conditionalFormatting sqref="H4">
    <cfRule type="top10" dxfId="441" priority="27" rank="1"/>
  </conditionalFormatting>
  <conditionalFormatting sqref="I4">
    <cfRule type="top10" dxfId="440" priority="25" rank="1"/>
  </conditionalFormatting>
  <conditionalFormatting sqref="J4">
    <cfRule type="top10" dxfId="439" priority="26" rank="1"/>
  </conditionalFormatting>
  <conditionalFormatting sqref="E4">
    <cfRule type="top10" dxfId="438" priority="30" rank="1"/>
  </conditionalFormatting>
  <conditionalFormatting sqref="F5">
    <cfRule type="top10" dxfId="437" priority="19" rank="1"/>
  </conditionalFormatting>
  <conditionalFormatting sqref="G5">
    <cfRule type="top10" dxfId="436" priority="20" rank="1"/>
  </conditionalFormatting>
  <conditionalFormatting sqref="H5">
    <cfRule type="top10" dxfId="435" priority="21" rank="1"/>
  </conditionalFormatting>
  <conditionalFormatting sqref="I5">
    <cfRule type="top10" dxfId="434" priority="22" rank="1"/>
  </conditionalFormatting>
  <conditionalFormatting sqref="J5">
    <cfRule type="top10" dxfId="433" priority="23" rank="1"/>
  </conditionalFormatting>
  <conditionalFormatting sqref="E5">
    <cfRule type="top10" dxfId="432" priority="24" rank="1"/>
  </conditionalFormatting>
  <conditionalFormatting sqref="F6">
    <cfRule type="top10" dxfId="431" priority="13" rank="1"/>
  </conditionalFormatting>
  <conditionalFormatting sqref="G6">
    <cfRule type="top10" dxfId="430" priority="14" rank="1"/>
  </conditionalFormatting>
  <conditionalFormatting sqref="H6">
    <cfRule type="top10" dxfId="429" priority="15" rank="1"/>
  </conditionalFormatting>
  <conditionalFormatting sqref="I6">
    <cfRule type="top10" dxfId="428" priority="16" rank="1"/>
  </conditionalFormatting>
  <conditionalFormatting sqref="J6">
    <cfRule type="top10" dxfId="427" priority="17" rank="1"/>
  </conditionalFormatting>
  <conditionalFormatting sqref="E6">
    <cfRule type="top10" dxfId="426" priority="18" rank="1"/>
  </conditionalFormatting>
  <conditionalFormatting sqref="F7">
    <cfRule type="top10" dxfId="425" priority="7" rank="1"/>
  </conditionalFormatting>
  <conditionalFormatting sqref="G7">
    <cfRule type="top10" dxfId="424" priority="8" rank="1"/>
  </conditionalFormatting>
  <conditionalFormatting sqref="H7">
    <cfRule type="top10" dxfId="423" priority="9" rank="1"/>
  </conditionalFormatting>
  <conditionalFormatting sqref="I7">
    <cfRule type="top10" dxfId="422" priority="10" rank="1"/>
  </conditionalFormatting>
  <conditionalFormatting sqref="J7">
    <cfRule type="top10" dxfId="421" priority="11" rank="1"/>
  </conditionalFormatting>
  <conditionalFormatting sqref="E7">
    <cfRule type="top10" dxfId="420" priority="12" rank="1"/>
  </conditionalFormatting>
  <conditionalFormatting sqref="F8">
    <cfRule type="top10" dxfId="419" priority="1" rank="1"/>
  </conditionalFormatting>
  <conditionalFormatting sqref="G8">
    <cfRule type="top10" dxfId="418" priority="2" rank="1"/>
  </conditionalFormatting>
  <conditionalFormatting sqref="H8">
    <cfRule type="top10" dxfId="417" priority="3" rank="1"/>
  </conditionalFormatting>
  <conditionalFormatting sqref="I8">
    <cfRule type="top10" dxfId="416" priority="4" rank="1"/>
  </conditionalFormatting>
  <conditionalFormatting sqref="J8">
    <cfRule type="top10" dxfId="415" priority="5" rank="1"/>
  </conditionalFormatting>
  <conditionalFormatting sqref="E8">
    <cfRule type="top10" dxfId="414" priority="6" rank="1"/>
  </conditionalFormatting>
  <dataValidations count="2">
    <dataValidation type="list" allowBlank="1" showInputMessage="1" showErrorMessage="1" sqref="B2" xr:uid="{B72C850B-5186-42E8-A364-FBB0F01D2BFE}">
      <formula1>$H$4:$H$99</formula1>
    </dataValidation>
    <dataValidation type="list" allowBlank="1" showInputMessage="1" showErrorMessage="1" sqref="B3" xr:uid="{14A142BE-4E0F-4CF7-B982-4FCE8AC94CC8}">
      <formula1>$H$3:$H$103</formula1>
    </dataValidation>
  </dataValidations>
  <hyperlinks>
    <hyperlink ref="Q1" location="'Mississippi Adult Rankings 2021'!A1" display="Back to Ranking" xr:uid="{80AEE464-3ECF-4F11-85AC-FEDAA86B38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B7E35B-8B15-4BAB-8684-2AC8FACF1F7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90CC7-6D52-49A5-BB12-340BBD6DED42}">
  <dimension ref="A1:Q9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33</v>
      </c>
      <c r="B2" s="31" t="s">
        <v>26</v>
      </c>
      <c r="C2" s="22">
        <v>44261</v>
      </c>
      <c r="D2" s="30" t="s">
        <v>29</v>
      </c>
      <c r="E2" s="23">
        <v>183</v>
      </c>
      <c r="F2" s="23">
        <v>180</v>
      </c>
      <c r="G2" s="23">
        <v>187</v>
      </c>
      <c r="H2" s="23">
        <v>189</v>
      </c>
      <c r="I2" s="23"/>
      <c r="J2" s="23"/>
      <c r="K2" s="24">
        <v>4</v>
      </c>
      <c r="L2" s="24">
        <v>739</v>
      </c>
      <c r="M2" s="25">
        <v>184.75</v>
      </c>
      <c r="N2" s="26">
        <v>2</v>
      </c>
      <c r="O2" s="27">
        <v>186.75</v>
      </c>
    </row>
    <row r="3" spans="1:17" x14ac:dyDescent="0.3">
      <c r="A3" s="21" t="s">
        <v>44</v>
      </c>
      <c r="B3" s="33" t="s">
        <v>26</v>
      </c>
      <c r="C3" s="22">
        <v>44352</v>
      </c>
      <c r="D3" s="30" t="s">
        <v>29</v>
      </c>
      <c r="E3" s="23">
        <v>190</v>
      </c>
      <c r="F3" s="23">
        <v>195</v>
      </c>
      <c r="G3" s="23">
        <v>192</v>
      </c>
      <c r="H3" s="23">
        <v>191</v>
      </c>
      <c r="I3" s="23"/>
      <c r="J3" s="23"/>
      <c r="K3" s="24">
        <v>4</v>
      </c>
      <c r="L3" s="24">
        <v>768</v>
      </c>
      <c r="M3" s="25">
        <v>192</v>
      </c>
      <c r="N3" s="26">
        <v>2</v>
      </c>
      <c r="O3" s="27">
        <v>194</v>
      </c>
    </row>
    <row r="4" spans="1:17" x14ac:dyDescent="0.3">
      <c r="A4" s="21" t="s">
        <v>44</v>
      </c>
      <c r="B4" s="33" t="s">
        <v>26</v>
      </c>
      <c r="C4" s="22">
        <v>44387</v>
      </c>
      <c r="D4" s="30" t="s">
        <v>29</v>
      </c>
      <c r="E4" s="23">
        <v>190</v>
      </c>
      <c r="F4" s="23">
        <v>187</v>
      </c>
      <c r="G4" s="23">
        <v>183</v>
      </c>
      <c r="H4" s="23">
        <v>193</v>
      </c>
      <c r="I4" s="23"/>
      <c r="J4" s="23"/>
      <c r="K4" s="24">
        <v>4</v>
      </c>
      <c r="L4" s="24">
        <v>753</v>
      </c>
      <c r="M4" s="25">
        <v>188.25</v>
      </c>
      <c r="N4" s="26">
        <v>2</v>
      </c>
      <c r="O4" s="27">
        <v>190.25</v>
      </c>
    </row>
    <row r="5" spans="1:17" x14ac:dyDescent="0.3">
      <c r="A5" s="21" t="s">
        <v>44</v>
      </c>
      <c r="B5" s="33" t="s">
        <v>26</v>
      </c>
      <c r="C5" s="22">
        <v>44415</v>
      </c>
      <c r="D5" s="30" t="s">
        <v>29</v>
      </c>
      <c r="E5" s="23">
        <v>193</v>
      </c>
      <c r="F5" s="23">
        <v>192</v>
      </c>
      <c r="G5" s="23">
        <v>191</v>
      </c>
      <c r="H5" s="23">
        <v>195</v>
      </c>
      <c r="I5" s="23"/>
      <c r="J5" s="23"/>
      <c r="K5" s="24">
        <v>4</v>
      </c>
      <c r="L5" s="24">
        <v>771</v>
      </c>
      <c r="M5" s="25">
        <v>192.75</v>
      </c>
      <c r="N5" s="26">
        <v>2</v>
      </c>
      <c r="O5" s="27">
        <v>194.75</v>
      </c>
    </row>
    <row r="6" spans="1:17" x14ac:dyDescent="0.3">
      <c r="A6" s="21" t="s">
        <v>44</v>
      </c>
      <c r="B6" s="33" t="s">
        <v>26</v>
      </c>
      <c r="C6" s="22">
        <v>44471</v>
      </c>
      <c r="D6" s="30" t="s">
        <v>29</v>
      </c>
      <c r="E6" s="23">
        <v>193</v>
      </c>
      <c r="F6" s="23">
        <v>195</v>
      </c>
      <c r="G6" s="23">
        <v>192</v>
      </c>
      <c r="H6" s="23">
        <v>190</v>
      </c>
      <c r="I6" s="23">
        <v>195</v>
      </c>
      <c r="J6" s="23">
        <v>197</v>
      </c>
      <c r="K6" s="24">
        <v>6</v>
      </c>
      <c r="L6" s="24">
        <v>1162</v>
      </c>
      <c r="M6" s="25">
        <v>193.66666666666666</v>
      </c>
      <c r="N6" s="26">
        <v>4</v>
      </c>
      <c r="O6" s="27">
        <v>197.66666666666666</v>
      </c>
    </row>
    <row r="9" spans="1:17" x14ac:dyDescent="0.3">
      <c r="K9" s="7">
        <f>SUM(K2:K8)</f>
        <v>22</v>
      </c>
      <c r="L9" s="7">
        <f>SUM(L2:L8)</f>
        <v>4193</v>
      </c>
      <c r="M9" s="13">
        <f>SUM(L9/K9)</f>
        <v>190.59090909090909</v>
      </c>
      <c r="N9" s="7">
        <f>SUM(N2:N8)</f>
        <v>12</v>
      </c>
      <c r="O9" s="13">
        <f>SUM(M9+N9)</f>
        <v>202.59090909090909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1"/>
    <protectedRange sqref="D2" name="Range1_1_9_1"/>
    <protectedRange sqref="E2:H2" name="Range1_3_5_1"/>
    <protectedRange sqref="B3:C3" name="Range1_4"/>
    <protectedRange sqref="D3" name="Range1_1_2"/>
    <protectedRange sqref="E3:J3" name="Range1_3_1"/>
    <protectedRange sqref="B4:C4" name="Range1_10"/>
    <protectedRange sqref="D4" name="Range1_1_7"/>
    <protectedRange sqref="E4:J4" name="Range1_3_3"/>
    <protectedRange sqref="B5:C5" name="Range1_13"/>
    <protectedRange sqref="D5" name="Range1_1_13"/>
    <protectedRange sqref="E5:J5" name="Range1_3_4"/>
    <protectedRange sqref="B6:C6" name="Range1_27"/>
    <protectedRange sqref="D6" name="Range1_1_18"/>
    <protectedRange sqref="E6:J6" name="Range1_3_9"/>
  </protectedRanges>
  <conditionalFormatting sqref="I2">
    <cfRule type="top10" dxfId="413" priority="30" rank="1"/>
  </conditionalFormatting>
  <conditionalFormatting sqref="E2">
    <cfRule type="top10" dxfId="412" priority="29" rank="1"/>
  </conditionalFormatting>
  <conditionalFormatting sqref="F2">
    <cfRule type="top10" dxfId="411" priority="28" rank="1"/>
  </conditionalFormatting>
  <conditionalFormatting sqref="G2">
    <cfRule type="top10" dxfId="410" priority="27" rank="1"/>
  </conditionalFormatting>
  <conditionalFormatting sqref="H2">
    <cfRule type="top10" dxfId="409" priority="26" rank="1"/>
  </conditionalFormatting>
  <conditionalFormatting sqref="J2">
    <cfRule type="top10" dxfId="408" priority="25" rank="1"/>
  </conditionalFormatting>
  <conditionalFormatting sqref="F3">
    <cfRule type="top10" dxfId="407" priority="19" rank="1"/>
  </conditionalFormatting>
  <conditionalFormatting sqref="G3">
    <cfRule type="top10" dxfId="406" priority="20" rank="1"/>
  </conditionalFormatting>
  <conditionalFormatting sqref="H3">
    <cfRule type="top10" dxfId="405" priority="21" rank="1"/>
  </conditionalFormatting>
  <conditionalFormatting sqref="I3">
    <cfRule type="top10" dxfId="404" priority="22" rank="1"/>
  </conditionalFormatting>
  <conditionalFormatting sqref="J3">
    <cfRule type="top10" dxfId="403" priority="23" rank="1"/>
  </conditionalFormatting>
  <conditionalFormatting sqref="E3">
    <cfRule type="top10" dxfId="402" priority="24" rank="1"/>
  </conditionalFormatting>
  <conditionalFormatting sqref="F4">
    <cfRule type="top10" dxfId="401" priority="13" rank="1"/>
  </conditionalFormatting>
  <conditionalFormatting sqref="G4">
    <cfRule type="top10" dxfId="400" priority="14" rank="1"/>
  </conditionalFormatting>
  <conditionalFormatting sqref="H4">
    <cfRule type="top10" dxfId="399" priority="15" rank="1"/>
  </conditionalFormatting>
  <conditionalFormatting sqref="I4">
    <cfRule type="top10" dxfId="398" priority="16" rank="1"/>
  </conditionalFormatting>
  <conditionalFormatting sqref="J4">
    <cfRule type="top10" dxfId="397" priority="17" rank="1"/>
  </conditionalFormatting>
  <conditionalFormatting sqref="E4">
    <cfRule type="top10" dxfId="396" priority="18" rank="1"/>
  </conditionalFormatting>
  <conditionalFormatting sqref="F5">
    <cfRule type="top10" dxfId="395" priority="7" rank="1"/>
  </conditionalFormatting>
  <conditionalFormatting sqref="G5">
    <cfRule type="top10" dxfId="394" priority="8" rank="1"/>
  </conditionalFormatting>
  <conditionalFormatting sqref="H5">
    <cfRule type="top10" dxfId="393" priority="9" rank="1"/>
  </conditionalFormatting>
  <conditionalFormatting sqref="I5">
    <cfRule type="top10" dxfId="392" priority="10" rank="1"/>
  </conditionalFormatting>
  <conditionalFormatting sqref="J5">
    <cfRule type="top10" dxfId="391" priority="11" rank="1"/>
  </conditionalFormatting>
  <conditionalFormatting sqref="E5">
    <cfRule type="top10" dxfId="390" priority="12" rank="1"/>
  </conditionalFormatting>
  <conditionalFormatting sqref="F6">
    <cfRule type="top10" dxfId="389" priority="1" rank="1"/>
  </conditionalFormatting>
  <conditionalFormatting sqref="G6">
    <cfRule type="top10" dxfId="388" priority="2" rank="1"/>
  </conditionalFormatting>
  <conditionalFormatting sqref="H6">
    <cfRule type="top10" dxfId="387" priority="3" rank="1"/>
  </conditionalFormatting>
  <conditionalFormatting sqref="I6">
    <cfRule type="top10" dxfId="386" priority="4" rank="1"/>
  </conditionalFormatting>
  <conditionalFormatting sqref="J6">
    <cfRule type="top10" dxfId="385" priority="5" rank="1"/>
  </conditionalFormatting>
  <conditionalFormatting sqref="E6">
    <cfRule type="top10" dxfId="384" priority="6" rank="1"/>
  </conditionalFormatting>
  <dataValidations count="1">
    <dataValidation type="list" allowBlank="1" showInputMessage="1" showErrorMessage="1" sqref="B2" xr:uid="{75A201C0-EF45-4A17-BD19-4EA10BE0A336}">
      <formula1>$H$7:$H$96</formula1>
    </dataValidation>
  </dataValidations>
  <hyperlinks>
    <hyperlink ref="Q1" location="'Mississippi Adult Rankings 2021'!A1" display="Back to Ranking" xr:uid="{5A2F0924-37CB-4812-A2A6-00239D3AEC5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57C9C1-62F2-48E1-B697-8E3F2E7607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5E20E-D886-49E5-8F26-C8E7CCC765D3}">
  <dimension ref="A1:Q5"/>
  <sheetViews>
    <sheetView workbookViewId="0">
      <selection activeCell="Q1" sqref="Q1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51</v>
      </c>
      <c r="B2" s="33" t="s">
        <v>68</v>
      </c>
      <c r="C2" s="22">
        <v>44373</v>
      </c>
      <c r="D2" s="30" t="s">
        <v>54</v>
      </c>
      <c r="E2" s="23">
        <v>177</v>
      </c>
      <c r="F2" s="23">
        <v>183</v>
      </c>
      <c r="G2" s="23">
        <v>186</v>
      </c>
      <c r="H2" s="23">
        <v>182</v>
      </c>
      <c r="I2" s="23"/>
      <c r="J2" s="23"/>
      <c r="K2" s="24">
        <v>4</v>
      </c>
      <c r="L2" s="24">
        <v>728</v>
      </c>
      <c r="M2" s="25">
        <v>182</v>
      </c>
      <c r="N2" s="26">
        <v>4</v>
      </c>
      <c r="O2" s="27">
        <v>186</v>
      </c>
    </row>
    <row r="5" spans="1:17" x14ac:dyDescent="0.3">
      <c r="K5" s="7">
        <f>SUM(K2:K4)</f>
        <v>4</v>
      </c>
      <c r="L5" s="7">
        <f>SUM(L2:L4)</f>
        <v>728</v>
      </c>
      <c r="M5" s="13">
        <f>SUM(L5/K5)</f>
        <v>182</v>
      </c>
      <c r="N5" s="7">
        <f>SUM(N2:N4)</f>
        <v>4</v>
      </c>
      <c r="O5" s="13">
        <f>SUM(M5+N5)</f>
        <v>186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E2">
    <cfRule type="top10" dxfId="383" priority="5" rank="1"/>
  </conditionalFormatting>
  <conditionalFormatting sqref="J2">
    <cfRule type="top10" dxfId="382" priority="1" rank="1"/>
  </conditionalFormatting>
  <conditionalFormatting sqref="F2">
    <cfRule type="top10" dxfId="381" priority="6" rank="1"/>
  </conditionalFormatting>
  <conditionalFormatting sqref="I2">
    <cfRule type="top10" dxfId="380" priority="2" rank="1"/>
  </conditionalFormatting>
  <conditionalFormatting sqref="H2">
    <cfRule type="top10" dxfId="379" priority="3" rank="1"/>
  </conditionalFormatting>
  <conditionalFormatting sqref="G2">
    <cfRule type="top10" dxfId="378" priority="4" rank="1"/>
  </conditionalFormatting>
  <hyperlinks>
    <hyperlink ref="Q1" location="'Mississippi Adult Rankings 2021'!A1" display="Back to Ranking" xr:uid="{DDF72386-D1EB-4450-9F42-E7AFE45723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C13FA0-0FF1-4614-B6CA-34EFD9B4C3B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E0F9C-14F7-4137-8231-22346660BB38}">
  <dimension ref="A1:Q6"/>
  <sheetViews>
    <sheetView workbookViewId="0">
      <selection activeCell="A3" sqref="A3:O3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33</v>
      </c>
      <c r="B2" s="33" t="s">
        <v>55</v>
      </c>
      <c r="C2" s="22">
        <v>44373</v>
      </c>
      <c r="D2" s="30" t="s">
        <v>54</v>
      </c>
      <c r="E2" s="23">
        <v>195</v>
      </c>
      <c r="F2" s="23">
        <v>192</v>
      </c>
      <c r="G2" s="23">
        <v>196</v>
      </c>
      <c r="H2" s="23">
        <v>192</v>
      </c>
      <c r="I2" s="23"/>
      <c r="J2" s="23"/>
      <c r="K2" s="24">
        <v>4</v>
      </c>
      <c r="L2" s="24">
        <v>775</v>
      </c>
      <c r="M2" s="25">
        <v>193.75</v>
      </c>
      <c r="N2" s="26">
        <v>3</v>
      </c>
      <c r="O2" s="27">
        <v>196.75</v>
      </c>
    </row>
    <row r="3" spans="1:17" x14ac:dyDescent="0.3">
      <c r="A3" s="21" t="s">
        <v>33</v>
      </c>
      <c r="B3" s="33" t="s">
        <v>55</v>
      </c>
      <c r="C3" s="22">
        <v>44450</v>
      </c>
      <c r="D3" s="30" t="s">
        <v>77</v>
      </c>
      <c r="E3" s="23">
        <v>187</v>
      </c>
      <c r="F3" s="23">
        <v>191</v>
      </c>
      <c r="G3" s="23">
        <v>193</v>
      </c>
      <c r="H3" s="23">
        <v>190</v>
      </c>
      <c r="I3" s="23"/>
      <c r="J3" s="23"/>
      <c r="K3" s="24">
        <v>4</v>
      </c>
      <c r="L3" s="24">
        <v>761</v>
      </c>
      <c r="M3" s="25">
        <v>190.25</v>
      </c>
      <c r="N3" s="26">
        <v>2</v>
      </c>
      <c r="O3" s="27">
        <v>192.25</v>
      </c>
    </row>
    <row r="6" spans="1:17" x14ac:dyDescent="0.3">
      <c r="K6" s="7">
        <f>SUM(K2:K5)</f>
        <v>8</v>
      </c>
      <c r="L6" s="7">
        <f>SUM(L2:L5)</f>
        <v>1536</v>
      </c>
      <c r="M6" s="13">
        <f>SUM(L6/K6)</f>
        <v>192</v>
      </c>
      <c r="N6" s="7">
        <f>SUM(N2:N5)</f>
        <v>5</v>
      </c>
      <c r="O6" s="13">
        <f>SUM(M6+N6)</f>
        <v>197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I2">
    <cfRule type="top10" dxfId="377" priority="12" rank="1"/>
  </conditionalFormatting>
  <conditionalFormatting sqref="E2">
    <cfRule type="top10" dxfId="376" priority="11" rank="1"/>
  </conditionalFormatting>
  <conditionalFormatting sqref="F2">
    <cfRule type="top10" dxfId="375" priority="10" rank="1"/>
  </conditionalFormatting>
  <conditionalFormatting sqref="G2">
    <cfRule type="top10" dxfId="374" priority="9" rank="1"/>
  </conditionalFormatting>
  <conditionalFormatting sqref="H2">
    <cfRule type="top10" dxfId="373" priority="8" rank="1"/>
  </conditionalFormatting>
  <conditionalFormatting sqref="J2">
    <cfRule type="top10" dxfId="372" priority="7" rank="1"/>
  </conditionalFormatting>
  <conditionalFormatting sqref="I3">
    <cfRule type="top10" dxfId="371" priority="6" rank="1"/>
  </conditionalFormatting>
  <conditionalFormatting sqref="E3">
    <cfRule type="top10" dxfId="370" priority="5" rank="1"/>
  </conditionalFormatting>
  <conditionalFormatting sqref="F3">
    <cfRule type="top10" dxfId="369" priority="4" rank="1"/>
  </conditionalFormatting>
  <conditionalFormatting sqref="G3">
    <cfRule type="top10" dxfId="368" priority="3" rank="1"/>
  </conditionalFormatting>
  <conditionalFormatting sqref="H3">
    <cfRule type="top10" dxfId="367" priority="2" rank="1"/>
  </conditionalFormatting>
  <conditionalFormatting sqref="J3">
    <cfRule type="top10" dxfId="366" priority="1" rank="1"/>
  </conditionalFormatting>
  <hyperlinks>
    <hyperlink ref="Q1" location="'Mississippi Adult Rankings 2021'!A1" display="Back to Ranking" xr:uid="{12392B2D-863E-4EAC-BF54-27258A0DCD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5BD6A8-139B-44FC-8A92-26E91090B4D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BC35B-F25E-4F7B-9923-A2AED11148F6}">
  <dimension ref="A1:Q5"/>
  <sheetViews>
    <sheetView workbookViewId="0">
      <selection activeCell="Q1" sqref="Q1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42</v>
      </c>
      <c r="B2" s="33" t="s">
        <v>66</v>
      </c>
      <c r="C2" s="22">
        <v>44373</v>
      </c>
      <c r="D2" s="30" t="s">
        <v>54</v>
      </c>
      <c r="E2" s="23">
        <v>153</v>
      </c>
      <c r="F2" s="23">
        <v>168</v>
      </c>
      <c r="G2" s="23">
        <v>173</v>
      </c>
      <c r="H2" s="23">
        <v>167</v>
      </c>
      <c r="I2" s="23"/>
      <c r="J2" s="23"/>
      <c r="K2" s="24">
        <v>4</v>
      </c>
      <c r="L2" s="24">
        <v>661</v>
      </c>
      <c r="M2" s="25">
        <v>165.25</v>
      </c>
      <c r="N2" s="26">
        <v>4</v>
      </c>
      <c r="O2" s="27">
        <v>169.25</v>
      </c>
    </row>
    <row r="5" spans="1:17" x14ac:dyDescent="0.3">
      <c r="K5" s="7">
        <f>SUM(K2:K4)</f>
        <v>4</v>
      </c>
      <c r="L5" s="7">
        <f>SUM(L2:L4)</f>
        <v>661</v>
      </c>
      <c r="M5" s="13">
        <f>SUM(L5/K5)</f>
        <v>165.25</v>
      </c>
      <c r="N5" s="7">
        <f>SUM(N2:N4)</f>
        <v>4</v>
      </c>
      <c r="O5" s="13">
        <f>SUM(M5+N5)</f>
        <v>169.25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_1"/>
    <protectedRange algorithmName="SHA-512" hashValue="ON39YdpmFHfN9f47KpiRvqrKx0V9+erV1CNkpWzYhW/Qyc6aT8rEyCrvauWSYGZK2ia3o7vd3akF07acHAFpOA==" saltValue="yVW9XmDwTqEnmpSGai0KYg==" spinCount="100000" sqref="D2" name="Range1_1_6_1"/>
  </protectedRanges>
  <conditionalFormatting sqref="F2">
    <cfRule type="top10" dxfId="365" priority="6" rank="1"/>
  </conditionalFormatting>
  <conditionalFormatting sqref="G2">
    <cfRule type="top10" dxfId="364" priority="5" rank="1"/>
  </conditionalFormatting>
  <conditionalFormatting sqref="H2">
    <cfRule type="top10" dxfId="363" priority="4" rank="1"/>
  </conditionalFormatting>
  <conditionalFormatting sqref="I2">
    <cfRule type="top10" dxfId="362" priority="3" rank="1"/>
  </conditionalFormatting>
  <conditionalFormatting sqref="J2">
    <cfRule type="top10" dxfId="361" priority="2" rank="1"/>
  </conditionalFormatting>
  <conditionalFormatting sqref="E2">
    <cfRule type="top10" dxfId="360" priority="1" rank="1"/>
  </conditionalFormatting>
  <hyperlinks>
    <hyperlink ref="Q1" location="'Mississippi Adult Rankings 2021'!A1" display="Back to Ranking" xr:uid="{0BBF0F08-9FC8-4FE6-9932-0465D0CEFDA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4A12E6-D3AC-4C37-8A29-70EDDF937E1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E773A-9345-4D8E-9C36-1BF6B4EE367F}">
  <dimension ref="A1:Q5"/>
  <sheetViews>
    <sheetView workbookViewId="0">
      <selection activeCell="Q1" sqref="Q1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33</v>
      </c>
      <c r="B2" s="33" t="s">
        <v>62</v>
      </c>
      <c r="C2" s="22">
        <v>44373</v>
      </c>
      <c r="D2" s="30" t="s">
        <v>54</v>
      </c>
      <c r="E2" s="23">
        <v>167</v>
      </c>
      <c r="F2" s="23">
        <v>167</v>
      </c>
      <c r="G2" s="23">
        <v>176</v>
      </c>
      <c r="H2" s="23">
        <v>159</v>
      </c>
      <c r="I2" s="23"/>
      <c r="J2" s="23"/>
      <c r="K2" s="24">
        <v>4</v>
      </c>
      <c r="L2" s="24">
        <v>669</v>
      </c>
      <c r="M2" s="25">
        <v>167.25</v>
      </c>
      <c r="N2" s="26">
        <v>2</v>
      </c>
      <c r="O2" s="27">
        <v>169.25</v>
      </c>
    </row>
    <row r="5" spans="1:17" x14ac:dyDescent="0.3">
      <c r="K5" s="7">
        <f>SUM(K2:K4)</f>
        <v>4</v>
      </c>
      <c r="L5" s="7">
        <f>SUM(L2:L4)</f>
        <v>669</v>
      </c>
      <c r="M5" s="13">
        <f>SUM(L5/K5)</f>
        <v>167.25</v>
      </c>
      <c r="N5" s="7">
        <f>SUM(N2:N4)</f>
        <v>2</v>
      </c>
      <c r="O5" s="13">
        <f>SUM(M5+N5)</f>
        <v>169.25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I2">
    <cfRule type="top10" dxfId="359" priority="6" rank="1"/>
  </conditionalFormatting>
  <conditionalFormatting sqref="E2">
    <cfRule type="top10" dxfId="358" priority="5" rank="1"/>
  </conditionalFormatting>
  <conditionalFormatting sqref="F2">
    <cfRule type="top10" dxfId="357" priority="4" rank="1"/>
  </conditionalFormatting>
  <conditionalFormatting sqref="G2">
    <cfRule type="top10" dxfId="356" priority="3" rank="1"/>
  </conditionalFormatting>
  <conditionalFormatting sqref="H2">
    <cfRule type="top10" dxfId="355" priority="2" rank="1"/>
  </conditionalFormatting>
  <conditionalFormatting sqref="J2">
    <cfRule type="top10" dxfId="354" priority="1" rank="1"/>
  </conditionalFormatting>
  <hyperlinks>
    <hyperlink ref="Q1" location="'Mississippi Adult Rankings 2021'!A1" display="Back to Ranking" xr:uid="{2228D995-0D40-4E0E-B3CF-361FC1F099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0C2D1D-16F7-4C41-A894-58D29602C44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E6EB-22B7-4ED2-B6BD-1A4A8D3DA8FB}">
  <dimension ref="A2:AD22"/>
  <sheetViews>
    <sheetView workbookViewId="0">
      <selection activeCell="A19" sqref="A19:O1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2" spans="1:30" ht="28.8" x14ac:dyDescent="0.3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  <c r="Q2" s="28" t="s">
        <v>22</v>
      </c>
    </row>
    <row r="3" spans="1:30" x14ac:dyDescent="0.3">
      <c r="A3" s="21" t="s">
        <v>33</v>
      </c>
      <c r="B3" s="31" t="s">
        <v>27</v>
      </c>
      <c r="C3" s="22">
        <v>44261</v>
      </c>
      <c r="D3" s="30" t="s">
        <v>29</v>
      </c>
      <c r="E3" s="23">
        <v>189</v>
      </c>
      <c r="F3" s="23">
        <v>188</v>
      </c>
      <c r="G3" s="23">
        <v>193</v>
      </c>
      <c r="H3" s="23">
        <v>189</v>
      </c>
      <c r="I3" s="23"/>
      <c r="J3" s="23"/>
      <c r="K3" s="24">
        <v>4</v>
      </c>
      <c r="L3" s="24">
        <v>759</v>
      </c>
      <c r="M3" s="25">
        <v>189.75</v>
      </c>
      <c r="N3" s="26">
        <v>2</v>
      </c>
      <c r="O3" s="27">
        <v>191.75</v>
      </c>
    </row>
    <row r="4" spans="1:30" x14ac:dyDescent="0.3">
      <c r="A4" s="21" t="s">
        <v>33</v>
      </c>
      <c r="B4" s="31" t="s">
        <v>27</v>
      </c>
      <c r="C4" s="22">
        <v>44289</v>
      </c>
      <c r="D4" s="30" t="s">
        <v>29</v>
      </c>
      <c r="E4" s="23">
        <v>194</v>
      </c>
      <c r="F4" s="23">
        <v>191</v>
      </c>
      <c r="G4" s="23">
        <v>191</v>
      </c>
      <c r="H4" s="23">
        <v>185</v>
      </c>
      <c r="I4" s="23"/>
      <c r="J4" s="23"/>
      <c r="K4" s="24">
        <v>4</v>
      </c>
      <c r="L4" s="24">
        <v>761</v>
      </c>
      <c r="M4" s="25">
        <v>190.25</v>
      </c>
      <c r="N4" s="26">
        <v>5</v>
      </c>
      <c r="O4" s="27">
        <v>195.25</v>
      </c>
    </row>
    <row r="5" spans="1:30" x14ac:dyDescent="0.3">
      <c r="A5" s="21" t="s">
        <v>44</v>
      </c>
      <c r="B5" s="33" t="s">
        <v>27</v>
      </c>
      <c r="C5" s="22">
        <v>44317</v>
      </c>
      <c r="D5" s="30" t="s">
        <v>29</v>
      </c>
      <c r="E5" s="23">
        <v>191</v>
      </c>
      <c r="F5" s="23">
        <v>185</v>
      </c>
      <c r="G5" s="23">
        <v>185</v>
      </c>
      <c r="H5" s="23">
        <v>185</v>
      </c>
      <c r="I5" s="23"/>
      <c r="J5" s="23"/>
      <c r="K5" s="24">
        <v>4</v>
      </c>
      <c r="L5" s="24">
        <v>746</v>
      </c>
      <c r="M5" s="25">
        <v>186.5</v>
      </c>
      <c r="N5" s="26">
        <v>2</v>
      </c>
      <c r="O5" s="27">
        <v>188.5</v>
      </c>
      <c r="AB5" s="12"/>
      <c r="AD5" s="12"/>
    </row>
    <row r="6" spans="1:30" x14ac:dyDescent="0.3">
      <c r="A6" s="21" t="s">
        <v>44</v>
      </c>
      <c r="B6" s="33" t="s">
        <v>27</v>
      </c>
      <c r="C6" s="22">
        <v>44352</v>
      </c>
      <c r="D6" s="30" t="s">
        <v>29</v>
      </c>
      <c r="E6" s="23">
        <v>197.00200000000001</v>
      </c>
      <c r="F6" s="23">
        <v>196</v>
      </c>
      <c r="G6" s="23">
        <v>192</v>
      </c>
      <c r="H6" s="23">
        <v>198</v>
      </c>
      <c r="I6" s="23"/>
      <c r="J6" s="23"/>
      <c r="K6" s="24">
        <v>4</v>
      </c>
      <c r="L6" s="24">
        <v>783.00199999999995</v>
      </c>
      <c r="M6" s="25">
        <v>195.75049999999999</v>
      </c>
      <c r="N6" s="26">
        <v>8</v>
      </c>
      <c r="O6" s="27">
        <v>203.75049999999999</v>
      </c>
    </row>
    <row r="7" spans="1:30" x14ac:dyDescent="0.3">
      <c r="A7" s="21" t="s">
        <v>33</v>
      </c>
      <c r="B7" s="33" t="s">
        <v>27</v>
      </c>
      <c r="C7" s="22">
        <v>44373</v>
      </c>
      <c r="D7" s="30" t="s">
        <v>54</v>
      </c>
      <c r="E7" s="23">
        <v>193</v>
      </c>
      <c r="F7" s="23">
        <v>194</v>
      </c>
      <c r="G7" s="23">
        <v>197</v>
      </c>
      <c r="H7" s="23">
        <v>196</v>
      </c>
      <c r="I7" s="23"/>
      <c r="J7" s="23"/>
      <c r="K7" s="24">
        <v>4</v>
      </c>
      <c r="L7" s="24">
        <v>780</v>
      </c>
      <c r="M7" s="25">
        <v>195</v>
      </c>
      <c r="N7" s="26">
        <v>6</v>
      </c>
      <c r="O7" s="27">
        <v>201</v>
      </c>
    </row>
    <row r="8" spans="1:30" x14ac:dyDescent="0.3">
      <c r="A8" s="21" t="s">
        <v>44</v>
      </c>
      <c r="B8" s="33" t="s">
        <v>27</v>
      </c>
      <c r="C8" s="22">
        <v>44387</v>
      </c>
      <c r="D8" s="30" t="s">
        <v>29</v>
      </c>
      <c r="E8" s="23">
        <v>195</v>
      </c>
      <c r="F8" s="23">
        <v>196</v>
      </c>
      <c r="G8" s="23">
        <v>195</v>
      </c>
      <c r="H8" s="23">
        <v>199.001</v>
      </c>
      <c r="I8" s="23"/>
      <c r="J8" s="23"/>
      <c r="K8" s="24">
        <v>4</v>
      </c>
      <c r="L8" s="24">
        <v>785.00099999999998</v>
      </c>
      <c r="M8" s="25">
        <v>196.25024999999999</v>
      </c>
      <c r="N8" s="26">
        <v>6</v>
      </c>
      <c r="O8" s="27">
        <v>202.25024999999999</v>
      </c>
    </row>
    <row r="9" spans="1:30" x14ac:dyDescent="0.3">
      <c r="A9" s="21" t="s">
        <v>44</v>
      </c>
      <c r="B9" s="33" t="s">
        <v>27</v>
      </c>
      <c r="C9" s="22">
        <v>44415</v>
      </c>
      <c r="D9" s="30" t="s">
        <v>29</v>
      </c>
      <c r="E9" s="23">
        <v>195</v>
      </c>
      <c r="F9" s="23">
        <v>194</v>
      </c>
      <c r="G9" s="23">
        <v>194</v>
      </c>
      <c r="H9" s="23">
        <v>191</v>
      </c>
      <c r="I9" s="23"/>
      <c r="J9" s="23"/>
      <c r="K9" s="24">
        <v>4</v>
      </c>
      <c r="L9" s="24">
        <v>774</v>
      </c>
      <c r="M9" s="25">
        <v>193.5</v>
      </c>
      <c r="N9" s="26">
        <v>2</v>
      </c>
      <c r="O9" s="27">
        <v>195.5</v>
      </c>
    </row>
    <row r="10" spans="1:30" x14ac:dyDescent="0.3">
      <c r="A10" s="21" t="s">
        <v>33</v>
      </c>
      <c r="B10" s="33" t="s">
        <v>27</v>
      </c>
      <c r="C10" s="22">
        <v>44450</v>
      </c>
      <c r="D10" s="30" t="s">
        <v>77</v>
      </c>
      <c r="E10" s="23">
        <v>198</v>
      </c>
      <c r="F10" s="23">
        <v>196.001</v>
      </c>
      <c r="G10" s="23">
        <v>197</v>
      </c>
      <c r="H10" s="23">
        <v>193</v>
      </c>
      <c r="I10" s="23"/>
      <c r="J10" s="23"/>
      <c r="K10" s="24">
        <v>4</v>
      </c>
      <c r="L10" s="24">
        <v>784.00099999999998</v>
      </c>
      <c r="M10" s="25">
        <v>196.00024999999999</v>
      </c>
      <c r="N10" s="26">
        <v>8</v>
      </c>
      <c r="O10" s="27">
        <v>204.00024999999999</v>
      </c>
    </row>
    <row r="11" spans="1:30" x14ac:dyDescent="0.3">
      <c r="A11" s="21" t="s">
        <v>33</v>
      </c>
      <c r="B11" s="33" t="s">
        <v>27</v>
      </c>
      <c r="C11" s="22">
        <v>44492</v>
      </c>
      <c r="D11" s="30" t="s">
        <v>77</v>
      </c>
      <c r="E11" s="23">
        <v>196</v>
      </c>
      <c r="F11" s="23">
        <v>198</v>
      </c>
      <c r="G11" s="23">
        <v>196</v>
      </c>
      <c r="H11" s="23">
        <v>199</v>
      </c>
      <c r="I11" s="23"/>
      <c r="J11" s="23"/>
      <c r="K11" s="24">
        <v>4</v>
      </c>
      <c r="L11" s="24">
        <v>789</v>
      </c>
      <c r="M11" s="25">
        <v>197.25</v>
      </c>
      <c r="N11" s="26">
        <v>11</v>
      </c>
      <c r="O11" s="27">
        <v>208.25</v>
      </c>
    </row>
    <row r="13" spans="1:30" x14ac:dyDescent="0.3">
      <c r="K13" s="7">
        <f>SUM(K3:K12)</f>
        <v>36</v>
      </c>
      <c r="L13" s="7">
        <f>SUM(L3:L12)</f>
        <v>6961.0039999999999</v>
      </c>
      <c r="M13" s="13">
        <f>SUM(L13/K13)</f>
        <v>193.36122222222221</v>
      </c>
      <c r="N13" s="7">
        <f>SUM(N3:N12)</f>
        <v>50</v>
      </c>
      <c r="O13" s="13">
        <f>SUM(M13+N13)</f>
        <v>243.36122222222221</v>
      </c>
    </row>
    <row r="17" spans="1:15" ht="28.8" x14ac:dyDescent="0.3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3">
      <c r="A18" s="21" t="s">
        <v>51</v>
      </c>
      <c r="B18" s="33" t="s">
        <v>27</v>
      </c>
      <c r="C18" s="22">
        <v>44471</v>
      </c>
      <c r="D18" s="30" t="s">
        <v>29</v>
      </c>
      <c r="E18" s="23">
        <v>197</v>
      </c>
      <c r="F18" s="23">
        <v>191</v>
      </c>
      <c r="G18" s="23">
        <v>196</v>
      </c>
      <c r="H18" s="23">
        <v>192</v>
      </c>
      <c r="I18" s="23">
        <v>193</v>
      </c>
      <c r="J18" s="23">
        <v>194</v>
      </c>
      <c r="K18" s="24">
        <v>6</v>
      </c>
      <c r="L18" s="24">
        <v>1163</v>
      </c>
      <c r="M18" s="25">
        <v>193.83333333333334</v>
      </c>
      <c r="N18" s="26">
        <v>30</v>
      </c>
      <c r="O18" s="27">
        <v>223.83333333333334</v>
      </c>
    </row>
    <row r="19" spans="1:15" x14ac:dyDescent="0.3">
      <c r="A19" s="21" t="s">
        <v>51</v>
      </c>
      <c r="B19" s="33" t="s">
        <v>27</v>
      </c>
      <c r="C19" s="22">
        <v>44492</v>
      </c>
      <c r="D19" s="30" t="s">
        <v>77</v>
      </c>
      <c r="E19" s="23">
        <v>193</v>
      </c>
      <c r="F19" s="23">
        <v>190</v>
      </c>
      <c r="G19" s="23">
        <v>185</v>
      </c>
      <c r="H19" s="23">
        <v>187</v>
      </c>
      <c r="I19" s="23"/>
      <c r="J19" s="23"/>
      <c r="K19" s="24">
        <v>4</v>
      </c>
      <c r="L19" s="24">
        <v>755</v>
      </c>
      <c r="M19" s="25">
        <v>188.75</v>
      </c>
      <c r="N19" s="26">
        <v>13</v>
      </c>
      <c r="O19" s="27">
        <v>201.75</v>
      </c>
    </row>
    <row r="22" spans="1:15" x14ac:dyDescent="0.3">
      <c r="K22" s="7">
        <f>SUM(K18:K21)</f>
        <v>10</v>
      </c>
      <c r="L22" s="7">
        <f>SUM(L18:L21)</f>
        <v>1918</v>
      </c>
      <c r="M22" s="13">
        <f>SUM(L22/K22)</f>
        <v>191.8</v>
      </c>
      <c r="N22" s="7">
        <f>SUM(N18:N21)</f>
        <v>43</v>
      </c>
      <c r="O22" s="13">
        <f>SUM(M22+N22)</f>
        <v>234.8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"/>
    <protectedRange sqref="I3:J3 B3:C3" name="Range1_9_1"/>
    <protectedRange sqref="D3" name="Range1_1_9_1"/>
    <protectedRange sqref="E3:H3" name="Range1_3_5_1"/>
    <protectedRange sqref="I4:J4 B4:C4" name="Range1_17"/>
    <protectedRange sqref="D4" name="Range1_1_11"/>
    <protectedRange sqref="E4:H4" name="Range1_3_6"/>
    <protectedRange algorithmName="SHA-512" hashValue="ON39YdpmFHfN9f47KpiRvqrKx0V9+erV1CNkpWzYhW/Qyc6aT8rEyCrvauWSYGZK2ia3o7vd3akF07acHAFpOA==" saltValue="yVW9XmDwTqEnmpSGai0KYg==" spinCount="100000" sqref="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J5" name="Range1_3"/>
    <protectedRange sqref="I6:J6 B6:C6" name="Range1_4"/>
    <protectedRange sqref="D6" name="Range1_1_2"/>
    <protectedRange sqref="E6:H6" name="Range1_3_1"/>
    <protectedRange algorithmName="SHA-512" hashValue="ON39YdpmFHfN9f47KpiRvqrKx0V9+erV1CNkpWzYhW/Qyc6aT8rEyCrvauWSYGZK2ia3o7vd3akF07acHAFpOA==" saltValue="yVW9XmDwTqEnmpSGai0KYg==" spinCount="100000" sqref="I7:J7 B7:C7" name="Range1_5"/>
    <protectedRange algorithmName="SHA-512" hashValue="ON39YdpmFHfN9f47KpiRvqrKx0V9+erV1CNkpWzYhW/Qyc6aT8rEyCrvauWSYGZK2ia3o7vd3akF07acHAFpOA==" saltValue="yVW9XmDwTqEnmpSGai0KYg==" spinCount="100000" sqref="D7" name="Range1_1_4"/>
    <protectedRange algorithmName="SHA-512" hashValue="ON39YdpmFHfN9f47KpiRvqrKx0V9+erV1CNkpWzYhW/Qyc6aT8rEyCrvauWSYGZK2ia3o7vd3akF07acHAFpOA==" saltValue="yVW9XmDwTqEnmpSGai0KYg==" spinCount="100000" sqref="E7:H7" name="Range1_3_2"/>
    <protectedRange sqref="I8:J8 B8:C8" name="Range1_10"/>
    <protectedRange sqref="D8" name="Range1_1_7"/>
    <protectedRange sqref="E8:H8" name="Range1_3_3"/>
    <protectedRange sqref="I9:J9 B9:C9" name="Range1_13"/>
    <protectedRange sqref="D9" name="Range1_1_13"/>
    <protectedRange sqref="E9:H9" name="Range1_3_4"/>
    <protectedRange algorithmName="SHA-512" hashValue="ON39YdpmFHfN9f47KpiRvqrKx0V9+erV1CNkpWzYhW/Qyc6aT8rEyCrvauWSYGZK2ia3o7vd3akF07acHAFpOA==" saltValue="yVW9XmDwTqEnmpSGai0KYg==" spinCount="100000" sqref="I10:J10 B10" name="Range1_6"/>
    <protectedRange algorithmName="SHA-512" hashValue="ON39YdpmFHfN9f47KpiRvqrKx0V9+erV1CNkpWzYhW/Qyc6aT8rEyCrvauWSYGZK2ia3o7vd3akF07acHAFpOA==" saltValue="yVW9XmDwTqEnmpSGai0KYg==" spinCount="100000" sqref="D10" name="Range1_1_1"/>
    <protectedRange algorithmName="SHA-512" hashValue="ON39YdpmFHfN9f47KpiRvqrKx0V9+erV1CNkpWzYhW/Qyc6aT8rEyCrvauWSYGZK2ia3o7vd3akF07acHAFpOA==" saltValue="yVW9XmDwTqEnmpSGai0KYg==" spinCount="100000" sqref="E10:H10" name="Range1_3_5"/>
    <protectedRange algorithmName="SHA-512" hashValue="ON39YdpmFHfN9f47KpiRvqrKx0V9+erV1CNkpWzYhW/Qyc6aT8rEyCrvauWSYGZK2ia3o7vd3akF07acHAFpOA==" saltValue="yVW9XmDwTqEnmpSGai0KYg==" spinCount="100000" sqref="B17" name="Range1_2_1"/>
    <protectedRange algorithmName="SHA-512" hashValue="ON39YdpmFHfN9f47KpiRvqrKx0V9+erV1CNkpWzYhW/Qyc6aT8rEyCrvauWSYGZK2ia3o7vd3akF07acHAFpOA==" saltValue="yVW9XmDwTqEnmpSGai0KYg==" spinCount="100000" sqref="E18:J18 B18:C18" name="Range1_2_1_1"/>
    <protectedRange algorithmName="SHA-512" hashValue="ON39YdpmFHfN9f47KpiRvqrKx0V9+erV1CNkpWzYhW/Qyc6aT8rEyCrvauWSYGZK2ia3o7vd3akF07acHAFpOA==" saltValue="yVW9XmDwTqEnmpSGai0KYg==" spinCount="100000" sqref="D18" name="Range1_1_1_1"/>
    <protectedRange algorithmName="SHA-512" hashValue="ON39YdpmFHfN9f47KpiRvqrKx0V9+erV1CNkpWzYhW/Qyc6aT8rEyCrvauWSYGZK2ia3o7vd3akF07acHAFpOA==" saltValue="yVW9XmDwTqEnmpSGai0KYg==" spinCount="100000" sqref="I11:J11 B11:C11" name="Range1_18"/>
    <protectedRange algorithmName="SHA-512" hashValue="ON39YdpmFHfN9f47KpiRvqrKx0V9+erV1CNkpWzYhW/Qyc6aT8rEyCrvauWSYGZK2ia3o7vd3akF07acHAFpOA==" saltValue="yVW9XmDwTqEnmpSGai0KYg==" spinCount="100000" sqref="D11" name="Range1_1_16"/>
    <protectedRange algorithmName="SHA-512" hashValue="ON39YdpmFHfN9f47KpiRvqrKx0V9+erV1CNkpWzYhW/Qyc6aT8rEyCrvauWSYGZK2ia3o7vd3akF07acHAFpOA==" saltValue="yVW9XmDwTqEnmpSGai0KYg==" spinCount="100000" sqref="E11:H11" name="Range1_3_8"/>
    <protectedRange algorithmName="SHA-512" hashValue="ON39YdpmFHfN9f47KpiRvqrKx0V9+erV1CNkpWzYhW/Qyc6aT8rEyCrvauWSYGZK2ia3o7vd3akF07acHAFpOA==" saltValue="yVW9XmDwTqEnmpSGai0KYg==" spinCount="100000" sqref="E19:J19 B19:C19" name="Range1_21"/>
    <protectedRange algorithmName="SHA-512" hashValue="ON39YdpmFHfN9f47KpiRvqrKx0V9+erV1CNkpWzYhW/Qyc6aT8rEyCrvauWSYGZK2ia3o7vd3akF07acHAFpOA==" saltValue="yVW9XmDwTqEnmpSGai0KYg==" spinCount="100000" sqref="D19" name="Range1_1_17"/>
  </protectedRanges>
  <conditionalFormatting sqref="I3">
    <cfRule type="top10" dxfId="353" priority="72" rank="1"/>
  </conditionalFormatting>
  <conditionalFormatting sqref="E3">
    <cfRule type="top10" dxfId="352" priority="71" rank="1"/>
  </conditionalFormatting>
  <conditionalFormatting sqref="F3">
    <cfRule type="top10" dxfId="351" priority="70" rank="1"/>
  </conditionalFormatting>
  <conditionalFormatting sqref="G3">
    <cfRule type="top10" dxfId="350" priority="69" rank="1"/>
  </conditionalFormatting>
  <conditionalFormatting sqref="H3">
    <cfRule type="top10" dxfId="349" priority="68" rank="1"/>
  </conditionalFormatting>
  <conditionalFormatting sqref="J3">
    <cfRule type="top10" dxfId="348" priority="67" rank="1"/>
  </conditionalFormatting>
  <conditionalFormatting sqref="I4">
    <cfRule type="top10" dxfId="347" priority="66" rank="1"/>
  </conditionalFormatting>
  <conditionalFormatting sqref="E4">
    <cfRule type="top10" dxfId="346" priority="65" rank="1"/>
  </conditionalFormatting>
  <conditionalFormatting sqref="F4">
    <cfRule type="top10" dxfId="345" priority="64" rank="1"/>
  </conditionalFormatting>
  <conditionalFormatting sqref="G4">
    <cfRule type="top10" dxfId="344" priority="63" rank="1"/>
  </conditionalFormatting>
  <conditionalFormatting sqref="H4">
    <cfRule type="top10" dxfId="343" priority="62" rank="1"/>
  </conditionalFormatting>
  <conditionalFormatting sqref="J4">
    <cfRule type="top10" dxfId="342" priority="61" rank="1"/>
  </conditionalFormatting>
  <conditionalFormatting sqref="F5">
    <cfRule type="top10" dxfId="341" priority="59" rank="1"/>
  </conditionalFormatting>
  <conditionalFormatting sqref="G5">
    <cfRule type="top10" dxfId="340" priority="58" rank="1"/>
  </conditionalFormatting>
  <conditionalFormatting sqref="H5">
    <cfRule type="top10" dxfId="339" priority="57" rank="1"/>
  </conditionalFormatting>
  <conditionalFormatting sqref="I5">
    <cfRule type="top10" dxfId="338" priority="55" rank="1"/>
  </conditionalFormatting>
  <conditionalFormatting sqref="J5">
    <cfRule type="top10" dxfId="337" priority="56" rank="1"/>
  </conditionalFormatting>
  <conditionalFormatting sqref="E5">
    <cfRule type="top10" dxfId="336" priority="60" rank="1"/>
  </conditionalFormatting>
  <conditionalFormatting sqref="F6">
    <cfRule type="top10" dxfId="335" priority="49" rank="1"/>
  </conditionalFormatting>
  <conditionalFormatting sqref="G6">
    <cfRule type="top10" dxfId="334" priority="50" rank="1"/>
  </conditionalFormatting>
  <conditionalFormatting sqref="H6">
    <cfRule type="top10" dxfId="333" priority="51" rank="1"/>
  </conditionalFormatting>
  <conditionalFormatting sqref="I6">
    <cfRule type="top10" dxfId="332" priority="52" rank="1"/>
  </conditionalFormatting>
  <conditionalFormatting sqref="J6">
    <cfRule type="top10" dxfId="331" priority="53" rank="1"/>
  </conditionalFormatting>
  <conditionalFormatting sqref="E6">
    <cfRule type="top10" dxfId="330" priority="54" rank="1"/>
  </conditionalFormatting>
  <conditionalFormatting sqref="I7">
    <cfRule type="top10" dxfId="329" priority="48" rank="1"/>
  </conditionalFormatting>
  <conditionalFormatting sqref="E7">
    <cfRule type="top10" dxfId="328" priority="47" rank="1"/>
  </conditionalFormatting>
  <conditionalFormatting sqref="F7">
    <cfRule type="top10" dxfId="327" priority="46" rank="1"/>
  </conditionalFormatting>
  <conditionalFormatting sqref="G7">
    <cfRule type="top10" dxfId="326" priority="45" rank="1"/>
  </conditionalFormatting>
  <conditionalFormatting sqref="H7">
    <cfRule type="top10" dxfId="325" priority="44" rank="1"/>
  </conditionalFormatting>
  <conditionalFormatting sqref="J7">
    <cfRule type="top10" dxfId="324" priority="43" rank="1"/>
  </conditionalFormatting>
  <conditionalFormatting sqref="F8">
    <cfRule type="top10" dxfId="323" priority="37" rank="1"/>
  </conditionalFormatting>
  <conditionalFormatting sqref="G8">
    <cfRule type="top10" dxfId="322" priority="38" rank="1"/>
  </conditionalFormatting>
  <conditionalFormatting sqref="H8">
    <cfRule type="top10" dxfId="321" priority="39" rank="1"/>
  </conditionalFormatting>
  <conditionalFormatting sqref="I8">
    <cfRule type="top10" dxfId="320" priority="40" rank="1"/>
  </conditionalFormatting>
  <conditionalFormatting sqref="J8">
    <cfRule type="top10" dxfId="319" priority="41" rank="1"/>
  </conditionalFormatting>
  <conditionalFormatting sqref="E8">
    <cfRule type="top10" dxfId="318" priority="42" rank="1"/>
  </conditionalFormatting>
  <conditionalFormatting sqref="F9">
    <cfRule type="top10" dxfId="317" priority="31" rank="1"/>
  </conditionalFormatting>
  <conditionalFormatting sqref="G9">
    <cfRule type="top10" dxfId="316" priority="32" rank="1"/>
  </conditionalFormatting>
  <conditionalFormatting sqref="H9">
    <cfRule type="top10" dxfId="315" priority="33" rank="1"/>
  </conditionalFormatting>
  <conditionalFormatting sqref="I9">
    <cfRule type="top10" dxfId="314" priority="34" rank="1"/>
  </conditionalFormatting>
  <conditionalFormatting sqref="J9">
    <cfRule type="top10" dxfId="313" priority="35" rank="1"/>
  </conditionalFormatting>
  <conditionalFormatting sqref="E9">
    <cfRule type="top10" dxfId="312" priority="36" rank="1"/>
  </conditionalFormatting>
  <conditionalFormatting sqref="I10">
    <cfRule type="top10" dxfId="311" priority="30" rank="1"/>
  </conditionalFormatting>
  <conditionalFormatting sqref="E10">
    <cfRule type="top10" dxfId="310" priority="29" rank="1"/>
  </conditionalFormatting>
  <conditionalFormatting sqref="F10">
    <cfRule type="top10" dxfId="309" priority="28" rank="1"/>
  </conditionalFormatting>
  <conditionalFormatting sqref="G10">
    <cfRule type="top10" dxfId="308" priority="27" rank="1"/>
  </conditionalFormatting>
  <conditionalFormatting sqref="H10">
    <cfRule type="top10" dxfId="307" priority="26" rank="1"/>
  </conditionalFormatting>
  <conditionalFormatting sqref="J10">
    <cfRule type="top10" dxfId="306" priority="25" rank="1"/>
  </conditionalFormatting>
  <conditionalFormatting sqref="E18">
    <cfRule type="top10" dxfId="305" priority="23" rank="1"/>
  </conditionalFormatting>
  <conditionalFormatting sqref="J18">
    <cfRule type="top10" dxfId="304" priority="19" rank="1"/>
  </conditionalFormatting>
  <conditionalFormatting sqref="F18">
    <cfRule type="top10" dxfId="303" priority="24" rank="1"/>
  </conditionalFormatting>
  <conditionalFormatting sqref="I18">
    <cfRule type="top10" dxfId="302" priority="20" rank="1"/>
  </conditionalFormatting>
  <conditionalFormatting sqref="H18">
    <cfRule type="top10" dxfId="301" priority="21" rank="1"/>
  </conditionalFormatting>
  <conditionalFormatting sqref="G18">
    <cfRule type="top10" dxfId="300" priority="22" rank="1"/>
  </conditionalFormatting>
  <conditionalFormatting sqref="I11">
    <cfRule type="top10" dxfId="299" priority="12" rank="1"/>
  </conditionalFormatting>
  <conditionalFormatting sqref="E11">
    <cfRule type="top10" dxfId="298" priority="11" rank="1"/>
  </conditionalFormatting>
  <conditionalFormatting sqref="F11">
    <cfRule type="top10" dxfId="297" priority="10" rank="1"/>
  </conditionalFormatting>
  <conditionalFormatting sqref="G11">
    <cfRule type="top10" dxfId="296" priority="9" rank="1"/>
  </conditionalFormatting>
  <conditionalFormatting sqref="H11">
    <cfRule type="top10" dxfId="295" priority="8" rank="1"/>
  </conditionalFormatting>
  <conditionalFormatting sqref="J11">
    <cfRule type="top10" dxfId="294" priority="7" rank="1"/>
  </conditionalFormatting>
  <conditionalFormatting sqref="F19">
    <cfRule type="top10" dxfId="293" priority="6" rank="1"/>
  </conditionalFormatting>
  <conditionalFormatting sqref="E19">
    <cfRule type="top10" dxfId="292" priority="5" rank="1"/>
  </conditionalFormatting>
  <conditionalFormatting sqref="I19">
    <cfRule type="top10" dxfId="291" priority="2" rank="1"/>
  </conditionalFormatting>
  <conditionalFormatting sqref="H19">
    <cfRule type="top10" dxfId="290" priority="3" rank="1"/>
  </conditionalFormatting>
  <conditionalFormatting sqref="G19">
    <cfRule type="top10" dxfId="289" priority="4" rank="1"/>
  </conditionalFormatting>
  <conditionalFormatting sqref="J19">
    <cfRule type="top10" dxfId="288" priority="1" rank="1"/>
  </conditionalFormatting>
  <dataValidations count="2">
    <dataValidation type="list" allowBlank="1" showInputMessage="1" showErrorMessage="1" sqref="B3" xr:uid="{908BCA6A-CFEC-4015-AFBC-11FF4839DB0B}">
      <formula1>$H$1:$H$87</formula1>
    </dataValidation>
    <dataValidation type="list" allowBlank="1" showInputMessage="1" showErrorMessage="1" sqref="B4" xr:uid="{C716A2A7-6056-48EA-986F-DA191CBB0E4E}">
      <formula1>$H$3:$H$105</formula1>
    </dataValidation>
  </dataValidations>
  <hyperlinks>
    <hyperlink ref="Q2" location="'Mississippi Adult Rankings 2021'!A1" display="Back to Ranking" xr:uid="{21C6AF4D-C722-489C-8245-9C8D62840D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B21AB9-EA75-46A9-A89D-74029B74ADBB}">
          <x14:formula1>
            <xm:f>'C:\Users\abra2\Desktop\ABRA Files and More\AUTO BENCH REST ASSOCIATION FILE\ABRA 2019\Georgia\[Georgia Results 01 19 20.xlsm]DATA SHEET'!#REF!</xm:f>
          </x14:formula1>
          <xm:sqref>B2 B17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31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8.441406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42</v>
      </c>
      <c r="B2" s="31" t="s">
        <v>43</v>
      </c>
      <c r="C2" s="22">
        <v>44261</v>
      </c>
      <c r="D2" s="30" t="s">
        <v>29</v>
      </c>
      <c r="E2" s="23">
        <v>180</v>
      </c>
      <c r="F2" s="23">
        <v>178</v>
      </c>
      <c r="G2" s="23">
        <v>179</v>
      </c>
      <c r="H2" s="23">
        <v>167</v>
      </c>
      <c r="I2" s="23"/>
      <c r="J2" s="23"/>
      <c r="K2" s="24">
        <v>4</v>
      </c>
      <c r="L2" s="24">
        <v>704</v>
      </c>
      <c r="M2" s="25">
        <v>176</v>
      </c>
      <c r="N2" s="26">
        <v>6</v>
      </c>
      <c r="O2" s="27">
        <v>182</v>
      </c>
    </row>
    <row r="3" spans="1:17" x14ac:dyDescent="0.3">
      <c r="A3" s="21" t="s">
        <v>42</v>
      </c>
      <c r="B3" s="31" t="s">
        <v>43</v>
      </c>
      <c r="C3" s="22">
        <v>44289</v>
      </c>
      <c r="D3" s="30" t="s">
        <v>29</v>
      </c>
      <c r="E3" s="23">
        <v>176</v>
      </c>
      <c r="F3" s="23">
        <v>182</v>
      </c>
      <c r="G3" s="23">
        <v>185</v>
      </c>
      <c r="H3" s="23">
        <v>169</v>
      </c>
      <c r="I3" s="23"/>
      <c r="J3" s="23"/>
      <c r="K3" s="24">
        <v>4</v>
      </c>
      <c r="L3" s="24">
        <v>712</v>
      </c>
      <c r="M3" s="25">
        <v>178</v>
      </c>
      <c r="N3" s="26">
        <v>5</v>
      </c>
      <c r="O3" s="27">
        <v>183</v>
      </c>
    </row>
    <row r="4" spans="1:17" x14ac:dyDescent="0.3">
      <c r="A4" s="21" t="s">
        <v>20</v>
      </c>
      <c r="B4" s="33" t="s">
        <v>43</v>
      </c>
      <c r="C4" s="22">
        <v>44352</v>
      </c>
      <c r="D4" s="30" t="s">
        <v>29</v>
      </c>
      <c r="E4" s="23">
        <v>191</v>
      </c>
      <c r="F4" s="23">
        <v>189</v>
      </c>
      <c r="G4" s="23">
        <v>188</v>
      </c>
      <c r="H4" s="23">
        <v>187</v>
      </c>
      <c r="I4" s="23"/>
      <c r="J4" s="23"/>
      <c r="K4" s="24">
        <v>4</v>
      </c>
      <c r="L4" s="24">
        <v>755</v>
      </c>
      <c r="M4" s="25">
        <v>188.75</v>
      </c>
      <c r="N4" s="26">
        <v>11</v>
      </c>
      <c r="O4" s="27">
        <v>199.75</v>
      </c>
    </row>
    <row r="5" spans="1:17" x14ac:dyDescent="0.3">
      <c r="A5" s="21" t="s">
        <v>42</v>
      </c>
      <c r="B5" s="33" t="s">
        <v>43</v>
      </c>
      <c r="C5" s="22">
        <v>44373</v>
      </c>
      <c r="D5" s="30" t="s">
        <v>54</v>
      </c>
      <c r="E5" s="23">
        <v>189</v>
      </c>
      <c r="F5" s="23">
        <v>188</v>
      </c>
      <c r="G5" s="23">
        <v>194</v>
      </c>
      <c r="H5" s="23">
        <v>189</v>
      </c>
      <c r="I5" s="23"/>
      <c r="J5" s="23"/>
      <c r="K5" s="24">
        <v>4</v>
      </c>
      <c r="L5" s="24">
        <v>760</v>
      </c>
      <c r="M5" s="25">
        <v>190</v>
      </c>
      <c r="N5" s="26">
        <v>13</v>
      </c>
      <c r="O5" s="27">
        <v>203</v>
      </c>
    </row>
    <row r="6" spans="1:17" x14ac:dyDescent="0.3">
      <c r="A6" s="21" t="s">
        <v>20</v>
      </c>
      <c r="B6" s="33" t="s">
        <v>43</v>
      </c>
      <c r="C6" s="22">
        <v>44387</v>
      </c>
      <c r="D6" s="30" t="s">
        <v>29</v>
      </c>
      <c r="E6" s="23">
        <v>188</v>
      </c>
      <c r="F6" s="23">
        <v>186</v>
      </c>
      <c r="G6" s="23">
        <v>182</v>
      </c>
      <c r="H6" s="23">
        <v>189</v>
      </c>
      <c r="I6" s="23"/>
      <c r="J6" s="23"/>
      <c r="K6" s="24">
        <v>4</v>
      </c>
      <c r="L6" s="24">
        <v>745</v>
      </c>
      <c r="M6" s="25">
        <v>186.25</v>
      </c>
      <c r="N6" s="26">
        <v>5</v>
      </c>
      <c r="O6" s="27">
        <v>191.25</v>
      </c>
    </row>
    <row r="7" spans="1:17" x14ac:dyDescent="0.3">
      <c r="A7" s="21" t="s">
        <v>20</v>
      </c>
      <c r="B7" s="33" t="s">
        <v>43</v>
      </c>
      <c r="C7" s="22">
        <v>44415</v>
      </c>
      <c r="D7" s="30" t="s">
        <v>29</v>
      </c>
      <c r="E7" s="23">
        <v>189</v>
      </c>
      <c r="F7" s="23">
        <v>188</v>
      </c>
      <c r="G7" s="23">
        <v>178</v>
      </c>
      <c r="H7" s="23">
        <v>181</v>
      </c>
      <c r="I7" s="23"/>
      <c r="J7" s="23"/>
      <c r="K7" s="24">
        <v>4</v>
      </c>
      <c r="L7" s="24">
        <v>736</v>
      </c>
      <c r="M7" s="25">
        <v>184</v>
      </c>
      <c r="N7" s="26">
        <v>5</v>
      </c>
      <c r="O7" s="27">
        <v>189</v>
      </c>
    </row>
    <row r="8" spans="1:17" x14ac:dyDescent="0.3">
      <c r="A8" s="21" t="s">
        <v>42</v>
      </c>
      <c r="B8" s="33" t="s">
        <v>72</v>
      </c>
      <c r="C8" s="22">
        <v>44492</v>
      </c>
      <c r="D8" s="30" t="s">
        <v>77</v>
      </c>
      <c r="E8" s="23">
        <v>190</v>
      </c>
      <c r="F8" s="23">
        <v>185</v>
      </c>
      <c r="G8" s="23">
        <v>194</v>
      </c>
      <c r="H8" s="23">
        <v>185</v>
      </c>
      <c r="I8" s="23"/>
      <c r="J8" s="23"/>
      <c r="K8" s="24">
        <v>4</v>
      </c>
      <c r="L8" s="24">
        <v>754</v>
      </c>
      <c r="M8" s="25">
        <v>188.5</v>
      </c>
      <c r="N8" s="26">
        <v>5</v>
      </c>
      <c r="O8" s="27">
        <v>193.5</v>
      </c>
    </row>
    <row r="11" spans="1:17" x14ac:dyDescent="0.3">
      <c r="K11" s="7">
        <f>SUM(K2:K10)</f>
        <v>28</v>
      </c>
      <c r="L11" s="7">
        <f>SUM(L2:L10)</f>
        <v>5166</v>
      </c>
      <c r="M11" s="13">
        <f>SUM(L11/K11)</f>
        <v>184.5</v>
      </c>
      <c r="N11" s="7">
        <f>SUM(N2:N10)</f>
        <v>50</v>
      </c>
      <c r="O11" s="13">
        <f>SUM(M11+N11)</f>
        <v>234.5</v>
      </c>
    </row>
    <row r="16" spans="1:17" ht="28.8" x14ac:dyDescent="0.3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3">
      <c r="A17" s="21" t="s">
        <v>51</v>
      </c>
      <c r="B17" s="33" t="s">
        <v>43</v>
      </c>
      <c r="C17" s="22">
        <v>44317</v>
      </c>
      <c r="D17" s="30" t="s">
        <v>29</v>
      </c>
      <c r="E17" s="23">
        <v>180</v>
      </c>
      <c r="F17" s="23">
        <v>166</v>
      </c>
      <c r="G17" s="23">
        <v>176</v>
      </c>
      <c r="H17" s="23">
        <v>165</v>
      </c>
      <c r="I17" s="23"/>
      <c r="J17" s="23"/>
      <c r="K17" s="24">
        <v>4</v>
      </c>
      <c r="L17" s="24">
        <v>687</v>
      </c>
      <c r="M17" s="25">
        <v>171.75</v>
      </c>
      <c r="N17" s="26">
        <v>4</v>
      </c>
      <c r="O17" s="27">
        <v>175.75</v>
      </c>
    </row>
    <row r="20" spans="1:15" x14ac:dyDescent="0.3">
      <c r="K20" s="7">
        <f>SUM(K17:K19)</f>
        <v>4</v>
      </c>
      <c r="L20" s="7">
        <f>SUM(L17:L19)</f>
        <v>687</v>
      </c>
      <c r="M20" s="13">
        <f>SUM(L20/K20)</f>
        <v>171.75</v>
      </c>
      <c r="N20" s="7">
        <f>SUM(N17:N19)</f>
        <v>4</v>
      </c>
      <c r="O20" s="13">
        <f>SUM(M20+N20)</f>
        <v>175.75</v>
      </c>
    </row>
    <row r="24" spans="1:15" ht="28.8" x14ac:dyDescent="0.3">
      <c r="A24" s="1" t="s">
        <v>1</v>
      </c>
      <c r="B24" s="2" t="s">
        <v>2</v>
      </c>
      <c r="C24" s="2" t="s">
        <v>3</v>
      </c>
      <c r="D24" s="3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  <c r="K24" s="4" t="s">
        <v>11</v>
      </c>
      <c r="L24" s="3" t="s">
        <v>12</v>
      </c>
      <c r="M24" s="5" t="s">
        <v>13</v>
      </c>
      <c r="N24" s="2" t="s">
        <v>14</v>
      </c>
      <c r="O24" s="6" t="s">
        <v>15</v>
      </c>
    </row>
    <row r="25" spans="1:15" x14ac:dyDescent="0.3">
      <c r="A25" s="21" t="s">
        <v>33</v>
      </c>
      <c r="B25" s="33" t="s">
        <v>72</v>
      </c>
      <c r="C25" s="22">
        <v>44436</v>
      </c>
      <c r="D25" s="30" t="s">
        <v>71</v>
      </c>
      <c r="E25" s="23">
        <v>198</v>
      </c>
      <c r="F25" s="23">
        <v>189</v>
      </c>
      <c r="G25" s="23">
        <v>193</v>
      </c>
      <c r="H25" s="23">
        <v>182</v>
      </c>
      <c r="I25" s="23"/>
      <c r="J25" s="23"/>
      <c r="K25" s="24">
        <v>4</v>
      </c>
      <c r="L25" s="24">
        <v>762</v>
      </c>
      <c r="M25" s="25">
        <v>190.5</v>
      </c>
      <c r="N25" s="26">
        <v>4</v>
      </c>
      <c r="O25" s="27">
        <v>194.5</v>
      </c>
    </row>
    <row r="26" spans="1:15" x14ac:dyDescent="0.3">
      <c r="A26" s="21" t="s">
        <v>33</v>
      </c>
      <c r="B26" s="33" t="s">
        <v>72</v>
      </c>
      <c r="C26" s="22">
        <v>44450</v>
      </c>
      <c r="D26" s="30" t="s">
        <v>77</v>
      </c>
      <c r="E26" s="23">
        <v>187</v>
      </c>
      <c r="F26" s="23">
        <v>192</v>
      </c>
      <c r="G26" s="23">
        <v>196</v>
      </c>
      <c r="H26" s="23">
        <v>197</v>
      </c>
      <c r="I26" s="23"/>
      <c r="J26" s="23"/>
      <c r="K26" s="24">
        <v>4</v>
      </c>
      <c r="L26" s="24">
        <v>772</v>
      </c>
      <c r="M26" s="25">
        <v>193</v>
      </c>
      <c r="N26" s="26">
        <v>2</v>
      </c>
      <c r="O26" s="27">
        <v>195</v>
      </c>
    </row>
    <row r="27" spans="1:15" x14ac:dyDescent="0.3">
      <c r="A27" s="21" t="s">
        <v>44</v>
      </c>
      <c r="B27" s="33" t="s">
        <v>43</v>
      </c>
      <c r="C27" s="22">
        <v>44471</v>
      </c>
      <c r="D27" s="30" t="s">
        <v>29</v>
      </c>
      <c r="E27" s="23">
        <v>193</v>
      </c>
      <c r="F27" s="23">
        <v>191</v>
      </c>
      <c r="G27" s="23">
        <v>192</v>
      </c>
      <c r="H27" s="23">
        <v>190</v>
      </c>
      <c r="I27" s="23">
        <v>192</v>
      </c>
      <c r="J27" s="23">
        <v>193</v>
      </c>
      <c r="K27" s="24">
        <v>6</v>
      </c>
      <c r="L27" s="24">
        <v>1151</v>
      </c>
      <c r="M27" s="25">
        <v>191.83333333333334</v>
      </c>
      <c r="N27" s="26">
        <v>4</v>
      </c>
      <c r="O27" s="27">
        <v>195.83333333333334</v>
      </c>
    </row>
    <row r="28" spans="1:15" x14ac:dyDescent="0.3">
      <c r="A28" s="21" t="s">
        <v>33</v>
      </c>
      <c r="B28" s="33" t="s">
        <v>72</v>
      </c>
      <c r="C28" s="22">
        <v>44492</v>
      </c>
      <c r="D28" s="30" t="s">
        <v>77</v>
      </c>
      <c r="E28" s="23">
        <v>195</v>
      </c>
      <c r="F28" s="23">
        <v>198</v>
      </c>
      <c r="G28" s="23">
        <v>192</v>
      </c>
      <c r="H28" s="23">
        <v>190</v>
      </c>
      <c r="I28" s="23"/>
      <c r="J28" s="23"/>
      <c r="K28" s="24">
        <v>4</v>
      </c>
      <c r="L28" s="24">
        <v>775</v>
      </c>
      <c r="M28" s="25">
        <v>193.75</v>
      </c>
      <c r="N28" s="26">
        <v>4</v>
      </c>
      <c r="O28" s="27">
        <v>197.75</v>
      </c>
    </row>
    <row r="31" spans="1:15" x14ac:dyDescent="0.3">
      <c r="K31" s="7">
        <f>SUM(K25:K30)</f>
        <v>18</v>
      </c>
      <c r="L31" s="7">
        <f>SUM(L25:L30)</f>
        <v>3460</v>
      </c>
      <c r="M31" s="13">
        <f>SUM(L31/K31)</f>
        <v>192.22222222222223</v>
      </c>
      <c r="N31" s="7">
        <f>SUM(N25:N30)</f>
        <v>14</v>
      </c>
      <c r="O31" s="13">
        <f>SUM(M31+N31)</f>
        <v>206.22222222222223</v>
      </c>
    </row>
  </sheetData>
  <protectedRanges>
    <protectedRange sqref="E2:J2 B2:C2" name="Range1_11"/>
    <protectedRange sqref="D2" name="Range1_1_10"/>
    <protectedRange sqref="E3:J3 B3:C3" name="Range1_19"/>
    <protectedRange sqref="D3" name="Range1_1_12"/>
    <protectedRange algorithmName="SHA-512" hashValue="ON39YdpmFHfN9f47KpiRvqrKx0V9+erV1CNkpWzYhW/Qyc6aT8rEyCrvauWSYGZK2ia3o7vd3akF07acHAFpOA==" saltValue="yVW9XmDwTqEnmpSGai0KYg==" spinCount="100000" sqref="E17:J17 B17:C17" name="Range1_2"/>
    <protectedRange algorithmName="SHA-512" hashValue="ON39YdpmFHfN9f47KpiRvqrKx0V9+erV1CNkpWzYhW/Qyc6aT8rEyCrvauWSYGZK2ia3o7vd3akF07acHAFpOA==" saltValue="yVW9XmDwTqEnmpSGai0KYg==" spinCount="100000" sqref="D17" name="Range1_1_1"/>
    <protectedRange sqref="E4:J4 B4:C4" name="Range1_6"/>
    <protectedRange sqref="D4" name="Range1_1_3"/>
    <protectedRange algorithmName="SHA-512" hashValue="ON39YdpmFHfN9f47KpiRvqrKx0V9+erV1CNkpWzYhW/Qyc6aT8rEyCrvauWSYGZK2ia3o7vd3akF07acHAFpOA==" saltValue="yVW9XmDwTqEnmpSGai0KYg==" spinCount="100000" sqref="E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sqref="E6:J6 B6:C6" name="Range1_14"/>
    <protectedRange sqref="D6" name="Range1_1_8"/>
    <protectedRange sqref="E7:J7 B7:C7" name="Range1_16"/>
    <protectedRange sqref="D7" name="Range1_1_14"/>
    <protectedRange algorithmName="SHA-512" hashValue="ON39YdpmFHfN9f47KpiRvqrKx0V9+erV1CNkpWzYhW/Qyc6aT8rEyCrvauWSYGZK2ia3o7vd3akF07acHAFpOA==" saltValue="yVW9XmDwTqEnmpSGai0KYg==" spinCount="100000" sqref="I25:J25 B25:C25" name="Range1_10"/>
    <protectedRange algorithmName="SHA-512" hashValue="ON39YdpmFHfN9f47KpiRvqrKx0V9+erV1CNkpWzYhW/Qyc6aT8rEyCrvauWSYGZK2ia3o7vd3akF07acHAFpOA==" saltValue="yVW9XmDwTqEnmpSGai0KYg==" spinCount="100000" sqref="D25" name="Range1_1_3_1"/>
    <protectedRange algorithmName="SHA-512" hashValue="ON39YdpmFHfN9f47KpiRvqrKx0V9+erV1CNkpWzYhW/Qyc6aT8rEyCrvauWSYGZK2ia3o7vd3akF07acHAFpOA==" saltValue="yVW9XmDwTqEnmpSGai0KYg==" spinCount="100000" sqref="E25:H25" name="Range1_3_1"/>
    <protectedRange algorithmName="SHA-512" hashValue="ON39YdpmFHfN9f47KpiRvqrKx0V9+erV1CNkpWzYhW/Qyc6aT8rEyCrvauWSYGZK2ia3o7vd3akF07acHAFpOA==" saltValue="yVW9XmDwTqEnmpSGai0KYg==" spinCount="100000" sqref="I26:J26 B26:C26" name="Range1"/>
    <protectedRange algorithmName="SHA-512" hashValue="ON39YdpmFHfN9f47KpiRvqrKx0V9+erV1CNkpWzYhW/Qyc6aT8rEyCrvauWSYGZK2ia3o7vd3akF07acHAFpOA==" saltValue="yVW9XmDwTqEnmpSGai0KYg==" spinCount="100000" sqref="D26" name="Range1_1"/>
    <protectedRange algorithmName="SHA-512" hashValue="ON39YdpmFHfN9f47KpiRvqrKx0V9+erV1CNkpWzYhW/Qyc6aT8rEyCrvauWSYGZK2ia3o7vd3akF07acHAFpOA==" saltValue="yVW9XmDwTqEnmpSGai0KYg==" spinCount="100000" sqref="E26:H26" name="Range1_3"/>
    <protectedRange sqref="B27:C27" name="Range1_27"/>
    <protectedRange sqref="D27" name="Range1_1_18"/>
    <protectedRange sqref="E27:J27" name="Range1_3_9"/>
    <protectedRange algorithmName="SHA-512" hashValue="ON39YdpmFHfN9f47KpiRvqrKx0V9+erV1CNkpWzYhW/Qyc6aT8rEyCrvauWSYGZK2ia3o7vd3akF07acHAFpOA==" saltValue="yVW9XmDwTqEnmpSGai0KYg==" spinCount="100000" sqref="I28:J28 B28:C28" name="Range1_18"/>
    <protectedRange algorithmName="SHA-512" hashValue="ON39YdpmFHfN9f47KpiRvqrKx0V9+erV1CNkpWzYhW/Qyc6aT8rEyCrvauWSYGZK2ia3o7vd3akF07acHAFpOA==" saltValue="yVW9XmDwTqEnmpSGai0KYg==" spinCount="100000" sqref="D28" name="Range1_1_16"/>
    <protectedRange algorithmName="SHA-512" hashValue="ON39YdpmFHfN9f47KpiRvqrKx0V9+erV1CNkpWzYhW/Qyc6aT8rEyCrvauWSYGZK2ia3o7vd3akF07acHAFpOA==" saltValue="yVW9XmDwTqEnmpSGai0KYg==" spinCount="100000" sqref="E28:H28" name="Range1_3_8"/>
    <protectedRange algorithmName="SHA-512" hashValue="ON39YdpmFHfN9f47KpiRvqrKx0V9+erV1CNkpWzYhW/Qyc6aT8rEyCrvauWSYGZK2ia3o7vd3akF07acHAFpOA==" saltValue="yVW9XmDwTqEnmpSGai0KYg==" spinCount="100000" sqref="E8:J8 B8:C8" name="Range1_22"/>
    <protectedRange algorithmName="SHA-512" hashValue="ON39YdpmFHfN9f47KpiRvqrKx0V9+erV1CNkpWzYhW/Qyc6aT8rEyCrvauWSYGZK2ia3o7vd3akF07acHAFpOA==" saltValue="yVW9XmDwTqEnmpSGai0KYg==" spinCount="100000" sqref="D8" name="Range1_1_20"/>
  </protectedRanges>
  <conditionalFormatting sqref="F2">
    <cfRule type="top10" dxfId="287" priority="90" rank="1"/>
  </conditionalFormatting>
  <conditionalFormatting sqref="G2">
    <cfRule type="top10" dxfId="286" priority="89" rank="1"/>
  </conditionalFormatting>
  <conditionalFormatting sqref="H2">
    <cfRule type="top10" dxfId="285" priority="88" rank="1"/>
  </conditionalFormatting>
  <conditionalFormatting sqref="I2">
    <cfRule type="top10" dxfId="284" priority="87" rank="1"/>
  </conditionalFormatting>
  <conditionalFormatting sqref="J2">
    <cfRule type="top10" dxfId="283" priority="86" rank="1"/>
  </conditionalFormatting>
  <conditionalFormatting sqref="E2">
    <cfRule type="top10" dxfId="282" priority="85" rank="1"/>
  </conditionalFormatting>
  <conditionalFormatting sqref="F3">
    <cfRule type="top10" dxfId="281" priority="84" rank="1"/>
  </conditionalFormatting>
  <conditionalFormatting sqref="G3">
    <cfRule type="top10" dxfId="280" priority="83" rank="1"/>
  </conditionalFormatting>
  <conditionalFormatting sqref="H3">
    <cfRule type="top10" dxfId="279" priority="82" rank="1"/>
  </conditionalFormatting>
  <conditionalFormatting sqref="I3">
    <cfRule type="top10" dxfId="278" priority="81" rank="1"/>
  </conditionalFormatting>
  <conditionalFormatting sqref="J3">
    <cfRule type="top10" dxfId="277" priority="80" rank="1"/>
  </conditionalFormatting>
  <conditionalFormatting sqref="E3">
    <cfRule type="top10" dxfId="276" priority="79" rank="1"/>
  </conditionalFormatting>
  <conditionalFormatting sqref="J17">
    <cfRule type="top10" dxfId="275" priority="61" rank="1"/>
  </conditionalFormatting>
  <conditionalFormatting sqref="I17">
    <cfRule type="top10" dxfId="274" priority="62" rank="1"/>
  </conditionalFormatting>
  <conditionalFormatting sqref="H17">
    <cfRule type="top10" dxfId="273" priority="63" rank="1"/>
  </conditionalFormatting>
  <conditionalFormatting sqref="G17">
    <cfRule type="top10" dxfId="272" priority="64" rank="1"/>
  </conditionalFormatting>
  <conditionalFormatting sqref="F17">
    <cfRule type="top10" dxfId="271" priority="65" rank="1"/>
  </conditionalFormatting>
  <conditionalFormatting sqref="E17">
    <cfRule type="top10" dxfId="270" priority="66" rank="1"/>
  </conditionalFormatting>
  <conditionalFormatting sqref="E4">
    <cfRule type="top10" dxfId="269" priority="60" rank="1"/>
  </conditionalFormatting>
  <conditionalFormatting sqref="F4">
    <cfRule type="top10" dxfId="268" priority="59" rank="1"/>
  </conditionalFormatting>
  <conditionalFormatting sqref="G4">
    <cfRule type="top10" dxfId="267" priority="58" rank="1"/>
  </conditionalFormatting>
  <conditionalFormatting sqref="H4">
    <cfRule type="top10" dxfId="266" priority="57" rank="1"/>
  </conditionalFormatting>
  <conditionalFormatting sqref="I4">
    <cfRule type="top10" dxfId="265" priority="56" rank="1"/>
  </conditionalFormatting>
  <conditionalFormatting sqref="J4">
    <cfRule type="top10" dxfId="264" priority="55" rank="1"/>
  </conditionalFormatting>
  <conditionalFormatting sqref="F5">
    <cfRule type="top10" dxfId="263" priority="54" rank="1"/>
  </conditionalFormatting>
  <conditionalFormatting sqref="G5">
    <cfRule type="top10" dxfId="262" priority="53" rank="1"/>
  </conditionalFormatting>
  <conditionalFormatting sqref="H5">
    <cfRule type="top10" dxfId="261" priority="52" rank="1"/>
  </conditionalFormatting>
  <conditionalFormatting sqref="I5">
    <cfRule type="top10" dxfId="260" priority="51" rank="1"/>
  </conditionalFormatting>
  <conditionalFormatting sqref="J5">
    <cfRule type="top10" dxfId="259" priority="50" rank="1"/>
  </conditionalFormatting>
  <conditionalFormatting sqref="E5">
    <cfRule type="top10" dxfId="258" priority="49" rank="1"/>
  </conditionalFormatting>
  <conditionalFormatting sqref="E6">
    <cfRule type="top10" dxfId="257" priority="48" rank="1"/>
  </conditionalFormatting>
  <conditionalFormatting sqref="F6">
    <cfRule type="top10" dxfId="256" priority="47" rank="1"/>
  </conditionalFormatting>
  <conditionalFormatting sqref="G6">
    <cfRule type="top10" dxfId="255" priority="46" rank="1"/>
  </conditionalFormatting>
  <conditionalFormatting sqref="H6">
    <cfRule type="top10" dxfId="254" priority="45" rank="1"/>
  </conditionalFormatting>
  <conditionalFormatting sqref="I6">
    <cfRule type="top10" dxfId="253" priority="44" rank="1"/>
  </conditionalFormatting>
  <conditionalFormatting sqref="J6">
    <cfRule type="top10" dxfId="252" priority="43" rank="1"/>
  </conditionalFormatting>
  <conditionalFormatting sqref="E7">
    <cfRule type="top10" dxfId="251" priority="42" rank="1"/>
  </conditionalFormatting>
  <conditionalFormatting sqref="F7">
    <cfRule type="top10" dxfId="250" priority="41" rank="1"/>
  </conditionalFormatting>
  <conditionalFormatting sqref="G7">
    <cfRule type="top10" dxfId="249" priority="40" rank="1"/>
  </conditionalFormatting>
  <conditionalFormatting sqref="H7">
    <cfRule type="top10" dxfId="248" priority="39" rank="1"/>
  </conditionalFormatting>
  <conditionalFormatting sqref="I7">
    <cfRule type="top10" dxfId="247" priority="38" rank="1"/>
  </conditionalFormatting>
  <conditionalFormatting sqref="J7">
    <cfRule type="top10" dxfId="246" priority="37" rank="1"/>
  </conditionalFormatting>
  <conditionalFormatting sqref="J25">
    <cfRule type="top10" dxfId="245" priority="25" rank="1"/>
  </conditionalFormatting>
  <conditionalFormatting sqref="I25">
    <cfRule type="top10" dxfId="244" priority="30" rank="1"/>
  </conditionalFormatting>
  <conditionalFormatting sqref="E25">
    <cfRule type="top10" dxfId="243" priority="29" rank="1"/>
  </conditionalFormatting>
  <conditionalFormatting sqref="F25">
    <cfRule type="top10" dxfId="242" priority="28" rank="1"/>
  </conditionalFormatting>
  <conditionalFormatting sqref="G25">
    <cfRule type="top10" dxfId="241" priority="27" rank="1"/>
  </conditionalFormatting>
  <conditionalFormatting sqref="H25">
    <cfRule type="top10" dxfId="240" priority="26" rank="1"/>
  </conditionalFormatting>
  <conditionalFormatting sqref="I26">
    <cfRule type="top10" dxfId="239" priority="24" rank="1"/>
  </conditionalFormatting>
  <conditionalFormatting sqref="E26">
    <cfRule type="top10" dxfId="238" priority="23" rank="1"/>
  </conditionalFormatting>
  <conditionalFormatting sqref="F26">
    <cfRule type="top10" dxfId="237" priority="22" rank="1"/>
  </conditionalFormatting>
  <conditionalFormatting sqref="G26">
    <cfRule type="top10" dxfId="236" priority="21" rank="1"/>
  </conditionalFormatting>
  <conditionalFormatting sqref="H26">
    <cfRule type="top10" dxfId="235" priority="20" rank="1"/>
  </conditionalFormatting>
  <conditionalFormatting sqref="J26">
    <cfRule type="top10" dxfId="234" priority="19" rank="1"/>
  </conditionalFormatting>
  <conditionalFormatting sqref="F27">
    <cfRule type="top10" dxfId="233" priority="13" rank="1"/>
  </conditionalFormatting>
  <conditionalFormatting sqref="G27">
    <cfRule type="top10" dxfId="232" priority="14" rank="1"/>
  </conditionalFormatting>
  <conditionalFormatting sqref="H27">
    <cfRule type="top10" dxfId="231" priority="15" rank="1"/>
  </conditionalFormatting>
  <conditionalFormatting sqref="I27">
    <cfRule type="top10" dxfId="230" priority="16" rank="1"/>
  </conditionalFormatting>
  <conditionalFormatting sqref="J27">
    <cfRule type="top10" dxfId="229" priority="17" rank="1"/>
  </conditionalFormatting>
  <conditionalFormatting sqref="E27">
    <cfRule type="top10" dxfId="228" priority="18" rank="1"/>
  </conditionalFormatting>
  <conditionalFormatting sqref="I28">
    <cfRule type="top10" dxfId="227" priority="12" rank="1"/>
  </conditionalFormatting>
  <conditionalFormatting sqref="E28">
    <cfRule type="top10" dxfId="226" priority="11" rank="1"/>
  </conditionalFormatting>
  <conditionalFormatting sqref="F28">
    <cfRule type="top10" dxfId="225" priority="10" rank="1"/>
  </conditionalFormatting>
  <conditionalFormatting sqref="G28">
    <cfRule type="top10" dxfId="224" priority="9" rank="1"/>
  </conditionalFormatting>
  <conditionalFormatting sqref="H28">
    <cfRule type="top10" dxfId="223" priority="8" rank="1"/>
  </conditionalFormatting>
  <conditionalFormatting sqref="J28">
    <cfRule type="top10" dxfId="222" priority="7" rank="1"/>
  </conditionalFormatting>
  <conditionalFormatting sqref="F8">
    <cfRule type="top10" dxfId="5" priority="6" rank="1"/>
  </conditionalFormatting>
  <conditionalFormatting sqref="G8">
    <cfRule type="top10" dxfId="4" priority="5" rank="1"/>
  </conditionalFormatting>
  <conditionalFormatting sqref="H8">
    <cfRule type="top10" dxfId="3" priority="4" rank="1"/>
  </conditionalFormatting>
  <conditionalFormatting sqref="I8">
    <cfRule type="top10" dxfId="2" priority="3" rank="1"/>
  </conditionalFormatting>
  <conditionalFormatting sqref="J8">
    <cfRule type="top10" dxfId="1" priority="2" rank="1"/>
  </conditionalFormatting>
  <conditionalFormatting sqref="E8">
    <cfRule type="top10" dxfId="0" priority="1" rank="1"/>
  </conditionalFormatting>
  <dataValidations count="2">
    <dataValidation type="list" allowBlank="1" showInputMessage="1" showErrorMessage="1" sqref="B2" xr:uid="{4C334FDF-F741-4CAC-B622-137ADD731ED7}">
      <formula1>$H$9:$H$102</formula1>
    </dataValidation>
    <dataValidation type="list" allowBlank="1" showInputMessage="1" showErrorMessage="1" sqref="B3" xr:uid="{9FF6F778-3B01-439A-98F7-895529A707A6}">
      <formula1>$H$3:$H$106</formula1>
    </dataValidation>
  </dataValidations>
  <hyperlinks>
    <hyperlink ref="Q1" location="'Mississippi Adult Rankings 2021'!A1" display="Back to Ranking" xr:uid="{83859359-D3BF-4D6A-A8E3-FA9CC11960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 B16 B24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C125E-7EE4-4421-B1F3-062DB42FA021}">
  <dimension ref="A1:Q5"/>
  <sheetViews>
    <sheetView workbookViewId="0">
      <selection activeCell="A2" sqref="A2:O2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51</v>
      </c>
      <c r="B2" s="33" t="s">
        <v>79</v>
      </c>
      <c r="C2" s="22">
        <v>44450</v>
      </c>
      <c r="D2" s="30" t="s">
        <v>77</v>
      </c>
      <c r="E2" s="23">
        <v>184</v>
      </c>
      <c r="F2" s="23">
        <v>186</v>
      </c>
      <c r="G2" s="23">
        <v>175</v>
      </c>
      <c r="H2" s="23">
        <v>182</v>
      </c>
      <c r="I2" s="23"/>
      <c r="J2" s="23"/>
      <c r="K2" s="24">
        <v>4</v>
      </c>
      <c r="L2" s="24">
        <v>727</v>
      </c>
      <c r="M2" s="25">
        <v>181.75</v>
      </c>
      <c r="N2" s="26">
        <v>4</v>
      </c>
      <c r="O2" s="27">
        <v>185.75</v>
      </c>
    </row>
    <row r="5" spans="1:17" x14ac:dyDescent="0.3">
      <c r="K5" s="7">
        <f>SUM(K2:K4)</f>
        <v>4</v>
      </c>
      <c r="L5" s="7">
        <f>SUM(L2:L4)</f>
        <v>727</v>
      </c>
      <c r="M5" s="13">
        <f>SUM(L5/K5)</f>
        <v>181.75</v>
      </c>
      <c r="N5" s="7">
        <f>SUM(N2:N4)</f>
        <v>4</v>
      </c>
      <c r="O5" s="13">
        <f>SUM(M5+N5)</f>
        <v>185.75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E2">
    <cfRule type="top10" dxfId="221" priority="5" rank="1"/>
  </conditionalFormatting>
  <conditionalFormatting sqref="J2">
    <cfRule type="top10" dxfId="220" priority="1" rank="1"/>
  </conditionalFormatting>
  <conditionalFormatting sqref="F2">
    <cfRule type="top10" dxfId="219" priority="6" rank="1"/>
  </conditionalFormatting>
  <conditionalFormatting sqref="I2">
    <cfRule type="top10" dxfId="218" priority="2" rank="1"/>
  </conditionalFormatting>
  <conditionalFormatting sqref="H2">
    <cfRule type="top10" dxfId="217" priority="3" rank="1"/>
  </conditionalFormatting>
  <conditionalFormatting sqref="G2">
    <cfRule type="top10" dxfId="216" priority="4" rank="1"/>
  </conditionalFormatting>
  <hyperlinks>
    <hyperlink ref="Q1" location="'Mississippi Adult Rankings 2021'!A1" display="Back to Ranking" xr:uid="{E46CEBB2-3794-4C22-89CA-216636B38F6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A69C68-31D1-4EC0-95FF-ADF3F22760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43AC3-F17E-4B00-90A2-176EE64860C6}">
  <dimension ref="A1:Q5"/>
  <sheetViews>
    <sheetView workbookViewId="0">
      <selection activeCell="Q1" sqref="Q1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33</v>
      </c>
      <c r="B2" s="33" t="s">
        <v>84</v>
      </c>
      <c r="C2" s="22">
        <v>44492</v>
      </c>
      <c r="D2" s="30" t="s">
        <v>77</v>
      </c>
      <c r="E2" s="23">
        <v>189</v>
      </c>
      <c r="F2" s="23">
        <v>189</v>
      </c>
      <c r="G2" s="23">
        <v>192</v>
      </c>
      <c r="H2" s="23">
        <v>186</v>
      </c>
      <c r="I2" s="23"/>
      <c r="J2" s="23"/>
      <c r="K2" s="24">
        <v>4</v>
      </c>
      <c r="L2" s="24">
        <v>756</v>
      </c>
      <c r="M2" s="25">
        <v>189</v>
      </c>
      <c r="N2" s="26">
        <v>2</v>
      </c>
      <c r="O2" s="27">
        <v>191</v>
      </c>
    </row>
    <row r="5" spans="1:17" x14ac:dyDescent="0.3">
      <c r="K5" s="7">
        <f>SUM(K2:K4)</f>
        <v>4</v>
      </c>
      <c r="L5" s="7">
        <f>SUM(L2:L4)</f>
        <v>756</v>
      </c>
      <c r="M5" s="13">
        <f>SUM(L5/K5)</f>
        <v>189</v>
      </c>
      <c r="N5" s="7">
        <f>SUM(N2:N4)</f>
        <v>2</v>
      </c>
      <c r="O5" s="13">
        <f>SUM(M5+N5)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8"/>
    <protectedRange algorithmName="SHA-512" hashValue="ON39YdpmFHfN9f47KpiRvqrKx0V9+erV1CNkpWzYhW/Qyc6aT8rEyCrvauWSYGZK2ia3o7vd3akF07acHAFpOA==" saltValue="yVW9XmDwTqEnmpSGai0KYg==" spinCount="100000" sqref="D2" name="Range1_1_16"/>
    <protectedRange algorithmName="SHA-512" hashValue="ON39YdpmFHfN9f47KpiRvqrKx0V9+erV1CNkpWzYhW/Qyc6aT8rEyCrvauWSYGZK2ia3o7vd3akF07acHAFpOA==" saltValue="yVW9XmDwTqEnmpSGai0KYg==" spinCount="100000" sqref="E2:H2" name="Range1_3_8"/>
  </protectedRanges>
  <conditionalFormatting sqref="E2">
    <cfRule type="top10" dxfId="215" priority="5" rank="1"/>
  </conditionalFormatting>
  <conditionalFormatting sqref="J2">
    <cfRule type="top10" dxfId="214" priority="1" rank="1"/>
  </conditionalFormatting>
  <conditionalFormatting sqref="I2">
    <cfRule type="top10" dxfId="213" priority="6" rank="1"/>
  </conditionalFormatting>
  <conditionalFormatting sqref="F2">
    <cfRule type="top10" dxfId="212" priority="4" rank="1"/>
  </conditionalFormatting>
  <conditionalFormatting sqref="G2">
    <cfRule type="top10" dxfId="211" priority="3" rank="1"/>
  </conditionalFormatting>
  <conditionalFormatting sqref="H2">
    <cfRule type="top10" dxfId="210" priority="2" rank="1"/>
  </conditionalFormatting>
  <hyperlinks>
    <hyperlink ref="Q1" location="'Mississippi Adult Rankings 2021'!A1" display="Back to Ranking" xr:uid="{90E9CF5C-898D-4BEA-9DC0-30E10952DE8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A34DE4-2B08-4489-9020-59E6959D2B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4AAA1-20F7-4058-8734-654E48A0872C}">
  <dimension ref="A1:Q5"/>
  <sheetViews>
    <sheetView workbookViewId="0">
      <selection activeCell="A2" sqref="A2:O2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33</v>
      </c>
      <c r="B2" s="33" t="s">
        <v>75</v>
      </c>
      <c r="C2" s="22">
        <v>44436</v>
      </c>
      <c r="D2" s="30" t="s">
        <v>71</v>
      </c>
      <c r="E2" s="23">
        <v>194</v>
      </c>
      <c r="F2" s="23">
        <v>193</v>
      </c>
      <c r="G2" s="23">
        <v>193</v>
      </c>
      <c r="H2" s="23">
        <v>189</v>
      </c>
      <c r="I2" s="23"/>
      <c r="J2" s="23"/>
      <c r="K2" s="24">
        <v>4</v>
      </c>
      <c r="L2" s="24">
        <v>769</v>
      </c>
      <c r="M2" s="25">
        <v>192.25</v>
      </c>
      <c r="N2" s="26">
        <v>3</v>
      </c>
      <c r="O2" s="27">
        <v>195.25</v>
      </c>
    </row>
    <row r="5" spans="1:17" x14ac:dyDescent="0.3">
      <c r="K5" s="7">
        <f>SUM(K2:K4)</f>
        <v>4</v>
      </c>
      <c r="L5" s="7">
        <f>SUM(L2:L4)</f>
        <v>769</v>
      </c>
      <c r="M5" s="13">
        <f>SUM(L5/K5)</f>
        <v>192.25</v>
      </c>
      <c r="N5" s="7">
        <f>SUM(N2:N4)</f>
        <v>3</v>
      </c>
      <c r="O5" s="13">
        <f>SUM(M5+N5)</f>
        <v>195.25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_2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I2">
    <cfRule type="top10" dxfId="875" priority="6" rank="1"/>
  </conditionalFormatting>
  <conditionalFormatting sqref="E2">
    <cfRule type="top10" dxfId="874" priority="5" rank="1"/>
  </conditionalFormatting>
  <conditionalFormatting sqref="F2">
    <cfRule type="top10" dxfId="873" priority="4" rank="1"/>
  </conditionalFormatting>
  <conditionalFormatting sqref="G2">
    <cfRule type="top10" dxfId="872" priority="3" rank="1"/>
  </conditionalFormatting>
  <conditionalFormatting sqref="H2">
    <cfRule type="top10" dxfId="871" priority="2" rank="1"/>
  </conditionalFormatting>
  <conditionalFormatting sqref="J2">
    <cfRule type="top10" dxfId="870" priority="1" rank="1"/>
  </conditionalFormatting>
  <hyperlinks>
    <hyperlink ref="Q1" location="'Mississippi Adult Rankings 2021'!A1" display="Back to Ranking" xr:uid="{5787CDB3-2667-4727-9208-0BA3BFC5C3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B0E0CA-C9EC-4507-B661-63886AFF5B6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86B30-499A-4BB1-9F4C-78604E86366B}">
  <dimension ref="A1:Q5"/>
  <sheetViews>
    <sheetView workbookViewId="0">
      <selection activeCell="Q1" sqref="Q1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33</v>
      </c>
      <c r="B2" s="31" t="s">
        <v>41</v>
      </c>
      <c r="C2" s="22">
        <v>44261</v>
      </c>
      <c r="D2" s="30" t="s">
        <v>29</v>
      </c>
      <c r="E2" s="23">
        <v>164</v>
      </c>
      <c r="F2" s="23">
        <v>163</v>
      </c>
      <c r="G2" s="23">
        <v>168</v>
      </c>
      <c r="H2" s="23">
        <v>157</v>
      </c>
      <c r="I2" s="23"/>
      <c r="J2" s="23"/>
      <c r="K2" s="24">
        <v>4</v>
      </c>
      <c r="L2" s="24">
        <v>652</v>
      </c>
      <c r="M2" s="25">
        <v>163</v>
      </c>
      <c r="N2" s="26">
        <v>2</v>
      </c>
      <c r="O2" s="27">
        <v>165</v>
      </c>
    </row>
    <row r="5" spans="1:17" x14ac:dyDescent="0.3">
      <c r="K5" s="7">
        <f>SUM(K2:K4)</f>
        <v>4</v>
      </c>
      <c r="L5" s="7">
        <f>SUM(L2:L4)</f>
        <v>652</v>
      </c>
      <c r="M5" s="13">
        <f>SUM(L5/K5)</f>
        <v>163</v>
      </c>
      <c r="N5" s="7">
        <f>SUM(N2:N4)</f>
        <v>2</v>
      </c>
      <c r="O5" s="13">
        <f>SUM(M5+N5)</f>
        <v>165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1"/>
    <protectedRange sqref="D2" name="Range1_1_9_1"/>
    <protectedRange sqref="E2:H2" name="Range1_3_5_1"/>
  </protectedRanges>
  <conditionalFormatting sqref="I2">
    <cfRule type="top10" dxfId="209" priority="6" rank="1"/>
  </conditionalFormatting>
  <conditionalFormatting sqref="E2">
    <cfRule type="top10" dxfId="208" priority="5" rank="1"/>
  </conditionalFormatting>
  <conditionalFormatting sqref="F2">
    <cfRule type="top10" dxfId="207" priority="4" rank="1"/>
  </conditionalFormatting>
  <conditionalFormatting sqref="G2">
    <cfRule type="top10" dxfId="206" priority="3" rank="1"/>
  </conditionalFormatting>
  <conditionalFormatting sqref="H2">
    <cfRule type="top10" dxfId="205" priority="2" rank="1"/>
  </conditionalFormatting>
  <conditionalFormatting sqref="J2">
    <cfRule type="top10" dxfId="204" priority="1" rank="1"/>
  </conditionalFormatting>
  <dataValidations count="1">
    <dataValidation type="list" allowBlank="1" showInputMessage="1" showErrorMessage="1" sqref="B2" xr:uid="{67D34466-8946-4237-95A8-23E36FF34B83}">
      <formula1>$H$3:$H$94</formula1>
    </dataValidation>
  </dataValidations>
  <hyperlinks>
    <hyperlink ref="Q1" location="'Mississippi Adult Rankings 2021'!A1" display="Back to Ranking" xr:uid="{47676298-2E48-48F7-AAA5-CC44E8FF687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0E8F3C-35A3-4AE7-BEC3-9E41E6BCD52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dimension ref="A1:Q18"/>
  <sheetViews>
    <sheetView workbookViewId="0">
      <selection activeCell="A4" sqref="A4:O4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3" max="13" width="9.109375" style="20"/>
    <col min="15" max="15" width="9.109375" style="20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29" t="s">
        <v>13</v>
      </c>
      <c r="N1" s="2" t="s">
        <v>14</v>
      </c>
      <c r="O1" s="18" t="s">
        <v>15</v>
      </c>
      <c r="Q1" s="28" t="s">
        <v>22</v>
      </c>
    </row>
    <row r="2" spans="1:17" x14ac:dyDescent="0.3">
      <c r="A2" s="21" t="s">
        <v>33</v>
      </c>
      <c r="B2" s="31" t="s">
        <v>34</v>
      </c>
      <c r="C2" s="22">
        <v>44261</v>
      </c>
      <c r="D2" s="30" t="s">
        <v>29</v>
      </c>
      <c r="E2" s="23">
        <v>187</v>
      </c>
      <c r="F2" s="23">
        <v>194</v>
      </c>
      <c r="G2" s="23">
        <v>193</v>
      </c>
      <c r="H2" s="23">
        <v>187</v>
      </c>
      <c r="I2" s="23"/>
      <c r="J2" s="23"/>
      <c r="K2" s="24">
        <v>4</v>
      </c>
      <c r="L2" s="24">
        <v>761</v>
      </c>
      <c r="M2" s="25">
        <v>190.25</v>
      </c>
      <c r="N2" s="26">
        <v>3</v>
      </c>
      <c r="O2" s="27">
        <v>193.25</v>
      </c>
    </row>
    <row r="3" spans="1:17" x14ac:dyDescent="0.3">
      <c r="A3" s="21" t="s">
        <v>33</v>
      </c>
      <c r="B3" s="31" t="s">
        <v>34</v>
      </c>
      <c r="C3" s="22">
        <v>44289</v>
      </c>
      <c r="D3" s="30" t="s">
        <v>29</v>
      </c>
      <c r="E3" s="23">
        <v>192</v>
      </c>
      <c r="F3" s="23">
        <v>189</v>
      </c>
      <c r="G3" s="23">
        <v>189</v>
      </c>
      <c r="H3" s="23">
        <v>194</v>
      </c>
      <c r="I3" s="23"/>
      <c r="J3" s="23"/>
      <c r="K3" s="24">
        <v>4</v>
      </c>
      <c r="L3" s="24">
        <v>764</v>
      </c>
      <c r="M3" s="25">
        <v>191</v>
      </c>
      <c r="N3" s="26">
        <v>4</v>
      </c>
      <c r="O3" s="27">
        <v>195</v>
      </c>
    </row>
    <row r="4" spans="1:17" x14ac:dyDescent="0.3">
      <c r="A4" s="21" t="s">
        <v>44</v>
      </c>
      <c r="B4" s="33" t="s">
        <v>34</v>
      </c>
      <c r="C4" s="22">
        <v>44471</v>
      </c>
      <c r="D4" s="30" t="s">
        <v>29</v>
      </c>
      <c r="E4" s="23">
        <v>199</v>
      </c>
      <c r="F4" s="23">
        <v>199</v>
      </c>
      <c r="G4" s="23">
        <v>198</v>
      </c>
      <c r="H4" s="23">
        <v>195</v>
      </c>
      <c r="I4" s="23">
        <v>199</v>
      </c>
      <c r="J4" s="23">
        <v>195</v>
      </c>
      <c r="K4" s="24">
        <v>6</v>
      </c>
      <c r="L4" s="24">
        <v>1185</v>
      </c>
      <c r="M4" s="25">
        <v>197.5</v>
      </c>
      <c r="N4" s="26">
        <v>4</v>
      </c>
      <c r="O4" s="27">
        <v>201.5</v>
      </c>
    </row>
    <row r="7" spans="1:17" x14ac:dyDescent="0.3">
      <c r="K7" s="7">
        <f>SUM(K2:K6)</f>
        <v>14</v>
      </c>
      <c r="L7" s="7">
        <f>SUM(L2:L6)</f>
        <v>2710</v>
      </c>
      <c r="M7" s="19">
        <f>SUM(L7/K7)</f>
        <v>193.57142857142858</v>
      </c>
      <c r="N7" s="7">
        <f>SUM(N2:N6)</f>
        <v>11</v>
      </c>
      <c r="O7" s="19">
        <f>SUM(M7+N7)</f>
        <v>204.57142857142858</v>
      </c>
    </row>
    <row r="14" spans="1:17" ht="28.8" x14ac:dyDescent="0.3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29" t="s">
        <v>13</v>
      </c>
      <c r="N14" s="2" t="s">
        <v>14</v>
      </c>
      <c r="O14" s="18" t="s">
        <v>15</v>
      </c>
    </row>
    <row r="15" spans="1:17" x14ac:dyDescent="0.3">
      <c r="A15" s="21" t="s">
        <v>51</v>
      </c>
      <c r="B15" s="33" t="s">
        <v>34</v>
      </c>
      <c r="C15" s="22">
        <v>44317</v>
      </c>
      <c r="D15" s="30" t="s">
        <v>29</v>
      </c>
      <c r="E15" s="23">
        <v>191</v>
      </c>
      <c r="F15" s="23">
        <v>182</v>
      </c>
      <c r="G15" s="23">
        <v>186</v>
      </c>
      <c r="H15" s="23">
        <v>177</v>
      </c>
      <c r="I15" s="23"/>
      <c r="J15" s="23"/>
      <c r="K15" s="24">
        <v>4</v>
      </c>
      <c r="L15" s="24">
        <v>736</v>
      </c>
      <c r="M15" s="25">
        <v>184</v>
      </c>
      <c r="N15" s="26">
        <v>11</v>
      </c>
      <c r="O15" s="27">
        <v>195</v>
      </c>
    </row>
    <row r="18" spans="11:15" x14ac:dyDescent="0.3">
      <c r="K18" s="7">
        <f>SUM(K15:K17)</f>
        <v>4</v>
      </c>
      <c r="L18" s="7">
        <f>SUM(L15:L17)</f>
        <v>736</v>
      </c>
      <c r="M18" s="19">
        <f>SUM(L18/K18)</f>
        <v>184</v>
      </c>
      <c r="N18" s="7">
        <f>SUM(N15:N17)</f>
        <v>11</v>
      </c>
      <c r="O18" s="19">
        <f>SUM(M18+N18)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sqref="I2:J2 B2:C2" name="Range1_9_1"/>
    <protectedRange sqref="D2" name="Range1_1_9_1"/>
    <protectedRange sqref="E2:H2" name="Range1_3_5_1"/>
    <protectedRange sqref="I3:J3 B3:C3" name="Range1_17"/>
    <protectedRange sqref="D3" name="Range1_1_11"/>
    <protectedRange sqref="E3:H3" name="Range1_3_6"/>
    <protectedRange algorithmName="SHA-512" hashValue="ON39YdpmFHfN9f47KpiRvqrKx0V9+erV1CNkpWzYhW/Qyc6aT8rEyCrvauWSYGZK2ia3o7vd3akF07acHAFpOA==" saltValue="yVW9XmDwTqEnmpSGai0KYg==" spinCount="100000" sqref="E15:J15 B15:C15" name="Range1_2_1"/>
    <protectedRange algorithmName="SHA-512" hashValue="ON39YdpmFHfN9f47KpiRvqrKx0V9+erV1CNkpWzYhW/Qyc6aT8rEyCrvauWSYGZK2ia3o7vd3akF07acHAFpOA==" saltValue="yVW9XmDwTqEnmpSGai0KYg==" spinCount="100000" sqref="D15" name="Range1_1_1"/>
    <protectedRange sqref="I4:J4 B4:C4" name="Range1_27"/>
    <protectedRange sqref="D4" name="Range1_1_18"/>
    <protectedRange sqref="E4:H4" name="Range1_3_9"/>
  </protectedRanges>
  <conditionalFormatting sqref="I2">
    <cfRule type="top10" dxfId="203" priority="36" rank="1"/>
  </conditionalFormatting>
  <conditionalFormatting sqref="E2">
    <cfRule type="top10" dxfId="202" priority="35" rank="1"/>
  </conditionalFormatting>
  <conditionalFormatting sqref="F2">
    <cfRule type="top10" dxfId="201" priority="34" rank="1"/>
  </conditionalFormatting>
  <conditionalFormatting sqref="G2">
    <cfRule type="top10" dxfId="200" priority="33" rank="1"/>
  </conditionalFormatting>
  <conditionalFormatting sqref="H2">
    <cfRule type="top10" dxfId="199" priority="32" rank="1"/>
  </conditionalFormatting>
  <conditionalFormatting sqref="J2">
    <cfRule type="top10" dxfId="198" priority="31" rank="1"/>
  </conditionalFormatting>
  <conditionalFormatting sqref="I3">
    <cfRule type="top10" dxfId="197" priority="30" rank="1"/>
  </conditionalFormatting>
  <conditionalFormatting sqref="E3">
    <cfRule type="top10" dxfId="196" priority="29" rank="1"/>
  </conditionalFormatting>
  <conditionalFormatting sqref="F3">
    <cfRule type="top10" dxfId="195" priority="28" rank="1"/>
  </conditionalFormatting>
  <conditionalFormatting sqref="G3">
    <cfRule type="top10" dxfId="194" priority="27" rank="1"/>
  </conditionalFormatting>
  <conditionalFormatting sqref="H3">
    <cfRule type="top10" dxfId="193" priority="26" rank="1"/>
  </conditionalFormatting>
  <conditionalFormatting sqref="J3">
    <cfRule type="top10" dxfId="192" priority="25" rank="1"/>
  </conditionalFormatting>
  <conditionalFormatting sqref="J15">
    <cfRule type="top10" dxfId="191" priority="7" rank="1"/>
  </conditionalFormatting>
  <conditionalFormatting sqref="I15">
    <cfRule type="top10" dxfId="190" priority="8" rank="1"/>
  </conditionalFormatting>
  <conditionalFormatting sqref="H15">
    <cfRule type="top10" dxfId="189" priority="9" rank="1"/>
  </conditionalFormatting>
  <conditionalFormatting sqref="G15">
    <cfRule type="top10" dxfId="188" priority="10" rank="1"/>
  </conditionalFormatting>
  <conditionalFormatting sqref="F15">
    <cfRule type="top10" dxfId="187" priority="11" rank="1"/>
  </conditionalFormatting>
  <conditionalFormatting sqref="E15">
    <cfRule type="top10" dxfId="186" priority="12" rank="1"/>
  </conditionalFormatting>
  <conditionalFormatting sqref="F4">
    <cfRule type="top10" dxfId="185" priority="1" rank="1"/>
  </conditionalFormatting>
  <conditionalFormatting sqref="G4">
    <cfRule type="top10" dxfId="184" priority="2" rank="1"/>
  </conditionalFormatting>
  <conditionalFormatting sqref="H4">
    <cfRule type="top10" dxfId="183" priority="3" rank="1"/>
  </conditionalFormatting>
  <conditionalFormatting sqref="I4">
    <cfRule type="top10" dxfId="182" priority="4" rank="1"/>
  </conditionalFormatting>
  <conditionalFormatting sqref="J4">
    <cfRule type="top10" dxfId="181" priority="5" rank="1"/>
  </conditionalFormatting>
  <conditionalFormatting sqref="E4">
    <cfRule type="top10" dxfId="180" priority="6" rank="1"/>
  </conditionalFormatting>
  <dataValidations count="2">
    <dataValidation type="list" allowBlank="1" showInputMessage="1" showErrorMessage="1" sqref="B2" xr:uid="{3592AB4E-39C8-402D-8270-44C0856E829D}">
      <formula1>$H$5:$H$95</formula1>
    </dataValidation>
    <dataValidation type="list" allowBlank="1" showInputMessage="1" showErrorMessage="1" sqref="B3" xr:uid="{1F81ED82-E0E2-4862-9D79-B9636E7D7D48}">
      <formula1>$H$3:$H$99</formula1>
    </dataValidation>
  </dataValidations>
  <hyperlinks>
    <hyperlink ref="Q1" location="'Mississippi Adult Rankings 2021'!A1" display="Back to Ranking" xr:uid="{0EB81CDB-04DC-4130-AEC8-673A3B363D8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33E7B-EF20-4168-BC9A-486E908AF65D}">
  <dimension ref="A1:Q5"/>
  <sheetViews>
    <sheetView workbookViewId="0">
      <selection activeCell="Q1" sqref="Q1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33</v>
      </c>
      <c r="B2" s="33" t="s">
        <v>85</v>
      </c>
      <c r="C2" s="22">
        <v>44492</v>
      </c>
      <c r="D2" s="30" t="s">
        <v>77</v>
      </c>
      <c r="E2" s="23">
        <v>188</v>
      </c>
      <c r="F2" s="23">
        <v>185</v>
      </c>
      <c r="G2" s="23">
        <v>189</v>
      </c>
      <c r="H2" s="23">
        <v>192</v>
      </c>
      <c r="I2" s="23"/>
      <c r="J2" s="23"/>
      <c r="K2" s="24">
        <v>4</v>
      </c>
      <c r="L2" s="24">
        <v>754</v>
      </c>
      <c r="M2" s="25">
        <v>188.5</v>
      </c>
      <c r="N2" s="26">
        <v>2</v>
      </c>
      <c r="O2" s="27">
        <v>190.5</v>
      </c>
    </row>
    <row r="5" spans="1:17" x14ac:dyDescent="0.3">
      <c r="K5" s="7">
        <f>SUM(K2:K4)</f>
        <v>4</v>
      </c>
      <c r="L5" s="7">
        <f>SUM(L2:L4)</f>
        <v>754</v>
      </c>
      <c r="M5" s="13">
        <f>SUM(L5/K5)</f>
        <v>188.5</v>
      </c>
      <c r="N5" s="7">
        <f>SUM(N2:N4)</f>
        <v>2</v>
      </c>
      <c r="O5" s="13">
        <f>SUM(M5+N5)</f>
        <v>190.5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8_1"/>
    <protectedRange algorithmName="SHA-512" hashValue="ON39YdpmFHfN9f47KpiRvqrKx0V9+erV1CNkpWzYhW/Qyc6aT8rEyCrvauWSYGZK2ia3o7vd3akF07acHAFpOA==" saltValue="yVW9XmDwTqEnmpSGai0KYg==" spinCount="100000" sqref="D2" name="Range1_1_16_1"/>
    <protectedRange algorithmName="SHA-512" hashValue="ON39YdpmFHfN9f47KpiRvqrKx0V9+erV1CNkpWzYhW/Qyc6aT8rEyCrvauWSYGZK2ia3o7vd3akF07acHAFpOA==" saltValue="yVW9XmDwTqEnmpSGai0KYg==" spinCount="100000" sqref="E2:H2" name="Range1_3_8_1"/>
  </protectedRanges>
  <conditionalFormatting sqref="E2">
    <cfRule type="top10" dxfId="179" priority="5" rank="1"/>
  </conditionalFormatting>
  <conditionalFormatting sqref="J2">
    <cfRule type="top10" dxfId="178" priority="1" rank="1"/>
  </conditionalFormatting>
  <conditionalFormatting sqref="I2">
    <cfRule type="top10" dxfId="177" priority="6" rank="1"/>
  </conditionalFormatting>
  <conditionalFormatting sqref="F2">
    <cfRule type="top10" dxfId="176" priority="4" rank="1"/>
  </conditionalFormatting>
  <conditionalFormatting sqref="G2">
    <cfRule type="top10" dxfId="175" priority="3" rank="1"/>
  </conditionalFormatting>
  <conditionalFormatting sqref="H2">
    <cfRule type="top10" dxfId="174" priority="2" rank="1"/>
  </conditionalFormatting>
  <hyperlinks>
    <hyperlink ref="Q1" location="'Mississippi Adult Rankings 2021'!A1" display="Back to Ranking" xr:uid="{CA0FE052-C835-42BD-BD38-82A8FC49B35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CB8A8B-4F05-4282-8886-5592612CC3A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744BE-D567-46F0-978C-A39074C1F3A3}">
  <dimension ref="A1:Q5"/>
  <sheetViews>
    <sheetView workbookViewId="0">
      <selection activeCell="A2" sqref="A2:O2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33</v>
      </c>
      <c r="B2" s="33" t="s">
        <v>59</v>
      </c>
      <c r="C2" s="22">
        <v>44373</v>
      </c>
      <c r="D2" s="30" t="s">
        <v>54</v>
      </c>
      <c r="E2" s="23">
        <v>180</v>
      </c>
      <c r="F2" s="23">
        <v>172</v>
      </c>
      <c r="G2" s="23">
        <v>180</v>
      </c>
      <c r="H2" s="23">
        <v>181</v>
      </c>
      <c r="I2" s="23"/>
      <c r="J2" s="23"/>
      <c r="K2" s="24">
        <v>4</v>
      </c>
      <c r="L2" s="24">
        <v>713</v>
      </c>
      <c r="M2" s="25">
        <v>178.25</v>
      </c>
      <c r="N2" s="26">
        <v>2</v>
      </c>
      <c r="O2" s="27">
        <v>180.25</v>
      </c>
    </row>
    <row r="5" spans="1:17" x14ac:dyDescent="0.3">
      <c r="K5" s="7">
        <f>SUM(K2:K4)</f>
        <v>4</v>
      </c>
      <c r="L5" s="7">
        <f>SUM(L2:L4)</f>
        <v>713</v>
      </c>
      <c r="M5" s="13">
        <f>SUM(L5/K5)</f>
        <v>178.25</v>
      </c>
      <c r="N5" s="7">
        <f>SUM(N2:N4)</f>
        <v>2</v>
      </c>
      <c r="O5" s="13">
        <f>SUM(M5+N5)</f>
        <v>180.25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I2">
    <cfRule type="top10" dxfId="173" priority="6" rank="1"/>
  </conditionalFormatting>
  <conditionalFormatting sqref="E2">
    <cfRule type="top10" dxfId="172" priority="5" rank="1"/>
  </conditionalFormatting>
  <conditionalFormatting sqref="F2">
    <cfRule type="top10" dxfId="171" priority="4" rank="1"/>
  </conditionalFormatting>
  <conditionalFormatting sqref="G2">
    <cfRule type="top10" dxfId="170" priority="3" rank="1"/>
  </conditionalFormatting>
  <conditionalFormatting sqref="H2">
    <cfRule type="top10" dxfId="169" priority="2" rank="1"/>
  </conditionalFormatting>
  <conditionalFormatting sqref="J2">
    <cfRule type="top10" dxfId="168" priority="1" rank="1"/>
  </conditionalFormatting>
  <hyperlinks>
    <hyperlink ref="Q1" location="'Mississippi Adult Rankings 2021'!A1" display="Back to Ranking" xr:uid="{B3E8FFE5-E4E1-4804-9EF9-8D49C70D36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B8E853-F030-4720-A629-2705138D8E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88F64-61B2-4036-A604-483B3F780156}">
  <dimension ref="A1:Q17"/>
  <sheetViews>
    <sheetView workbookViewId="0">
      <selection activeCell="A14" sqref="A14:O14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33</v>
      </c>
      <c r="B2" s="33" t="s">
        <v>61</v>
      </c>
      <c r="C2" s="22">
        <v>44373</v>
      </c>
      <c r="D2" s="30" t="s">
        <v>54</v>
      </c>
      <c r="E2" s="23">
        <v>173</v>
      </c>
      <c r="F2" s="23">
        <v>170</v>
      </c>
      <c r="G2" s="23">
        <v>175</v>
      </c>
      <c r="H2" s="23">
        <v>186</v>
      </c>
      <c r="I2" s="23"/>
      <c r="J2" s="23"/>
      <c r="K2" s="24">
        <v>4</v>
      </c>
      <c r="L2" s="24">
        <v>704</v>
      </c>
      <c r="M2" s="25">
        <v>176</v>
      </c>
      <c r="N2" s="26">
        <v>2</v>
      </c>
      <c r="O2" s="27">
        <v>178</v>
      </c>
    </row>
    <row r="5" spans="1:17" x14ac:dyDescent="0.3">
      <c r="K5" s="7">
        <f>SUM(K2:K4)</f>
        <v>4</v>
      </c>
      <c r="L5" s="7">
        <f>SUM(L2:L4)</f>
        <v>704</v>
      </c>
      <c r="M5" s="13">
        <f>SUM(L5/K5)</f>
        <v>176</v>
      </c>
      <c r="N5" s="7">
        <f>SUM(N2:N4)</f>
        <v>2</v>
      </c>
      <c r="O5" s="13">
        <f>SUM(M5+N5)</f>
        <v>178</v>
      </c>
    </row>
    <row r="13" spans="1:17" ht="28.8" x14ac:dyDescent="0.3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3">
      <c r="A14" s="21" t="s">
        <v>51</v>
      </c>
      <c r="B14" s="33" t="s">
        <v>80</v>
      </c>
      <c r="C14" s="22">
        <v>44450</v>
      </c>
      <c r="D14" s="30" t="s">
        <v>77</v>
      </c>
      <c r="E14" s="23">
        <v>182</v>
      </c>
      <c r="F14" s="23">
        <v>169</v>
      </c>
      <c r="G14" s="23">
        <v>181</v>
      </c>
      <c r="H14" s="23">
        <v>178</v>
      </c>
      <c r="I14" s="23"/>
      <c r="J14" s="23"/>
      <c r="K14" s="24">
        <v>4</v>
      </c>
      <c r="L14" s="24">
        <v>710</v>
      </c>
      <c r="M14" s="25">
        <v>177.5</v>
      </c>
      <c r="N14" s="26">
        <v>5</v>
      </c>
      <c r="O14" s="27">
        <v>182.5</v>
      </c>
    </row>
    <row r="17" spans="11:15" x14ac:dyDescent="0.3">
      <c r="K17" s="7">
        <f>SUM(K14:K16)</f>
        <v>4</v>
      </c>
      <c r="L17" s="7">
        <f>SUM(L14:L16)</f>
        <v>710</v>
      </c>
      <c r="M17" s="13">
        <f>SUM(L17/K17)</f>
        <v>177.5</v>
      </c>
      <c r="N17" s="7">
        <f>SUM(N14:N16)</f>
        <v>5</v>
      </c>
      <c r="O17" s="13">
        <f>SUM(M17+N17)</f>
        <v>182.5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I2:J2 B2:C2" name="Range1_5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2_2"/>
    <protectedRange algorithmName="SHA-512" hashValue="ON39YdpmFHfN9f47KpiRvqrKx0V9+erV1CNkpWzYhW/Qyc6aT8rEyCrvauWSYGZK2ia3o7vd3akF07acHAFpOA==" saltValue="yVW9XmDwTqEnmpSGai0KYg==" spinCount="100000" sqref="E14:J14 B14:C14" name="Range1_2_2"/>
    <protectedRange algorithmName="SHA-512" hashValue="ON39YdpmFHfN9f47KpiRvqrKx0V9+erV1CNkpWzYhW/Qyc6aT8rEyCrvauWSYGZK2ia3o7vd3akF07acHAFpOA==" saltValue="yVW9XmDwTqEnmpSGai0KYg==" spinCount="100000" sqref="D14" name="Range1_1_1_1"/>
  </protectedRanges>
  <conditionalFormatting sqref="I2">
    <cfRule type="top10" dxfId="167" priority="18" rank="1"/>
  </conditionalFormatting>
  <conditionalFormatting sqref="E2">
    <cfRule type="top10" dxfId="166" priority="17" rank="1"/>
  </conditionalFormatting>
  <conditionalFormatting sqref="F2">
    <cfRule type="top10" dxfId="165" priority="16" rank="1"/>
  </conditionalFormatting>
  <conditionalFormatting sqref="G2">
    <cfRule type="top10" dxfId="164" priority="15" rank="1"/>
  </conditionalFormatting>
  <conditionalFormatting sqref="H2">
    <cfRule type="top10" dxfId="163" priority="14" rank="1"/>
  </conditionalFormatting>
  <conditionalFormatting sqref="J2">
    <cfRule type="top10" dxfId="162" priority="13" rank="1"/>
  </conditionalFormatting>
  <conditionalFormatting sqref="E14">
    <cfRule type="top10" dxfId="161" priority="5" rank="1"/>
  </conditionalFormatting>
  <conditionalFormatting sqref="J14">
    <cfRule type="top10" dxfId="160" priority="1" rank="1"/>
  </conditionalFormatting>
  <conditionalFormatting sqref="F14">
    <cfRule type="top10" dxfId="159" priority="6" rank="1"/>
  </conditionalFormatting>
  <conditionalFormatting sqref="I14">
    <cfRule type="top10" dxfId="158" priority="2" rank="1"/>
  </conditionalFormatting>
  <conditionalFormatting sqref="H14">
    <cfRule type="top10" dxfId="157" priority="3" rank="1"/>
  </conditionalFormatting>
  <conditionalFormatting sqref="G14">
    <cfRule type="top10" dxfId="156" priority="4" rank="1"/>
  </conditionalFormatting>
  <hyperlinks>
    <hyperlink ref="Q1" location="'Mississippi Adult Rankings 2021'!A1" display="Back to Ranking" xr:uid="{A5FB0A5F-2559-43EF-BF64-9BDA642E74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BF35CB-635A-41C3-85DF-36AFD69B652C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C1DB5-EB1A-47E2-AD93-1132A387D7F6}">
  <dimension ref="A1:Q5"/>
  <sheetViews>
    <sheetView workbookViewId="0">
      <selection activeCell="A2" sqref="A2:O2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33</v>
      </c>
      <c r="B2" s="33" t="s">
        <v>60</v>
      </c>
      <c r="C2" s="22">
        <v>44373</v>
      </c>
      <c r="D2" s="30" t="s">
        <v>54</v>
      </c>
      <c r="E2" s="23">
        <v>184</v>
      </c>
      <c r="F2" s="23">
        <v>181</v>
      </c>
      <c r="G2" s="23">
        <v>172</v>
      </c>
      <c r="H2" s="23">
        <v>172</v>
      </c>
      <c r="I2" s="23"/>
      <c r="J2" s="23"/>
      <c r="K2" s="24">
        <v>4</v>
      </c>
      <c r="L2" s="24">
        <v>709</v>
      </c>
      <c r="M2" s="25">
        <v>177.25</v>
      </c>
      <c r="N2" s="26">
        <v>2</v>
      </c>
      <c r="O2" s="27">
        <v>179.25</v>
      </c>
    </row>
    <row r="5" spans="1:17" x14ac:dyDescent="0.3">
      <c r="K5" s="7">
        <f>SUM(K2:K4)</f>
        <v>4</v>
      </c>
      <c r="L5" s="7">
        <f>SUM(L2:L4)</f>
        <v>709</v>
      </c>
      <c r="M5" s="13">
        <f>SUM(L5/K5)</f>
        <v>177.25</v>
      </c>
      <c r="N5" s="7">
        <f>SUM(N2:N4)</f>
        <v>2</v>
      </c>
      <c r="O5" s="13">
        <f>SUM(M5+N5)</f>
        <v>179.25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I2">
    <cfRule type="top10" dxfId="155" priority="6" rank="1"/>
  </conditionalFormatting>
  <conditionalFormatting sqref="E2">
    <cfRule type="top10" dxfId="154" priority="5" rank="1"/>
  </conditionalFormatting>
  <conditionalFormatting sqref="F2">
    <cfRule type="top10" dxfId="153" priority="4" rank="1"/>
  </conditionalFormatting>
  <conditionalFormatting sqref="G2">
    <cfRule type="top10" dxfId="152" priority="3" rank="1"/>
  </conditionalFormatting>
  <conditionalFormatting sqref="H2">
    <cfRule type="top10" dxfId="151" priority="2" rank="1"/>
  </conditionalFormatting>
  <conditionalFormatting sqref="J2">
    <cfRule type="top10" dxfId="150" priority="1" rank="1"/>
  </conditionalFormatting>
  <hyperlinks>
    <hyperlink ref="Q1" location="'Mississippi Adult Rankings 2021'!A1" display="Back to Ranking" xr:uid="{B4898993-A625-4899-90CA-E21BF25499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DA9277-2999-4028-A563-9B64F0713E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61CC9-A8F5-4BF2-B125-1643104FFC47}">
  <dimension ref="A1:Q15"/>
  <sheetViews>
    <sheetView workbookViewId="0">
      <selection activeCell="A12" sqref="A12:O12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33</v>
      </c>
      <c r="B2" s="33" t="s">
        <v>64</v>
      </c>
      <c r="C2" s="22">
        <v>44373</v>
      </c>
      <c r="D2" s="30" t="s">
        <v>54</v>
      </c>
      <c r="E2" s="23">
        <v>163</v>
      </c>
      <c r="F2" s="23">
        <v>165</v>
      </c>
      <c r="G2" s="23">
        <v>155</v>
      </c>
      <c r="H2" s="23">
        <v>175</v>
      </c>
      <c r="I2" s="23"/>
      <c r="J2" s="23"/>
      <c r="K2" s="24">
        <v>4</v>
      </c>
      <c r="L2" s="24">
        <v>658</v>
      </c>
      <c r="M2" s="25">
        <v>164.5</v>
      </c>
      <c r="N2" s="26">
        <v>2</v>
      </c>
      <c r="O2" s="27">
        <v>166.5</v>
      </c>
    </row>
    <row r="5" spans="1:17" x14ac:dyDescent="0.3">
      <c r="K5" s="7">
        <f>SUM(K2:K4)</f>
        <v>4</v>
      </c>
      <c r="L5" s="7">
        <f>SUM(L2:L4)</f>
        <v>658</v>
      </c>
      <c r="M5" s="13">
        <f>SUM(L5/K5)</f>
        <v>164.5</v>
      </c>
      <c r="N5" s="7">
        <f>SUM(N2:N4)</f>
        <v>2</v>
      </c>
      <c r="O5" s="13">
        <f>SUM(M5+N5)</f>
        <v>166.5</v>
      </c>
    </row>
    <row r="11" spans="1:17" ht="28.8" x14ac:dyDescent="0.3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3">
      <c r="A12" s="21" t="s">
        <v>51</v>
      </c>
      <c r="B12" s="33" t="s">
        <v>82</v>
      </c>
      <c r="C12" s="22">
        <v>44450</v>
      </c>
      <c r="D12" s="30" t="s">
        <v>77</v>
      </c>
      <c r="E12" s="23">
        <v>176</v>
      </c>
      <c r="F12" s="23">
        <v>178</v>
      </c>
      <c r="G12" s="23">
        <v>162</v>
      </c>
      <c r="H12" s="23">
        <v>165</v>
      </c>
      <c r="I12" s="23"/>
      <c r="J12" s="23"/>
      <c r="K12" s="24">
        <v>4</v>
      </c>
      <c r="L12" s="24">
        <v>681</v>
      </c>
      <c r="M12" s="25">
        <v>170.25</v>
      </c>
      <c r="N12" s="26">
        <v>2</v>
      </c>
      <c r="O12" s="27">
        <v>172.25</v>
      </c>
    </row>
    <row r="15" spans="1:17" x14ac:dyDescent="0.3">
      <c r="K15" s="7">
        <f>SUM(K12:K14)</f>
        <v>4</v>
      </c>
      <c r="L15" s="7">
        <f>SUM(L12:L14)</f>
        <v>681</v>
      </c>
      <c r="M15" s="13">
        <f>SUM(L15/K15)</f>
        <v>170.25</v>
      </c>
      <c r="N15" s="7">
        <f>SUM(N12:N14)</f>
        <v>2</v>
      </c>
      <c r="O15" s="13">
        <f>SUM(M15+N15)</f>
        <v>172.25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I2:J2 B2:C2" name="Range1_5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2_2"/>
    <protectedRange algorithmName="SHA-512" hashValue="ON39YdpmFHfN9f47KpiRvqrKx0V9+erV1CNkpWzYhW/Qyc6aT8rEyCrvauWSYGZK2ia3o7vd3akF07acHAFpOA==" saltValue="yVW9XmDwTqEnmpSGai0KYg==" spinCount="100000" sqref="E12:J12 B12:C12" name="Range1_2_1"/>
    <protectedRange algorithmName="SHA-512" hashValue="ON39YdpmFHfN9f47KpiRvqrKx0V9+erV1CNkpWzYhW/Qyc6aT8rEyCrvauWSYGZK2ia3o7vd3akF07acHAFpOA==" saltValue="yVW9XmDwTqEnmpSGai0KYg==" spinCount="100000" sqref="D12" name="Range1_1_1"/>
  </protectedRanges>
  <conditionalFormatting sqref="I2">
    <cfRule type="top10" dxfId="149" priority="18" rank="1"/>
  </conditionalFormatting>
  <conditionalFormatting sqref="E2">
    <cfRule type="top10" dxfId="148" priority="17" rank="1"/>
  </conditionalFormatting>
  <conditionalFormatting sqref="F2">
    <cfRule type="top10" dxfId="147" priority="16" rank="1"/>
  </conditionalFormatting>
  <conditionalFormatting sqref="G2">
    <cfRule type="top10" dxfId="146" priority="15" rank="1"/>
  </conditionalFormatting>
  <conditionalFormatting sqref="H2">
    <cfRule type="top10" dxfId="145" priority="14" rank="1"/>
  </conditionalFormatting>
  <conditionalFormatting sqref="J2">
    <cfRule type="top10" dxfId="144" priority="13" rank="1"/>
  </conditionalFormatting>
  <conditionalFormatting sqref="E12">
    <cfRule type="top10" dxfId="143" priority="5" rank="1"/>
  </conditionalFormatting>
  <conditionalFormatting sqref="J12">
    <cfRule type="top10" dxfId="142" priority="1" rank="1"/>
  </conditionalFormatting>
  <conditionalFormatting sqref="F12">
    <cfRule type="top10" dxfId="141" priority="6" rank="1"/>
  </conditionalFormatting>
  <conditionalFormatting sqref="I12">
    <cfRule type="top10" dxfId="140" priority="2" rank="1"/>
  </conditionalFormatting>
  <conditionalFormatting sqref="H12">
    <cfRule type="top10" dxfId="139" priority="3" rank="1"/>
  </conditionalFormatting>
  <conditionalFormatting sqref="G12">
    <cfRule type="top10" dxfId="138" priority="4" rank="1"/>
  </conditionalFormatting>
  <hyperlinks>
    <hyperlink ref="Q1" location="'Mississippi Adult Rankings 2021'!A1" display="Back to Ranking" xr:uid="{EDB046D2-369C-43D3-973A-642D144AA81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5A3736-371C-437C-9C60-0EF24F95D853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9B4B-751B-4C45-A779-E8FFFE42BED0}">
  <dimension ref="A1:AD13"/>
  <sheetViews>
    <sheetView workbookViewId="0">
      <selection activeCell="A11" sqref="A11:O1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30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30" x14ac:dyDescent="0.3">
      <c r="A2" s="21" t="s">
        <v>33</v>
      </c>
      <c r="B2" s="31" t="s">
        <v>25</v>
      </c>
      <c r="C2" s="22">
        <v>44261</v>
      </c>
      <c r="D2" s="30" t="s">
        <v>29</v>
      </c>
      <c r="E2" s="23">
        <v>193</v>
      </c>
      <c r="F2" s="23">
        <v>196</v>
      </c>
      <c r="G2" s="23">
        <v>195</v>
      </c>
      <c r="H2" s="23">
        <v>189</v>
      </c>
      <c r="I2" s="23"/>
      <c r="J2" s="23"/>
      <c r="K2" s="24">
        <v>4</v>
      </c>
      <c r="L2" s="24">
        <v>773</v>
      </c>
      <c r="M2" s="25">
        <v>193.25</v>
      </c>
      <c r="N2" s="26">
        <v>10</v>
      </c>
      <c r="O2" s="27">
        <v>203.25</v>
      </c>
    </row>
    <row r="3" spans="1:30" x14ac:dyDescent="0.3">
      <c r="A3" s="21" t="s">
        <v>44</v>
      </c>
      <c r="B3" s="33" t="s">
        <v>25</v>
      </c>
      <c r="C3" s="22">
        <v>44317</v>
      </c>
      <c r="D3" s="30" t="s">
        <v>29</v>
      </c>
      <c r="E3" s="23">
        <v>194</v>
      </c>
      <c r="F3" s="23">
        <v>192</v>
      </c>
      <c r="G3" s="23">
        <v>194</v>
      </c>
      <c r="H3" s="23">
        <v>190</v>
      </c>
      <c r="I3" s="23"/>
      <c r="J3" s="23"/>
      <c r="K3" s="24">
        <v>4</v>
      </c>
      <c r="L3" s="24">
        <v>770</v>
      </c>
      <c r="M3" s="25">
        <v>192.5</v>
      </c>
      <c r="N3" s="26">
        <v>9</v>
      </c>
      <c r="O3" s="27">
        <v>201.5</v>
      </c>
      <c r="AB3" s="12"/>
      <c r="AD3" s="12"/>
    </row>
    <row r="4" spans="1:30" x14ac:dyDescent="0.3">
      <c r="A4" s="21" t="s">
        <v>44</v>
      </c>
      <c r="B4" s="33" t="s">
        <v>25</v>
      </c>
      <c r="C4" s="22">
        <v>44352</v>
      </c>
      <c r="D4" s="30" t="s">
        <v>29</v>
      </c>
      <c r="E4" s="23">
        <v>196</v>
      </c>
      <c r="F4" s="23">
        <v>196</v>
      </c>
      <c r="G4" s="23">
        <v>185</v>
      </c>
      <c r="H4" s="23">
        <v>194</v>
      </c>
      <c r="I4" s="23"/>
      <c r="J4" s="23"/>
      <c r="K4" s="24">
        <v>4</v>
      </c>
      <c r="L4" s="24">
        <v>771</v>
      </c>
      <c r="M4" s="25">
        <v>192.75</v>
      </c>
      <c r="N4" s="26">
        <v>2</v>
      </c>
      <c r="O4" s="27">
        <v>194.75</v>
      </c>
    </row>
    <row r="5" spans="1:30" x14ac:dyDescent="0.3">
      <c r="A5" s="21" t="s">
        <v>33</v>
      </c>
      <c r="B5" s="33" t="s">
        <v>25</v>
      </c>
      <c r="C5" s="22">
        <v>44373</v>
      </c>
      <c r="D5" s="30" t="s">
        <v>54</v>
      </c>
      <c r="E5" s="23">
        <v>196</v>
      </c>
      <c r="F5" s="23">
        <v>193</v>
      </c>
      <c r="G5" s="23">
        <v>154</v>
      </c>
      <c r="H5" s="23">
        <v>190</v>
      </c>
      <c r="I5" s="23"/>
      <c r="J5" s="23"/>
      <c r="K5" s="24">
        <v>4</v>
      </c>
      <c r="L5" s="24">
        <v>733</v>
      </c>
      <c r="M5" s="25">
        <v>183.25</v>
      </c>
      <c r="N5" s="26">
        <v>2</v>
      </c>
      <c r="O5" s="27">
        <v>185.25</v>
      </c>
    </row>
    <row r="6" spans="1:30" x14ac:dyDescent="0.3">
      <c r="A6" s="21" t="s">
        <v>44</v>
      </c>
      <c r="B6" s="33" t="s">
        <v>25</v>
      </c>
      <c r="C6" s="22">
        <v>44387</v>
      </c>
      <c r="D6" s="30" t="s">
        <v>29</v>
      </c>
      <c r="E6" s="23">
        <v>195</v>
      </c>
      <c r="F6" s="23">
        <v>194</v>
      </c>
      <c r="G6" s="23">
        <v>190</v>
      </c>
      <c r="H6" s="23">
        <v>195</v>
      </c>
      <c r="I6" s="23"/>
      <c r="J6" s="23"/>
      <c r="K6" s="24">
        <v>4</v>
      </c>
      <c r="L6" s="24">
        <v>774</v>
      </c>
      <c r="M6" s="25">
        <v>193.5</v>
      </c>
      <c r="N6" s="26">
        <v>2</v>
      </c>
      <c r="O6" s="27">
        <v>195.5</v>
      </c>
    </row>
    <row r="7" spans="1:30" x14ac:dyDescent="0.3">
      <c r="A7" s="21" t="s">
        <v>44</v>
      </c>
      <c r="B7" s="33" t="s">
        <v>25</v>
      </c>
      <c r="C7" s="22">
        <v>44415</v>
      </c>
      <c r="D7" s="30" t="s">
        <v>29</v>
      </c>
      <c r="E7" s="23">
        <v>197</v>
      </c>
      <c r="F7" s="23">
        <v>194</v>
      </c>
      <c r="G7" s="23">
        <v>193</v>
      </c>
      <c r="H7" s="23">
        <v>196</v>
      </c>
      <c r="I7" s="23"/>
      <c r="J7" s="23"/>
      <c r="K7" s="24">
        <v>4</v>
      </c>
      <c r="L7" s="24">
        <v>780</v>
      </c>
      <c r="M7" s="25">
        <v>195</v>
      </c>
      <c r="N7" s="26">
        <v>3</v>
      </c>
      <c r="O7" s="27">
        <v>198</v>
      </c>
    </row>
    <row r="8" spans="1:30" x14ac:dyDescent="0.3">
      <c r="A8" s="21" t="s">
        <v>33</v>
      </c>
      <c r="B8" s="33" t="s">
        <v>25</v>
      </c>
      <c r="C8" s="22">
        <v>44436</v>
      </c>
      <c r="D8" s="30" t="s">
        <v>71</v>
      </c>
      <c r="E8" s="23">
        <v>193</v>
      </c>
      <c r="F8" s="23">
        <v>195</v>
      </c>
      <c r="G8" s="23">
        <v>195</v>
      </c>
      <c r="H8" s="23">
        <v>192</v>
      </c>
      <c r="I8" s="23"/>
      <c r="J8" s="23"/>
      <c r="K8" s="24">
        <v>4</v>
      </c>
      <c r="L8" s="24">
        <v>775</v>
      </c>
      <c r="M8" s="25">
        <v>193.75</v>
      </c>
      <c r="N8" s="26">
        <v>8</v>
      </c>
      <c r="O8" s="27">
        <v>201.75</v>
      </c>
    </row>
    <row r="9" spans="1:30" x14ac:dyDescent="0.3">
      <c r="A9" s="21" t="s">
        <v>33</v>
      </c>
      <c r="B9" s="33" t="s">
        <v>25</v>
      </c>
      <c r="C9" s="22">
        <v>44450</v>
      </c>
      <c r="D9" s="30" t="s">
        <v>77</v>
      </c>
      <c r="E9" s="23">
        <v>196</v>
      </c>
      <c r="F9" s="23">
        <v>195</v>
      </c>
      <c r="G9" s="23">
        <v>196</v>
      </c>
      <c r="H9" s="23">
        <v>196</v>
      </c>
      <c r="I9" s="23"/>
      <c r="J9" s="23"/>
      <c r="K9" s="24">
        <v>4</v>
      </c>
      <c r="L9" s="24">
        <v>783</v>
      </c>
      <c r="M9" s="25">
        <v>195.75</v>
      </c>
      <c r="N9" s="26">
        <v>3</v>
      </c>
      <c r="O9" s="27">
        <v>198.75</v>
      </c>
    </row>
    <row r="10" spans="1:30" x14ac:dyDescent="0.3">
      <c r="A10" s="21" t="s">
        <v>44</v>
      </c>
      <c r="B10" s="33" t="s">
        <v>25</v>
      </c>
      <c r="C10" s="22">
        <v>44471</v>
      </c>
      <c r="D10" s="30" t="s">
        <v>29</v>
      </c>
      <c r="E10" s="23">
        <v>198</v>
      </c>
      <c r="F10" s="23">
        <v>198</v>
      </c>
      <c r="G10" s="23">
        <v>199</v>
      </c>
      <c r="H10" s="23">
        <v>197</v>
      </c>
      <c r="I10" s="23">
        <v>196</v>
      </c>
      <c r="J10" s="23">
        <v>197</v>
      </c>
      <c r="K10" s="24">
        <v>6</v>
      </c>
      <c r="L10" s="24">
        <v>1185</v>
      </c>
      <c r="M10" s="25">
        <v>197.5</v>
      </c>
      <c r="N10" s="26">
        <v>4</v>
      </c>
      <c r="O10" s="27">
        <v>201.5</v>
      </c>
    </row>
    <row r="11" spans="1:30" x14ac:dyDescent="0.3">
      <c r="A11" s="21" t="s">
        <v>33</v>
      </c>
      <c r="B11" s="33" t="s">
        <v>25</v>
      </c>
      <c r="C11" s="22">
        <v>44492</v>
      </c>
      <c r="D11" s="30" t="s">
        <v>77</v>
      </c>
      <c r="E11" s="23">
        <v>196</v>
      </c>
      <c r="F11" s="23">
        <v>196</v>
      </c>
      <c r="G11" s="23">
        <v>196</v>
      </c>
      <c r="H11" s="23">
        <v>188</v>
      </c>
      <c r="I11" s="23"/>
      <c r="J11" s="23"/>
      <c r="K11" s="24">
        <v>4</v>
      </c>
      <c r="L11" s="24">
        <v>776</v>
      </c>
      <c r="M11" s="25">
        <v>194</v>
      </c>
      <c r="N11" s="26">
        <v>4</v>
      </c>
      <c r="O11" s="27">
        <v>198</v>
      </c>
    </row>
    <row r="13" spans="1:30" x14ac:dyDescent="0.3">
      <c r="K13" s="7">
        <f>SUM(K2:K12)</f>
        <v>42</v>
      </c>
      <c r="L13" s="7">
        <f>SUM(L2:L12)</f>
        <v>8120</v>
      </c>
      <c r="M13" s="13">
        <f>SUM(L13/K13)</f>
        <v>193.33333333333334</v>
      </c>
      <c r="N13" s="7">
        <f>SUM(N2:N12)</f>
        <v>47</v>
      </c>
      <c r="O13" s="13">
        <f>SUM(M13+N13)</f>
        <v>240.33333333333334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9"/>
    <protectedRange sqref="E2:H2" name="Range1_3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sqref="B4:C4" name="Range1_4"/>
    <protectedRange sqref="D4" name="Range1_1_2"/>
    <protectedRange sqref="E4:J4" name="Range1_3_1"/>
    <protectedRange algorithmName="SHA-512" hashValue="ON39YdpmFHfN9f47KpiRvqrKx0V9+erV1CNkpWzYhW/Qyc6aT8rEyCrvauWSYGZK2ia3o7vd3akF07acHAFpOA==" saltValue="yVW9XmDwTqEnmpSGai0KYg==" spinCount="100000" sqref="I5:J5 B5:C5" name="Range1_5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2"/>
    <protectedRange sqref="B6:C6" name="Range1_10"/>
    <protectedRange sqref="D6" name="Range1_1_7"/>
    <protectedRange sqref="E6:J6" name="Range1_3_3"/>
    <protectedRange sqref="I7:J7 B7:C7" name="Range1_13"/>
    <protectedRange sqref="D7" name="Range1_1_13"/>
    <protectedRange sqref="E7:H7" name="Range1_3_4"/>
    <protectedRange algorithmName="SHA-512" hashValue="ON39YdpmFHfN9f47KpiRvqrKx0V9+erV1CNkpWzYhW/Qyc6aT8rEyCrvauWSYGZK2ia3o7vd3akF07acHAFpOA==" saltValue="yVW9XmDwTqEnmpSGai0KYg==" spinCount="100000" sqref="I8:J8 B8:C8" name="Range1_10_1"/>
    <protectedRange algorithmName="SHA-512" hashValue="ON39YdpmFHfN9f47KpiRvqrKx0V9+erV1CNkpWzYhW/Qyc6aT8rEyCrvauWSYGZK2ia3o7vd3akF07acHAFpOA==" saltValue="yVW9XmDwTqEnmpSGai0KYg==" spinCount="100000" sqref="D8" name="Range1_1_3"/>
    <protectedRange algorithmName="SHA-512" hashValue="ON39YdpmFHfN9f47KpiRvqrKx0V9+erV1CNkpWzYhW/Qyc6aT8rEyCrvauWSYGZK2ia3o7vd3akF07acHAFpOA==" saltValue="yVW9XmDwTqEnmpSGai0KYg==" spinCount="100000" sqref="E8:H8" name="Range1_3_1_1"/>
    <protectedRange algorithmName="SHA-512" hashValue="ON39YdpmFHfN9f47KpiRvqrKx0V9+erV1CNkpWzYhW/Qyc6aT8rEyCrvauWSYGZK2ia3o7vd3akF07acHAFpOA==" saltValue="yVW9XmDwTqEnmpSGai0KYg==" spinCount="100000" sqref="I9:J9 B9:C9" name="Range1_6"/>
    <protectedRange algorithmName="SHA-512" hashValue="ON39YdpmFHfN9f47KpiRvqrKx0V9+erV1CNkpWzYhW/Qyc6aT8rEyCrvauWSYGZK2ia3o7vd3akF07acHAFpOA==" saltValue="yVW9XmDwTqEnmpSGai0KYg==" spinCount="100000" sqref="D9" name="Range1_1_1"/>
    <protectedRange algorithmName="SHA-512" hashValue="ON39YdpmFHfN9f47KpiRvqrKx0V9+erV1CNkpWzYhW/Qyc6aT8rEyCrvauWSYGZK2ia3o7vd3akF07acHAFpOA==" saltValue="yVW9XmDwTqEnmpSGai0KYg==" spinCount="100000" sqref="E9:H9" name="Range1_3_6"/>
    <protectedRange sqref="I10:J10 B10:C10" name="Range1_27"/>
    <protectedRange sqref="D10" name="Range1_1_18"/>
    <protectedRange sqref="E10:H10" name="Range1_3_9"/>
    <protectedRange algorithmName="SHA-512" hashValue="ON39YdpmFHfN9f47KpiRvqrKx0V9+erV1CNkpWzYhW/Qyc6aT8rEyCrvauWSYGZK2ia3o7vd3akF07acHAFpOA==" saltValue="yVW9XmDwTqEnmpSGai0KYg==" spinCount="100000" sqref="I11:J11 B11:C11" name="Range1_18"/>
    <protectedRange algorithmName="SHA-512" hashValue="ON39YdpmFHfN9f47KpiRvqrKx0V9+erV1CNkpWzYhW/Qyc6aT8rEyCrvauWSYGZK2ia3o7vd3akF07acHAFpOA==" saltValue="yVW9XmDwTqEnmpSGai0KYg==" spinCount="100000" sqref="D11" name="Range1_1_16"/>
    <protectedRange algorithmName="SHA-512" hashValue="ON39YdpmFHfN9f47KpiRvqrKx0V9+erV1CNkpWzYhW/Qyc6aT8rEyCrvauWSYGZK2ia3o7vd3akF07acHAFpOA==" saltValue="yVW9XmDwTqEnmpSGai0KYg==" spinCount="100000" sqref="E11:H11" name="Range1_3_8"/>
  </protectedRanges>
  <conditionalFormatting sqref="I2">
    <cfRule type="top10" dxfId="137" priority="60" rank="1"/>
  </conditionalFormatting>
  <conditionalFormatting sqref="E2">
    <cfRule type="top10" dxfId="136" priority="59" rank="1"/>
  </conditionalFormatting>
  <conditionalFormatting sqref="F2">
    <cfRule type="top10" dxfId="135" priority="58" rank="1"/>
  </conditionalFormatting>
  <conditionalFormatting sqref="G2">
    <cfRule type="top10" dxfId="134" priority="57" rank="1"/>
  </conditionalFormatting>
  <conditionalFormatting sqref="H2">
    <cfRule type="top10" dxfId="133" priority="56" rank="1"/>
  </conditionalFormatting>
  <conditionalFormatting sqref="J2">
    <cfRule type="top10" dxfId="132" priority="55" rank="1"/>
  </conditionalFormatting>
  <conditionalFormatting sqref="F3">
    <cfRule type="top10" dxfId="131" priority="53" rank="1"/>
  </conditionalFormatting>
  <conditionalFormatting sqref="G3">
    <cfRule type="top10" dxfId="130" priority="52" rank="1"/>
  </conditionalFormatting>
  <conditionalFormatting sqref="H3">
    <cfRule type="top10" dxfId="129" priority="51" rank="1"/>
  </conditionalFormatting>
  <conditionalFormatting sqref="I3">
    <cfRule type="top10" dxfId="128" priority="49" rank="1"/>
  </conditionalFormatting>
  <conditionalFormatting sqref="J3">
    <cfRule type="top10" dxfId="127" priority="50" rank="1"/>
  </conditionalFormatting>
  <conditionalFormatting sqref="E3">
    <cfRule type="top10" dxfId="126" priority="54" rank="1"/>
  </conditionalFormatting>
  <conditionalFormatting sqref="F4">
    <cfRule type="top10" dxfId="125" priority="43" rank="1"/>
  </conditionalFormatting>
  <conditionalFormatting sqref="G4">
    <cfRule type="top10" dxfId="124" priority="44" rank="1"/>
  </conditionalFormatting>
  <conditionalFormatting sqref="H4">
    <cfRule type="top10" dxfId="123" priority="45" rank="1"/>
  </conditionalFormatting>
  <conditionalFormatting sqref="I4">
    <cfRule type="top10" dxfId="122" priority="46" rank="1"/>
  </conditionalFormatting>
  <conditionalFormatting sqref="J4">
    <cfRule type="top10" dxfId="121" priority="47" rank="1"/>
  </conditionalFormatting>
  <conditionalFormatting sqref="E4">
    <cfRule type="top10" dxfId="120" priority="48" rank="1"/>
  </conditionalFormatting>
  <conditionalFormatting sqref="I5">
    <cfRule type="top10" dxfId="119" priority="42" rank="1"/>
  </conditionalFormatting>
  <conditionalFormatting sqref="E5">
    <cfRule type="top10" dxfId="118" priority="41" rank="1"/>
  </conditionalFormatting>
  <conditionalFormatting sqref="F5">
    <cfRule type="top10" dxfId="117" priority="40" rank="1"/>
  </conditionalFormatting>
  <conditionalFormatting sqref="G5">
    <cfRule type="top10" dxfId="116" priority="39" rank="1"/>
  </conditionalFormatting>
  <conditionalFormatting sqref="H5">
    <cfRule type="top10" dxfId="115" priority="38" rank="1"/>
  </conditionalFormatting>
  <conditionalFormatting sqref="J5">
    <cfRule type="top10" dxfId="114" priority="37" rank="1"/>
  </conditionalFormatting>
  <conditionalFormatting sqref="F6">
    <cfRule type="top10" dxfId="113" priority="31" rank="1"/>
  </conditionalFormatting>
  <conditionalFormatting sqref="G6">
    <cfRule type="top10" dxfId="112" priority="32" rank="1"/>
  </conditionalFormatting>
  <conditionalFormatting sqref="H6">
    <cfRule type="top10" dxfId="111" priority="33" rank="1"/>
  </conditionalFormatting>
  <conditionalFormatting sqref="I6">
    <cfRule type="top10" dxfId="110" priority="34" rank="1"/>
  </conditionalFormatting>
  <conditionalFormatting sqref="J6">
    <cfRule type="top10" dxfId="109" priority="35" rank="1"/>
  </conditionalFormatting>
  <conditionalFormatting sqref="E6">
    <cfRule type="top10" dxfId="108" priority="36" rank="1"/>
  </conditionalFormatting>
  <conditionalFormatting sqref="F7">
    <cfRule type="top10" dxfId="107" priority="25" rank="1"/>
  </conditionalFormatting>
  <conditionalFormatting sqref="G7">
    <cfRule type="top10" dxfId="106" priority="26" rank="1"/>
  </conditionalFormatting>
  <conditionalFormatting sqref="H7">
    <cfRule type="top10" dxfId="105" priority="27" rank="1"/>
  </conditionalFormatting>
  <conditionalFormatting sqref="I7">
    <cfRule type="top10" dxfId="104" priority="28" rank="1"/>
  </conditionalFormatting>
  <conditionalFormatting sqref="J7">
    <cfRule type="top10" dxfId="103" priority="29" rank="1"/>
  </conditionalFormatting>
  <conditionalFormatting sqref="E7">
    <cfRule type="top10" dxfId="102" priority="30" rank="1"/>
  </conditionalFormatting>
  <conditionalFormatting sqref="I8">
    <cfRule type="top10" dxfId="101" priority="24" rank="1"/>
  </conditionalFormatting>
  <conditionalFormatting sqref="E8">
    <cfRule type="top10" dxfId="100" priority="23" rank="1"/>
  </conditionalFormatting>
  <conditionalFormatting sqref="F8">
    <cfRule type="top10" dxfId="99" priority="22" rank="1"/>
  </conditionalFormatting>
  <conditionalFormatting sqref="G8">
    <cfRule type="top10" dxfId="98" priority="21" rank="1"/>
  </conditionalFormatting>
  <conditionalFormatting sqref="H8">
    <cfRule type="top10" dxfId="97" priority="20" rank="1"/>
  </conditionalFormatting>
  <conditionalFormatting sqref="J8">
    <cfRule type="top10" dxfId="96" priority="19" rank="1"/>
  </conditionalFormatting>
  <conditionalFormatting sqref="I9">
    <cfRule type="top10" dxfId="95" priority="18" rank="1"/>
  </conditionalFormatting>
  <conditionalFormatting sqref="E9">
    <cfRule type="top10" dxfId="94" priority="17" rank="1"/>
  </conditionalFormatting>
  <conditionalFormatting sqref="F9">
    <cfRule type="top10" dxfId="93" priority="16" rank="1"/>
  </conditionalFormatting>
  <conditionalFormatting sqref="G9">
    <cfRule type="top10" dxfId="92" priority="15" rank="1"/>
  </conditionalFormatting>
  <conditionalFormatting sqref="H9">
    <cfRule type="top10" dxfId="91" priority="14" rank="1"/>
  </conditionalFormatting>
  <conditionalFormatting sqref="J9">
    <cfRule type="top10" dxfId="90" priority="13" rank="1"/>
  </conditionalFormatting>
  <conditionalFormatting sqref="F10">
    <cfRule type="top10" dxfId="89" priority="7" rank="1"/>
  </conditionalFormatting>
  <conditionalFormatting sqref="G10">
    <cfRule type="top10" dxfId="88" priority="8" rank="1"/>
  </conditionalFormatting>
  <conditionalFormatting sqref="H10">
    <cfRule type="top10" dxfId="87" priority="9" rank="1"/>
  </conditionalFormatting>
  <conditionalFormatting sqref="I10">
    <cfRule type="top10" dxfId="86" priority="10" rank="1"/>
  </conditionalFormatting>
  <conditionalFormatting sqref="J10">
    <cfRule type="top10" dxfId="85" priority="11" rank="1"/>
  </conditionalFormatting>
  <conditionalFormatting sqref="E10">
    <cfRule type="top10" dxfId="84" priority="12" rank="1"/>
  </conditionalFormatting>
  <conditionalFormatting sqref="I11">
    <cfRule type="top10" dxfId="83" priority="6" rank="1"/>
  </conditionalFormatting>
  <conditionalFormatting sqref="E11">
    <cfRule type="top10" dxfId="82" priority="5" rank="1"/>
  </conditionalFormatting>
  <conditionalFormatting sqref="F11">
    <cfRule type="top10" dxfId="81" priority="4" rank="1"/>
  </conditionalFormatting>
  <conditionalFormatting sqref="G11">
    <cfRule type="top10" dxfId="80" priority="3" rank="1"/>
  </conditionalFormatting>
  <conditionalFormatting sqref="H11">
    <cfRule type="top10" dxfId="79" priority="2" rank="1"/>
  </conditionalFormatting>
  <conditionalFormatting sqref="J11">
    <cfRule type="top10" dxfId="78" priority="1" rank="1"/>
  </conditionalFormatting>
  <dataValidations count="1">
    <dataValidation type="list" allowBlank="1" showInputMessage="1" showErrorMessage="1" sqref="B2" xr:uid="{2C3E6E63-57F7-4ED1-B939-47A20DC43246}">
      <formula1>$H$3:$H$102</formula1>
    </dataValidation>
  </dataValidations>
  <hyperlinks>
    <hyperlink ref="Q1" location="'Mississippi Adult Rankings 2021'!A1" display="Back to Ranking" xr:uid="{64046895-AA07-40E6-A9FB-16D5E8AC62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54AC7F-5DE2-4AF6-89D3-697994E8DE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41204-1453-43D3-BEE4-FE2195804A9C}">
  <dimension ref="A1:Q13"/>
  <sheetViews>
    <sheetView workbookViewId="0">
      <selection activeCell="A10" sqref="A10:O10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33</v>
      </c>
      <c r="B2" s="33" t="s">
        <v>63</v>
      </c>
      <c r="C2" s="22">
        <v>44373</v>
      </c>
      <c r="D2" s="30" t="s">
        <v>54</v>
      </c>
      <c r="E2" s="23">
        <v>168</v>
      </c>
      <c r="F2" s="23">
        <v>139</v>
      </c>
      <c r="G2" s="23">
        <v>180</v>
      </c>
      <c r="H2" s="23">
        <v>177</v>
      </c>
      <c r="I2" s="23"/>
      <c r="J2" s="23"/>
      <c r="K2" s="24">
        <v>4</v>
      </c>
      <c r="L2" s="24">
        <v>664</v>
      </c>
      <c r="M2" s="25">
        <v>166</v>
      </c>
      <c r="N2" s="26">
        <v>2</v>
      </c>
      <c r="O2" s="27">
        <v>168</v>
      </c>
    </row>
    <row r="5" spans="1:17" x14ac:dyDescent="0.3">
      <c r="K5" s="7">
        <f>SUM(K2:K4)</f>
        <v>4</v>
      </c>
      <c r="L5" s="7">
        <f>SUM(L2:L4)</f>
        <v>664</v>
      </c>
      <c r="M5" s="13">
        <f>SUM(L5/K5)</f>
        <v>166</v>
      </c>
      <c r="N5" s="7">
        <f>SUM(N2:N4)</f>
        <v>2</v>
      </c>
      <c r="O5" s="13">
        <f>SUM(M5+N5)</f>
        <v>168</v>
      </c>
    </row>
    <row r="9" spans="1:17" ht="28.8" x14ac:dyDescent="0.3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3">
      <c r="A10" s="21" t="s">
        <v>51</v>
      </c>
      <c r="B10" s="33" t="s">
        <v>63</v>
      </c>
      <c r="C10" s="22">
        <v>44450</v>
      </c>
      <c r="D10" s="30" t="s">
        <v>77</v>
      </c>
      <c r="E10" s="23">
        <v>176</v>
      </c>
      <c r="F10" s="23">
        <v>185</v>
      </c>
      <c r="G10" s="23">
        <v>171</v>
      </c>
      <c r="H10" s="23">
        <v>171</v>
      </c>
      <c r="I10" s="23"/>
      <c r="J10" s="23"/>
      <c r="K10" s="24">
        <v>4</v>
      </c>
      <c r="L10" s="24">
        <v>703</v>
      </c>
      <c r="M10" s="25">
        <v>175.75</v>
      </c>
      <c r="N10" s="26">
        <v>2</v>
      </c>
      <c r="O10" s="27">
        <v>177.75</v>
      </c>
    </row>
    <row r="13" spans="1:17" x14ac:dyDescent="0.3">
      <c r="K13" s="7">
        <f>SUM(K10:K12)</f>
        <v>4</v>
      </c>
      <c r="L13" s="7">
        <f>SUM(L10:L12)</f>
        <v>703</v>
      </c>
      <c r="M13" s="13">
        <f>SUM(L13/K13)</f>
        <v>175.75</v>
      </c>
      <c r="N13" s="7">
        <f>SUM(N10:N12)</f>
        <v>2</v>
      </c>
      <c r="O13" s="13">
        <f>SUM(M13+N13)</f>
        <v>177.75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I2:J2 B2:C2" name="Range1_5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2_2"/>
    <protectedRange algorithmName="SHA-512" hashValue="ON39YdpmFHfN9f47KpiRvqrKx0V9+erV1CNkpWzYhW/Qyc6aT8rEyCrvauWSYGZK2ia3o7vd3akF07acHAFpOA==" saltValue="yVW9XmDwTqEnmpSGai0KYg==" spinCount="100000" sqref="E10:J10 B10:C10" name="Range1_2_1"/>
    <protectedRange algorithmName="SHA-512" hashValue="ON39YdpmFHfN9f47KpiRvqrKx0V9+erV1CNkpWzYhW/Qyc6aT8rEyCrvauWSYGZK2ia3o7vd3akF07acHAFpOA==" saltValue="yVW9XmDwTqEnmpSGai0KYg==" spinCount="100000" sqref="D10" name="Range1_1_1"/>
  </protectedRanges>
  <conditionalFormatting sqref="I2">
    <cfRule type="top10" dxfId="77" priority="18" rank="1"/>
  </conditionalFormatting>
  <conditionalFormatting sqref="E2">
    <cfRule type="top10" dxfId="76" priority="17" rank="1"/>
  </conditionalFormatting>
  <conditionalFormatting sqref="F2">
    <cfRule type="top10" dxfId="75" priority="16" rank="1"/>
  </conditionalFormatting>
  <conditionalFormatting sqref="G2">
    <cfRule type="top10" dxfId="74" priority="15" rank="1"/>
  </conditionalFormatting>
  <conditionalFormatting sqref="H2">
    <cfRule type="top10" dxfId="73" priority="14" rank="1"/>
  </conditionalFormatting>
  <conditionalFormatting sqref="J2">
    <cfRule type="top10" dxfId="72" priority="13" rank="1"/>
  </conditionalFormatting>
  <conditionalFormatting sqref="E10">
    <cfRule type="top10" dxfId="71" priority="5" rank="1"/>
  </conditionalFormatting>
  <conditionalFormatting sqref="J10">
    <cfRule type="top10" dxfId="70" priority="1" rank="1"/>
  </conditionalFormatting>
  <conditionalFormatting sqref="F10">
    <cfRule type="top10" dxfId="69" priority="6" rank="1"/>
  </conditionalFormatting>
  <conditionalFormatting sqref="I10">
    <cfRule type="top10" dxfId="68" priority="2" rank="1"/>
  </conditionalFormatting>
  <conditionalFormatting sqref="H10">
    <cfRule type="top10" dxfId="67" priority="3" rank="1"/>
  </conditionalFormatting>
  <conditionalFormatting sqref="G10">
    <cfRule type="top10" dxfId="66" priority="4" rank="1"/>
  </conditionalFormatting>
  <hyperlinks>
    <hyperlink ref="Q1" location="'Mississippi Adult Rankings 2021'!A1" display="Back to Ranking" xr:uid="{BE94F712-7D21-46B9-B2E1-18FDED5E0F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E0ED23-5114-4C58-8A16-25FBE4AA8DA6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3260E-11F6-4BF1-AE56-EF7DF4594248}">
  <dimension ref="A1:Q5"/>
  <sheetViews>
    <sheetView workbookViewId="0"/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76</v>
      </c>
      <c r="B2" s="33" t="s">
        <v>74</v>
      </c>
      <c r="C2" s="22">
        <v>44436</v>
      </c>
      <c r="D2" s="30" t="s">
        <v>71</v>
      </c>
      <c r="E2" s="23">
        <v>186</v>
      </c>
      <c r="F2" s="23">
        <v>188</v>
      </c>
      <c r="G2" s="23">
        <v>189</v>
      </c>
      <c r="H2" s="23">
        <v>184</v>
      </c>
      <c r="I2" s="23"/>
      <c r="J2" s="23"/>
      <c r="K2" s="24">
        <v>4</v>
      </c>
      <c r="L2" s="24">
        <v>747</v>
      </c>
      <c r="M2" s="25">
        <v>186.75</v>
      </c>
      <c r="N2" s="26">
        <v>5</v>
      </c>
      <c r="O2" s="27">
        <v>191.75</v>
      </c>
    </row>
    <row r="5" spans="1:17" x14ac:dyDescent="0.3">
      <c r="K5" s="7">
        <f>SUM(K2:K4)</f>
        <v>4</v>
      </c>
      <c r="L5" s="7">
        <f>SUM(L2:L4)</f>
        <v>747</v>
      </c>
      <c r="M5" s="13">
        <f>SUM(L5/K5)</f>
        <v>186.75</v>
      </c>
      <c r="N5" s="7">
        <f>SUM(N2:N4)</f>
        <v>5</v>
      </c>
      <c r="O5" s="13">
        <f>SUM(M5+N5)</f>
        <v>191.75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3"/>
    <protectedRange algorithmName="SHA-512" hashValue="ON39YdpmFHfN9f47KpiRvqrKx0V9+erV1CNkpWzYhW/Qyc6aT8rEyCrvauWSYGZK2ia3o7vd3akF07acHAFpOA==" saltValue="yVW9XmDwTqEnmpSGai0KYg==" spinCount="100000" sqref="D2" name="Range1_1_4"/>
  </protectedRanges>
  <conditionalFormatting sqref="H2">
    <cfRule type="top10" dxfId="65" priority="3" rank="1"/>
  </conditionalFormatting>
  <conditionalFormatting sqref="E2">
    <cfRule type="top10" dxfId="64" priority="6" rank="1"/>
  </conditionalFormatting>
  <conditionalFormatting sqref="F2">
    <cfRule type="top10" dxfId="63" priority="5" rank="1"/>
  </conditionalFormatting>
  <conditionalFormatting sqref="G2">
    <cfRule type="top10" dxfId="62" priority="4" rank="1"/>
  </conditionalFormatting>
  <conditionalFormatting sqref="I2">
    <cfRule type="top10" dxfId="61" priority="2" rank="1"/>
  </conditionalFormatting>
  <conditionalFormatting sqref="J2">
    <cfRule type="top10" dxfId="60" priority="1" rank="1"/>
  </conditionalFormatting>
  <hyperlinks>
    <hyperlink ref="Q1" location="'Mississippi Adult Rankings 2021'!A1" display="Back to Ranking" xr:uid="{1D5D66BF-6CD1-4B2B-9F31-42BA32B6D6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35BD29-5ACA-42F1-83D3-6D0440F45F1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B3A7D-4560-47F7-8097-FF1A66F990C1}">
  <dimension ref="A1:AD19"/>
  <sheetViews>
    <sheetView workbookViewId="0">
      <selection activeCell="A5" sqref="A5:O5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30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30" x14ac:dyDescent="0.3">
      <c r="A2" s="21" t="s">
        <v>33</v>
      </c>
      <c r="B2" s="31" t="s">
        <v>36</v>
      </c>
      <c r="C2" s="22">
        <v>44261</v>
      </c>
      <c r="D2" s="30" t="s">
        <v>29</v>
      </c>
      <c r="E2" s="23">
        <v>186</v>
      </c>
      <c r="F2" s="23">
        <v>188</v>
      </c>
      <c r="G2" s="23">
        <v>183</v>
      </c>
      <c r="H2" s="23">
        <v>184</v>
      </c>
      <c r="I2" s="23"/>
      <c r="J2" s="23"/>
      <c r="K2" s="24">
        <v>4</v>
      </c>
      <c r="L2" s="24">
        <v>741</v>
      </c>
      <c r="M2" s="25">
        <v>185.25</v>
      </c>
      <c r="N2" s="26">
        <v>2</v>
      </c>
      <c r="O2" s="27">
        <v>187.25</v>
      </c>
    </row>
    <row r="3" spans="1:30" x14ac:dyDescent="0.3">
      <c r="A3" s="21" t="s">
        <v>44</v>
      </c>
      <c r="B3" s="33" t="s">
        <v>36</v>
      </c>
      <c r="C3" s="22">
        <v>44317</v>
      </c>
      <c r="D3" s="30" t="s">
        <v>29</v>
      </c>
      <c r="E3" s="23">
        <v>190</v>
      </c>
      <c r="F3" s="23">
        <v>185</v>
      </c>
      <c r="G3" s="23">
        <v>188</v>
      </c>
      <c r="H3" s="23">
        <v>187</v>
      </c>
      <c r="I3" s="23"/>
      <c r="J3" s="23"/>
      <c r="K3" s="24">
        <v>4</v>
      </c>
      <c r="L3" s="24">
        <v>750</v>
      </c>
      <c r="M3" s="25">
        <v>187.5</v>
      </c>
      <c r="N3" s="26">
        <v>2</v>
      </c>
      <c r="O3" s="27">
        <v>189.5</v>
      </c>
      <c r="AB3" s="12"/>
      <c r="AD3" s="12"/>
    </row>
    <row r="4" spans="1:30" x14ac:dyDescent="0.3">
      <c r="A4" s="21" t="s">
        <v>44</v>
      </c>
      <c r="B4" s="33" t="s">
        <v>36</v>
      </c>
      <c r="C4" s="22">
        <v>44415</v>
      </c>
      <c r="D4" s="30" t="s">
        <v>29</v>
      </c>
      <c r="E4" s="23">
        <v>193</v>
      </c>
      <c r="F4" s="23">
        <v>192</v>
      </c>
      <c r="G4" s="23">
        <v>190</v>
      </c>
      <c r="H4" s="23">
        <v>189</v>
      </c>
      <c r="I4" s="23"/>
      <c r="J4" s="23"/>
      <c r="K4" s="24">
        <v>4</v>
      </c>
      <c r="L4" s="24">
        <v>764</v>
      </c>
      <c r="M4" s="25">
        <v>191</v>
      </c>
      <c r="N4" s="26">
        <v>2</v>
      </c>
      <c r="O4" s="27">
        <v>193</v>
      </c>
    </row>
    <row r="5" spans="1:30" x14ac:dyDescent="0.3">
      <c r="A5" s="21" t="s">
        <v>44</v>
      </c>
      <c r="B5" s="33" t="s">
        <v>36</v>
      </c>
      <c r="C5" s="22">
        <v>44471</v>
      </c>
      <c r="D5" s="30" t="s">
        <v>29</v>
      </c>
      <c r="E5" s="23">
        <v>193</v>
      </c>
      <c r="F5" s="23">
        <v>192</v>
      </c>
      <c r="G5" s="23">
        <v>198</v>
      </c>
      <c r="H5" s="23">
        <v>192</v>
      </c>
      <c r="I5" s="23">
        <v>195</v>
      </c>
      <c r="J5" s="23">
        <v>196</v>
      </c>
      <c r="K5" s="24">
        <v>6</v>
      </c>
      <c r="L5" s="24">
        <v>1166</v>
      </c>
      <c r="M5" s="25">
        <v>194.33333333333334</v>
      </c>
      <c r="N5" s="26">
        <v>4</v>
      </c>
      <c r="O5" s="27">
        <v>198.33333333333334</v>
      </c>
    </row>
    <row r="7" spans="1:30" x14ac:dyDescent="0.3">
      <c r="K7" s="7">
        <f>SUM(K2:K6)</f>
        <v>18</v>
      </c>
      <c r="L7" s="7">
        <f>SUM(L2:L6)</f>
        <v>3421</v>
      </c>
      <c r="M7" s="13">
        <f>SUM(L7/K7)</f>
        <v>190.05555555555554</v>
      </c>
      <c r="N7" s="7">
        <f>SUM(N2:N6)</f>
        <v>10</v>
      </c>
      <c r="O7" s="13">
        <f>SUM(M7+N7)</f>
        <v>200.05555555555554</v>
      </c>
    </row>
    <row r="16" spans="1:30" ht="28.8" x14ac:dyDescent="0.3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3">
      <c r="A17" s="21" t="s">
        <v>20</v>
      </c>
      <c r="B17" s="33" t="s">
        <v>36</v>
      </c>
      <c r="C17" s="22">
        <v>44352</v>
      </c>
      <c r="D17" s="30" t="s">
        <v>29</v>
      </c>
      <c r="E17" s="23">
        <v>187</v>
      </c>
      <c r="F17" s="23">
        <v>183</v>
      </c>
      <c r="G17" s="23">
        <v>182</v>
      </c>
      <c r="H17" s="23">
        <v>187.001</v>
      </c>
      <c r="I17" s="23"/>
      <c r="J17" s="23"/>
      <c r="K17" s="24">
        <v>4</v>
      </c>
      <c r="L17" s="24">
        <v>739.00099999999998</v>
      </c>
      <c r="M17" s="25">
        <v>184.75024999999999</v>
      </c>
      <c r="N17" s="26">
        <v>6</v>
      </c>
      <c r="O17" s="27">
        <v>190.75024999999999</v>
      </c>
    </row>
    <row r="19" spans="1:15" x14ac:dyDescent="0.3">
      <c r="K19" s="7">
        <f>SUM(K17:K18)</f>
        <v>4</v>
      </c>
      <c r="L19" s="7">
        <f>SUM(L17:L18)</f>
        <v>739.00099999999998</v>
      </c>
      <c r="M19" s="13">
        <f>SUM(L19/K19)</f>
        <v>184.75024999999999</v>
      </c>
      <c r="N19" s="7">
        <f>SUM(N17:N18)</f>
        <v>6</v>
      </c>
      <c r="O19" s="13">
        <f>SUM(M19+N19)</f>
        <v>190.75024999999999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 B16" name="Range1_2"/>
    <protectedRange sqref="I2:J2 B2:C2" name="Range1_9"/>
    <protectedRange sqref="D2" name="Range1_1_9"/>
    <protectedRange sqref="E2:H2" name="Range1_3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sqref="E17:J17 B17:C17" name="Range1_6"/>
    <protectedRange sqref="D17" name="Range1_1_3"/>
    <protectedRange sqref="B4:C4" name="Range1_13"/>
    <protectedRange sqref="D4" name="Range1_1_13"/>
    <protectedRange sqref="E4:J4" name="Range1_3_4"/>
    <protectedRange sqref="B5:C5" name="Range1_27"/>
    <protectedRange sqref="D5" name="Range1_1_18"/>
    <protectedRange sqref="E5:J5" name="Range1_3_9"/>
  </protectedRanges>
  <conditionalFormatting sqref="I2">
    <cfRule type="top10" dxfId="869" priority="42" rank="1"/>
  </conditionalFormatting>
  <conditionalFormatting sqref="E2">
    <cfRule type="top10" dxfId="868" priority="41" rank="1"/>
  </conditionalFormatting>
  <conditionalFormatting sqref="F2">
    <cfRule type="top10" dxfId="867" priority="40" rank="1"/>
  </conditionalFormatting>
  <conditionalFormatting sqref="G2">
    <cfRule type="top10" dxfId="866" priority="39" rank="1"/>
  </conditionalFormatting>
  <conditionalFormatting sqref="H2">
    <cfRule type="top10" dxfId="865" priority="38" rank="1"/>
  </conditionalFormatting>
  <conditionalFormatting sqref="J2">
    <cfRule type="top10" dxfId="864" priority="37" rank="1"/>
  </conditionalFormatting>
  <conditionalFormatting sqref="F3">
    <cfRule type="top10" dxfId="863" priority="35" rank="1"/>
  </conditionalFormatting>
  <conditionalFormatting sqref="G3">
    <cfRule type="top10" dxfId="862" priority="34" rank="1"/>
  </conditionalFormatting>
  <conditionalFormatting sqref="H3">
    <cfRule type="top10" dxfId="861" priority="33" rank="1"/>
  </conditionalFormatting>
  <conditionalFormatting sqref="I3">
    <cfRule type="top10" dxfId="860" priority="31" rank="1"/>
  </conditionalFormatting>
  <conditionalFormatting sqref="J3">
    <cfRule type="top10" dxfId="859" priority="32" rank="1"/>
  </conditionalFormatting>
  <conditionalFormatting sqref="E3">
    <cfRule type="top10" dxfId="858" priority="36" rank="1"/>
  </conditionalFormatting>
  <conditionalFormatting sqref="E17">
    <cfRule type="top10" dxfId="857" priority="18" rank="1"/>
  </conditionalFormatting>
  <conditionalFormatting sqref="F17">
    <cfRule type="top10" dxfId="856" priority="17" rank="1"/>
  </conditionalFormatting>
  <conditionalFormatting sqref="G17">
    <cfRule type="top10" dxfId="855" priority="16" rank="1"/>
  </conditionalFormatting>
  <conditionalFormatting sqref="H17">
    <cfRule type="top10" dxfId="854" priority="15" rank="1"/>
  </conditionalFormatting>
  <conditionalFormatting sqref="I17">
    <cfRule type="top10" dxfId="853" priority="14" rank="1"/>
  </conditionalFormatting>
  <conditionalFormatting sqref="J17">
    <cfRule type="top10" dxfId="852" priority="13" rank="1"/>
  </conditionalFormatting>
  <conditionalFormatting sqref="F4">
    <cfRule type="top10" dxfId="851" priority="7" rank="1"/>
  </conditionalFormatting>
  <conditionalFormatting sqref="G4">
    <cfRule type="top10" dxfId="850" priority="8" rank="1"/>
  </conditionalFormatting>
  <conditionalFormatting sqref="H4">
    <cfRule type="top10" dxfId="849" priority="9" rank="1"/>
  </conditionalFormatting>
  <conditionalFormatting sqref="I4">
    <cfRule type="top10" dxfId="848" priority="10" rank="1"/>
  </conditionalFormatting>
  <conditionalFormatting sqref="J4">
    <cfRule type="top10" dxfId="847" priority="11" rank="1"/>
  </conditionalFormatting>
  <conditionalFormatting sqref="E4">
    <cfRule type="top10" dxfId="846" priority="12" rank="1"/>
  </conditionalFormatting>
  <conditionalFormatting sqref="F5">
    <cfRule type="top10" dxfId="845" priority="1" rank="1"/>
  </conditionalFormatting>
  <conditionalFormatting sqref="G5">
    <cfRule type="top10" dxfId="844" priority="2" rank="1"/>
  </conditionalFormatting>
  <conditionalFormatting sqref="H5">
    <cfRule type="top10" dxfId="843" priority="3" rank="1"/>
  </conditionalFormatting>
  <conditionalFormatting sqref="I5">
    <cfRule type="top10" dxfId="842" priority="4" rank="1"/>
  </conditionalFormatting>
  <conditionalFormatting sqref="J5">
    <cfRule type="top10" dxfId="841" priority="5" rank="1"/>
  </conditionalFormatting>
  <conditionalFormatting sqref="E5">
    <cfRule type="top10" dxfId="840" priority="6" rank="1"/>
  </conditionalFormatting>
  <dataValidations count="1">
    <dataValidation type="list" allowBlank="1" showInputMessage="1" showErrorMessage="1" sqref="B2" xr:uid="{21C0338B-CD54-4FCD-AA16-0CCA928FABF7}">
      <formula1>$H$3:$H$95</formula1>
    </dataValidation>
  </dataValidations>
  <hyperlinks>
    <hyperlink ref="Q1" location="'Mississippi Adult Rankings 2021'!A1" display="Back to Ranking" xr:uid="{6A05737C-9CF5-4C49-9362-AE4D56C474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7B9E1C-ACF3-4E43-8DAF-DB3559A07E8B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1B119-DC5D-44CD-967E-7431C94714EC}">
  <dimension ref="A1:Q20"/>
  <sheetViews>
    <sheetView workbookViewId="0">
      <selection activeCell="A17" sqref="A17:O17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42</v>
      </c>
      <c r="B2" s="31" t="s">
        <v>30</v>
      </c>
      <c r="C2" s="22">
        <v>44261</v>
      </c>
      <c r="D2" s="30" t="s">
        <v>29</v>
      </c>
      <c r="E2" s="23">
        <v>184</v>
      </c>
      <c r="F2" s="23">
        <v>180</v>
      </c>
      <c r="G2" s="23">
        <v>172</v>
      </c>
      <c r="H2" s="23">
        <v>176</v>
      </c>
      <c r="I2" s="23"/>
      <c r="J2" s="23"/>
      <c r="K2" s="24">
        <v>4</v>
      </c>
      <c r="L2" s="24">
        <v>712</v>
      </c>
      <c r="M2" s="25">
        <v>178</v>
      </c>
      <c r="N2" s="26">
        <v>11</v>
      </c>
      <c r="O2" s="27">
        <v>189</v>
      </c>
    </row>
    <row r="5" spans="1:17" x14ac:dyDescent="0.3">
      <c r="K5" s="7">
        <f>SUM(K2:K4)</f>
        <v>4</v>
      </c>
      <c r="L5" s="7">
        <f>SUM(L2:L4)</f>
        <v>712</v>
      </c>
      <c r="M5" s="13">
        <f>SUM(L5/K5)</f>
        <v>178</v>
      </c>
      <c r="N5" s="7">
        <f>SUM(N2:N4)</f>
        <v>11</v>
      </c>
      <c r="O5" s="13">
        <f>SUM(M5+N5)</f>
        <v>189</v>
      </c>
    </row>
    <row r="12" spans="1:17" ht="28.8" x14ac:dyDescent="0.3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3">
      <c r="A13" s="21" t="s">
        <v>44</v>
      </c>
      <c r="B13" s="33" t="s">
        <v>30</v>
      </c>
      <c r="C13" s="22">
        <v>44317</v>
      </c>
      <c r="D13" s="30" t="s">
        <v>29</v>
      </c>
      <c r="E13" s="23">
        <v>180</v>
      </c>
      <c r="F13" s="23">
        <v>176</v>
      </c>
      <c r="G13" s="23">
        <v>178</v>
      </c>
      <c r="H13" s="23">
        <v>186</v>
      </c>
      <c r="I13" s="23"/>
      <c r="J13" s="23"/>
      <c r="K13" s="24">
        <v>4</v>
      </c>
      <c r="L13" s="24">
        <v>720</v>
      </c>
      <c r="M13" s="25">
        <v>180</v>
      </c>
      <c r="N13" s="26">
        <v>2</v>
      </c>
      <c r="O13" s="27">
        <v>182</v>
      </c>
    </row>
    <row r="14" spans="1:17" x14ac:dyDescent="0.3">
      <c r="A14" s="21" t="s">
        <v>44</v>
      </c>
      <c r="B14" s="33" t="s">
        <v>30</v>
      </c>
      <c r="C14" s="22">
        <v>44352</v>
      </c>
      <c r="D14" s="30" t="s">
        <v>29</v>
      </c>
      <c r="E14" s="23">
        <v>191</v>
      </c>
      <c r="F14" s="23">
        <v>193</v>
      </c>
      <c r="G14" s="23">
        <v>193</v>
      </c>
      <c r="H14" s="23">
        <v>193</v>
      </c>
      <c r="I14" s="23"/>
      <c r="J14" s="23"/>
      <c r="K14" s="24">
        <v>4</v>
      </c>
      <c r="L14" s="24">
        <v>770</v>
      </c>
      <c r="M14" s="25">
        <v>192.5</v>
      </c>
      <c r="N14" s="26">
        <v>2</v>
      </c>
      <c r="O14" s="27">
        <v>194.5</v>
      </c>
    </row>
    <row r="15" spans="1:17" x14ac:dyDescent="0.3">
      <c r="A15" s="21" t="s">
        <v>33</v>
      </c>
      <c r="B15" s="33" t="s">
        <v>30</v>
      </c>
      <c r="C15" s="22">
        <v>44373</v>
      </c>
      <c r="D15" s="30" t="s">
        <v>54</v>
      </c>
      <c r="E15" s="23">
        <v>196.001</v>
      </c>
      <c r="F15" s="23">
        <v>194</v>
      </c>
      <c r="G15" s="23">
        <v>193</v>
      </c>
      <c r="H15" s="23">
        <v>189</v>
      </c>
      <c r="I15" s="23"/>
      <c r="J15" s="23"/>
      <c r="K15" s="24">
        <v>4</v>
      </c>
      <c r="L15" s="24">
        <v>772.00099999999998</v>
      </c>
      <c r="M15" s="25">
        <v>193.00024999999999</v>
      </c>
      <c r="N15" s="26">
        <v>4</v>
      </c>
      <c r="O15" s="27">
        <v>197.00024999999999</v>
      </c>
    </row>
    <row r="16" spans="1:17" x14ac:dyDescent="0.3">
      <c r="A16" s="21" t="s">
        <v>44</v>
      </c>
      <c r="B16" s="33" t="s">
        <v>30</v>
      </c>
      <c r="C16" s="22">
        <v>44387</v>
      </c>
      <c r="D16" s="30" t="s">
        <v>29</v>
      </c>
      <c r="E16" s="23">
        <v>197</v>
      </c>
      <c r="F16" s="23">
        <v>193</v>
      </c>
      <c r="G16" s="23">
        <v>194</v>
      </c>
      <c r="H16" s="23">
        <v>190</v>
      </c>
      <c r="I16" s="23"/>
      <c r="J16" s="23"/>
      <c r="K16" s="24">
        <v>4</v>
      </c>
      <c r="L16" s="24">
        <v>774</v>
      </c>
      <c r="M16" s="25">
        <v>193.5</v>
      </c>
      <c r="N16" s="26">
        <v>2</v>
      </c>
      <c r="O16" s="27">
        <v>195.5</v>
      </c>
    </row>
    <row r="17" spans="1:15" x14ac:dyDescent="0.3">
      <c r="A17" s="21" t="s">
        <v>33</v>
      </c>
      <c r="B17" s="33" t="s">
        <v>30</v>
      </c>
      <c r="C17" s="22">
        <v>44492</v>
      </c>
      <c r="D17" s="30" t="s">
        <v>77</v>
      </c>
      <c r="E17" s="23">
        <v>194</v>
      </c>
      <c r="F17" s="23">
        <v>196</v>
      </c>
      <c r="G17" s="23">
        <v>193</v>
      </c>
      <c r="H17" s="23">
        <v>194</v>
      </c>
      <c r="I17" s="23"/>
      <c r="J17" s="23"/>
      <c r="K17" s="24">
        <v>4</v>
      </c>
      <c r="L17" s="24">
        <v>777</v>
      </c>
      <c r="M17" s="25">
        <v>194.25</v>
      </c>
      <c r="N17" s="26">
        <v>3</v>
      </c>
      <c r="O17" s="27">
        <v>197.25</v>
      </c>
    </row>
    <row r="20" spans="1:15" x14ac:dyDescent="0.3">
      <c r="K20" s="7">
        <f>SUM(K13:K19)</f>
        <v>20</v>
      </c>
      <c r="L20" s="7">
        <f>SUM(L13:L19)</f>
        <v>3813.0010000000002</v>
      </c>
      <c r="M20" s="13">
        <f>SUM(L20/K20)</f>
        <v>190.65005000000002</v>
      </c>
      <c r="N20" s="7">
        <f>SUM(N13:N19)</f>
        <v>13</v>
      </c>
      <c r="O20" s="13">
        <f>SUM(M20+N20)</f>
        <v>203.65005000000002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sqref="E2:J2 B2:C2" name="Range1_11"/>
    <protectedRange sqref="D2" name="Range1_1_10"/>
    <protectedRange algorithmName="SHA-512" hashValue="ON39YdpmFHfN9f47KpiRvqrKx0V9+erV1CNkpWzYhW/Qyc6aT8rEyCrvauWSYGZK2ia3o7vd3akF07acHAFpOA==" saltValue="yVW9XmDwTqEnmpSGai0KYg==" spinCount="100000" sqref="B13:C13" name="Range1"/>
    <protectedRange algorithmName="SHA-512" hashValue="ON39YdpmFHfN9f47KpiRvqrKx0V9+erV1CNkpWzYhW/Qyc6aT8rEyCrvauWSYGZK2ia3o7vd3akF07acHAFpOA==" saltValue="yVW9XmDwTqEnmpSGai0KYg==" spinCount="100000" sqref="D13" name="Range1_1"/>
    <protectedRange algorithmName="SHA-512" hashValue="ON39YdpmFHfN9f47KpiRvqrKx0V9+erV1CNkpWzYhW/Qyc6aT8rEyCrvauWSYGZK2ia3o7vd3akF07acHAFpOA==" saltValue="yVW9XmDwTqEnmpSGai0KYg==" spinCount="100000" sqref="E13:J13" name="Range1_3"/>
    <protectedRange sqref="B14:C14" name="Range1_4"/>
    <protectedRange sqref="D14" name="Range1_1_2"/>
    <protectedRange sqref="E14:J14" name="Range1_3_1"/>
    <protectedRange algorithmName="SHA-512" hashValue="ON39YdpmFHfN9f47KpiRvqrKx0V9+erV1CNkpWzYhW/Qyc6aT8rEyCrvauWSYGZK2ia3o7vd3akF07acHAFpOA==" saltValue="yVW9XmDwTqEnmpSGai0KYg==" spinCount="100000" sqref="I15:J15 B15:C15" name="Range1_5"/>
    <protectedRange algorithmName="SHA-512" hashValue="ON39YdpmFHfN9f47KpiRvqrKx0V9+erV1CNkpWzYhW/Qyc6aT8rEyCrvauWSYGZK2ia3o7vd3akF07acHAFpOA==" saltValue="yVW9XmDwTqEnmpSGai0KYg==" spinCount="100000" sqref="D15" name="Range1_1_4"/>
    <protectedRange algorithmName="SHA-512" hashValue="ON39YdpmFHfN9f47KpiRvqrKx0V9+erV1CNkpWzYhW/Qyc6aT8rEyCrvauWSYGZK2ia3o7vd3akF07acHAFpOA==" saltValue="yVW9XmDwTqEnmpSGai0KYg==" spinCount="100000" sqref="E15:H15" name="Range1_3_2"/>
    <protectedRange sqref="I16:J16 B16:C16" name="Range1_10"/>
    <protectedRange sqref="D16" name="Range1_1_7"/>
    <protectedRange sqref="E16:H16" name="Range1_3_3"/>
    <protectedRange algorithmName="SHA-512" hashValue="ON39YdpmFHfN9f47KpiRvqrKx0V9+erV1CNkpWzYhW/Qyc6aT8rEyCrvauWSYGZK2ia3o7vd3akF07acHAFpOA==" saltValue="yVW9XmDwTqEnmpSGai0KYg==" spinCount="100000" sqref="I17:J17 B17:C17" name="Range1_18"/>
    <protectedRange algorithmName="SHA-512" hashValue="ON39YdpmFHfN9f47KpiRvqrKx0V9+erV1CNkpWzYhW/Qyc6aT8rEyCrvauWSYGZK2ia3o7vd3akF07acHAFpOA==" saltValue="yVW9XmDwTqEnmpSGai0KYg==" spinCount="100000" sqref="D17" name="Range1_1_16"/>
    <protectedRange algorithmName="SHA-512" hashValue="ON39YdpmFHfN9f47KpiRvqrKx0V9+erV1CNkpWzYhW/Qyc6aT8rEyCrvauWSYGZK2ia3o7vd3akF07acHAFpOA==" saltValue="yVW9XmDwTqEnmpSGai0KYg==" spinCount="100000" sqref="E17:H17" name="Range1_3_8"/>
  </protectedRanges>
  <conditionalFormatting sqref="F2">
    <cfRule type="top10" dxfId="59" priority="42" rank="1"/>
  </conditionalFormatting>
  <conditionalFormatting sqref="G2">
    <cfRule type="top10" dxfId="58" priority="41" rank="1"/>
  </conditionalFormatting>
  <conditionalFormatting sqref="H2">
    <cfRule type="top10" dxfId="57" priority="40" rank="1"/>
  </conditionalFormatting>
  <conditionalFormatting sqref="I2">
    <cfRule type="top10" dxfId="56" priority="39" rank="1"/>
  </conditionalFormatting>
  <conditionalFormatting sqref="J2">
    <cfRule type="top10" dxfId="55" priority="38" rank="1"/>
  </conditionalFormatting>
  <conditionalFormatting sqref="E2">
    <cfRule type="top10" dxfId="54" priority="37" rank="1"/>
  </conditionalFormatting>
  <conditionalFormatting sqref="J13">
    <cfRule type="top10" dxfId="53" priority="26" rank="1"/>
  </conditionalFormatting>
  <conditionalFormatting sqref="F13">
    <cfRule type="top10" dxfId="52" priority="29" rank="1"/>
  </conditionalFormatting>
  <conditionalFormatting sqref="G13">
    <cfRule type="top10" dxfId="51" priority="28" rank="1"/>
  </conditionalFormatting>
  <conditionalFormatting sqref="H13">
    <cfRule type="top10" dxfId="50" priority="27" rank="1"/>
  </conditionalFormatting>
  <conditionalFormatting sqref="I13">
    <cfRule type="top10" dxfId="49" priority="25" rank="1"/>
  </conditionalFormatting>
  <conditionalFormatting sqref="E13">
    <cfRule type="top10" dxfId="48" priority="30" rank="1"/>
  </conditionalFormatting>
  <conditionalFormatting sqref="F14">
    <cfRule type="top10" dxfId="47" priority="19" rank="1"/>
  </conditionalFormatting>
  <conditionalFormatting sqref="G14">
    <cfRule type="top10" dxfId="46" priority="20" rank="1"/>
  </conditionalFormatting>
  <conditionalFormatting sqref="H14">
    <cfRule type="top10" dxfId="45" priority="21" rank="1"/>
  </conditionalFormatting>
  <conditionalFormatting sqref="I14">
    <cfRule type="top10" dxfId="44" priority="22" rank="1"/>
  </conditionalFormatting>
  <conditionalFormatting sqref="J14">
    <cfRule type="top10" dxfId="43" priority="23" rank="1"/>
  </conditionalFormatting>
  <conditionalFormatting sqref="E14">
    <cfRule type="top10" dxfId="42" priority="24" rank="1"/>
  </conditionalFormatting>
  <conditionalFormatting sqref="I15">
    <cfRule type="top10" dxfId="41" priority="18" rank="1"/>
  </conditionalFormatting>
  <conditionalFormatting sqref="E15">
    <cfRule type="top10" dxfId="40" priority="17" rank="1"/>
  </conditionalFormatting>
  <conditionalFormatting sqref="F15">
    <cfRule type="top10" dxfId="39" priority="16" rank="1"/>
  </conditionalFormatting>
  <conditionalFormatting sqref="G15">
    <cfRule type="top10" dxfId="38" priority="15" rank="1"/>
  </conditionalFormatting>
  <conditionalFormatting sqref="H15">
    <cfRule type="top10" dxfId="37" priority="14" rank="1"/>
  </conditionalFormatting>
  <conditionalFormatting sqref="J15">
    <cfRule type="top10" dxfId="36" priority="13" rank="1"/>
  </conditionalFormatting>
  <conditionalFormatting sqref="F16">
    <cfRule type="top10" dxfId="35" priority="7" rank="1"/>
  </conditionalFormatting>
  <conditionalFormatting sqref="G16">
    <cfRule type="top10" dxfId="34" priority="8" rank="1"/>
  </conditionalFormatting>
  <conditionalFormatting sqref="H16">
    <cfRule type="top10" dxfId="33" priority="9" rank="1"/>
  </conditionalFormatting>
  <conditionalFormatting sqref="I16">
    <cfRule type="top10" dxfId="32" priority="10" rank="1"/>
  </conditionalFormatting>
  <conditionalFormatting sqref="J16">
    <cfRule type="top10" dxfId="31" priority="11" rank="1"/>
  </conditionalFormatting>
  <conditionalFormatting sqref="E16">
    <cfRule type="top10" dxfId="30" priority="12" rank="1"/>
  </conditionalFormatting>
  <conditionalFormatting sqref="I17">
    <cfRule type="top10" dxfId="29" priority="6" rank="1"/>
  </conditionalFormatting>
  <conditionalFormatting sqref="E17">
    <cfRule type="top10" dxfId="28" priority="5" rank="1"/>
  </conditionalFormatting>
  <conditionalFormatting sqref="F17">
    <cfRule type="top10" dxfId="27" priority="4" rank="1"/>
  </conditionalFormatting>
  <conditionalFormatting sqref="G17">
    <cfRule type="top10" dxfId="26" priority="3" rank="1"/>
  </conditionalFormatting>
  <conditionalFormatting sqref="H17">
    <cfRule type="top10" dxfId="25" priority="2" rank="1"/>
  </conditionalFormatting>
  <conditionalFormatting sqref="J17">
    <cfRule type="top10" dxfId="24" priority="1" rank="1"/>
  </conditionalFormatting>
  <dataValidations count="1">
    <dataValidation type="list" allowBlank="1" showInputMessage="1" showErrorMessage="1" sqref="B2" xr:uid="{67973D18-9BD4-421D-910B-5E8337DF787B}">
      <formula1>$H$3:$H$98</formula1>
    </dataValidation>
  </dataValidations>
  <hyperlinks>
    <hyperlink ref="Q1" location="'Mississippi Adult Rankings 2021'!A1" display="Back to Ranking" xr:uid="{891A5BBB-CAD1-4F2D-AA75-9C4A153D6D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D633FF-93B0-4D58-8990-6A72EBCE3B1E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B1D72-A583-412F-B376-279B29D191C0}">
  <dimension ref="A1:AD6"/>
  <sheetViews>
    <sheetView workbookViewId="0">
      <selection activeCell="A4" sqref="A4:O4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30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30" x14ac:dyDescent="0.3">
      <c r="A2" s="21" t="s">
        <v>44</v>
      </c>
      <c r="B2" s="33" t="s">
        <v>46</v>
      </c>
      <c r="C2" s="22">
        <v>44317</v>
      </c>
      <c r="D2" s="30" t="s">
        <v>29</v>
      </c>
      <c r="E2" s="23">
        <v>177</v>
      </c>
      <c r="F2" s="23">
        <v>177</v>
      </c>
      <c r="G2" s="23">
        <v>175</v>
      </c>
      <c r="H2" s="23">
        <v>187</v>
      </c>
      <c r="I2" s="23"/>
      <c r="J2" s="23"/>
      <c r="K2" s="24">
        <v>4</v>
      </c>
      <c r="L2" s="24">
        <v>716</v>
      </c>
      <c r="M2" s="25">
        <v>179</v>
      </c>
      <c r="N2" s="26">
        <v>2</v>
      </c>
      <c r="O2" s="27">
        <v>181</v>
      </c>
    </row>
    <row r="3" spans="1:30" x14ac:dyDescent="0.3">
      <c r="A3" s="21" t="s">
        <v>44</v>
      </c>
      <c r="B3" s="33" t="s">
        <v>46</v>
      </c>
      <c r="C3" s="22">
        <v>44352</v>
      </c>
      <c r="D3" s="30" t="s">
        <v>29</v>
      </c>
      <c r="E3" s="23">
        <v>183</v>
      </c>
      <c r="F3" s="23">
        <v>186</v>
      </c>
      <c r="G3" s="23">
        <v>186</v>
      </c>
      <c r="H3" s="23">
        <v>177</v>
      </c>
      <c r="I3" s="23"/>
      <c r="J3" s="23"/>
      <c r="K3" s="24">
        <v>4</v>
      </c>
      <c r="L3" s="24">
        <v>732</v>
      </c>
      <c r="M3" s="25">
        <v>183</v>
      </c>
      <c r="N3" s="26">
        <v>2</v>
      </c>
      <c r="O3" s="27">
        <v>185</v>
      </c>
      <c r="AB3" s="12"/>
      <c r="AD3" s="12"/>
    </row>
    <row r="4" spans="1:30" x14ac:dyDescent="0.3">
      <c r="A4" s="21" t="s">
        <v>44</v>
      </c>
      <c r="B4" s="33" t="s">
        <v>46</v>
      </c>
      <c r="C4" s="22">
        <v>44415</v>
      </c>
      <c r="D4" s="30" t="s">
        <v>29</v>
      </c>
      <c r="E4" s="23">
        <v>181</v>
      </c>
      <c r="F4" s="23">
        <v>185</v>
      </c>
      <c r="G4" s="23">
        <v>177</v>
      </c>
      <c r="H4" s="23">
        <v>173</v>
      </c>
      <c r="I4" s="23"/>
      <c r="J4" s="23"/>
      <c r="K4" s="24">
        <v>4</v>
      </c>
      <c r="L4" s="24">
        <v>716</v>
      </c>
      <c r="M4" s="25">
        <v>179</v>
      </c>
      <c r="N4" s="26">
        <v>2</v>
      </c>
      <c r="O4" s="27">
        <v>181</v>
      </c>
    </row>
    <row r="6" spans="1:30" x14ac:dyDescent="0.3">
      <c r="K6" s="7">
        <f>SUM(K2:K5)</f>
        <v>12</v>
      </c>
      <c r="L6" s="7">
        <f>SUM(L2:L5)</f>
        <v>2164</v>
      </c>
      <c r="M6" s="13">
        <f>SUM(L6/K6)</f>
        <v>180.33333333333334</v>
      </c>
      <c r="N6" s="7">
        <f>SUM(N2:N5)</f>
        <v>6</v>
      </c>
      <c r="O6" s="13">
        <f>SUM(M6+N6)</f>
        <v>186.33333333333334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_1"/>
    <protectedRange sqref="B3:C3" name="Range1_4_1"/>
    <protectedRange sqref="D3" name="Range1_1_2"/>
    <protectedRange sqref="E3:J3" name="Range1_3_1_1"/>
    <protectedRange sqref="B4:C4" name="Range1_13"/>
    <protectedRange sqref="D4" name="Range1_1_13"/>
    <protectedRange sqref="E4:J4" name="Range1_3_4"/>
  </protectedRanges>
  <conditionalFormatting sqref="F2">
    <cfRule type="top10" dxfId="23" priority="17" rank="1"/>
  </conditionalFormatting>
  <conditionalFormatting sqref="G2">
    <cfRule type="top10" dxfId="22" priority="16" rank="1"/>
  </conditionalFormatting>
  <conditionalFormatting sqref="H2">
    <cfRule type="top10" dxfId="21" priority="15" rank="1"/>
  </conditionalFormatting>
  <conditionalFormatting sqref="I2">
    <cfRule type="top10" dxfId="20" priority="13" rank="1"/>
  </conditionalFormatting>
  <conditionalFormatting sqref="J2">
    <cfRule type="top10" dxfId="19" priority="14" rank="1"/>
  </conditionalFormatting>
  <conditionalFormatting sqref="E2">
    <cfRule type="top10" dxfId="18" priority="18" rank="1"/>
  </conditionalFormatting>
  <conditionalFormatting sqref="F3">
    <cfRule type="top10" dxfId="17" priority="7" rank="1"/>
  </conditionalFormatting>
  <conditionalFormatting sqref="G3">
    <cfRule type="top10" dxfId="16" priority="8" rank="1"/>
  </conditionalFormatting>
  <conditionalFormatting sqref="H3">
    <cfRule type="top10" dxfId="15" priority="9" rank="1"/>
  </conditionalFormatting>
  <conditionalFormatting sqref="I3">
    <cfRule type="top10" dxfId="14" priority="10" rank="1"/>
  </conditionalFormatting>
  <conditionalFormatting sqref="J3">
    <cfRule type="top10" dxfId="13" priority="11" rank="1"/>
  </conditionalFormatting>
  <conditionalFormatting sqref="E3">
    <cfRule type="top10" dxfId="12" priority="12" rank="1"/>
  </conditionalFormatting>
  <conditionalFormatting sqref="F4">
    <cfRule type="top10" dxfId="11" priority="1" rank="1"/>
  </conditionalFormatting>
  <conditionalFormatting sqref="G4">
    <cfRule type="top10" dxfId="10" priority="2" rank="1"/>
  </conditionalFormatting>
  <conditionalFormatting sqref="H4">
    <cfRule type="top10" dxfId="9" priority="3" rank="1"/>
  </conditionalFormatting>
  <conditionalFormatting sqref="I4">
    <cfRule type="top10" dxfId="8" priority="4" rank="1"/>
  </conditionalFormatting>
  <conditionalFormatting sqref="J4">
    <cfRule type="top10" dxfId="7" priority="5" rank="1"/>
  </conditionalFormatting>
  <conditionalFormatting sqref="E4">
    <cfRule type="top10" dxfId="6" priority="6" rank="1"/>
  </conditionalFormatting>
  <hyperlinks>
    <hyperlink ref="Q1" location="'Mississippi Adult Rankings 2021'!A1" display="Back to Ranking" xr:uid="{BCB816B9-5A93-41B5-AF5C-A88F30F9F6C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0DB650-BF1E-47E9-AF44-DC6B5E0C5A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03B37-CE1E-4757-B655-0F24AB8AD609}">
  <dimension ref="A1:Q5"/>
  <sheetViews>
    <sheetView workbookViewId="0">
      <selection activeCell="A2" sqref="A2:O2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44</v>
      </c>
      <c r="B2" s="33" t="s">
        <v>70</v>
      </c>
      <c r="C2" s="22">
        <v>44387</v>
      </c>
      <c r="D2" s="30" t="s">
        <v>29</v>
      </c>
      <c r="E2" s="23">
        <v>194</v>
      </c>
      <c r="F2" s="23">
        <v>195</v>
      </c>
      <c r="G2" s="23">
        <v>197</v>
      </c>
      <c r="H2" s="23">
        <v>193</v>
      </c>
      <c r="I2" s="23"/>
      <c r="J2" s="23"/>
      <c r="K2" s="24">
        <v>4</v>
      </c>
      <c r="L2" s="24">
        <v>779</v>
      </c>
      <c r="M2" s="25">
        <v>194.75</v>
      </c>
      <c r="N2" s="26">
        <v>4</v>
      </c>
      <c r="O2" s="27">
        <v>198.75</v>
      </c>
    </row>
    <row r="5" spans="1:17" x14ac:dyDescent="0.3">
      <c r="K5" s="7">
        <f>SUM(K2:K4)</f>
        <v>4</v>
      </c>
      <c r="L5" s="7">
        <f>SUM(L2:L4)</f>
        <v>779</v>
      </c>
      <c r="M5" s="13">
        <f>SUM(L5/K5)</f>
        <v>194.75</v>
      </c>
      <c r="N5" s="7">
        <f>SUM(N2:N4)</f>
        <v>4</v>
      </c>
      <c r="O5" s="13">
        <f>SUM(M5+N5)</f>
        <v>198.75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10"/>
    <protectedRange sqref="D2" name="Range1_1_7"/>
    <protectedRange sqref="E2:H2" name="Range1_3_3"/>
  </protectedRanges>
  <conditionalFormatting sqref="H2">
    <cfRule type="top10" dxfId="839" priority="3" rank="1"/>
  </conditionalFormatting>
  <conditionalFormatting sqref="F2">
    <cfRule type="top10" dxfId="838" priority="1" rank="1"/>
  </conditionalFormatting>
  <conditionalFormatting sqref="G2">
    <cfRule type="top10" dxfId="837" priority="2" rank="1"/>
  </conditionalFormatting>
  <conditionalFormatting sqref="I2">
    <cfRule type="top10" dxfId="836" priority="4" rank="1"/>
  </conditionalFormatting>
  <conditionalFormatting sqref="J2">
    <cfRule type="top10" dxfId="835" priority="5" rank="1"/>
  </conditionalFormatting>
  <conditionalFormatting sqref="E2">
    <cfRule type="top10" dxfId="834" priority="6" rank="1"/>
  </conditionalFormatting>
  <hyperlinks>
    <hyperlink ref="Q1" location="'Mississippi Adult Rankings 2021'!A1" display="Back to Ranking" xr:uid="{686E4B00-ABE2-4487-A873-4644FF540FB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2C5AF5-CB19-45BE-9078-CA053E8F586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dimension ref="A1:AD20"/>
  <sheetViews>
    <sheetView topLeftCell="A4" workbookViewId="0">
      <selection activeCell="A18" sqref="A18:O18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30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30" x14ac:dyDescent="0.3">
      <c r="A2" s="21" t="s">
        <v>33</v>
      </c>
      <c r="B2" s="31" t="s">
        <v>28</v>
      </c>
      <c r="C2" s="22">
        <v>44261</v>
      </c>
      <c r="D2" s="30" t="s">
        <v>29</v>
      </c>
      <c r="E2" s="23">
        <v>184</v>
      </c>
      <c r="F2" s="23">
        <v>187</v>
      </c>
      <c r="G2" s="23">
        <v>187</v>
      </c>
      <c r="H2" s="23">
        <v>190</v>
      </c>
      <c r="I2" s="23"/>
      <c r="J2" s="23"/>
      <c r="K2" s="24">
        <v>4</v>
      </c>
      <c r="L2" s="24">
        <v>748</v>
      </c>
      <c r="M2" s="25">
        <v>187</v>
      </c>
      <c r="N2" s="26">
        <v>2</v>
      </c>
      <c r="O2" s="27">
        <v>189</v>
      </c>
    </row>
    <row r="3" spans="1:30" x14ac:dyDescent="0.3">
      <c r="A3" s="21" t="s">
        <v>33</v>
      </c>
      <c r="B3" s="31" t="s">
        <v>28</v>
      </c>
      <c r="C3" s="22">
        <v>44289</v>
      </c>
      <c r="D3" s="30" t="s">
        <v>29</v>
      </c>
      <c r="E3" s="23">
        <v>185</v>
      </c>
      <c r="F3" s="23">
        <v>187</v>
      </c>
      <c r="G3" s="23">
        <v>190</v>
      </c>
      <c r="H3" s="23">
        <v>192</v>
      </c>
      <c r="I3" s="23"/>
      <c r="J3" s="23"/>
      <c r="K3" s="24">
        <v>4</v>
      </c>
      <c r="L3" s="24">
        <v>754</v>
      </c>
      <c r="M3" s="25">
        <v>188.5</v>
      </c>
      <c r="N3" s="26">
        <v>2</v>
      </c>
      <c r="O3" s="27">
        <v>190.5</v>
      </c>
    </row>
    <row r="4" spans="1:30" x14ac:dyDescent="0.3">
      <c r="A4" s="21" t="s">
        <v>44</v>
      </c>
      <c r="B4" s="33" t="s">
        <v>28</v>
      </c>
      <c r="C4" s="22">
        <v>44317</v>
      </c>
      <c r="D4" s="30" t="s">
        <v>29</v>
      </c>
      <c r="E4" s="23">
        <v>190</v>
      </c>
      <c r="F4" s="23">
        <v>189</v>
      </c>
      <c r="G4" s="23">
        <v>191</v>
      </c>
      <c r="H4" s="23">
        <v>192</v>
      </c>
      <c r="I4" s="23"/>
      <c r="J4" s="23"/>
      <c r="K4" s="24">
        <v>4</v>
      </c>
      <c r="L4" s="24">
        <v>762</v>
      </c>
      <c r="M4" s="25">
        <v>190.5</v>
      </c>
      <c r="N4" s="26">
        <v>5</v>
      </c>
      <c r="O4" s="27">
        <v>195.5</v>
      </c>
      <c r="AB4" s="12"/>
      <c r="AD4" s="12"/>
    </row>
    <row r="5" spans="1:30" x14ac:dyDescent="0.3">
      <c r="A5" s="21" t="s">
        <v>44</v>
      </c>
      <c r="B5" s="33" t="s">
        <v>28</v>
      </c>
      <c r="C5" s="22">
        <v>44352</v>
      </c>
      <c r="D5" s="30" t="s">
        <v>29</v>
      </c>
      <c r="E5" s="23">
        <v>195</v>
      </c>
      <c r="F5" s="23">
        <v>195</v>
      </c>
      <c r="G5" s="23">
        <v>193</v>
      </c>
      <c r="H5" s="23">
        <v>195</v>
      </c>
      <c r="I5" s="23"/>
      <c r="J5" s="23"/>
      <c r="K5" s="24">
        <v>4</v>
      </c>
      <c r="L5" s="24">
        <v>778</v>
      </c>
      <c r="M5" s="25">
        <v>194.5</v>
      </c>
      <c r="N5" s="26">
        <v>2</v>
      </c>
      <c r="O5" s="27">
        <v>196.5</v>
      </c>
    </row>
    <row r="6" spans="1:30" x14ac:dyDescent="0.3">
      <c r="A6" s="21" t="s">
        <v>33</v>
      </c>
      <c r="B6" s="33" t="s">
        <v>28</v>
      </c>
      <c r="C6" s="22">
        <v>44373</v>
      </c>
      <c r="D6" s="30" t="s">
        <v>54</v>
      </c>
      <c r="E6" s="23">
        <v>191</v>
      </c>
      <c r="F6" s="23">
        <v>191</v>
      </c>
      <c r="G6" s="23">
        <v>194</v>
      </c>
      <c r="H6" s="23">
        <v>196.001</v>
      </c>
      <c r="I6" s="23"/>
      <c r="J6" s="23"/>
      <c r="K6" s="24">
        <v>4</v>
      </c>
      <c r="L6" s="24">
        <v>772.00099999999998</v>
      </c>
      <c r="M6" s="25">
        <v>193.00024999999999</v>
      </c>
      <c r="N6" s="26">
        <v>4</v>
      </c>
      <c r="O6" s="27">
        <v>197.00024999999999</v>
      </c>
    </row>
    <row r="7" spans="1:30" x14ac:dyDescent="0.3">
      <c r="A7" s="21" t="s">
        <v>44</v>
      </c>
      <c r="B7" s="33" t="s">
        <v>28</v>
      </c>
      <c r="C7" s="22">
        <v>44387</v>
      </c>
      <c r="D7" s="30" t="s">
        <v>29</v>
      </c>
      <c r="E7" s="23">
        <v>187</v>
      </c>
      <c r="F7" s="23">
        <v>196</v>
      </c>
      <c r="G7" s="23">
        <v>191</v>
      </c>
      <c r="H7" s="23">
        <v>190</v>
      </c>
      <c r="I7" s="23"/>
      <c r="J7" s="23"/>
      <c r="K7" s="24">
        <v>4</v>
      </c>
      <c r="L7" s="24">
        <v>764</v>
      </c>
      <c r="M7" s="25">
        <v>191</v>
      </c>
      <c r="N7" s="26">
        <v>2</v>
      </c>
      <c r="O7" s="27">
        <v>193</v>
      </c>
    </row>
    <row r="8" spans="1:30" x14ac:dyDescent="0.3">
      <c r="A8" s="21" t="s">
        <v>44</v>
      </c>
      <c r="B8" s="33" t="s">
        <v>28</v>
      </c>
      <c r="C8" s="22">
        <v>44415</v>
      </c>
      <c r="D8" s="30" t="s">
        <v>29</v>
      </c>
      <c r="E8" s="23">
        <v>194</v>
      </c>
      <c r="F8" s="23">
        <v>191</v>
      </c>
      <c r="G8" s="23">
        <v>195</v>
      </c>
      <c r="H8" s="23">
        <v>195</v>
      </c>
      <c r="I8" s="23"/>
      <c r="J8" s="23"/>
      <c r="K8" s="24">
        <v>4</v>
      </c>
      <c r="L8" s="24">
        <v>775</v>
      </c>
      <c r="M8" s="25">
        <v>193.75</v>
      </c>
      <c r="N8" s="26">
        <v>2</v>
      </c>
      <c r="O8" s="27">
        <v>195.75</v>
      </c>
    </row>
    <row r="9" spans="1:30" x14ac:dyDescent="0.3">
      <c r="A9" s="21" t="s">
        <v>33</v>
      </c>
      <c r="B9" s="33" t="s">
        <v>28</v>
      </c>
      <c r="C9" s="22">
        <v>44436</v>
      </c>
      <c r="D9" s="30" t="s">
        <v>71</v>
      </c>
      <c r="E9" s="23">
        <v>196</v>
      </c>
      <c r="F9" s="23">
        <v>190</v>
      </c>
      <c r="G9" s="23">
        <v>193</v>
      </c>
      <c r="H9" s="23">
        <v>197</v>
      </c>
      <c r="I9" s="23"/>
      <c r="J9" s="23"/>
      <c r="K9" s="24">
        <v>4</v>
      </c>
      <c r="L9" s="24">
        <v>776</v>
      </c>
      <c r="M9" s="25">
        <v>194</v>
      </c>
      <c r="N9" s="26">
        <v>7</v>
      </c>
      <c r="O9" s="27">
        <v>201</v>
      </c>
    </row>
    <row r="10" spans="1:30" x14ac:dyDescent="0.3">
      <c r="A10" s="21" t="s">
        <v>33</v>
      </c>
      <c r="B10" s="33" t="s">
        <v>28</v>
      </c>
      <c r="C10" s="52">
        <v>44450</v>
      </c>
      <c r="D10" s="30" t="s">
        <v>77</v>
      </c>
      <c r="E10" s="23">
        <v>195</v>
      </c>
      <c r="F10" s="23">
        <v>194</v>
      </c>
      <c r="G10" s="23">
        <v>195</v>
      </c>
      <c r="H10" s="23">
        <v>194</v>
      </c>
      <c r="I10" s="23"/>
      <c r="J10" s="23"/>
      <c r="K10" s="24">
        <v>4</v>
      </c>
      <c r="L10" s="24">
        <v>778</v>
      </c>
      <c r="M10" s="25">
        <v>194.5</v>
      </c>
      <c r="N10" s="26">
        <v>2</v>
      </c>
      <c r="O10" s="27">
        <v>196.5</v>
      </c>
    </row>
    <row r="11" spans="1:30" x14ac:dyDescent="0.3">
      <c r="A11" s="21" t="s">
        <v>44</v>
      </c>
      <c r="B11" s="33" t="s">
        <v>28</v>
      </c>
      <c r="C11" s="22">
        <v>44471</v>
      </c>
      <c r="D11" s="30" t="s">
        <v>29</v>
      </c>
      <c r="E11" s="23">
        <v>197</v>
      </c>
      <c r="F11" s="23">
        <v>193</v>
      </c>
      <c r="G11" s="23">
        <v>192</v>
      </c>
      <c r="H11" s="23">
        <v>194</v>
      </c>
      <c r="I11" s="23">
        <v>192</v>
      </c>
      <c r="J11" s="23">
        <v>192</v>
      </c>
      <c r="K11" s="24">
        <v>6</v>
      </c>
      <c r="L11" s="24">
        <v>1160</v>
      </c>
      <c r="M11" s="25">
        <v>193.33333333333334</v>
      </c>
      <c r="N11" s="26">
        <v>4</v>
      </c>
      <c r="O11" s="27">
        <v>197.33333333333334</v>
      </c>
    </row>
    <row r="12" spans="1:30" x14ac:dyDescent="0.3">
      <c r="A12" s="21" t="s">
        <v>33</v>
      </c>
      <c r="B12" s="33" t="s">
        <v>28</v>
      </c>
      <c r="C12" s="52">
        <v>44492</v>
      </c>
      <c r="D12" s="30" t="s">
        <v>77</v>
      </c>
      <c r="E12" s="23">
        <v>193</v>
      </c>
      <c r="F12" s="23">
        <v>195</v>
      </c>
      <c r="G12" s="23">
        <v>194</v>
      </c>
      <c r="H12" s="23">
        <v>191</v>
      </c>
      <c r="I12" s="23"/>
      <c r="J12" s="23"/>
      <c r="K12" s="24">
        <v>4</v>
      </c>
      <c r="L12" s="24">
        <v>773</v>
      </c>
      <c r="M12" s="25">
        <v>193.25</v>
      </c>
      <c r="N12" s="26">
        <v>2</v>
      </c>
      <c r="O12" s="27">
        <v>195.25</v>
      </c>
    </row>
    <row r="14" spans="1:30" x14ac:dyDescent="0.3">
      <c r="K14" s="7">
        <f>SUM(K2:K13)</f>
        <v>46</v>
      </c>
      <c r="L14" s="7">
        <f>SUM(L2:L13)</f>
        <v>8840.0010000000002</v>
      </c>
      <c r="M14" s="13">
        <f>SUM(L14/K14)</f>
        <v>192.17393478260871</v>
      </c>
      <c r="N14" s="7">
        <f>SUM(N2:N13)</f>
        <v>34</v>
      </c>
      <c r="O14" s="13">
        <f>SUM(M14+N14)</f>
        <v>226.17393478260871</v>
      </c>
    </row>
    <row r="17" spans="1:15" ht="28.8" x14ac:dyDescent="0.3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3">
      <c r="A18" s="21" t="s">
        <v>51</v>
      </c>
      <c r="B18" s="33" t="s">
        <v>28</v>
      </c>
      <c r="C18" s="22">
        <v>44492</v>
      </c>
      <c r="D18" s="30" t="s">
        <v>77</v>
      </c>
      <c r="E18" s="23">
        <v>179</v>
      </c>
      <c r="F18" s="23">
        <v>182</v>
      </c>
      <c r="G18" s="23">
        <v>181</v>
      </c>
      <c r="H18" s="23">
        <v>180</v>
      </c>
      <c r="I18" s="23"/>
      <c r="J18" s="23"/>
      <c r="K18" s="24">
        <v>4</v>
      </c>
      <c r="L18" s="24">
        <v>722</v>
      </c>
      <c r="M18" s="25">
        <v>180.5</v>
      </c>
      <c r="N18" s="26">
        <v>3</v>
      </c>
      <c r="O18" s="27">
        <v>183.5</v>
      </c>
    </row>
    <row r="20" spans="1:15" x14ac:dyDescent="0.3">
      <c r="K20" s="7">
        <f>SUM(K18:K19)</f>
        <v>4</v>
      </c>
      <c r="L20" s="7">
        <f>SUM(L18:L19)</f>
        <v>722</v>
      </c>
      <c r="M20" s="13">
        <f>SUM(L20/K20)</f>
        <v>180.5</v>
      </c>
      <c r="N20" s="7">
        <f>SUM(N18:N19)</f>
        <v>3</v>
      </c>
      <c r="O20" s="13">
        <f>SUM(M20+N20)</f>
        <v>183.5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sqref="I2:J2 B2:C2" name="Range1_9"/>
    <protectedRange sqref="D2" name="Range1_1_9"/>
    <protectedRange sqref="E2:H2" name="Range1_3_5"/>
    <protectedRange sqref="I3:J3 B3:C3" name="Range1_17"/>
    <protectedRange sqref="D3" name="Range1_1_11"/>
    <protectedRange sqref="E3:H3" name="Range1_3_6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sqref="I5:J5 B5:C5" name="Range1_4"/>
    <protectedRange sqref="D5" name="Range1_1_2"/>
    <protectedRange sqref="E5:H5" name="Range1_3_1"/>
    <protectedRange algorithmName="SHA-512" hashValue="ON39YdpmFHfN9f47KpiRvqrKx0V9+erV1CNkpWzYhW/Qyc6aT8rEyCrvauWSYGZK2ia3o7vd3akF07acHAFpOA==" saltValue="yVW9XmDwTqEnmpSGai0KYg==" spinCount="100000" sqref="I6:J6 B6:C6" name="Range1_5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2"/>
    <protectedRange sqref="B7:C7" name="Range1_10"/>
    <protectedRange sqref="D7" name="Range1_1_7"/>
    <protectedRange sqref="E7:J7" name="Range1_3_3"/>
    <protectedRange sqref="I8:J8 B8:C8" name="Range1_13"/>
    <protectedRange sqref="D8" name="Range1_1_13"/>
    <protectedRange sqref="E8:H8" name="Range1_3_4"/>
    <protectedRange algorithmName="SHA-512" hashValue="ON39YdpmFHfN9f47KpiRvqrKx0V9+erV1CNkpWzYhW/Qyc6aT8rEyCrvauWSYGZK2ia3o7vd3akF07acHAFpOA==" saltValue="yVW9XmDwTqEnmpSGai0KYg==" spinCount="100000" sqref="I9:J9 B9:C9" name="Range1_10_1"/>
    <protectedRange algorithmName="SHA-512" hashValue="ON39YdpmFHfN9f47KpiRvqrKx0V9+erV1CNkpWzYhW/Qyc6aT8rEyCrvauWSYGZK2ia3o7vd3akF07acHAFpOA==" saltValue="yVW9XmDwTqEnmpSGai0KYg==" spinCount="100000" sqref="D9" name="Range1_1_3"/>
    <protectedRange algorithmName="SHA-512" hashValue="ON39YdpmFHfN9f47KpiRvqrKx0V9+erV1CNkpWzYhW/Qyc6aT8rEyCrvauWSYGZK2ia3o7vd3akF07acHAFpOA==" saltValue="yVW9XmDwTqEnmpSGai0KYg==" spinCount="100000" sqref="E9:H9" name="Range1_3_1_1"/>
    <protectedRange algorithmName="SHA-512" hashValue="ON39YdpmFHfN9f47KpiRvqrKx0V9+erV1CNkpWzYhW/Qyc6aT8rEyCrvauWSYGZK2ia3o7vd3akF07acHAFpOA==" saltValue="yVW9XmDwTqEnmpSGai0KYg==" spinCount="100000" sqref="I10:J10 B10:C10" name="Range1_6"/>
    <protectedRange algorithmName="SHA-512" hashValue="ON39YdpmFHfN9f47KpiRvqrKx0V9+erV1CNkpWzYhW/Qyc6aT8rEyCrvauWSYGZK2ia3o7vd3akF07acHAFpOA==" saltValue="yVW9XmDwTqEnmpSGai0KYg==" spinCount="100000" sqref="D10" name="Range1_1_1"/>
    <protectedRange algorithmName="SHA-512" hashValue="ON39YdpmFHfN9f47KpiRvqrKx0V9+erV1CNkpWzYhW/Qyc6aT8rEyCrvauWSYGZK2ia3o7vd3akF07acHAFpOA==" saltValue="yVW9XmDwTqEnmpSGai0KYg==" spinCount="100000" sqref="E10:H10" name="Range1_3_7"/>
    <protectedRange sqref="B11:C11" name="Range1_27"/>
    <protectedRange sqref="D11" name="Range1_1_18"/>
    <protectedRange sqref="E11:J11" name="Range1_3_9"/>
    <protectedRange algorithmName="SHA-512" hashValue="ON39YdpmFHfN9f47KpiRvqrKx0V9+erV1CNkpWzYhW/Qyc6aT8rEyCrvauWSYGZK2ia3o7vd3akF07acHAFpOA==" saltValue="yVW9XmDwTqEnmpSGai0KYg==" spinCount="100000" sqref="I12:J12 B12:C12" name="Range1_18"/>
    <protectedRange algorithmName="SHA-512" hashValue="ON39YdpmFHfN9f47KpiRvqrKx0V9+erV1CNkpWzYhW/Qyc6aT8rEyCrvauWSYGZK2ia3o7vd3akF07acHAFpOA==" saltValue="yVW9XmDwTqEnmpSGai0KYg==" spinCount="100000" sqref="D12" name="Range1_1_16"/>
    <protectedRange algorithmName="SHA-512" hashValue="ON39YdpmFHfN9f47KpiRvqrKx0V9+erV1CNkpWzYhW/Qyc6aT8rEyCrvauWSYGZK2ia3o7vd3akF07acHAFpOA==" saltValue="yVW9XmDwTqEnmpSGai0KYg==" spinCount="100000" sqref="E12:H12" name="Range1_3_8"/>
    <protectedRange algorithmName="SHA-512" hashValue="ON39YdpmFHfN9f47KpiRvqrKx0V9+erV1CNkpWzYhW/Qyc6aT8rEyCrvauWSYGZK2ia3o7vd3akF07acHAFpOA==" saltValue="yVW9XmDwTqEnmpSGai0KYg==" spinCount="100000" sqref="E18:J18 B18:C18" name="Range1_21"/>
    <protectedRange algorithmName="SHA-512" hashValue="ON39YdpmFHfN9f47KpiRvqrKx0V9+erV1CNkpWzYhW/Qyc6aT8rEyCrvauWSYGZK2ia3o7vd3akF07acHAFpOA==" saltValue="yVW9XmDwTqEnmpSGai0KYg==" spinCount="100000" sqref="D18" name="Range1_1_17"/>
  </protectedRanges>
  <conditionalFormatting sqref="I2">
    <cfRule type="top10" dxfId="833" priority="138" rank="1"/>
  </conditionalFormatting>
  <conditionalFormatting sqref="E2">
    <cfRule type="top10" dxfId="832" priority="137" rank="1"/>
  </conditionalFormatting>
  <conditionalFormatting sqref="F2">
    <cfRule type="top10" dxfId="831" priority="136" rank="1"/>
  </conditionalFormatting>
  <conditionalFormatting sqref="G2">
    <cfRule type="top10" dxfId="830" priority="135" rank="1"/>
  </conditionalFormatting>
  <conditionalFormatting sqref="H2">
    <cfRule type="top10" dxfId="829" priority="134" rank="1"/>
  </conditionalFormatting>
  <conditionalFormatting sqref="J2">
    <cfRule type="top10" dxfId="828" priority="133" rank="1"/>
  </conditionalFormatting>
  <conditionalFormatting sqref="I3">
    <cfRule type="top10" dxfId="827" priority="132" rank="1"/>
  </conditionalFormatting>
  <conditionalFormatting sqref="E3">
    <cfRule type="top10" dxfId="826" priority="131" rank="1"/>
  </conditionalFormatting>
  <conditionalFormatting sqref="F3">
    <cfRule type="top10" dxfId="825" priority="130" rank="1"/>
  </conditionalFormatting>
  <conditionalFormatting sqref="G3">
    <cfRule type="top10" dxfId="824" priority="129" rank="1"/>
  </conditionalFormatting>
  <conditionalFormatting sqref="H3">
    <cfRule type="top10" dxfId="823" priority="128" rank="1"/>
  </conditionalFormatting>
  <conditionalFormatting sqref="J3">
    <cfRule type="top10" dxfId="822" priority="127" rank="1"/>
  </conditionalFormatting>
  <conditionalFormatting sqref="F4">
    <cfRule type="top10" dxfId="821" priority="125" rank="1"/>
  </conditionalFormatting>
  <conditionalFormatting sqref="G4">
    <cfRule type="top10" dxfId="820" priority="124" rank="1"/>
  </conditionalFormatting>
  <conditionalFormatting sqref="H4">
    <cfRule type="top10" dxfId="819" priority="123" rank="1"/>
  </conditionalFormatting>
  <conditionalFormatting sqref="I4">
    <cfRule type="top10" dxfId="818" priority="121" rank="1"/>
  </conditionalFormatting>
  <conditionalFormatting sqref="J4">
    <cfRule type="top10" dxfId="817" priority="122" rank="1"/>
  </conditionalFormatting>
  <conditionalFormatting sqref="E4">
    <cfRule type="top10" dxfId="816" priority="126" rank="1"/>
  </conditionalFormatting>
  <conditionalFormatting sqref="F5">
    <cfRule type="top10" dxfId="815" priority="115" rank="1"/>
  </conditionalFormatting>
  <conditionalFormatting sqref="G5">
    <cfRule type="top10" dxfId="814" priority="116" rank="1"/>
  </conditionalFormatting>
  <conditionalFormatting sqref="H5">
    <cfRule type="top10" dxfId="813" priority="117" rank="1"/>
  </conditionalFormatting>
  <conditionalFormatting sqref="I5">
    <cfRule type="top10" dxfId="812" priority="118" rank="1"/>
  </conditionalFormatting>
  <conditionalFormatting sqref="J5">
    <cfRule type="top10" dxfId="811" priority="119" rank="1"/>
  </conditionalFormatting>
  <conditionalFormatting sqref="E5">
    <cfRule type="top10" dxfId="810" priority="120" rank="1"/>
  </conditionalFormatting>
  <conditionalFormatting sqref="I6">
    <cfRule type="top10" dxfId="809" priority="114" rank="1"/>
  </conditionalFormatting>
  <conditionalFormatting sqref="E6">
    <cfRule type="top10" dxfId="808" priority="113" rank="1"/>
  </conditionalFormatting>
  <conditionalFormatting sqref="F6">
    <cfRule type="top10" dxfId="807" priority="112" rank="1"/>
  </conditionalFormatting>
  <conditionalFormatting sqref="G6">
    <cfRule type="top10" dxfId="806" priority="111" rank="1"/>
  </conditionalFormatting>
  <conditionalFormatting sqref="H6">
    <cfRule type="top10" dxfId="805" priority="110" rank="1"/>
  </conditionalFormatting>
  <conditionalFormatting sqref="J6">
    <cfRule type="top10" dxfId="804" priority="109" rank="1"/>
  </conditionalFormatting>
  <conditionalFormatting sqref="F7">
    <cfRule type="top10" dxfId="803" priority="103" rank="1"/>
  </conditionalFormatting>
  <conditionalFormatting sqref="G7">
    <cfRule type="top10" dxfId="802" priority="104" rank="1"/>
  </conditionalFormatting>
  <conditionalFormatting sqref="H7">
    <cfRule type="top10" dxfId="801" priority="105" rank="1"/>
  </conditionalFormatting>
  <conditionalFormatting sqref="I7">
    <cfRule type="top10" dxfId="800" priority="106" rank="1"/>
  </conditionalFormatting>
  <conditionalFormatting sqref="J7">
    <cfRule type="top10" dxfId="799" priority="107" rank="1"/>
  </conditionalFormatting>
  <conditionalFormatting sqref="E7">
    <cfRule type="top10" dxfId="798" priority="108" rank="1"/>
  </conditionalFormatting>
  <conditionalFormatting sqref="F8">
    <cfRule type="top10" dxfId="797" priority="97" rank="1"/>
  </conditionalFormatting>
  <conditionalFormatting sqref="G8">
    <cfRule type="top10" dxfId="796" priority="98" rank="1"/>
  </conditionalFormatting>
  <conditionalFormatting sqref="H8">
    <cfRule type="top10" dxfId="795" priority="99" rank="1"/>
  </conditionalFormatting>
  <conditionalFormatting sqref="I8">
    <cfRule type="top10" dxfId="794" priority="100" rank="1"/>
  </conditionalFormatting>
  <conditionalFormatting sqref="J8">
    <cfRule type="top10" dxfId="793" priority="101" rank="1"/>
  </conditionalFormatting>
  <conditionalFormatting sqref="E8">
    <cfRule type="top10" dxfId="792" priority="102" rank="1"/>
  </conditionalFormatting>
  <conditionalFormatting sqref="I9">
    <cfRule type="top10" dxfId="791" priority="96" rank="1"/>
  </conditionalFormatting>
  <conditionalFormatting sqref="E9">
    <cfRule type="top10" dxfId="790" priority="95" rank="1"/>
  </conditionalFormatting>
  <conditionalFormatting sqref="F9">
    <cfRule type="top10" dxfId="789" priority="94" rank="1"/>
  </conditionalFormatting>
  <conditionalFormatting sqref="G9">
    <cfRule type="top10" dxfId="788" priority="93" rank="1"/>
  </conditionalFormatting>
  <conditionalFormatting sqref="H9">
    <cfRule type="top10" dxfId="787" priority="92" rank="1"/>
  </conditionalFormatting>
  <conditionalFormatting sqref="J9">
    <cfRule type="top10" dxfId="786" priority="91" rank="1"/>
  </conditionalFormatting>
  <conditionalFormatting sqref="I10">
    <cfRule type="top10" dxfId="785" priority="90" rank="1"/>
  </conditionalFormatting>
  <conditionalFormatting sqref="E10">
    <cfRule type="top10" dxfId="784" priority="89" rank="1"/>
  </conditionalFormatting>
  <conditionalFormatting sqref="F10">
    <cfRule type="top10" dxfId="783" priority="88" rank="1"/>
  </conditionalFormatting>
  <conditionalFormatting sqref="G10">
    <cfRule type="top10" dxfId="782" priority="87" rank="1"/>
  </conditionalFormatting>
  <conditionalFormatting sqref="H10">
    <cfRule type="top10" dxfId="781" priority="86" rank="1"/>
  </conditionalFormatting>
  <conditionalFormatting sqref="J10">
    <cfRule type="top10" dxfId="780" priority="85" rank="1"/>
  </conditionalFormatting>
  <conditionalFormatting sqref="F11">
    <cfRule type="top10" dxfId="779" priority="79" rank="1"/>
  </conditionalFormatting>
  <conditionalFormatting sqref="G11">
    <cfRule type="top10" dxfId="778" priority="80" rank="1"/>
  </conditionalFormatting>
  <conditionalFormatting sqref="H11">
    <cfRule type="top10" dxfId="777" priority="81" rank="1"/>
  </conditionalFormatting>
  <conditionalFormatting sqref="I11">
    <cfRule type="top10" dxfId="776" priority="82" rank="1"/>
  </conditionalFormatting>
  <conditionalFormatting sqref="J11">
    <cfRule type="top10" dxfId="775" priority="83" rank="1"/>
  </conditionalFormatting>
  <conditionalFormatting sqref="E11">
    <cfRule type="top10" dxfId="774" priority="84" rank="1"/>
  </conditionalFormatting>
  <conditionalFormatting sqref="I12">
    <cfRule type="top10" dxfId="773" priority="78" rank="1"/>
  </conditionalFormatting>
  <conditionalFormatting sqref="E12">
    <cfRule type="top10" dxfId="772" priority="77" rank="1"/>
  </conditionalFormatting>
  <conditionalFormatting sqref="F12">
    <cfRule type="top10" dxfId="771" priority="76" rank="1"/>
  </conditionalFormatting>
  <conditionalFormatting sqref="G12">
    <cfRule type="top10" dxfId="770" priority="75" rank="1"/>
  </conditionalFormatting>
  <conditionalFormatting sqref="H12">
    <cfRule type="top10" dxfId="769" priority="74" rank="1"/>
  </conditionalFormatting>
  <conditionalFormatting sqref="J12">
    <cfRule type="top10" dxfId="768" priority="73" rank="1"/>
  </conditionalFormatting>
  <conditionalFormatting sqref="F18">
    <cfRule type="top10" dxfId="767" priority="6" rank="1"/>
  </conditionalFormatting>
  <conditionalFormatting sqref="E18">
    <cfRule type="top10" dxfId="766" priority="5" rank="1"/>
  </conditionalFormatting>
  <conditionalFormatting sqref="I18">
    <cfRule type="top10" dxfId="765" priority="2" rank="1"/>
  </conditionalFormatting>
  <conditionalFormatting sqref="H18">
    <cfRule type="top10" dxfId="764" priority="3" rank="1"/>
  </conditionalFormatting>
  <conditionalFormatting sqref="G18">
    <cfRule type="top10" dxfId="763" priority="4" rank="1"/>
  </conditionalFormatting>
  <conditionalFormatting sqref="J18">
    <cfRule type="top10" dxfId="762" priority="1" rank="1"/>
  </conditionalFormatting>
  <dataValidations count="2">
    <dataValidation type="list" allowBlank="1" showInputMessage="1" showErrorMessage="1" sqref="B2" xr:uid="{60516C97-5EE5-49E1-A0B1-958484AD3BAE}">
      <formula1>$H$4:$H$87</formula1>
    </dataValidation>
    <dataValidation type="list" allowBlank="1" showInputMessage="1" showErrorMessage="1" sqref="B3" xr:uid="{6301C57C-50FA-4A7D-A9C0-5233C75B0121}">
      <formula1>$H$3:$H$97</formula1>
    </dataValidation>
  </dataValidations>
  <hyperlinks>
    <hyperlink ref="Q1" location="'Mississippi Adult Rankings 2021'!A1" display="Back to Ranking" xr:uid="{F0EB1934-E253-4D27-8D77-0CD46A0B455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A18CD-AD26-4CB4-A393-F8EF29BF91FE}">
  <dimension ref="A1:AD13"/>
  <sheetViews>
    <sheetView workbookViewId="0">
      <selection activeCell="A11" sqref="A11:O11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30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30" x14ac:dyDescent="0.3">
      <c r="A2" s="21" t="s">
        <v>33</v>
      </c>
      <c r="B2" s="31" t="s">
        <v>38</v>
      </c>
      <c r="C2" s="22">
        <v>44261</v>
      </c>
      <c r="D2" s="30" t="s">
        <v>29</v>
      </c>
      <c r="E2" s="23">
        <v>188</v>
      </c>
      <c r="F2" s="23">
        <v>194</v>
      </c>
      <c r="G2" s="23">
        <v>152</v>
      </c>
      <c r="H2" s="23">
        <v>193</v>
      </c>
      <c r="I2" s="23"/>
      <c r="J2" s="23"/>
      <c r="K2" s="24">
        <v>4</v>
      </c>
      <c r="L2" s="24">
        <v>727</v>
      </c>
      <c r="M2" s="25">
        <v>181.75</v>
      </c>
      <c r="N2" s="26">
        <v>2</v>
      </c>
      <c r="O2" s="27">
        <v>183.75</v>
      </c>
    </row>
    <row r="3" spans="1:30" x14ac:dyDescent="0.3">
      <c r="A3" s="21" t="s">
        <v>33</v>
      </c>
      <c r="B3" s="31" t="s">
        <v>38</v>
      </c>
      <c r="C3" s="22">
        <v>44289</v>
      </c>
      <c r="D3" s="30" t="s">
        <v>29</v>
      </c>
      <c r="E3" s="23">
        <v>192</v>
      </c>
      <c r="F3" s="23">
        <v>189</v>
      </c>
      <c r="G3" s="23">
        <v>190</v>
      </c>
      <c r="H3" s="23">
        <v>187</v>
      </c>
      <c r="I3" s="23"/>
      <c r="J3" s="23"/>
      <c r="K3" s="24">
        <v>4</v>
      </c>
      <c r="L3" s="24">
        <v>758</v>
      </c>
      <c r="M3" s="25">
        <v>189.5</v>
      </c>
      <c r="N3" s="26">
        <v>2</v>
      </c>
      <c r="O3" s="27">
        <v>191.5</v>
      </c>
    </row>
    <row r="4" spans="1:30" x14ac:dyDescent="0.3">
      <c r="A4" s="21" t="s">
        <v>44</v>
      </c>
      <c r="B4" s="33" t="s">
        <v>38</v>
      </c>
      <c r="C4" s="22">
        <v>44317</v>
      </c>
      <c r="D4" s="30" t="s">
        <v>29</v>
      </c>
      <c r="E4" s="23">
        <v>192</v>
      </c>
      <c r="F4" s="23">
        <v>189</v>
      </c>
      <c r="G4" s="23">
        <v>184</v>
      </c>
      <c r="H4" s="23">
        <v>191</v>
      </c>
      <c r="I4" s="23"/>
      <c r="J4" s="23"/>
      <c r="K4" s="24">
        <v>4</v>
      </c>
      <c r="L4" s="24">
        <v>756</v>
      </c>
      <c r="M4" s="25">
        <v>189</v>
      </c>
      <c r="N4" s="26">
        <v>2</v>
      </c>
      <c r="O4" s="27">
        <v>191</v>
      </c>
      <c r="AB4" s="12"/>
      <c r="AD4" s="12"/>
    </row>
    <row r="5" spans="1:30" x14ac:dyDescent="0.3">
      <c r="A5" s="21" t="s">
        <v>44</v>
      </c>
      <c r="B5" s="33" t="s">
        <v>38</v>
      </c>
      <c r="C5" s="22">
        <v>44352</v>
      </c>
      <c r="D5" s="30" t="s">
        <v>29</v>
      </c>
      <c r="E5" s="23">
        <v>196</v>
      </c>
      <c r="F5" s="23">
        <v>198.001</v>
      </c>
      <c r="G5" s="23">
        <v>196</v>
      </c>
      <c r="H5" s="23">
        <v>193</v>
      </c>
      <c r="I5" s="23"/>
      <c r="J5" s="23"/>
      <c r="K5" s="24">
        <v>4</v>
      </c>
      <c r="L5" s="24">
        <v>783.00099999999998</v>
      </c>
      <c r="M5" s="25">
        <v>195.75024999999999</v>
      </c>
      <c r="N5" s="26">
        <v>5</v>
      </c>
      <c r="O5" s="27">
        <v>200.75024999999999</v>
      </c>
    </row>
    <row r="6" spans="1:30" x14ac:dyDescent="0.3">
      <c r="A6" s="21" t="s">
        <v>33</v>
      </c>
      <c r="B6" s="33" t="s">
        <v>38</v>
      </c>
      <c r="C6" s="22">
        <v>44373</v>
      </c>
      <c r="D6" s="30" t="s">
        <v>54</v>
      </c>
      <c r="E6" s="23">
        <v>194</v>
      </c>
      <c r="F6" s="23">
        <v>196</v>
      </c>
      <c r="G6" s="23">
        <v>195</v>
      </c>
      <c r="H6" s="23">
        <v>196</v>
      </c>
      <c r="I6" s="23"/>
      <c r="J6" s="23"/>
      <c r="K6" s="24">
        <v>4</v>
      </c>
      <c r="L6" s="24">
        <v>781</v>
      </c>
      <c r="M6" s="25">
        <v>195.25</v>
      </c>
      <c r="N6" s="26">
        <v>7</v>
      </c>
      <c r="O6" s="27">
        <v>202.25</v>
      </c>
    </row>
    <row r="7" spans="1:30" x14ac:dyDescent="0.3">
      <c r="A7" s="21" t="s">
        <v>44</v>
      </c>
      <c r="B7" s="33" t="s">
        <v>38</v>
      </c>
      <c r="C7" s="22">
        <v>44387</v>
      </c>
      <c r="D7" s="30" t="s">
        <v>29</v>
      </c>
      <c r="E7" s="23">
        <v>197</v>
      </c>
      <c r="F7" s="23">
        <v>197</v>
      </c>
      <c r="G7" s="23">
        <v>196</v>
      </c>
      <c r="H7" s="23">
        <v>199</v>
      </c>
      <c r="I7" s="23"/>
      <c r="J7" s="23"/>
      <c r="K7" s="24">
        <v>4</v>
      </c>
      <c r="L7" s="24">
        <v>789</v>
      </c>
      <c r="M7" s="25">
        <v>197.25</v>
      </c>
      <c r="N7" s="26">
        <v>5</v>
      </c>
      <c r="O7" s="27">
        <v>202.25</v>
      </c>
    </row>
    <row r="8" spans="1:30" x14ac:dyDescent="0.3">
      <c r="A8" s="21" t="s">
        <v>44</v>
      </c>
      <c r="B8" s="33" t="s">
        <v>38</v>
      </c>
      <c r="C8" s="22">
        <v>44415</v>
      </c>
      <c r="D8" s="30" t="s">
        <v>29</v>
      </c>
      <c r="E8" s="23">
        <v>199</v>
      </c>
      <c r="F8" s="23">
        <v>197</v>
      </c>
      <c r="G8" s="23">
        <v>196</v>
      </c>
      <c r="H8" s="23">
        <v>198</v>
      </c>
      <c r="I8" s="23"/>
      <c r="J8" s="23"/>
      <c r="K8" s="24">
        <v>4</v>
      </c>
      <c r="L8" s="24">
        <v>790</v>
      </c>
      <c r="M8" s="25">
        <v>197.5</v>
      </c>
      <c r="N8" s="26">
        <v>9</v>
      </c>
      <c r="O8" s="27">
        <v>206.5</v>
      </c>
    </row>
    <row r="9" spans="1:30" x14ac:dyDescent="0.3">
      <c r="A9" s="21" t="s">
        <v>33</v>
      </c>
      <c r="B9" s="33" t="s">
        <v>38</v>
      </c>
      <c r="C9" s="22">
        <v>44450</v>
      </c>
      <c r="D9" s="30" t="s">
        <v>77</v>
      </c>
      <c r="E9" s="23">
        <v>194</v>
      </c>
      <c r="F9" s="23">
        <v>196</v>
      </c>
      <c r="G9" s="23">
        <v>198</v>
      </c>
      <c r="H9" s="23">
        <v>197.001</v>
      </c>
      <c r="I9" s="23"/>
      <c r="J9" s="23"/>
      <c r="K9" s="24">
        <v>4</v>
      </c>
      <c r="L9" s="24">
        <v>785.00099999999998</v>
      </c>
      <c r="M9" s="25">
        <v>196.25024999999999</v>
      </c>
      <c r="N9" s="26">
        <v>9</v>
      </c>
      <c r="O9" s="27">
        <v>205.25024999999999</v>
      </c>
    </row>
    <row r="10" spans="1:30" x14ac:dyDescent="0.3">
      <c r="A10" s="21" t="s">
        <v>44</v>
      </c>
      <c r="B10" s="33" t="s">
        <v>38</v>
      </c>
      <c r="C10" s="22">
        <v>44471</v>
      </c>
      <c r="D10" s="30" t="s">
        <v>29</v>
      </c>
      <c r="E10" s="23">
        <v>198</v>
      </c>
      <c r="F10" s="23">
        <v>196</v>
      </c>
      <c r="G10" s="23">
        <v>198</v>
      </c>
      <c r="H10" s="23">
        <v>199</v>
      </c>
      <c r="I10" s="23">
        <v>199.001</v>
      </c>
      <c r="J10" s="23">
        <v>195</v>
      </c>
      <c r="K10" s="24">
        <v>6</v>
      </c>
      <c r="L10" s="24">
        <v>1185.001</v>
      </c>
      <c r="M10" s="25">
        <v>197.50016666666667</v>
      </c>
      <c r="N10" s="26">
        <v>16</v>
      </c>
      <c r="O10" s="27">
        <v>213.50016666666667</v>
      </c>
    </row>
    <row r="11" spans="1:30" x14ac:dyDescent="0.3">
      <c r="A11" s="21" t="s">
        <v>33</v>
      </c>
      <c r="B11" s="33" t="s">
        <v>38</v>
      </c>
      <c r="C11" s="22">
        <v>44492</v>
      </c>
      <c r="D11" s="30" t="s">
        <v>77</v>
      </c>
      <c r="E11" s="23">
        <v>193</v>
      </c>
      <c r="F11" s="23">
        <v>193</v>
      </c>
      <c r="G11" s="23">
        <v>194</v>
      </c>
      <c r="H11" s="23">
        <v>194</v>
      </c>
      <c r="I11" s="23"/>
      <c r="J11" s="23"/>
      <c r="K11" s="24">
        <v>4</v>
      </c>
      <c r="L11" s="24">
        <v>774</v>
      </c>
      <c r="M11" s="25">
        <v>193.5</v>
      </c>
      <c r="N11" s="26">
        <v>2</v>
      </c>
      <c r="O11" s="27">
        <v>195.5</v>
      </c>
    </row>
    <row r="13" spans="1:30" x14ac:dyDescent="0.3">
      <c r="K13" s="7">
        <f>SUM(K2:K12)</f>
        <v>42</v>
      </c>
      <c r="L13" s="7">
        <f>SUM(L2:L12)</f>
        <v>8128.0030000000006</v>
      </c>
      <c r="M13" s="13">
        <f>SUM(L13/K13)</f>
        <v>193.52388095238098</v>
      </c>
      <c r="N13" s="7">
        <f>SUM(N2:N12)</f>
        <v>59</v>
      </c>
      <c r="O13" s="13">
        <f>SUM(M13+N13)</f>
        <v>252.52388095238098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2"/>
    <protectedRange sqref="D2" name="Range1_1_9_2"/>
    <protectedRange sqref="E2:H2" name="Range1_3_5_2"/>
    <protectedRange sqref="I3:J3 B3:C3" name="Range1_17"/>
    <protectedRange sqref="D3" name="Range1_1_11"/>
    <protectedRange sqref="E3:H3" name="Range1_3_6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sqref="I5:J5 B5:C5" name="Range1_4"/>
    <protectedRange sqref="D5" name="Range1_1_2"/>
    <protectedRange sqref="E5:H5" name="Range1_3_1"/>
    <protectedRange algorithmName="SHA-512" hashValue="ON39YdpmFHfN9f47KpiRvqrKx0V9+erV1CNkpWzYhW/Qyc6aT8rEyCrvauWSYGZK2ia3o7vd3akF07acHAFpOA==" saltValue="yVW9XmDwTqEnmpSGai0KYg==" spinCount="100000" sqref="I6:J6 B6:C6" name="Range1_5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2"/>
    <protectedRange sqref="I7:J7 B7:C7" name="Range1_10"/>
    <protectedRange sqref="D7" name="Range1_1_7"/>
    <protectedRange sqref="E7:H7" name="Range1_3_3"/>
    <protectedRange sqref="I8:J8 B8:C8" name="Range1_13"/>
    <protectedRange sqref="D8" name="Range1_1_13"/>
    <protectedRange sqref="E8:H8" name="Range1_3_4"/>
    <protectedRange algorithmName="SHA-512" hashValue="ON39YdpmFHfN9f47KpiRvqrKx0V9+erV1CNkpWzYhW/Qyc6aT8rEyCrvauWSYGZK2ia3o7vd3akF07acHAFpOA==" saltValue="yVW9XmDwTqEnmpSGai0KYg==" spinCount="100000" sqref="I9:J9 B9:C9" name="Range1_6"/>
    <protectedRange algorithmName="SHA-512" hashValue="ON39YdpmFHfN9f47KpiRvqrKx0V9+erV1CNkpWzYhW/Qyc6aT8rEyCrvauWSYGZK2ia3o7vd3akF07acHAFpOA==" saltValue="yVW9XmDwTqEnmpSGai0KYg==" spinCount="100000" sqref="D9" name="Range1_1_1"/>
    <protectedRange algorithmName="SHA-512" hashValue="ON39YdpmFHfN9f47KpiRvqrKx0V9+erV1CNkpWzYhW/Qyc6aT8rEyCrvauWSYGZK2ia3o7vd3akF07acHAFpOA==" saltValue="yVW9XmDwTqEnmpSGai0KYg==" spinCount="100000" sqref="E9:H9" name="Range1_3_5"/>
    <protectedRange sqref="I10:J10 B10:C10" name="Range1_27"/>
    <protectedRange sqref="D10" name="Range1_1_18"/>
    <protectedRange sqref="E10:H10" name="Range1_3_9"/>
    <protectedRange algorithmName="SHA-512" hashValue="ON39YdpmFHfN9f47KpiRvqrKx0V9+erV1CNkpWzYhW/Qyc6aT8rEyCrvauWSYGZK2ia3o7vd3akF07acHAFpOA==" saltValue="yVW9XmDwTqEnmpSGai0KYg==" spinCount="100000" sqref="I11:J11 B11:C11" name="Range1_18"/>
    <protectedRange algorithmName="SHA-512" hashValue="ON39YdpmFHfN9f47KpiRvqrKx0V9+erV1CNkpWzYhW/Qyc6aT8rEyCrvauWSYGZK2ia3o7vd3akF07acHAFpOA==" saltValue="yVW9XmDwTqEnmpSGai0KYg==" spinCount="100000" sqref="D11" name="Range1_1_16"/>
    <protectedRange algorithmName="SHA-512" hashValue="ON39YdpmFHfN9f47KpiRvqrKx0V9+erV1CNkpWzYhW/Qyc6aT8rEyCrvauWSYGZK2ia3o7vd3akF07acHAFpOA==" saltValue="yVW9XmDwTqEnmpSGai0KYg==" spinCount="100000" sqref="E11:H11" name="Range1_3_8"/>
  </protectedRanges>
  <conditionalFormatting sqref="I2">
    <cfRule type="top10" dxfId="761" priority="60" rank="1"/>
  </conditionalFormatting>
  <conditionalFormatting sqref="E2">
    <cfRule type="top10" dxfId="760" priority="59" rank="1"/>
  </conditionalFormatting>
  <conditionalFormatting sqref="F2">
    <cfRule type="top10" dxfId="759" priority="58" rank="1"/>
  </conditionalFormatting>
  <conditionalFormatting sqref="G2">
    <cfRule type="top10" dxfId="758" priority="57" rank="1"/>
  </conditionalFormatting>
  <conditionalFormatting sqref="H2">
    <cfRule type="top10" dxfId="757" priority="56" rank="1"/>
  </conditionalFormatting>
  <conditionalFormatting sqref="J2">
    <cfRule type="top10" dxfId="756" priority="55" rank="1"/>
  </conditionalFormatting>
  <conditionalFormatting sqref="I3">
    <cfRule type="top10" dxfId="755" priority="54" rank="1"/>
  </conditionalFormatting>
  <conditionalFormatting sqref="E3">
    <cfRule type="top10" dxfId="754" priority="53" rank="1"/>
  </conditionalFormatting>
  <conditionalFormatting sqref="F3">
    <cfRule type="top10" dxfId="753" priority="52" rank="1"/>
  </conditionalFormatting>
  <conditionalFormatting sqref="G3">
    <cfRule type="top10" dxfId="752" priority="51" rank="1"/>
  </conditionalFormatting>
  <conditionalFormatting sqref="H3">
    <cfRule type="top10" dxfId="751" priority="50" rank="1"/>
  </conditionalFormatting>
  <conditionalFormatting sqref="J3">
    <cfRule type="top10" dxfId="750" priority="49" rank="1"/>
  </conditionalFormatting>
  <conditionalFormatting sqref="F4">
    <cfRule type="top10" dxfId="749" priority="47" rank="1"/>
  </conditionalFormatting>
  <conditionalFormatting sqref="G4">
    <cfRule type="top10" dxfId="748" priority="46" rank="1"/>
  </conditionalFormatting>
  <conditionalFormatting sqref="H4">
    <cfRule type="top10" dxfId="747" priority="45" rank="1"/>
  </conditionalFormatting>
  <conditionalFormatting sqref="I4">
    <cfRule type="top10" dxfId="746" priority="43" rank="1"/>
  </conditionalFormatting>
  <conditionalFormatting sqref="J4">
    <cfRule type="top10" dxfId="745" priority="44" rank="1"/>
  </conditionalFormatting>
  <conditionalFormatting sqref="E4">
    <cfRule type="top10" dxfId="744" priority="48" rank="1"/>
  </conditionalFormatting>
  <conditionalFormatting sqref="F5">
    <cfRule type="top10" dxfId="743" priority="37" rank="1"/>
  </conditionalFormatting>
  <conditionalFormatting sqref="G5">
    <cfRule type="top10" dxfId="742" priority="38" rank="1"/>
  </conditionalFormatting>
  <conditionalFormatting sqref="H5">
    <cfRule type="top10" dxfId="741" priority="39" rank="1"/>
  </conditionalFormatting>
  <conditionalFormatting sqref="I5">
    <cfRule type="top10" dxfId="740" priority="40" rank="1"/>
  </conditionalFormatting>
  <conditionalFormatting sqref="J5">
    <cfRule type="top10" dxfId="739" priority="41" rank="1"/>
  </conditionalFormatting>
  <conditionalFormatting sqref="E5">
    <cfRule type="top10" dxfId="738" priority="42" rank="1"/>
  </conditionalFormatting>
  <conditionalFormatting sqref="I6">
    <cfRule type="top10" dxfId="737" priority="36" rank="1"/>
  </conditionalFormatting>
  <conditionalFormatting sqref="E6">
    <cfRule type="top10" dxfId="736" priority="35" rank="1"/>
  </conditionalFormatting>
  <conditionalFormatting sqref="F6">
    <cfRule type="top10" dxfId="735" priority="34" rank="1"/>
  </conditionalFormatting>
  <conditionalFormatting sqref="G6">
    <cfRule type="top10" dxfId="734" priority="33" rank="1"/>
  </conditionalFormatting>
  <conditionalFormatting sqref="H6">
    <cfRule type="top10" dxfId="733" priority="32" rank="1"/>
  </conditionalFormatting>
  <conditionalFormatting sqref="J6">
    <cfRule type="top10" dxfId="732" priority="31" rank="1"/>
  </conditionalFormatting>
  <conditionalFormatting sqref="F7">
    <cfRule type="top10" dxfId="731" priority="25" rank="1"/>
  </conditionalFormatting>
  <conditionalFormatting sqref="G7">
    <cfRule type="top10" dxfId="730" priority="26" rank="1"/>
  </conditionalFormatting>
  <conditionalFormatting sqref="H7">
    <cfRule type="top10" dxfId="729" priority="27" rank="1"/>
  </conditionalFormatting>
  <conditionalFormatting sqref="I7">
    <cfRule type="top10" dxfId="728" priority="28" rank="1"/>
  </conditionalFormatting>
  <conditionalFormatting sqref="J7">
    <cfRule type="top10" dxfId="727" priority="29" rank="1"/>
  </conditionalFormatting>
  <conditionalFormatting sqref="E7">
    <cfRule type="top10" dxfId="726" priority="30" rank="1"/>
  </conditionalFormatting>
  <conditionalFormatting sqref="F8">
    <cfRule type="top10" dxfId="725" priority="19" rank="1"/>
  </conditionalFormatting>
  <conditionalFormatting sqref="G8">
    <cfRule type="top10" dxfId="724" priority="20" rank="1"/>
  </conditionalFormatting>
  <conditionalFormatting sqref="H8">
    <cfRule type="top10" dxfId="723" priority="21" rank="1"/>
  </conditionalFormatting>
  <conditionalFormatting sqref="I8">
    <cfRule type="top10" dxfId="722" priority="22" rank="1"/>
  </conditionalFormatting>
  <conditionalFormatting sqref="J8">
    <cfRule type="top10" dxfId="721" priority="23" rank="1"/>
  </conditionalFormatting>
  <conditionalFormatting sqref="E8">
    <cfRule type="top10" dxfId="720" priority="24" rank="1"/>
  </conditionalFormatting>
  <conditionalFormatting sqref="I9">
    <cfRule type="top10" dxfId="719" priority="18" rank="1"/>
  </conditionalFormatting>
  <conditionalFormatting sqref="E9">
    <cfRule type="top10" dxfId="718" priority="17" rank="1"/>
  </conditionalFormatting>
  <conditionalFormatting sqref="F9">
    <cfRule type="top10" dxfId="717" priority="16" rank="1"/>
  </conditionalFormatting>
  <conditionalFormatting sqref="G9">
    <cfRule type="top10" dxfId="716" priority="15" rank="1"/>
  </conditionalFormatting>
  <conditionalFormatting sqref="H9">
    <cfRule type="top10" dxfId="715" priority="14" rank="1"/>
  </conditionalFormatting>
  <conditionalFormatting sqref="J9">
    <cfRule type="top10" dxfId="714" priority="13" rank="1"/>
  </conditionalFormatting>
  <conditionalFormatting sqref="F10">
    <cfRule type="top10" dxfId="713" priority="7" rank="1"/>
  </conditionalFormatting>
  <conditionalFormatting sqref="G10">
    <cfRule type="top10" dxfId="712" priority="8" rank="1"/>
  </conditionalFormatting>
  <conditionalFormatting sqref="H10">
    <cfRule type="top10" dxfId="711" priority="9" rank="1"/>
  </conditionalFormatting>
  <conditionalFormatting sqref="I10">
    <cfRule type="top10" dxfId="710" priority="10" rank="1"/>
  </conditionalFormatting>
  <conditionalFormatting sqref="J10">
    <cfRule type="top10" dxfId="709" priority="11" rank="1"/>
  </conditionalFormatting>
  <conditionalFormatting sqref="E10">
    <cfRule type="top10" dxfId="708" priority="12" rank="1"/>
  </conditionalFormatting>
  <conditionalFormatting sqref="I11">
    <cfRule type="top10" dxfId="707" priority="6" rank="1"/>
  </conditionalFormatting>
  <conditionalFormatting sqref="E11">
    <cfRule type="top10" dxfId="706" priority="5" rank="1"/>
  </conditionalFormatting>
  <conditionalFormatting sqref="F11">
    <cfRule type="top10" dxfId="705" priority="4" rank="1"/>
  </conditionalFormatting>
  <conditionalFormatting sqref="G11">
    <cfRule type="top10" dxfId="704" priority="3" rank="1"/>
  </conditionalFormatting>
  <conditionalFormatting sqref="H11">
    <cfRule type="top10" dxfId="703" priority="2" rank="1"/>
  </conditionalFormatting>
  <conditionalFormatting sqref="J11">
    <cfRule type="top10" dxfId="702" priority="1" rank="1"/>
  </conditionalFormatting>
  <dataValidations count="2">
    <dataValidation type="list" allowBlank="1" showInputMessage="1" showErrorMessage="1" sqref="B2" xr:uid="{E775E497-EAF7-46D3-8E86-CDFB3C8732F2}">
      <formula1>$H$4:$H$102</formula1>
    </dataValidation>
    <dataValidation type="list" allowBlank="1" showInputMessage="1" showErrorMessage="1" sqref="B3" xr:uid="{5C43212C-E35D-43EE-93B5-38BAF1AE8FA1}">
      <formula1>$H$3:$H$106</formula1>
    </dataValidation>
  </dataValidations>
  <hyperlinks>
    <hyperlink ref="Q1" location="'Mississippi Adult Rankings 2021'!A1" display="Back to Ranking" xr:uid="{62370EC5-68E0-4467-906C-8BF6FA326C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7D2174-E92D-468C-8DEE-0808CE277E9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DA27-48CC-4B35-8134-94CBBCC085BE}">
  <dimension ref="A1:Q11"/>
  <sheetViews>
    <sheetView workbookViewId="0">
      <selection activeCell="A8" sqref="A8:O8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44</v>
      </c>
      <c r="B2" s="33" t="s">
        <v>47</v>
      </c>
      <c r="C2" s="22">
        <v>44317</v>
      </c>
      <c r="D2" s="30" t="s">
        <v>29</v>
      </c>
      <c r="E2" s="23">
        <v>176</v>
      </c>
      <c r="F2" s="23">
        <v>171</v>
      </c>
      <c r="G2" s="23">
        <v>183</v>
      </c>
      <c r="H2" s="23">
        <v>175</v>
      </c>
      <c r="I2" s="23"/>
      <c r="J2" s="23"/>
      <c r="K2" s="24">
        <v>4</v>
      </c>
      <c r="L2" s="24">
        <v>705</v>
      </c>
      <c r="M2" s="25">
        <v>176.25</v>
      </c>
      <c r="N2" s="26">
        <v>2</v>
      </c>
      <c r="O2" s="27">
        <v>178.25</v>
      </c>
    </row>
    <row r="3" spans="1:17" x14ac:dyDescent="0.3">
      <c r="A3" s="21" t="s">
        <v>44</v>
      </c>
      <c r="B3" s="33" t="s">
        <v>53</v>
      </c>
      <c r="C3" s="22">
        <v>44352</v>
      </c>
      <c r="D3" s="30" t="s">
        <v>29</v>
      </c>
      <c r="E3" s="23">
        <v>181</v>
      </c>
      <c r="F3" s="23">
        <v>179</v>
      </c>
      <c r="G3" s="23">
        <v>180</v>
      </c>
      <c r="H3" s="23">
        <v>183</v>
      </c>
      <c r="I3" s="23"/>
      <c r="J3" s="23"/>
      <c r="K3" s="24">
        <v>4</v>
      </c>
      <c r="L3" s="24">
        <v>723</v>
      </c>
      <c r="M3" s="25">
        <v>180.75</v>
      </c>
      <c r="N3" s="26">
        <v>2</v>
      </c>
      <c r="O3" s="27">
        <v>182.75</v>
      </c>
    </row>
    <row r="4" spans="1:17" x14ac:dyDescent="0.3">
      <c r="A4" s="21" t="s">
        <v>33</v>
      </c>
      <c r="B4" s="33" t="s">
        <v>53</v>
      </c>
      <c r="C4" s="22">
        <v>44373</v>
      </c>
      <c r="D4" s="30" t="s">
        <v>54</v>
      </c>
      <c r="E4" s="23">
        <v>166</v>
      </c>
      <c r="F4" s="23">
        <v>187</v>
      </c>
      <c r="G4" s="23">
        <v>174</v>
      </c>
      <c r="H4" s="23">
        <v>178</v>
      </c>
      <c r="I4" s="23"/>
      <c r="J4" s="23"/>
      <c r="K4" s="24">
        <v>4</v>
      </c>
      <c r="L4" s="24">
        <v>705</v>
      </c>
      <c r="M4" s="25">
        <v>176.25</v>
      </c>
      <c r="N4" s="26">
        <v>2</v>
      </c>
      <c r="O4" s="27">
        <v>178.25</v>
      </c>
    </row>
    <row r="5" spans="1:17" x14ac:dyDescent="0.3">
      <c r="A5" s="21" t="s">
        <v>44</v>
      </c>
      <c r="B5" s="33" t="s">
        <v>53</v>
      </c>
      <c r="C5" s="22">
        <v>44387</v>
      </c>
      <c r="D5" s="30" t="s">
        <v>29</v>
      </c>
      <c r="E5" s="23">
        <v>177</v>
      </c>
      <c r="F5" s="23">
        <v>177</v>
      </c>
      <c r="G5" s="23">
        <v>173</v>
      </c>
      <c r="H5" s="23">
        <v>178</v>
      </c>
      <c r="I5" s="23"/>
      <c r="J5" s="23"/>
      <c r="K5" s="24">
        <v>4</v>
      </c>
      <c r="L5" s="24">
        <v>705</v>
      </c>
      <c r="M5" s="25">
        <v>176.25</v>
      </c>
      <c r="N5" s="26">
        <v>2</v>
      </c>
      <c r="O5" s="27">
        <v>178.25</v>
      </c>
    </row>
    <row r="6" spans="1:17" x14ac:dyDescent="0.3">
      <c r="A6" s="21" t="s">
        <v>44</v>
      </c>
      <c r="B6" s="33" t="s">
        <v>53</v>
      </c>
      <c r="C6" s="22">
        <v>44415</v>
      </c>
      <c r="D6" s="30" t="s">
        <v>29</v>
      </c>
      <c r="E6" s="23">
        <v>186</v>
      </c>
      <c r="F6" s="23">
        <v>180</v>
      </c>
      <c r="G6" s="23">
        <v>176</v>
      </c>
      <c r="H6" s="23">
        <v>186</v>
      </c>
      <c r="I6" s="23"/>
      <c r="J6" s="23"/>
      <c r="K6" s="24">
        <v>4</v>
      </c>
      <c r="L6" s="24">
        <v>728</v>
      </c>
      <c r="M6" s="25">
        <v>182</v>
      </c>
      <c r="N6" s="26">
        <v>2</v>
      </c>
      <c r="O6" s="27">
        <v>184</v>
      </c>
    </row>
    <row r="7" spans="1:17" x14ac:dyDescent="0.3">
      <c r="A7" s="21" t="s">
        <v>33</v>
      </c>
      <c r="B7" s="33" t="s">
        <v>73</v>
      </c>
      <c r="C7" s="22">
        <v>44436</v>
      </c>
      <c r="D7" s="30" t="s">
        <v>71</v>
      </c>
      <c r="E7" s="23">
        <v>177</v>
      </c>
      <c r="F7" s="23">
        <v>180</v>
      </c>
      <c r="G7" s="23">
        <v>185</v>
      </c>
      <c r="H7" s="23">
        <v>184</v>
      </c>
      <c r="I7" s="23"/>
      <c r="J7" s="23"/>
      <c r="K7" s="24">
        <v>4</v>
      </c>
      <c r="L7" s="24">
        <v>726</v>
      </c>
      <c r="M7" s="25">
        <v>181.5</v>
      </c>
      <c r="N7" s="26">
        <v>2</v>
      </c>
      <c r="O7" s="27">
        <v>183.5</v>
      </c>
    </row>
    <row r="8" spans="1:17" x14ac:dyDescent="0.3">
      <c r="A8" s="21" t="s">
        <v>33</v>
      </c>
      <c r="B8" s="33" t="s">
        <v>73</v>
      </c>
      <c r="C8" s="22">
        <v>44450</v>
      </c>
      <c r="D8" s="30" t="s">
        <v>77</v>
      </c>
      <c r="E8" s="23">
        <v>191</v>
      </c>
      <c r="F8" s="23">
        <v>188</v>
      </c>
      <c r="G8" s="23">
        <v>177</v>
      </c>
      <c r="H8" s="23">
        <v>193</v>
      </c>
      <c r="I8" s="23"/>
      <c r="J8" s="23"/>
      <c r="K8" s="24">
        <v>4</v>
      </c>
      <c r="L8" s="24">
        <v>749</v>
      </c>
      <c r="M8" s="25">
        <v>187.25</v>
      </c>
      <c r="N8" s="26">
        <v>2</v>
      </c>
      <c r="O8" s="27">
        <v>189.25</v>
      </c>
    </row>
    <row r="11" spans="1:17" x14ac:dyDescent="0.3">
      <c r="K11" s="7">
        <f>SUM(K2:K10)</f>
        <v>28</v>
      </c>
      <c r="L11" s="7">
        <f>SUM(L2:L10)</f>
        <v>5041</v>
      </c>
      <c r="M11" s="13">
        <f>SUM(L11/K11)</f>
        <v>180.03571428571428</v>
      </c>
      <c r="N11" s="7">
        <f>SUM(N2:N10)</f>
        <v>14</v>
      </c>
      <c r="O11" s="13">
        <f>SUM(M11+N11)</f>
        <v>194.03571428571428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_1"/>
    <protectedRange sqref="B3:C3" name="Range1_4_1"/>
    <protectedRange sqref="D3" name="Range1_1_2"/>
    <protectedRange sqref="E3:J3" name="Range1_3_1_1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2"/>
    <protectedRange sqref="B5:C5" name="Range1_10"/>
    <protectedRange sqref="D5" name="Range1_1_7"/>
    <protectedRange sqref="E5:J5" name="Range1_3_3"/>
    <protectedRange sqref="B6:C6" name="Range1_13"/>
    <protectedRange sqref="D6" name="Range1_1_13"/>
    <protectedRange sqref="E6:J6" name="Range1_3_4"/>
    <protectedRange algorithmName="SHA-512" hashValue="ON39YdpmFHfN9f47KpiRvqrKx0V9+erV1CNkpWzYhW/Qyc6aT8rEyCrvauWSYGZK2ia3o7vd3akF07acHAFpOA==" saltValue="yVW9XmDwTqEnmpSGai0KYg==" spinCount="100000" sqref="I7:J7 B7:C7" name="Range1_10_1"/>
    <protectedRange algorithmName="SHA-512" hashValue="ON39YdpmFHfN9f47KpiRvqrKx0V9+erV1CNkpWzYhW/Qyc6aT8rEyCrvauWSYGZK2ia3o7vd3akF07acHAFpOA==" saltValue="yVW9XmDwTqEnmpSGai0KYg==" spinCount="100000" sqref="D7" name="Range1_1_3"/>
    <protectedRange algorithmName="SHA-512" hashValue="ON39YdpmFHfN9f47KpiRvqrKx0V9+erV1CNkpWzYhW/Qyc6aT8rEyCrvauWSYGZK2ia3o7vd3akF07acHAFpOA==" saltValue="yVW9XmDwTqEnmpSGai0KYg==" spinCount="100000" sqref="E7:H7" name="Range1_3_1_2"/>
    <protectedRange algorithmName="SHA-512" hashValue="ON39YdpmFHfN9f47KpiRvqrKx0V9+erV1CNkpWzYhW/Qyc6aT8rEyCrvauWSYGZK2ia3o7vd3akF07acHAFpOA==" saltValue="yVW9XmDwTqEnmpSGai0KYg==" spinCount="100000" sqref="I8:J8 B8:C8" name="Range1"/>
    <protectedRange algorithmName="SHA-512" hashValue="ON39YdpmFHfN9f47KpiRvqrKx0V9+erV1CNkpWzYhW/Qyc6aT8rEyCrvauWSYGZK2ia3o7vd3akF07acHAFpOA==" saltValue="yVW9XmDwTqEnmpSGai0KYg==" spinCount="100000" sqref="D8" name="Range1_1"/>
    <protectedRange algorithmName="SHA-512" hashValue="ON39YdpmFHfN9f47KpiRvqrKx0V9+erV1CNkpWzYhW/Qyc6aT8rEyCrvauWSYGZK2ia3o7vd3akF07acHAFpOA==" saltValue="yVW9XmDwTqEnmpSGai0KYg==" spinCount="100000" sqref="E8:H8" name="Range1_3"/>
  </protectedRanges>
  <conditionalFormatting sqref="F2">
    <cfRule type="top10" dxfId="701" priority="41" rank="1"/>
  </conditionalFormatting>
  <conditionalFormatting sqref="G2">
    <cfRule type="top10" dxfId="700" priority="40" rank="1"/>
  </conditionalFormatting>
  <conditionalFormatting sqref="H2">
    <cfRule type="top10" dxfId="699" priority="39" rank="1"/>
  </conditionalFormatting>
  <conditionalFormatting sqref="I2">
    <cfRule type="top10" dxfId="698" priority="37" rank="1"/>
  </conditionalFormatting>
  <conditionalFormatting sqref="J2">
    <cfRule type="top10" dxfId="697" priority="38" rank="1"/>
  </conditionalFormatting>
  <conditionalFormatting sqref="E2">
    <cfRule type="top10" dxfId="696" priority="42" rank="1"/>
  </conditionalFormatting>
  <conditionalFormatting sqref="F3">
    <cfRule type="top10" dxfId="695" priority="31" rank="1"/>
  </conditionalFormatting>
  <conditionalFormatting sqref="G3">
    <cfRule type="top10" dxfId="694" priority="32" rank="1"/>
  </conditionalFormatting>
  <conditionalFormatting sqref="H3">
    <cfRule type="top10" dxfId="693" priority="33" rank="1"/>
  </conditionalFormatting>
  <conditionalFormatting sqref="I3">
    <cfRule type="top10" dxfId="692" priority="34" rank="1"/>
  </conditionalFormatting>
  <conditionalFormatting sqref="J3">
    <cfRule type="top10" dxfId="691" priority="35" rank="1"/>
  </conditionalFormatting>
  <conditionalFormatting sqref="E3">
    <cfRule type="top10" dxfId="690" priority="36" rank="1"/>
  </conditionalFormatting>
  <conditionalFormatting sqref="I4">
    <cfRule type="top10" dxfId="689" priority="30" rank="1"/>
  </conditionalFormatting>
  <conditionalFormatting sqref="E4">
    <cfRule type="top10" dxfId="688" priority="29" rank="1"/>
  </conditionalFormatting>
  <conditionalFormatting sqref="F4">
    <cfRule type="top10" dxfId="687" priority="28" rank="1"/>
  </conditionalFormatting>
  <conditionalFormatting sqref="G4">
    <cfRule type="top10" dxfId="686" priority="27" rank="1"/>
  </conditionalFormatting>
  <conditionalFormatting sqref="H4">
    <cfRule type="top10" dxfId="685" priority="26" rank="1"/>
  </conditionalFormatting>
  <conditionalFormatting sqref="J4">
    <cfRule type="top10" dxfId="684" priority="25" rank="1"/>
  </conditionalFormatting>
  <conditionalFormatting sqref="F5">
    <cfRule type="top10" dxfId="683" priority="19" rank="1"/>
  </conditionalFormatting>
  <conditionalFormatting sqref="G5">
    <cfRule type="top10" dxfId="682" priority="20" rank="1"/>
  </conditionalFormatting>
  <conditionalFormatting sqref="H5">
    <cfRule type="top10" dxfId="681" priority="21" rank="1"/>
  </conditionalFormatting>
  <conditionalFormatting sqref="I5">
    <cfRule type="top10" dxfId="680" priority="22" rank="1"/>
  </conditionalFormatting>
  <conditionalFormatting sqref="J5">
    <cfRule type="top10" dxfId="679" priority="23" rank="1"/>
  </conditionalFormatting>
  <conditionalFormatting sqref="E5">
    <cfRule type="top10" dxfId="678" priority="24" rank="1"/>
  </conditionalFormatting>
  <conditionalFormatting sqref="F6">
    <cfRule type="top10" dxfId="677" priority="13" rank="1"/>
  </conditionalFormatting>
  <conditionalFormatting sqref="G6">
    <cfRule type="top10" dxfId="676" priority="14" rank="1"/>
  </conditionalFormatting>
  <conditionalFormatting sqref="H6">
    <cfRule type="top10" dxfId="675" priority="15" rank="1"/>
  </conditionalFormatting>
  <conditionalFormatting sqref="I6">
    <cfRule type="top10" dxfId="674" priority="16" rank="1"/>
  </conditionalFormatting>
  <conditionalFormatting sqref="J6">
    <cfRule type="top10" dxfId="673" priority="17" rank="1"/>
  </conditionalFormatting>
  <conditionalFormatting sqref="E6">
    <cfRule type="top10" dxfId="672" priority="18" rank="1"/>
  </conditionalFormatting>
  <conditionalFormatting sqref="I7">
    <cfRule type="top10" dxfId="671" priority="12" rank="1"/>
  </conditionalFormatting>
  <conditionalFormatting sqref="E7">
    <cfRule type="top10" dxfId="670" priority="11" rank="1"/>
  </conditionalFormatting>
  <conditionalFormatting sqref="F7">
    <cfRule type="top10" dxfId="669" priority="10" rank="1"/>
  </conditionalFormatting>
  <conditionalFormatting sqref="G7">
    <cfRule type="top10" dxfId="668" priority="9" rank="1"/>
  </conditionalFormatting>
  <conditionalFormatting sqref="H7">
    <cfRule type="top10" dxfId="667" priority="8" rank="1"/>
  </conditionalFormatting>
  <conditionalFormatting sqref="J7">
    <cfRule type="top10" dxfId="666" priority="7" rank="1"/>
  </conditionalFormatting>
  <conditionalFormatting sqref="I8">
    <cfRule type="top10" dxfId="665" priority="6" rank="1"/>
  </conditionalFormatting>
  <conditionalFormatting sqref="E8">
    <cfRule type="top10" dxfId="664" priority="5" rank="1"/>
  </conditionalFormatting>
  <conditionalFormatting sqref="F8">
    <cfRule type="top10" dxfId="663" priority="4" rank="1"/>
  </conditionalFormatting>
  <conditionalFormatting sqref="G8">
    <cfRule type="top10" dxfId="662" priority="3" rank="1"/>
  </conditionalFormatting>
  <conditionalFormatting sqref="H8">
    <cfRule type="top10" dxfId="661" priority="2" rank="1"/>
  </conditionalFormatting>
  <conditionalFormatting sqref="J8">
    <cfRule type="top10" dxfId="660" priority="1" rank="1"/>
  </conditionalFormatting>
  <hyperlinks>
    <hyperlink ref="Q1" location="'Mississippi Adult Rankings 2021'!A1" display="Back to Ranking" xr:uid="{6C6DA7CB-E266-4101-B3AA-3FF11EF6302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F93622-6749-428C-908F-1AAE9DB2AB5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3CC7F-684B-4D12-95C7-61775CF6833B}">
  <dimension ref="A1:Q5"/>
  <sheetViews>
    <sheetView workbookViewId="0">
      <selection activeCell="A2" sqref="A2:O2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22</v>
      </c>
    </row>
    <row r="2" spans="1:17" x14ac:dyDescent="0.3">
      <c r="A2" s="21" t="s">
        <v>51</v>
      </c>
      <c r="B2" s="33" t="s">
        <v>81</v>
      </c>
      <c r="C2" s="22">
        <v>44450</v>
      </c>
      <c r="D2" s="30" t="s">
        <v>77</v>
      </c>
      <c r="E2" s="23">
        <v>176</v>
      </c>
      <c r="F2" s="23">
        <v>183</v>
      </c>
      <c r="G2" s="23">
        <v>173</v>
      </c>
      <c r="H2" s="23">
        <v>173</v>
      </c>
      <c r="I2" s="23"/>
      <c r="J2" s="23"/>
      <c r="K2" s="24">
        <v>4</v>
      </c>
      <c r="L2" s="24">
        <v>705</v>
      </c>
      <c r="M2" s="25">
        <v>176.25</v>
      </c>
      <c r="N2" s="26">
        <v>2</v>
      </c>
      <c r="O2" s="27">
        <v>178.25</v>
      </c>
    </row>
    <row r="5" spans="1:17" x14ac:dyDescent="0.3">
      <c r="K5" s="7">
        <f>SUM(K2:K4)</f>
        <v>4</v>
      </c>
      <c r="L5" s="7">
        <f>SUM(L2:L4)</f>
        <v>705</v>
      </c>
      <c r="M5" s="13">
        <f>SUM(L5/K5)</f>
        <v>176.25</v>
      </c>
      <c r="N5" s="7">
        <f>SUM(N2:N4)</f>
        <v>2</v>
      </c>
      <c r="O5" s="13">
        <f>SUM(M5+N5)</f>
        <v>178.25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3"/>
    <protectedRange algorithmName="SHA-512" hashValue="ON39YdpmFHfN9f47KpiRvqrKx0V9+erV1CNkpWzYhW/Qyc6aT8rEyCrvauWSYGZK2ia3o7vd3akF07acHAFpOA==" saltValue="yVW9XmDwTqEnmpSGai0KYg==" spinCount="100000" sqref="D2" name="Range1_1_1_2"/>
  </protectedRanges>
  <conditionalFormatting sqref="F2">
    <cfRule type="top10" dxfId="659" priority="6" rank="1"/>
  </conditionalFormatting>
  <conditionalFormatting sqref="E2">
    <cfRule type="top10" dxfId="658" priority="5" rank="1"/>
  </conditionalFormatting>
  <conditionalFormatting sqref="I2">
    <cfRule type="top10" dxfId="657" priority="2" rank="1"/>
  </conditionalFormatting>
  <conditionalFormatting sqref="H2">
    <cfRule type="top10" dxfId="656" priority="3" rank="1"/>
  </conditionalFormatting>
  <conditionalFormatting sqref="G2">
    <cfRule type="top10" dxfId="655" priority="4" rank="1"/>
  </conditionalFormatting>
  <conditionalFormatting sqref="J2">
    <cfRule type="top10" dxfId="654" priority="1" rank="1"/>
  </conditionalFormatting>
  <hyperlinks>
    <hyperlink ref="Q1" location="'Mississippi Adult Rankings 2021'!A1" display="Back to Ranking" xr:uid="{D00F702A-C6FB-4A81-9AB5-E2078E8226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C04886-93FB-4EAC-8907-647452C01CE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Mississippi Adult Rankings 2021</vt:lpstr>
      <vt:lpstr>Al Culifer</vt:lpstr>
      <vt:lpstr>Bailey Noland</vt:lpstr>
      <vt:lpstr>Bill Glausier</vt:lpstr>
      <vt:lpstr>Bill Wade</vt:lpstr>
      <vt:lpstr>Bob Bass</vt:lpstr>
      <vt:lpstr>Bobby Young</vt:lpstr>
      <vt:lpstr>Bud Steill</vt:lpstr>
      <vt:lpstr>Cadon Lewis</vt:lpstr>
      <vt:lpstr>Carl Hill</vt:lpstr>
      <vt:lpstr>Charles Knight</vt:lpstr>
      <vt:lpstr>Clay Mayfield</vt:lpstr>
      <vt:lpstr>Cory Applewhite</vt:lpstr>
      <vt:lpstr>Daniel Vance</vt:lpstr>
      <vt:lpstr>Danny Warren</vt:lpstr>
      <vt:lpstr>David Harris</vt:lpstr>
      <vt:lpstr>David Howell</vt:lpstr>
      <vt:lpstr>Dean Irvin</vt:lpstr>
      <vt:lpstr>Don Anglin</vt:lpstr>
      <vt:lpstr>Don Tucker</vt:lpstr>
      <vt:lpstr>Doug Lingle</vt:lpstr>
      <vt:lpstr>James Long</vt:lpstr>
      <vt:lpstr>Jason Osborn</vt:lpstr>
      <vt:lpstr>Joe Clendenon</vt:lpstr>
      <vt:lpstr>Josh Speer</vt:lpstr>
      <vt:lpstr>John Laseter</vt:lpstr>
      <vt:lpstr>Freddy Geiselbreth</vt:lpstr>
      <vt:lpstr>Kate Lewis</vt:lpstr>
      <vt:lpstr>Katie Noland</vt:lpstr>
      <vt:lpstr>Kim Mayfield</vt:lpstr>
      <vt:lpstr>Larry McGill</vt:lpstr>
      <vt:lpstr>Mike Chunn</vt:lpstr>
      <vt:lpstr>Mike Speer</vt:lpstr>
      <vt:lpstr>Paul Bilsky</vt:lpstr>
      <vt:lpstr>Scott Sellers</vt:lpstr>
      <vt:lpstr>Stephanie Bilsky</vt:lpstr>
      <vt:lpstr>Tommy Cole</vt:lpstr>
      <vt:lpstr>Tony Carmichael</vt:lpstr>
      <vt:lpstr>Thomas Lewis</vt:lpstr>
      <vt:lpstr>Van Presson</vt:lpstr>
      <vt:lpstr>Vern Tucker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2021-11-03T18:39:03Z</dcterms:modified>
</cp:coreProperties>
</file>