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Nationals\"/>
    </mc:Choice>
  </mc:AlternateContent>
  <xr:revisionPtr revIDLastSave="0" documentId="13_ncr:1_{0BC56739-68F5-4BE0-9677-313E3DE3FE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tionalOutlaw Hvy Ranking 2019" sheetId="20" r:id="rId1"/>
    <sheet name="Abenoja, James" sheetId="209" r:id="rId2"/>
    <sheet name="Arvin, Foster" sheetId="182" r:id="rId3"/>
    <sheet name="Argence, Wayne" sheetId="134" r:id="rId4"/>
    <sheet name="Baker, Adam" sheetId="149" r:id="rId5"/>
    <sheet name="Baker, jack" sheetId="150" r:id="rId6"/>
    <sheet name="Bonham, Craig" sheetId="207" r:id="rId7"/>
    <sheet name="Borne, Emile" sheetId="205" r:id="rId8"/>
    <sheet name="Boyd, Jay" sheetId="186" r:id="rId9"/>
    <sheet name="Braddy, James" sheetId="165" r:id="rId10"/>
    <sheet name="Buckley, David" sheetId="166" r:id="rId11"/>
    <sheet name="Canter, Stanley" sheetId="203" r:id="rId12"/>
    <sheet name="Carroll, James" sheetId="148" r:id="rId13"/>
    <sheet name="Carroll, Luke" sheetId="168" r:id="rId14"/>
    <sheet name="Carroll, Rebecca" sheetId="144" r:id="rId15"/>
    <sheet name="Chacon, Joe" sheetId="141" r:id="rId16"/>
    <sheet name="Coleman, Jerry" sheetId="193" r:id="rId17"/>
    <sheet name="Collins, Bethany" sheetId="194" r:id="rId18"/>
    <sheet name="Collins, Brian" sheetId="190" r:id="rId19"/>
    <sheet name="Coneley, Gordon" sheetId="175" r:id="rId20"/>
    <sheet name="Cunningham, Tom" sheetId="136" r:id="rId21"/>
    <sheet name="David, Joe" sheetId="199" r:id="rId22"/>
    <sheet name="East, Paul" sheetId="191" r:id="rId23"/>
    <sheet name="Edmonds, Casey" sheetId="153" r:id="rId24"/>
    <sheet name="Erdmenger, Enrique" sheetId="210" r:id="rId25"/>
    <sheet name="Ferguson, Melvin" sheetId="170" r:id="rId26"/>
    <sheet name="Fogg, Bonnie" sheetId="221" r:id="rId27"/>
    <sheet name="Gilliam, George" sheetId="215" r:id="rId28"/>
    <sheet name="Hahn, Rick" sheetId="216" r:id="rId29"/>
    <sheet name="Haley, Jim" sheetId="220" r:id="rId30"/>
    <sheet name="Haley, Ricky" sheetId="177" r:id="rId31"/>
    <sheet name="Hart, Gordon" sheetId="222" r:id="rId32"/>
    <sheet name="Hensler, Jerry" sheetId="225" r:id="rId33"/>
    <sheet name="Hensler, Josie" sheetId="139" r:id="rId34"/>
    <sheet name="Hensley, Charles" sheetId="145" r:id="rId35"/>
    <sheet name="Herrmann, Randy" sheetId="169" r:id="rId36"/>
    <sheet name="Hovan, John" sheetId="184" r:id="rId37"/>
    <sheet name="Hudson, Billy" sheetId="128" r:id="rId38"/>
    <sheet name="Huff, David" sheetId="214" r:id="rId39"/>
    <sheet name="Jamison, Fred" sheetId="181" r:id="rId40"/>
    <sheet name="Jarrell, Joe" sheetId="208" r:id="rId41"/>
    <sheet name="Jenkins, Raymond" sheetId="154" r:id="rId42"/>
    <sheet name="Kelsheimer, Hubert" sheetId="138" r:id="rId43"/>
    <sheet name="Keesee, Cliff" sheetId="211" r:id="rId44"/>
    <sheet name="Keim, Stephen" sheetId="173" r:id="rId45"/>
    <sheet name="Killough, Dan" sheetId="206" r:id="rId46"/>
    <sheet name="King, Bub" sheetId="163" r:id="rId47"/>
    <sheet name="King, Robby" sheetId="178" r:id="rId48"/>
    <sheet name="Kittle, Ron" sheetId="159" r:id="rId49"/>
    <sheet name="Kocsis, Bob" sheetId="160" r:id="rId50"/>
    <sheet name="Kunath, Ron" sheetId="192" r:id="rId51"/>
    <sheet name="Kuznik, Leon" sheetId="140" r:id="rId52"/>
    <sheet name="Langley, Jeff" sheetId="212" r:id="rId53"/>
    <sheet name="McDonald Evelio" sheetId="164" r:id="rId54"/>
    <sheet name="McGill, Larry" sheetId="217" r:id="rId55"/>
    <sheet name="Middlebrook, Bill" sheetId="137" r:id="rId56"/>
    <sheet name="Morrison, Julian" sheetId="142" r:id="rId57"/>
    <sheet name="Mower, Andrew" sheetId="219" r:id="rId58"/>
    <sheet name="Noggle, Kevin" sheetId="132" r:id="rId59"/>
    <sheet name="Parnell, Jim" sheetId="143" r:id="rId60"/>
    <sheet name="Payne, Dan" sheetId="188" r:id="rId61"/>
    <sheet name="Pennington, Cliff" sheetId="135" r:id="rId62"/>
    <sheet name="Pennington, Ethan" sheetId="202" r:id="rId63"/>
    <sheet name="Reynolds, Harold" sheetId="133" r:id="rId64"/>
    <sheet name="Rhynhart, David" sheetId="224" r:id="rId65"/>
    <sheet name="Ratliff, Elliotte" sheetId="213" r:id="rId66"/>
    <sheet name="Riester, Jeff" sheetId="167" r:id="rId67"/>
    <sheet name="Robertson, Eddie" sheetId="176" r:id="rId68"/>
    <sheet name="Sears, Fred" sheetId="196" r:id="rId69"/>
    <sheet name="Self, Mark" sheetId="198" r:id="rId70"/>
    <sheet name="Self, Tracy" sheetId="200" r:id="rId71"/>
    <sheet name="Sherrod, Bill" sheetId="223" r:id="rId72"/>
    <sheet name="Sissom, Danny" sheetId="179" r:id="rId73"/>
    <sheet name="Smith, Dan" sheetId="197" r:id="rId74"/>
    <sheet name="Smith, Jerry" sheetId="151" r:id="rId75"/>
    <sheet name="Smith, Woody" sheetId="157" r:id="rId76"/>
    <sheet name="Starr, Jim" sheetId="183" r:id="rId77"/>
    <sheet name="Stigall, Allen" sheetId="204" r:id="rId78"/>
    <sheet name="Strother, David" sheetId="162" r:id="rId79"/>
    <sheet name="Stuckey, Chuck" sheetId="201" r:id="rId80"/>
    <sheet name="Swaringin, Jim" sheetId="146" r:id="rId81"/>
    <sheet name="Sullivan, Jim" sheetId="195" r:id="rId82"/>
    <sheet name="Sullivan, Kevin" sheetId="158" r:id="rId83"/>
    <sheet name="Taylor, Allen" sheetId="155" r:id="rId84"/>
    <sheet name="Thompson, Rex" sheetId="161" r:id="rId85"/>
    <sheet name="Tignor, Matthew" sheetId="180" r:id="rId86"/>
    <sheet name="Tinnel, Brian" sheetId="218" r:id="rId87"/>
    <sheet name="Turner, Zachary" sheetId="147" r:id="rId88"/>
    <sheet name="Wiley, David" sheetId="189" r:id="rId89"/>
    <sheet name="Williams, Les" sheetId="156" r:id="rId90"/>
    <sheet name="Wills, Wayne" sheetId="187" r:id="rId91"/>
    <sheet name="Wilson Don" sheetId="172" r:id="rId92"/>
    <sheet name="Wilson, Todd" sheetId="171" r:id="rId93"/>
    <sheet name="Wood, Mike" sheetId="185" r:id="rId94"/>
    <sheet name="Young, Wayne" sheetId="174" r:id="rId95"/>
  </sheets>
  <externalReferences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199" l="1"/>
  <c r="M5" i="199" s="1"/>
  <c r="O5" i="199" s="1"/>
  <c r="K5" i="199"/>
  <c r="L6" i="200"/>
  <c r="M6" i="200" s="1"/>
  <c r="O6" i="200" s="1"/>
  <c r="K6" i="200"/>
  <c r="L6" i="198"/>
  <c r="M6" i="198" s="1"/>
  <c r="O6" i="198" s="1"/>
  <c r="K6" i="198"/>
  <c r="L5" i="200" l="1"/>
  <c r="K5" i="200"/>
  <c r="L3" i="221"/>
  <c r="M3" i="221" s="1"/>
  <c r="O3" i="221" s="1"/>
  <c r="K3" i="221"/>
  <c r="L4" i="199"/>
  <c r="K4" i="199"/>
  <c r="L5" i="198"/>
  <c r="K5" i="198"/>
  <c r="M4" i="199" l="1"/>
  <c r="O4" i="199" s="1"/>
  <c r="M5" i="200"/>
  <c r="O5" i="200" s="1"/>
  <c r="M5" i="198"/>
  <c r="O5" i="198" s="1"/>
  <c r="M5" i="183"/>
  <c r="O5" i="183" s="1"/>
  <c r="L5" i="183"/>
  <c r="K5" i="183"/>
  <c r="L13" i="172" l="1"/>
  <c r="M13" i="172" s="1"/>
  <c r="O13" i="172" s="1"/>
  <c r="K13" i="172"/>
  <c r="L10" i="182"/>
  <c r="M10" i="182" s="1"/>
  <c r="O10" i="182" s="1"/>
  <c r="K10" i="182"/>
  <c r="L13" i="166"/>
  <c r="M13" i="166" s="1"/>
  <c r="O13" i="166" s="1"/>
  <c r="K13" i="166"/>
  <c r="L10" i="167"/>
  <c r="M10" i="167" s="1"/>
  <c r="O10" i="167" s="1"/>
  <c r="K10" i="167"/>
  <c r="L7" i="158" l="1"/>
  <c r="K7" i="158"/>
  <c r="D7" i="158"/>
  <c r="L8" i="157"/>
  <c r="M8" i="157" s="1"/>
  <c r="O8" i="157" s="1"/>
  <c r="K8" i="157"/>
  <c r="D8" i="157"/>
  <c r="L26" i="128"/>
  <c r="K26" i="128"/>
  <c r="D26" i="128"/>
  <c r="M7" i="158" l="1"/>
  <c r="O7" i="158" s="1"/>
  <c r="M26" i="128"/>
  <c r="O26" i="128" s="1"/>
  <c r="N10" i="143"/>
  <c r="L7" i="143"/>
  <c r="K7" i="143"/>
  <c r="L9" i="179"/>
  <c r="K9" i="179"/>
  <c r="M7" i="143" l="1"/>
  <c r="O7" i="143" s="1"/>
  <c r="M9" i="179"/>
  <c r="O9" i="179" s="1"/>
  <c r="H70" i="20"/>
  <c r="E70" i="20"/>
  <c r="M2" i="225"/>
  <c r="O2" i="225" s="1"/>
  <c r="L2" i="225"/>
  <c r="K2" i="225"/>
  <c r="K4" i="225" s="1"/>
  <c r="N4" i="225"/>
  <c r="L4" i="225"/>
  <c r="F70" i="20" s="1"/>
  <c r="L10" i="139"/>
  <c r="K10" i="139"/>
  <c r="L12" i="141"/>
  <c r="K12" i="141"/>
  <c r="L4" i="164"/>
  <c r="M4" i="164" s="1"/>
  <c r="O4" i="164" s="1"/>
  <c r="K4" i="164"/>
  <c r="H93" i="20"/>
  <c r="E93" i="20"/>
  <c r="L2" i="224"/>
  <c r="M2" i="224" s="1"/>
  <c r="O2" i="224" s="1"/>
  <c r="K2" i="224"/>
  <c r="K4" i="224" s="1"/>
  <c r="N4" i="224"/>
  <c r="L8" i="179"/>
  <c r="K8" i="179"/>
  <c r="L11" i="148"/>
  <c r="M11" i="148" s="1"/>
  <c r="O11" i="148" s="1"/>
  <c r="K11" i="148"/>
  <c r="M12" i="141" l="1"/>
  <c r="O12" i="141" s="1"/>
  <c r="M10" i="139"/>
  <c r="O10" i="139" s="1"/>
  <c r="M8" i="179"/>
  <c r="O8" i="179" s="1"/>
  <c r="M4" i="225"/>
  <c r="L4" i="224"/>
  <c r="E50" i="20"/>
  <c r="N4" i="223"/>
  <c r="H50" i="20" s="1"/>
  <c r="L4" i="223"/>
  <c r="F50" i="20" s="1"/>
  <c r="K4" i="223"/>
  <c r="N4" i="222"/>
  <c r="H38" i="20" s="1"/>
  <c r="K4" i="222"/>
  <c r="E38" i="20" s="1"/>
  <c r="O4" i="225" l="1"/>
  <c r="I70" i="20" s="1"/>
  <c r="G70" i="20"/>
  <c r="M4" i="224"/>
  <c r="F93" i="20"/>
  <c r="M4" i="223"/>
  <c r="L4" i="222"/>
  <c r="L6" i="143"/>
  <c r="K6" i="143"/>
  <c r="K10" i="143" s="1"/>
  <c r="L12" i="144"/>
  <c r="K12" i="144"/>
  <c r="L7" i="179"/>
  <c r="K7" i="179"/>
  <c r="O4" i="224" l="1"/>
  <c r="I93" i="20" s="1"/>
  <c r="G93" i="20"/>
  <c r="M4" i="222"/>
  <c r="F38" i="20"/>
  <c r="M12" i="144"/>
  <c r="O12" i="144" s="1"/>
  <c r="O4" i="223"/>
  <c r="I50" i="20" s="1"/>
  <c r="G50" i="20"/>
  <c r="M6" i="143"/>
  <c r="O6" i="143" s="1"/>
  <c r="M7" i="179"/>
  <c r="O7" i="179" s="1"/>
  <c r="L2" i="221"/>
  <c r="K2" i="221"/>
  <c r="L4" i="197"/>
  <c r="K4" i="197"/>
  <c r="L4" i="198"/>
  <c r="K4" i="198"/>
  <c r="L4" i="200"/>
  <c r="K4" i="200"/>
  <c r="M2" i="221" l="1"/>
  <c r="O2" i="221" s="1"/>
  <c r="M4" i="198"/>
  <c r="O4" i="198" s="1"/>
  <c r="M4" i="200"/>
  <c r="O4" i="200" s="1"/>
  <c r="M4" i="197"/>
  <c r="O4" i="197" s="1"/>
  <c r="O4" i="222"/>
  <c r="I38" i="20" s="1"/>
  <c r="G38" i="20"/>
  <c r="N5" i="221"/>
  <c r="H77" i="20" s="1"/>
  <c r="K5" i="221"/>
  <c r="E77" i="20" s="1"/>
  <c r="D6" i="158"/>
  <c r="K6" i="158"/>
  <c r="L6" i="158"/>
  <c r="M6" i="158" l="1"/>
  <c r="O6" i="158" s="1"/>
  <c r="L5" i="221"/>
  <c r="L7" i="157"/>
  <c r="K7" i="157"/>
  <c r="D7" i="157"/>
  <c r="L24" i="128"/>
  <c r="K24" i="128"/>
  <c r="D24" i="128"/>
  <c r="M7" i="157" l="1"/>
  <c r="O7" i="157" s="1"/>
  <c r="M24" i="128"/>
  <c r="O24" i="128" s="1"/>
  <c r="M5" i="221"/>
  <c r="F77" i="20"/>
  <c r="L3" i="211"/>
  <c r="K3" i="211"/>
  <c r="L4" i="169"/>
  <c r="K4" i="169"/>
  <c r="L7" i="186"/>
  <c r="K7" i="186"/>
  <c r="L6" i="185"/>
  <c r="K6" i="185"/>
  <c r="M4" i="169" l="1"/>
  <c r="O4" i="169" s="1"/>
  <c r="M6" i="185"/>
  <c r="O6" i="185" s="1"/>
  <c r="O5" i="221"/>
  <c r="I77" i="20" s="1"/>
  <c r="G77" i="20"/>
  <c r="M7" i="186"/>
  <c r="O7" i="186" s="1"/>
  <c r="M3" i="211"/>
  <c r="O3" i="211" s="1"/>
  <c r="L3" i="181"/>
  <c r="K3" i="181"/>
  <c r="M3" i="181" l="1"/>
  <c r="O3" i="181" s="1"/>
  <c r="L8" i="139"/>
  <c r="K8" i="139"/>
  <c r="L5" i="165"/>
  <c r="K5" i="165"/>
  <c r="L10" i="156"/>
  <c r="K10" i="156"/>
  <c r="M10" i="156" l="1"/>
  <c r="O10" i="156" s="1"/>
  <c r="M8" i="139"/>
  <c r="O8" i="139" s="1"/>
  <c r="M5" i="165"/>
  <c r="O5" i="165" s="1"/>
  <c r="N6" i="220"/>
  <c r="H60" i="20" s="1"/>
  <c r="K6" i="220"/>
  <c r="E60" i="20" s="1"/>
  <c r="N4" i="219"/>
  <c r="H81" i="20" s="1"/>
  <c r="K4" i="219"/>
  <c r="E81" i="20" s="1"/>
  <c r="L6" i="220" l="1"/>
  <c r="L4" i="219"/>
  <c r="L4" i="190"/>
  <c r="M4" i="190" s="1"/>
  <c r="O4" i="190" s="1"/>
  <c r="K4" i="190"/>
  <c r="E95" i="20"/>
  <c r="L2" i="218"/>
  <c r="M2" i="218" s="1"/>
  <c r="O2" i="218" s="1"/>
  <c r="N4" i="218"/>
  <c r="H95" i="20" s="1"/>
  <c r="K4" i="218"/>
  <c r="L5" i="191"/>
  <c r="M5" i="191" s="1"/>
  <c r="O5" i="191" s="1"/>
  <c r="L10" i="141"/>
  <c r="M10" i="141" s="1"/>
  <c r="O10" i="141" s="1"/>
  <c r="E54" i="20"/>
  <c r="L2" i="217"/>
  <c r="M2" i="217" s="1"/>
  <c r="O2" i="217" s="1"/>
  <c r="N4" i="217"/>
  <c r="H54" i="20" s="1"/>
  <c r="K4" i="217"/>
  <c r="L5" i="195"/>
  <c r="M5" i="195" s="1"/>
  <c r="O5" i="195" s="1"/>
  <c r="L5" i="196"/>
  <c r="M5" i="196" s="1"/>
  <c r="O5" i="196" s="1"/>
  <c r="M4" i="219" l="1"/>
  <c r="F81" i="20"/>
  <c r="M6" i="220"/>
  <c r="F60" i="20"/>
  <c r="L4" i="218"/>
  <c r="L4" i="217"/>
  <c r="H84" i="20"/>
  <c r="M2" i="216"/>
  <c r="O2" i="216" s="1"/>
  <c r="L2" i="216"/>
  <c r="K2" i="216"/>
  <c r="N4" i="216"/>
  <c r="K4" i="216"/>
  <c r="E84" i="20" s="1"/>
  <c r="M4" i="217" l="1"/>
  <c r="F54" i="20"/>
  <c r="M4" i="218"/>
  <c r="F95" i="20"/>
  <c r="O4" i="219"/>
  <c r="I81" i="20" s="1"/>
  <c r="G81" i="20"/>
  <c r="O6" i="220"/>
  <c r="I60" i="20" s="1"/>
  <c r="G60" i="20"/>
  <c r="L4" i="216"/>
  <c r="H76" i="20"/>
  <c r="L2" i="215"/>
  <c r="K2" i="215"/>
  <c r="K4" i="215" s="1"/>
  <c r="E76" i="20" s="1"/>
  <c r="N4" i="215"/>
  <c r="L5" i="185"/>
  <c r="K5" i="185"/>
  <c r="L6" i="186"/>
  <c r="K6" i="186"/>
  <c r="L4" i="187"/>
  <c r="M4" i="187" s="1"/>
  <c r="O4" i="187" s="1"/>
  <c r="K4" i="187"/>
  <c r="L2" i="214"/>
  <c r="K2" i="214"/>
  <c r="K4" i="214" s="1"/>
  <c r="E64" i="20" s="1"/>
  <c r="N4" i="214"/>
  <c r="H64" i="20" s="1"/>
  <c r="L3" i="203"/>
  <c r="K3" i="203"/>
  <c r="M2" i="215" l="1"/>
  <c r="O2" i="215" s="1"/>
  <c r="O4" i="218"/>
  <c r="I95" i="20" s="1"/>
  <c r="G95" i="20"/>
  <c r="M2" i="214"/>
  <c r="O2" i="214" s="1"/>
  <c r="M3" i="203"/>
  <c r="O3" i="203" s="1"/>
  <c r="M4" i="216"/>
  <c r="F84" i="20"/>
  <c r="O4" i="217"/>
  <c r="I54" i="20" s="1"/>
  <c r="G54" i="20"/>
  <c r="M6" i="186"/>
  <c r="O6" i="186" s="1"/>
  <c r="M5" i="185"/>
  <c r="O5" i="185" s="1"/>
  <c r="L4" i="215"/>
  <c r="L4" i="214"/>
  <c r="L5" i="158"/>
  <c r="K5" i="158"/>
  <c r="D5" i="158"/>
  <c r="L21" i="128"/>
  <c r="K21" i="128"/>
  <c r="D21" i="128"/>
  <c r="M5" i="158" l="1"/>
  <c r="O5" i="158" s="1"/>
  <c r="O4" i="216"/>
  <c r="I84" i="20" s="1"/>
  <c r="G84" i="20"/>
  <c r="M4" i="215"/>
  <c r="F76" i="20"/>
  <c r="M4" i="214"/>
  <c r="F64" i="20"/>
  <c r="M21" i="128"/>
  <c r="O21" i="128" s="1"/>
  <c r="L6" i="160"/>
  <c r="K6" i="160"/>
  <c r="D6" i="160"/>
  <c r="C6" i="160"/>
  <c r="L5" i="161"/>
  <c r="K5" i="161"/>
  <c r="D5" i="161"/>
  <c r="C5" i="161"/>
  <c r="O4" i="215" l="1"/>
  <c r="I76" i="20" s="1"/>
  <c r="G76" i="20"/>
  <c r="O4" i="214"/>
  <c r="I64" i="20" s="1"/>
  <c r="G64" i="20"/>
  <c r="M5" i="161"/>
  <c r="O5" i="161" s="1"/>
  <c r="M6" i="160"/>
  <c r="O6" i="160" s="1"/>
  <c r="H78" i="20"/>
  <c r="E78" i="20"/>
  <c r="L2" i="213"/>
  <c r="M2" i="213" s="1"/>
  <c r="O2" i="213" s="1"/>
  <c r="K2" i="213"/>
  <c r="K4" i="213" s="1"/>
  <c r="N4" i="213"/>
  <c r="L5" i="179"/>
  <c r="K5" i="179"/>
  <c r="L8" i="172"/>
  <c r="K8" i="172"/>
  <c r="L3" i="190"/>
  <c r="K3" i="190"/>
  <c r="L11" i="144"/>
  <c r="K11" i="144"/>
  <c r="L3" i="188"/>
  <c r="K3" i="188"/>
  <c r="L2" i="212"/>
  <c r="K2" i="212"/>
  <c r="K4" i="212" s="1"/>
  <c r="E71" i="20" s="1"/>
  <c r="N4" i="212"/>
  <c r="H71" i="20" s="1"/>
  <c r="L3" i="169"/>
  <c r="K3" i="169"/>
  <c r="L10" i="148"/>
  <c r="K10" i="148"/>
  <c r="L4" i="185"/>
  <c r="K4" i="185"/>
  <c r="H68" i="20"/>
  <c r="L2" i="211"/>
  <c r="K2" i="211"/>
  <c r="K5" i="211" s="1"/>
  <c r="E68" i="20" s="1"/>
  <c r="N5" i="211"/>
  <c r="L5" i="186"/>
  <c r="K5" i="186"/>
  <c r="L20" i="128"/>
  <c r="K20" i="128"/>
  <c r="L8" i="166"/>
  <c r="K8" i="166"/>
  <c r="L7" i="171"/>
  <c r="K7" i="171"/>
  <c r="L4" i="183"/>
  <c r="K4" i="183"/>
  <c r="L7" i="167"/>
  <c r="K7" i="167"/>
  <c r="L9" i="156"/>
  <c r="K9" i="156"/>
  <c r="M3" i="188" l="1"/>
  <c r="O3" i="188" s="1"/>
  <c r="M4" i="183"/>
  <c r="O4" i="183" s="1"/>
  <c r="M10" i="148"/>
  <c r="O10" i="148" s="1"/>
  <c r="M2" i="212"/>
  <c r="O2" i="212" s="1"/>
  <c r="M7" i="171"/>
  <c r="O7" i="171" s="1"/>
  <c r="M7" i="167"/>
  <c r="O7" i="167" s="1"/>
  <c r="M11" i="144"/>
  <c r="O11" i="144" s="1"/>
  <c r="M5" i="179"/>
  <c r="O5" i="179" s="1"/>
  <c r="M2" i="211"/>
  <c r="O2" i="211" s="1"/>
  <c r="M3" i="169"/>
  <c r="O3" i="169" s="1"/>
  <c r="M5" i="186"/>
  <c r="O5" i="186" s="1"/>
  <c r="M9" i="156"/>
  <c r="O9" i="156" s="1"/>
  <c r="M8" i="172"/>
  <c r="O8" i="172" s="1"/>
  <c r="M3" i="190"/>
  <c r="O3" i="190" s="1"/>
  <c r="M4" i="185"/>
  <c r="O4" i="185" s="1"/>
  <c r="M8" i="166"/>
  <c r="O8" i="166" s="1"/>
  <c r="M20" i="128"/>
  <c r="O20" i="128" s="1"/>
  <c r="L4" i="213"/>
  <c r="L4" i="212"/>
  <c r="L5" i="211"/>
  <c r="L4" i="186"/>
  <c r="K4" i="186"/>
  <c r="L3" i="186"/>
  <c r="K3" i="186"/>
  <c r="M4" i="212" l="1"/>
  <c r="F71" i="20"/>
  <c r="M4" i="213"/>
  <c r="F78" i="20"/>
  <c r="M5" i="211"/>
  <c r="F68" i="20"/>
  <c r="M3" i="186"/>
  <c r="O3" i="186" s="1"/>
  <c r="M4" i="186"/>
  <c r="O4" i="186" s="1"/>
  <c r="L2" i="210"/>
  <c r="K2" i="210"/>
  <c r="K4" i="210" s="1"/>
  <c r="E87" i="20" s="1"/>
  <c r="N4" i="210"/>
  <c r="H87" i="20" s="1"/>
  <c r="L3" i="200"/>
  <c r="K3" i="200"/>
  <c r="L3" i="198"/>
  <c r="K3" i="198"/>
  <c r="L3" i="197"/>
  <c r="K3" i="197"/>
  <c r="M3" i="197" s="1"/>
  <c r="O3" i="197" s="1"/>
  <c r="H75" i="20"/>
  <c r="E75" i="20"/>
  <c r="L2" i="209"/>
  <c r="M2" i="209" s="1"/>
  <c r="O2" i="209" s="1"/>
  <c r="K2" i="209"/>
  <c r="K4" i="209" s="1"/>
  <c r="N4" i="209"/>
  <c r="L3" i="199"/>
  <c r="K3" i="199"/>
  <c r="M3" i="199" l="1"/>
  <c r="O3" i="199" s="1"/>
  <c r="O4" i="213"/>
  <c r="I78" i="20" s="1"/>
  <c r="G78" i="20"/>
  <c r="M2" i="210"/>
  <c r="O2" i="210" s="1"/>
  <c r="M3" i="200"/>
  <c r="O3" i="200" s="1"/>
  <c r="O4" i="212"/>
  <c r="I71" i="20" s="1"/>
  <c r="G71" i="20"/>
  <c r="M3" i="198"/>
  <c r="O3" i="198" s="1"/>
  <c r="O5" i="211"/>
  <c r="I68" i="20" s="1"/>
  <c r="G68" i="20"/>
  <c r="L4" i="210"/>
  <c r="L4" i="209"/>
  <c r="N6" i="208"/>
  <c r="H35" i="20" s="1"/>
  <c r="K6" i="208"/>
  <c r="E35" i="20" s="1"/>
  <c r="N4" i="207"/>
  <c r="H94" i="20" s="1"/>
  <c r="K4" i="207"/>
  <c r="E94" i="20" s="1"/>
  <c r="M4" i="209" l="1"/>
  <c r="F75" i="20"/>
  <c r="M4" i="210"/>
  <c r="F87" i="20"/>
  <c r="L6" i="208"/>
  <c r="L4" i="207"/>
  <c r="K15" i="166"/>
  <c r="L3" i="183"/>
  <c r="K3" i="183"/>
  <c r="M3" i="183" l="1"/>
  <c r="O3" i="183" s="1"/>
  <c r="O4" i="210"/>
  <c r="I87" i="20" s="1"/>
  <c r="G87" i="20"/>
  <c r="M4" i="207"/>
  <c r="F94" i="20"/>
  <c r="O4" i="209"/>
  <c r="I75" i="20" s="1"/>
  <c r="G75" i="20"/>
  <c r="M6" i="208"/>
  <c r="F35" i="20"/>
  <c r="F39" i="20"/>
  <c r="N4" i="206"/>
  <c r="H39" i="20" s="1"/>
  <c r="L4" i="206"/>
  <c r="K4" i="206"/>
  <c r="E39" i="20" s="1"/>
  <c r="O4" i="207" l="1"/>
  <c r="I94" i="20" s="1"/>
  <c r="G94" i="20"/>
  <c r="O6" i="208"/>
  <c r="I35" i="20" s="1"/>
  <c r="G35" i="20"/>
  <c r="M4" i="206"/>
  <c r="F67" i="20"/>
  <c r="E67" i="20"/>
  <c r="N4" i="205"/>
  <c r="H67" i="20" s="1"/>
  <c r="L4" i="205"/>
  <c r="K4" i="205"/>
  <c r="O4" i="206" l="1"/>
  <c r="I39" i="20" s="1"/>
  <c r="G39" i="20"/>
  <c r="M4" i="205"/>
  <c r="L5" i="157"/>
  <c r="M5" i="157" s="1"/>
  <c r="O5" i="157" s="1"/>
  <c r="K5" i="157"/>
  <c r="D5" i="157"/>
  <c r="L17" i="128"/>
  <c r="K17" i="128"/>
  <c r="D17" i="128"/>
  <c r="O4" i="205" l="1"/>
  <c r="I67" i="20" s="1"/>
  <c r="G67" i="20"/>
  <c r="M17" i="128"/>
  <c r="O17" i="128" s="1"/>
  <c r="L4" i="161"/>
  <c r="M4" i="161" s="1"/>
  <c r="O4" i="161" s="1"/>
  <c r="K4" i="161"/>
  <c r="D4" i="161"/>
  <c r="C4" i="161"/>
  <c r="L5" i="160"/>
  <c r="K5" i="160"/>
  <c r="D5" i="160"/>
  <c r="C5" i="160"/>
  <c r="M5" i="160" l="1"/>
  <c r="O5" i="160" s="1"/>
  <c r="L4" i="179"/>
  <c r="K4" i="179"/>
  <c r="L10" i="144"/>
  <c r="K10" i="144"/>
  <c r="L9" i="148"/>
  <c r="K9" i="148"/>
  <c r="L8" i="148"/>
  <c r="K8" i="148"/>
  <c r="M4" i="179" l="1"/>
  <c r="O4" i="179" s="1"/>
  <c r="M10" i="144"/>
  <c r="O10" i="144" s="1"/>
  <c r="M9" i="148"/>
  <c r="O9" i="148" s="1"/>
  <c r="M8" i="148"/>
  <c r="O8" i="148" s="1"/>
  <c r="E73" i="20"/>
  <c r="L2" i="204"/>
  <c r="K2" i="204"/>
  <c r="K4" i="204" s="1"/>
  <c r="N4" i="204"/>
  <c r="H73" i="20" s="1"/>
  <c r="L3" i="187"/>
  <c r="M3" i="187" s="1"/>
  <c r="O3" i="187" s="1"/>
  <c r="K3" i="187"/>
  <c r="L2" i="203"/>
  <c r="K2" i="203"/>
  <c r="K5" i="203" s="1"/>
  <c r="E47" i="20" s="1"/>
  <c r="N5" i="203"/>
  <c r="H47" i="20" s="1"/>
  <c r="L2" i="202"/>
  <c r="K2" i="202"/>
  <c r="K4" i="202" s="1"/>
  <c r="E57" i="20" s="1"/>
  <c r="N4" i="202"/>
  <c r="H57" i="20" s="1"/>
  <c r="L3" i="192"/>
  <c r="M3" i="192" s="1"/>
  <c r="O3" i="192" s="1"/>
  <c r="L3" i="191"/>
  <c r="M3" i="191" s="1"/>
  <c r="O3" i="191" s="1"/>
  <c r="F61" i="20"/>
  <c r="L2" i="201"/>
  <c r="L5" i="201" s="1"/>
  <c r="N5" i="201"/>
  <c r="H61" i="20" s="1"/>
  <c r="K5" i="201"/>
  <c r="E61" i="20" s="1"/>
  <c r="L3" i="196"/>
  <c r="M3" i="196" s="1"/>
  <c r="O3" i="196" s="1"/>
  <c r="L3" i="195"/>
  <c r="M3" i="195" s="1"/>
  <c r="O3" i="195" s="1"/>
  <c r="M2" i="202" l="1"/>
  <c r="O2" i="202" s="1"/>
  <c r="M2" i="204"/>
  <c r="O2" i="204" s="1"/>
  <c r="M2" i="203"/>
  <c r="O2" i="203" s="1"/>
  <c r="M5" i="201"/>
  <c r="L4" i="204"/>
  <c r="L5" i="203"/>
  <c r="L4" i="202"/>
  <c r="M2" i="201"/>
  <c r="O2" i="201" s="1"/>
  <c r="L4" i="134"/>
  <c r="M4" i="134" s="1"/>
  <c r="O4" i="134" s="1"/>
  <c r="D4" i="134"/>
  <c r="C4" i="134"/>
  <c r="L7" i="139"/>
  <c r="M7" i="139" s="1"/>
  <c r="O7" i="139" s="1"/>
  <c r="D7" i="139"/>
  <c r="C7" i="139"/>
  <c r="L8" i="156"/>
  <c r="M8" i="156" s="1"/>
  <c r="O8" i="156" s="1"/>
  <c r="D8" i="156"/>
  <c r="C8" i="156"/>
  <c r="M4" i="202" l="1"/>
  <c r="F57" i="20"/>
  <c r="M4" i="204"/>
  <c r="F73" i="20"/>
  <c r="M5" i="203"/>
  <c r="F47" i="20"/>
  <c r="O5" i="201"/>
  <c r="I61" i="20" s="1"/>
  <c r="G61" i="20"/>
  <c r="L2" i="200"/>
  <c r="K2" i="200"/>
  <c r="K8" i="200" s="1"/>
  <c r="E58" i="20" s="1"/>
  <c r="L2" i="199"/>
  <c r="K2" i="199"/>
  <c r="K7" i="199" s="1"/>
  <c r="E40" i="20" s="1"/>
  <c r="L2" i="198"/>
  <c r="K2" i="198"/>
  <c r="K8" i="198" s="1"/>
  <c r="E30" i="20" s="1"/>
  <c r="L2" i="197"/>
  <c r="K2" i="197"/>
  <c r="K6" i="197" s="1"/>
  <c r="E48" i="20" s="1"/>
  <c r="N8" i="200"/>
  <c r="H58" i="20" s="1"/>
  <c r="N7" i="199"/>
  <c r="H40" i="20" s="1"/>
  <c r="N8" i="198"/>
  <c r="H30" i="20" s="1"/>
  <c r="N6" i="197"/>
  <c r="H48" i="20" s="1"/>
  <c r="O4" i="204" l="1"/>
  <c r="I73" i="20" s="1"/>
  <c r="G73" i="20"/>
  <c r="M2" i="198"/>
  <c r="O2" i="198" s="1"/>
  <c r="O4" i="202"/>
  <c r="I57" i="20" s="1"/>
  <c r="G57" i="20"/>
  <c r="M2" i="197"/>
  <c r="O2" i="197" s="1"/>
  <c r="O5" i="203"/>
  <c r="I47" i="20" s="1"/>
  <c r="G47" i="20"/>
  <c r="M2" i="200"/>
  <c r="O2" i="200" s="1"/>
  <c r="L8" i="198"/>
  <c r="F30" i="20" s="1"/>
  <c r="L6" i="197"/>
  <c r="F48" i="20" s="1"/>
  <c r="M2" i="199"/>
  <c r="O2" i="199" s="1"/>
  <c r="L7" i="199"/>
  <c r="F40" i="20" s="1"/>
  <c r="L8" i="200"/>
  <c r="M7" i="199" l="1"/>
  <c r="G40" i="20" s="1"/>
  <c r="M6" i="197"/>
  <c r="G48" i="20" s="1"/>
  <c r="M8" i="200"/>
  <c r="F58" i="20"/>
  <c r="M8" i="198"/>
  <c r="O6" i="197"/>
  <c r="I48" i="20" s="1"/>
  <c r="F90" i="20"/>
  <c r="E90" i="20"/>
  <c r="N7" i="196"/>
  <c r="H29" i="20" s="1"/>
  <c r="L7" i="196"/>
  <c r="F29" i="20" s="1"/>
  <c r="K7" i="196"/>
  <c r="E29" i="20" s="1"/>
  <c r="N8" i="195"/>
  <c r="H33" i="20" s="1"/>
  <c r="L8" i="195"/>
  <c r="K8" i="195"/>
  <c r="E33" i="20" s="1"/>
  <c r="N4" i="194"/>
  <c r="H90" i="20" s="1"/>
  <c r="L4" i="194"/>
  <c r="K4" i="194"/>
  <c r="N4" i="193"/>
  <c r="H88" i="20" s="1"/>
  <c r="L4" i="193"/>
  <c r="M4" i="193" s="1"/>
  <c r="O4" i="193" s="1"/>
  <c r="I88" i="20" s="1"/>
  <c r="K4" i="193"/>
  <c r="E88" i="20" s="1"/>
  <c r="N5" i="192"/>
  <c r="H59" i="20" s="1"/>
  <c r="L5" i="192"/>
  <c r="F59" i="20" s="1"/>
  <c r="K5" i="192"/>
  <c r="E59" i="20" s="1"/>
  <c r="N7" i="191"/>
  <c r="H44" i="20" s="1"/>
  <c r="L7" i="191"/>
  <c r="K7" i="191"/>
  <c r="E44" i="20" s="1"/>
  <c r="N6" i="190"/>
  <c r="H62" i="20" s="1"/>
  <c r="L6" i="190"/>
  <c r="F62" i="20" s="1"/>
  <c r="K6" i="190"/>
  <c r="E62" i="20" s="1"/>
  <c r="N4" i="189"/>
  <c r="H85" i="20" s="1"/>
  <c r="L4" i="189"/>
  <c r="K4" i="189"/>
  <c r="E85" i="20" s="1"/>
  <c r="O7" i="199" l="1"/>
  <c r="I40" i="20" s="1"/>
  <c r="F88" i="20"/>
  <c r="G88" i="20"/>
  <c r="M4" i="189"/>
  <c r="F85" i="20"/>
  <c r="M7" i="191"/>
  <c r="O7" i="191" s="1"/>
  <c r="I44" i="20" s="1"/>
  <c r="O8" i="200"/>
  <c r="I58" i="20" s="1"/>
  <c r="G58" i="20"/>
  <c r="O8" i="198"/>
  <c r="I30" i="20" s="1"/>
  <c r="G30" i="20"/>
  <c r="M8" i="195"/>
  <c r="O8" i="195" s="1"/>
  <c r="I33" i="20" s="1"/>
  <c r="F44" i="20"/>
  <c r="F33" i="20"/>
  <c r="M7" i="196"/>
  <c r="M4" i="194"/>
  <c r="M6" i="190"/>
  <c r="M5" i="192"/>
  <c r="N5" i="188"/>
  <c r="H55" i="20" s="1"/>
  <c r="L5" i="188"/>
  <c r="F55" i="20" s="1"/>
  <c r="K5" i="188"/>
  <c r="E55" i="20" s="1"/>
  <c r="O4" i="189" l="1"/>
  <c r="I85" i="20" s="1"/>
  <c r="G85" i="20"/>
  <c r="O4" i="194"/>
  <c r="I90" i="20" s="1"/>
  <c r="G90" i="20"/>
  <c r="G44" i="20"/>
  <c r="G33" i="20"/>
  <c r="O6" i="190"/>
  <c r="I62" i="20" s="1"/>
  <c r="G62" i="20"/>
  <c r="O5" i="192"/>
  <c r="I59" i="20" s="1"/>
  <c r="G59" i="20"/>
  <c r="O7" i="196"/>
  <c r="I29" i="20" s="1"/>
  <c r="G29" i="20"/>
  <c r="M5" i="188"/>
  <c r="L2" i="187"/>
  <c r="K2" i="187"/>
  <c r="K6" i="187" s="1"/>
  <c r="E51" i="20" s="1"/>
  <c r="N6" i="187"/>
  <c r="H51" i="20" s="1"/>
  <c r="L2" i="186"/>
  <c r="K2" i="186"/>
  <c r="K9" i="186" s="1"/>
  <c r="E18" i="20" s="1"/>
  <c r="N9" i="186"/>
  <c r="H18" i="20" s="1"/>
  <c r="M2" i="186" l="1"/>
  <c r="O2" i="186" s="1"/>
  <c r="O5" i="188"/>
  <c r="I55" i="20" s="1"/>
  <c r="G55" i="20"/>
  <c r="M2" i="187"/>
  <c r="O2" i="187" s="1"/>
  <c r="L9" i="186"/>
  <c r="F18" i="20" s="1"/>
  <c r="L6" i="187"/>
  <c r="L2" i="185"/>
  <c r="K2" i="185"/>
  <c r="M9" i="186" l="1"/>
  <c r="O9" i="186" s="1"/>
  <c r="I18" i="20" s="1"/>
  <c r="M6" i="187"/>
  <c r="F51" i="20"/>
  <c r="M2" i="185"/>
  <c r="O2" i="185" s="1"/>
  <c r="G18" i="20" l="1"/>
  <c r="O6" i="187"/>
  <c r="I51" i="20" s="1"/>
  <c r="G51" i="20"/>
  <c r="N8" i="185"/>
  <c r="H19" i="20" s="1"/>
  <c r="L8" i="185"/>
  <c r="F19" i="20" s="1"/>
  <c r="K8" i="185"/>
  <c r="E19" i="20" s="1"/>
  <c r="M8" i="185" l="1"/>
  <c r="L2" i="184"/>
  <c r="K2" i="184"/>
  <c r="K4" i="184" s="1"/>
  <c r="E96" i="20" s="1"/>
  <c r="D2" i="184"/>
  <c r="C2" i="184"/>
  <c r="N4" i="184"/>
  <c r="H96" i="20" s="1"/>
  <c r="L4" i="184"/>
  <c r="F96" i="20" s="1"/>
  <c r="L4" i="158"/>
  <c r="K4" i="158"/>
  <c r="D4" i="158"/>
  <c r="C4" i="158"/>
  <c r="L3" i="170"/>
  <c r="K3" i="170"/>
  <c r="D3" i="170"/>
  <c r="C3" i="170"/>
  <c r="L4" i="157"/>
  <c r="K4" i="157"/>
  <c r="D4" i="157"/>
  <c r="C4" i="157"/>
  <c r="L14" i="128"/>
  <c r="K14" i="128"/>
  <c r="D14" i="128"/>
  <c r="C14" i="128"/>
  <c r="M2" i="184" l="1"/>
  <c r="O2" i="184" s="1"/>
  <c r="M3" i="170"/>
  <c r="O3" i="170" s="1"/>
  <c r="M4" i="158"/>
  <c r="O4" i="158" s="1"/>
  <c r="O8" i="185"/>
  <c r="I19" i="20" s="1"/>
  <c r="G19" i="20"/>
  <c r="M4" i="157"/>
  <c r="O4" i="157" s="1"/>
  <c r="M14" i="128"/>
  <c r="O14" i="128" s="1"/>
  <c r="M4" i="184"/>
  <c r="L4" i="160"/>
  <c r="K4" i="160"/>
  <c r="D4" i="160"/>
  <c r="C4" i="160"/>
  <c r="L2" i="183"/>
  <c r="K2" i="183"/>
  <c r="D2" i="183"/>
  <c r="C2" i="183"/>
  <c r="N7" i="183"/>
  <c r="H14" i="20" s="1"/>
  <c r="L7" i="183"/>
  <c r="F14" i="20" s="1"/>
  <c r="K7" i="183"/>
  <c r="E14" i="20" s="1"/>
  <c r="O4" i="184" l="1"/>
  <c r="I96" i="20" s="1"/>
  <c r="G96" i="20"/>
  <c r="M4" i="160"/>
  <c r="O4" i="160" s="1"/>
  <c r="M2" i="183"/>
  <c r="O2" i="183" s="1"/>
  <c r="M7" i="183"/>
  <c r="N12" i="182"/>
  <c r="H21" i="20" s="1"/>
  <c r="L12" i="182"/>
  <c r="K12" i="182"/>
  <c r="E21" i="20" s="1"/>
  <c r="M12" i="182" l="1"/>
  <c r="O12" i="182" s="1"/>
  <c r="I21" i="20" s="1"/>
  <c r="O7" i="183"/>
  <c r="I14" i="20" s="1"/>
  <c r="G14" i="20"/>
  <c r="F21" i="20"/>
  <c r="N6" i="181"/>
  <c r="H31" i="20" s="1"/>
  <c r="L6" i="181"/>
  <c r="K6" i="181"/>
  <c r="E31" i="20" s="1"/>
  <c r="M6" i="181" l="1"/>
  <c r="G21" i="20"/>
  <c r="F31" i="20"/>
  <c r="E12" i="20"/>
  <c r="F63" i="20"/>
  <c r="N4" i="180"/>
  <c r="H63" i="20" s="1"/>
  <c r="L4" i="180"/>
  <c r="K4" i="180"/>
  <c r="E63" i="20" s="1"/>
  <c r="N12" i="179"/>
  <c r="H12" i="20" s="1"/>
  <c r="L12" i="179"/>
  <c r="K12" i="179"/>
  <c r="O6" i="181" l="1"/>
  <c r="I31" i="20" s="1"/>
  <c r="G31" i="20"/>
  <c r="M12" i="179"/>
  <c r="O12" i="179" s="1"/>
  <c r="I12" i="20" s="1"/>
  <c r="F12" i="20"/>
  <c r="M4" i="180"/>
  <c r="O7" i="144"/>
  <c r="O4" i="180" l="1"/>
  <c r="I63" i="20" s="1"/>
  <c r="G63" i="20"/>
  <c r="G12" i="20"/>
  <c r="F74" i="20"/>
  <c r="E74" i="20"/>
  <c r="N4" i="178"/>
  <c r="H74" i="20" s="1"/>
  <c r="L4" i="178"/>
  <c r="K4" i="178"/>
  <c r="N7" i="177"/>
  <c r="H34" i="20" s="1"/>
  <c r="L7" i="177"/>
  <c r="M7" i="177" s="1"/>
  <c r="K7" i="177"/>
  <c r="E34" i="20" s="1"/>
  <c r="M4" i="178" l="1"/>
  <c r="O7" i="177"/>
  <c r="I34" i="20" s="1"/>
  <c r="G34" i="20"/>
  <c r="F34" i="20"/>
  <c r="F82" i="20"/>
  <c r="N4" i="176"/>
  <c r="H69" i="20" s="1"/>
  <c r="L4" i="176"/>
  <c r="F69" i="20" s="1"/>
  <c r="K4" i="176"/>
  <c r="E69" i="20" s="1"/>
  <c r="N4" i="175"/>
  <c r="H82" i="20" s="1"/>
  <c r="L4" i="175"/>
  <c r="K4" i="175"/>
  <c r="E82" i="20" s="1"/>
  <c r="M4" i="175" l="1"/>
  <c r="O4" i="178"/>
  <c r="I74" i="20" s="1"/>
  <c r="G74" i="20"/>
  <c r="M4" i="176"/>
  <c r="F86" i="20"/>
  <c r="N4" i="174"/>
  <c r="H86" i="20" s="1"/>
  <c r="L4" i="174"/>
  <c r="K4" i="174"/>
  <c r="E86" i="20" s="1"/>
  <c r="M4" i="174" l="1"/>
  <c r="O4" i="176"/>
  <c r="I69" i="20" s="1"/>
  <c r="G69" i="20"/>
  <c r="O4" i="175"/>
  <c r="I82" i="20" s="1"/>
  <c r="G82" i="20"/>
  <c r="E92" i="20"/>
  <c r="N4" i="173"/>
  <c r="H92" i="20" s="1"/>
  <c r="L4" i="173"/>
  <c r="M4" i="173" s="1"/>
  <c r="O4" i="173" s="1"/>
  <c r="I92" i="20" s="1"/>
  <c r="K4" i="173"/>
  <c r="G92" i="20" l="1"/>
  <c r="F92" i="20"/>
  <c r="O4" i="174"/>
  <c r="I86" i="20" s="1"/>
  <c r="G86" i="20"/>
  <c r="N15" i="172"/>
  <c r="H17" i="20" s="1"/>
  <c r="L15" i="172"/>
  <c r="F17" i="20" s="1"/>
  <c r="K15" i="172"/>
  <c r="E17" i="20" s="1"/>
  <c r="F16" i="20"/>
  <c r="N9" i="171"/>
  <c r="H16" i="20" s="1"/>
  <c r="L9" i="171"/>
  <c r="K9" i="171"/>
  <c r="E16" i="20" s="1"/>
  <c r="M15" i="172" l="1"/>
  <c r="M9" i="171"/>
  <c r="L3" i="159"/>
  <c r="K3" i="159"/>
  <c r="L3" i="160"/>
  <c r="K3" i="160"/>
  <c r="L3" i="161"/>
  <c r="K3" i="161"/>
  <c r="M3" i="161" l="1"/>
  <c r="O3" i="161" s="1"/>
  <c r="M3" i="159"/>
  <c r="O3" i="159" s="1"/>
  <c r="O9" i="171"/>
  <c r="I16" i="20" s="1"/>
  <c r="G16" i="20"/>
  <c r="M3" i="160"/>
  <c r="O3" i="160" s="1"/>
  <c r="O15" i="172"/>
  <c r="I17" i="20" s="1"/>
  <c r="G17" i="20"/>
  <c r="O9" i="132"/>
  <c r="L3" i="157"/>
  <c r="M3" i="157" s="1"/>
  <c r="O3" i="157" s="1"/>
  <c r="N6" i="170" l="1"/>
  <c r="H80" i="20" s="1"/>
  <c r="L6" i="170"/>
  <c r="F80" i="20" s="1"/>
  <c r="K6" i="170"/>
  <c r="E80" i="20" s="1"/>
  <c r="M6" i="170" l="1"/>
  <c r="N6" i="169"/>
  <c r="H41" i="20" s="1"/>
  <c r="L6" i="169"/>
  <c r="M6" i="169" s="1"/>
  <c r="O6" i="169" s="1"/>
  <c r="I41" i="20" s="1"/>
  <c r="K6" i="169"/>
  <c r="E41" i="20" s="1"/>
  <c r="G41" i="20" l="1"/>
  <c r="F41" i="20"/>
  <c r="O6" i="170"/>
  <c r="I80" i="20" s="1"/>
  <c r="G80" i="20"/>
  <c r="N9" i="168"/>
  <c r="H24" i="20" s="1"/>
  <c r="L9" i="168"/>
  <c r="F24" i="20" s="1"/>
  <c r="K9" i="168"/>
  <c r="E24" i="20" s="1"/>
  <c r="N12" i="167"/>
  <c r="H3" i="20" s="1"/>
  <c r="L12" i="167"/>
  <c r="F3" i="20" s="1"/>
  <c r="K12" i="167"/>
  <c r="E3" i="20" s="1"/>
  <c r="N15" i="166"/>
  <c r="H8" i="20" s="1"/>
  <c r="L15" i="166"/>
  <c r="E8" i="20"/>
  <c r="M15" i="166" l="1"/>
  <c r="F8" i="20"/>
  <c r="M9" i="168"/>
  <c r="M12" i="167"/>
  <c r="N8" i="165"/>
  <c r="H36" i="20" s="1"/>
  <c r="L8" i="165"/>
  <c r="F36" i="20" s="1"/>
  <c r="K8" i="165"/>
  <c r="E36" i="20" s="1"/>
  <c r="O9" i="168" l="1"/>
  <c r="I24" i="20" s="1"/>
  <c r="G24" i="20"/>
  <c r="O12" i="167"/>
  <c r="I3" i="20" s="1"/>
  <c r="G3" i="20"/>
  <c r="M8" i="165"/>
  <c r="O15" i="166"/>
  <c r="I8" i="20" s="1"/>
  <c r="G8" i="20"/>
  <c r="F37" i="20"/>
  <c r="N6" i="164"/>
  <c r="H37" i="20" s="1"/>
  <c r="L6" i="164"/>
  <c r="K6" i="164"/>
  <c r="E37" i="20" s="1"/>
  <c r="O8" i="165" l="1"/>
  <c r="I36" i="20" s="1"/>
  <c r="G36" i="20"/>
  <c r="M6" i="164"/>
  <c r="L2" i="163"/>
  <c r="M2" i="163" s="1"/>
  <c r="O2" i="163" s="1"/>
  <c r="N4" i="163"/>
  <c r="H53" i="20" s="1"/>
  <c r="K4" i="163"/>
  <c r="E53" i="20" s="1"/>
  <c r="O6" i="164" l="1"/>
  <c r="I37" i="20" s="1"/>
  <c r="G37" i="20"/>
  <c r="L4" i="163"/>
  <c r="M4" i="163" s="1"/>
  <c r="O4" i="163" s="1"/>
  <c r="I53" i="20" s="1"/>
  <c r="F53" i="20"/>
  <c r="L3" i="151"/>
  <c r="M3" i="151" s="1"/>
  <c r="O3" i="151" s="1"/>
  <c r="G53" i="20" l="1"/>
  <c r="N4" i="162"/>
  <c r="H83" i="20" s="1"/>
  <c r="L4" i="162"/>
  <c r="F83" i="20" s="1"/>
  <c r="K4" i="162"/>
  <c r="E83" i="20" s="1"/>
  <c r="M4" i="162" l="1"/>
  <c r="M2" i="161"/>
  <c r="O2" i="161" s="1"/>
  <c r="N7" i="161"/>
  <c r="H43" i="20" s="1"/>
  <c r="L7" i="161"/>
  <c r="F43" i="20" s="1"/>
  <c r="K7" i="161"/>
  <c r="E43" i="20" s="1"/>
  <c r="M2" i="160"/>
  <c r="O2" i="160" s="1"/>
  <c r="N8" i="160"/>
  <c r="H25" i="20" s="1"/>
  <c r="L8" i="160"/>
  <c r="F25" i="20" s="1"/>
  <c r="K8" i="160"/>
  <c r="E25" i="20" s="1"/>
  <c r="M2" i="159"/>
  <c r="O2" i="159" s="1"/>
  <c r="N5" i="159"/>
  <c r="H42" i="20" s="1"/>
  <c r="L5" i="159"/>
  <c r="F42" i="20" s="1"/>
  <c r="O4" i="162" l="1"/>
  <c r="I83" i="20" s="1"/>
  <c r="G83" i="20"/>
  <c r="M7" i="161"/>
  <c r="M8" i="160"/>
  <c r="K5" i="159"/>
  <c r="L2" i="158"/>
  <c r="L10" i="158" s="1"/>
  <c r="F26" i="20" s="1"/>
  <c r="K2" i="158"/>
  <c r="K10" i="158" s="1"/>
  <c r="E26" i="20" s="1"/>
  <c r="N10" i="158"/>
  <c r="H26" i="20" s="1"/>
  <c r="L2" i="157"/>
  <c r="L10" i="157" s="1"/>
  <c r="F22" i="20" s="1"/>
  <c r="K2" i="157"/>
  <c r="K10" i="157" s="1"/>
  <c r="E22" i="20" s="1"/>
  <c r="N10" i="157"/>
  <c r="H22" i="20" s="1"/>
  <c r="L6" i="132"/>
  <c r="K6" i="132"/>
  <c r="C6" i="132"/>
  <c r="L8" i="128"/>
  <c r="K8" i="128"/>
  <c r="O8" i="160" l="1"/>
  <c r="I25" i="20" s="1"/>
  <c r="G25" i="20"/>
  <c r="M8" i="128"/>
  <c r="O8" i="128" s="1"/>
  <c r="M2" i="158"/>
  <c r="O2" i="158" s="1"/>
  <c r="M6" i="132"/>
  <c r="O6" i="132" s="1"/>
  <c r="M2" i="157"/>
  <c r="O2" i="157" s="1"/>
  <c r="O7" i="161"/>
  <c r="I43" i="20" s="1"/>
  <c r="G43" i="20"/>
  <c r="M5" i="159"/>
  <c r="E42" i="20"/>
  <c r="M10" i="158"/>
  <c r="M10" i="157"/>
  <c r="O5" i="159" l="1"/>
  <c r="I42" i="20" s="1"/>
  <c r="G42" i="20"/>
  <c r="O10" i="157"/>
  <c r="I22" i="20" s="1"/>
  <c r="G22" i="20"/>
  <c r="O10" i="158"/>
  <c r="I26" i="20" s="1"/>
  <c r="G26" i="20"/>
  <c r="N12" i="156"/>
  <c r="H6" i="20" s="1"/>
  <c r="L12" i="156"/>
  <c r="F6" i="20" s="1"/>
  <c r="K12" i="156"/>
  <c r="E6" i="20" s="1"/>
  <c r="N5" i="155"/>
  <c r="H65" i="20" s="1"/>
  <c r="L5" i="155"/>
  <c r="F65" i="20" s="1"/>
  <c r="K5" i="155"/>
  <c r="E65" i="20" s="1"/>
  <c r="M5" i="155" l="1"/>
  <c r="M12" i="156"/>
  <c r="E89" i="20"/>
  <c r="N5" i="154"/>
  <c r="H89" i="20" s="1"/>
  <c r="L5" i="154"/>
  <c r="F89" i="20" s="1"/>
  <c r="K5" i="154"/>
  <c r="O12" i="156" l="1"/>
  <c r="I6" i="20" s="1"/>
  <c r="G6" i="20"/>
  <c r="O5" i="155"/>
  <c r="I65" i="20" s="1"/>
  <c r="G65" i="20"/>
  <c r="M5" i="154"/>
  <c r="N5" i="153"/>
  <c r="H49" i="20" s="1"/>
  <c r="L5" i="153"/>
  <c r="F49" i="20" s="1"/>
  <c r="K5" i="153"/>
  <c r="E49" i="20" s="1"/>
  <c r="O5" i="154" l="1"/>
  <c r="I89" i="20" s="1"/>
  <c r="G89" i="20"/>
  <c r="M5" i="153"/>
  <c r="O5" i="153" l="1"/>
  <c r="I49" i="20" s="1"/>
  <c r="G49" i="20"/>
  <c r="N6" i="151"/>
  <c r="H32" i="20" s="1"/>
  <c r="L6" i="151"/>
  <c r="F32" i="20" s="1"/>
  <c r="K6" i="151"/>
  <c r="E32" i="20" s="1"/>
  <c r="M6" i="151" l="1"/>
  <c r="F56" i="20"/>
  <c r="N5" i="150"/>
  <c r="H56" i="20" s="1"/>
  <c r="L5" i="150"/>
  <c r="K5" i="150"/>
  <c r="E56" i="20" s="1"/>
  <c r="N5" i="149"/>
  <c r="H79" i="20" s="1"/>
  <c r="L5" i="149"/>
  <c r="F79" i="20" s="1"/>
  <c r="K5" i="149"/>
  <c r="E79" i="20" s="1"/>
  <c r="M5" i="150" l="1"/>
  <c r="O6" i="151"/>
  <c r="I32" i="20" s="1"/>
  <c r="G32" i="20"/>
  <c r="M5" i="149"/>
  <c r="N13" i="148"/>
  <c r="H4" i="20" s="1"/>
  <c r="L13" i="148"/>
  <c r="K13" i="148"/>
  <c r="E4" i="20" s="1"/>
  <c r="M13" i="148" l="1"/>
  <c r="O13" i="148" s="1"/>
  <c r="I4" i="20" s="1"/>
  <c r="O5" i="150"/>
  <c r="I56" i="20" s="1"/>
  <c r="G56" i="20"/>
  <c r="O5" i="149"/>
  <c r="I79" i="20" s="1"/>
  <c r="G79" i="20"/>
  <c r="F4" i="20"/>
  <c r="N9" i="147"/>
  <c r="H27" i="20" s="1"/>
  <c r="L9" i="147"/>
  <c r="F27" i="20" s="1"/>
  <c r="K9" i="147"/>
  <c r="E27" i="20" s="1"/>
  <c r="G4" i="20" l="1"/>
  <c r="M9" i="147"/>
  <c r="N14" i="146"/>
  <c r="H5" i="20" s="1"/>
  <c r="L14" i="146"/>
  <c r="K14" i="146"/>
  <c r="E5" i="20" s="1"/>
  <c r="N4" i="145"/>
  <c r="H91" i="20" s="1"/>
  <c r="L4" i="145"/>
  <c r="F91" i="20" s="1"/>
  <c r="K4" i="145"/>
  <c r="E91" i="20" s="1"/>
  <c r="M14" i="146" l="1"/>
  <c r="O14" i="146" s="1"/>
  <c r="I5" i="20" s="1"/>
  <c r="O9" i="147"/>
  <c r="I27" i="20" s="1"/>
  <c r="G27" i="20"/>
  <c r="F5" i="20"/>
  <c r="M4" i="145"/>
  <c r="L2" i="142"/>
  <c r="L6" i="142" s="1"/>
  <c r="F72" i="20" s="1"/>
  <c r="L2" i="143"/>
  <c r="L10" i="143" s="1"/>
  <c r="L2" i="144"/>
  <c r="M2" i="144" s="1"/>
  <c r="O2" i="144" s="1"/>
  <c r="N14" i="144"/>
  <c r="H11" i="20" s="1"/>
  <c r="K14" i="144"/>
  <c r="E11" i="20" s="1"/>
  <c r="H23" i="20"/>
  <c r="E23" i="20"/>
  <c r="N6" i="142"/>
  <c r="H72" i="20" s="1"/>
  <c r="K6" i="142"/>
  <c r="E72" i="20" s="1"/>
  <c r="G5" i="20" l="1"/>
  <c r="L14" i="144"/>
  <c r="M14" i="144" s="1"/>
  <c r="O14" i="144" s="1"/>
  <c r="I11" i="20" s="1"/>
  <c r="O4" i="145"/>
  <c r="I91" i="20" s="1"/>
  <c r="G91" i="20"/>
  <c r="M2" i="143"/>
  <c r="O2" i="143" s="1"/>
  <c r="M10" i="143"/>
  <c r="F23" i="20"/>
  <c r="M6" i="142"/>
  <c r="M2" i="142"/>
  <c r="O2" i="142" s="1"/>
  <c r="N15" i="141"/>
  <c r="H13" i="20" s="1"/>
  <c r="L15" i="141"/>
  <c r="F13" i="20" s="1"/>
  <c r="K15" i="141"/>
  <c r="E13" i="20" s="1"/>
  <c r="N5" i="140"/>
  <c r="H66" i="20" s="1"/>
  <c r="L5" i="140"/>
  <c r="K5" i="140"/>
  <c r="E66" i="20" s="1"/>
  <c r="N12" i="139"/>
  <c r="H20" i="20" s="1"/>
  <c r="L12" i="139"/>
  <c r="K12" i="139"/>
  <c r="E20" i="20" s="1"/>
  <c r="N7" i="138"/>
  <c r="H52" i="20" s="1"/>
  <c r="L7" i="138"/>
  <c r="F52" i="20" s="1"/>
  <c r="K7" i="138"/>
  <c r="E52" i="20" s="1"/>
  <c r="F11" i="20" l="1"/>
  <c r="M5" i="140"/>
  <c r="O5" i="140" s="1"/>
  <c r="I66" i="20" s="1"/>
  <c r="M12" i="139"/>
  <c r="O12" i="139" s="1"/>
  <c r="I20" i="20" s="1"/>
  <c r="F66" i="20"/>
  <c r="G11" i="20"/>
  <c r="F20" i="20"/>
  <c r="O10" i="143"/>
  <c r="I23" i="20" s="1"/>
  <c r="G23" i="20"/>
  <c r="O6" i="142"/>
  <c r="I72" i="20" s="1"/>
  <c r="G72" i="20"/>
  <c r="M15" i="141"/>
  <c r="M7" i="138"/>
  <c r="N18" i="132"/>
  <c r="L18" i="132"/>
  <c r="K18" i="132"/>
  <c r="G66" i="20" l="1"/>
  <c r="G20" i="20"/>
  <c r="O7" i="138"/>
  <c r="I52" i="20" s="1"/>
  <c r="G52" i="20"/>
  <c r="O15" i="141"/>
  <c r="I13" i="20" s="1"/>
  <c r="G13" i="20"/>
  <c r="N13" i="137"/>
  <c r="H7" i="20" s="1"/>
  <c r="L13" i="137"/>
  <c r="K13" i="137"/>
  <c r="E7" i="20" s="1"/>
  <c r="M13" i="137" l="1"/>
  <c r="O13" i="137" s="1"/>
  <c r="I7" i="20" s="1"/>
  <c r="F7" i="20"/>
  <c r="N15" i="133"/>
  <c r="L15" i="133"/>
  <c r="K15" i="133"/>
  <c r="G7" i="20" l="1"/>
  <c r="N19" i="136"/>
  <c r="H9" i="20" s="1"/>
  <c r="L19" i="136"/>
  <c r="K19" i="136"/>
  <c r="E9" i="20" s="1"/>
  <c r="M19" i="136" l="1"/>
  <c r="F9" i="20"/>
  <c r="F46" i="20"/>
  <c r="N5" i="135"/>
  <c r="H46" i="20" s="1"/>
  <c r="L5" i="135"/>
  <c r="K5" i="135"/>
  <c r="E46" i="20" s="1"/>
  <c r="N6" i="134"/>
  <c r="H45" i="20" s="1"/>
  <c r="L6" i="134"/>
  <c r="F45" i="20" s="1"/>
  <c r="K6" i="134"/>
  <c r="E45" i="20" s="1"/>
  <c r="O19" i="136" l="1"/>
  <c r="I9" i="20" s="1"/>
  <c r="G9" i="20"/>
  <c r="M5" i="135"/>
  <c r="M6" i="134"/>
  <c r="H15" i="20"/>
  <c r="N29" i="128"/>
  <c r="L29" i="128"/>
  <c r="K29" i="128"/>
  <c r="E15" i="20"/>
  <c r="M15" i="133" l="1"/>
  <c r="F15" i="20"/>
  <c r="O6" i="134"/>
  <c r="I45" i="20" s="1"/>
  <c r="G45" i="20"/>
  <c r="O5" i="135"/>
  <c r="I46" i="20" s="1"/>
  <c r="G46" i="20"/>
  <c r="F10" i="20"/>
  <c r="H10" i="20"/>
  <c r="E10" i="20"/>
  <c r="O15" i="133" l="1"/>
  <c r="I15" i="20" s="1"/>
  <c r="G15" i="20"/>
  <c r="M18" i="132"/>
  <c r="G10" i="20" s="1"/>
  <c r="H2" i="20"/>
  <c r="F2" i="20"/>
  <c r="E2" i="20"/>
  <c r="O18" i="132" l="1"/>
  <c r="I10" i="20" s="1"/>
  <c r="M29" i="128"/>
  <c r="G2" i="20" l="1"/>
  <c r="O29" i="128"/>
  <c r="I2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5F187715-3D9D-401D-8895-237E7EF1157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14" authorId="0" shapeId="0" xr:uid="{5B7BF819-EB37-42F3-8C5A-DFFC65471A4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7" authorId="0" shapeId="0" xr:uid="{9ADB5F61-AB61-48F3-BC22-4325FDD4817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0" authorId="0" shapeId="0" xr:uid="{88B38231-EB6D-4FF9-8B32-29C0C65C313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1" authorId="0" shapeId="0" xr:uid="{9446A5A9-FC05-42CD-B04D-2AC276D9997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4" authorId="0" shapeId="0" xr:uid="{3733DC24-8F90-4465-82AE-4D0FC64010E0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6" authorId="0" shapeId="0" xr:uid="{0676EF36-EAA3-4A03-9F17-C4397D8827B4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453DCAB4-39D7-4DF8-B6F2-F1CD5A48705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CFAE609D-B1E1-43C5-A36F-4E803566083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5C9B7D7B-9ACC-457E-A928-E080185C4C6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60BCD021-B247-4FCF-A425-961964BC4DC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19FD7EAD-B0A3-45F1-9662-77560D3E553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<sst xmlns="http://schemas.openxmlformats.org/spreadsheetml/2006/main" count="2754" uniqueCount="249">
  <si>
    <t>Class</t>
  </si>
  <si>
    <t>Date</t>
  </si>
  <si>
    <t>Range Location</t>
  </si>
  <si>
    <t>Points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</si>
  <si>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</si>
  <si>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</si>
  <si>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</si>
  <si>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</si>
  <si>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</si>
  <si>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</si>
  <si>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</si>
  <si>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</si>
  <si>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</si>
  <si>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</si>
  <si>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</si>
  <si>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</si>
  <si>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</si>
  <si>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</si>
  <si>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</si>
  <si>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</si>
  <si>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Kevin Noggle</t>
  </si>
  <si>
    <t>Noggle, Kevin</t>
  </si>
  <si>
    <t>Billy Hudson</t>
  </si>
  <si>
    <t>Elberton , GA</t>
  </si>
  <si>
    <t>Hudson, Billy</t>
  </si>
  <si>
    <t>Outlaw-Hvy</t>
  </si>
  <si>
    <t>Outlaw Hvy Barrel</t>
  </si>
  <si>
    <t>Reynolds, Harold</t>
  </si>
  <si>
    <t>Harold Reynolds</t>
  </si>
  <si>
    <t>Pennington, Cliff</t>
  </si>
  <si>
    <t>Argence,Wayne</t>
  </si>
  <si>
    <t>Cliff Pennington</t>
  </si>
  <si>
    <t>Boerne Shooting Club</t>
  </si>
  <si>
    <t>Wayne Argence</t>
  </si>
  <si>
    <t>Cunningham, Tom</t>
  </si>
  <si>
    <t>Tom Cunningham</t>
  </si>
  <si>
    <t>San Angelo, TX</t>
  </si>
  <si>
    <t>Bill Middlebrook</t>
  </si>
  <si>
    <t>Middlebrook, Bill</t>
  </si>
  <si>
    <t>Kelsheimer, Hubert</t>
  </si>
  <si>
    <t>Hubert Kelsheimer</t>
  </si>
  <si>
    <t>Boerne,TX</t>
  </si>
  <si>
    <t>Josie Hensler</t>
  </si>
  <si>
    <t>Leon Kuznik</t>
  </si>
  <si>
    <t>Kuznik, Leon</t>
  </si>
  <si>
    <t>Chacon, Joe</t>
  </si>
  <si>
    <t>Joe Chacon</t>
  </si>
  <si>
    <t>Carroll, Rebecca</t>
  </si>
  <si>
    <t>Parnell, Jim</t>
  </si>
  <si>
    <t>Morrison, Julian</t>
  </si>
  <si>
    <t>Out-Hvy</t>
  </si>
  <si>
    <t>Oakridge, TN</t>
  </si>
  <si>
    <t>Swarington, Jim</t>
  </si>
  <si>
    <t>Hensley, Charles</t>
  </si>
  <si>
    <t>Jim Swaringin</t>
  </si>
  <si>
    <t>Charles Hensley</t>
  </si>
  <si>
    <t>Zachary Turner</t>
  </si>
  <si>
    <t>Turner, Zachary</t>
  </si>
  <si>
    <t>Carroll, James</t>
  </si>
  <si>
    <t>James Carroll</t>
  </si>
  <si>
    <t>Rebecca Carroll</t>
  </si>
  <si>
    <t>Julian Morrison</t>
  </si>
  <si>
    <t>Jim Parnell</t>
  </si>
  <si>
    <t>Baker, Jack</t>
  </si>
  <si>
    <t>Baker, Adam</t>
  </si>
  <si>
    <t xml:space="preserve">Jack Baker </t>
  </si>
  <si>
    <t xml:space="preserve">Adam Baker </t>
  </si>
  <si>
    <t>Smith, Jerry</t>
  </si>
  <si>
    <t>Jerry Smith</t>
  </si>
  <si>
    <t>Princeton, LA</t>
  </si>
  <si>
    <t>Edmonds, Casey</t>
  </si>
  <si>
    <t>Casey Edmonds</t>
  </si>
  <si>
    <t>Bristol, VA</t>
  </si>
  <si>
    <t>Jenkins, Raymond</t>
  </si>
  <si>
    <t>Raymond Jenkins</t>
  </si>
  <si>
    <t>Les Williams</t>
  </si>
  <si>
    <t>Williams, Les</t>
  </si>
  <si>
    <t>Taylor, Allen</t>
  </si>
  <si>
    <t>Allen Taylor</t>
  </si>
  <si>
    <t>Smith, Woody</t>
  </si>
  <si>
    <t>Woody Smith</t>
  </si>
  <si>
    <t>Kevin Sullivan</t>
  </si>
  <si>
    <t>Sullivan, Kevin</t>
  </si>
  <si>
    <t>Kittle, Ron</t>
  </si>
  <si>
    <t>Ron Kittle</t>
  </si>
  <si>
    <t>Osseo, MI</t>
  </si>
  <si>
    <t>Bob Kocsis</t>
  </si>
  <si>
    <t>Thompson, Rex</t>
  </si>
  <si>
    <t>Rex Thompson</t>
  </si>
  <si>
    <t>Strother, David</t>
  </si>
  <si>
    <t>David Strother</t>
  </si>
  <si>
    <t>King, Bub</t>
  </si>
  <si>
    <t>Bub King</t>
  </si>
  <si>
    <t>Wilmore, KY</t>
  </si>
  <si>
    <t>Kocsis, Bob</t>
  </si>
  <si>
    <t>Evelio McDonald</t>
  </si>
  <si>
    <t>McDonald Evelio</t>
  </si>
  <si>
    <t>Braddy, James</t>
  </si>
  <si>
    <t>James Braddy</t>
  </si>
  <si>
    <t>David Buckley</t>
  </si>
  <si>
    <t>Jeff Riester</t>
  </si>
  <si>
    <t>Luke Carroll</t>
  </si>
  <si>
    <t>Buckley, David</t>
  </si>
  <si>
    <t>Riester, Jeff</t>
  </si>
  <si>
    <t>Carroll, Luke</t>
  </si>
  <si>
    <t>Herrmann, Randy</t>
  </si>
  <si>
    <t>Randy Herrmann</t>
  </si>
  <si>
    <t>Belton,SC</t>
  </si>
  <si>
    <t>Melvin Ferguson</t>
  </si>
  <si>
    <t>Ferguson, Melvin</t>
  </si>
  <si>
    <t>Hensler, Josie</t>
  </si>
  <si>
    <t>Todd Wilson</t>
  </si>
  <si>
    <t>Wilson, Todd</t>
  </si>
  <si>
    <t>Wilson, Don</t>
  </si>
  <si>
    <t>Don Wilson</t>
  </si>
  <si>
    <t>Keim, Stephen</t>
  </si>
  <si>
    <t>Stephen Keim</t>
  </si>
  <si>
    <t>Wayne Young</t>
  </si>
  <si>
    <t>Young, Wayne</t>
  </si>
  <si>
    <t>Eddie Robertson</t>
  </si>
  <si>
    <t>Robertson, Eddie</t>
  </si>
  <si>
    <t>Gordon Coneley</t>
  </si>
  <si>
    <t>Coneley, Gordon</t>
  </si>
  <si>
    <t xml:space="preserve"> </t>
  </si>
  <si>
    <t>Robby King</t>
  </si>
  <si>
    <t>King, Robby</t>
  </si>
  <si>
    <t>Ricky Haley</t>
  </si>
  <si>
    <t>Haley, Ricky</t>
  </si>
  <si>
    <t>Tignor, Matthew</t>
  </si>
  <si>
    <t>Sissom, Danny</t>
  </si>
  <si>
    <t>Matthew Tignor</t>
  </si>
  <si>
    <t>Danny Sissom</t>
  </si>
  <si>
    <t xml:space="preserve">Don Wilson </t>
  </si>
  <si>
    <t>Fred Jamison</t>
  </si>
  <si>
    <t>Jamison, Fred</t>
  </si>
  <si>
    <t>Foster Arvin</t>
  </si>
  <si>
    <t>Arvin, Foster</t>
  </si>
  <si>
    <t>Starr, Jim</t>
  </si>
  <si>
    <t>Jim Starr</t>
  </si>
  <si>
    <t>John Hovan</t>
  </si>
  <si>
    <t>Hovan, John</t>
  </si>
  <si>
    <t>Adam Baker</t>
  </si>
  <si>
    <t xml:space="preserve">Jack baker </t>
  </si>
  <si>
    <t>Wood, Mike</t>
  </si>
  <si>
    <t>Mike Wood</t>
  </si>
  <si>
    <t>Jay Boyd</t>
  </si>
  <si>
    <t>Boyd, Jay</t>
  </si>
  <si>
    <t>Wills, Wayne</t>
  </si>
  <si>
    <t>Wayne Wills</t>
  </si>
  <si>
    <t>Dan Payne</t>
  </si>
  <si>
    <t>Payne, Dan</t>
  </si>
  <si>
    <t>Kunath, Ron</t>
  </si>
  <si>
    <t>East, Paul</t>
  </si>
  <si>
    <t>Collins, Brian</t>
  </si>
  <si>
    <t>Wiley, David</t>
  </si>
  <si>
    <t>Coleman, Jerry</t>
  </si>
  <si>
    <t>Collins, Bethany</t>
  </si>
  <si>
    <t>Sullivan, Jim</t>
  </si>
  <si>
    <t>Ron Kunath</t>
  </si>
  <si>
    <t>Lonesdale, AR</t>
  </si>
  <si>
    <t>Paul East</t>
  </si>
  <si>
    <t>Brian Collins</t>
  </si>
  <si>
    <t>David Wiley</t>
  </si>
  <si>
    <t>Jerry Coleman</t>
  </si>
  <si>
    <t>Bethany Collins</t>
  </si>
  <si>
    <t>Jim Sullivan</t>
  </si>
  <si>
    <t>Fred Sears</t>
  </si>
  <si>
    <t>Smith, Dan</t>
  </si>
  <si>
    <t>Self, Mark</t>
  </si>
  <si>
    <t>David, Joe</t>
  </si>
  <si>
    <t>Dan Smith</t>
  </si>
  <si>
    <t>Edinburg, Tx</t>
  </si>
  <si>
    <t>Mark Self</t>
  </si>
  <si>
    <t>Tracy Self</t>
  </si>
  <si>
    <t>Self, Tracy</t>
  </si>
  <si>
    <t>Chuck Stuckey</t>
  </si>
  <si>
    <t>Stuckey, Chuck</t>
  </si>
  <si>
    <t>Eathan Pennington</t>
  </si>
  <si>
    <t>Pennington, Ethan</t>
  </si>
  <si>
    <t>Stanley Canter</t>
  </si>
  <si>
    <t>Canter, Stanley</t>
  </si>
  <si>
    <t>Stigall, Allen</t>
  </si>
  <si>
    <t>Allen Stigall</t>
  </si>
  <si>
    <t>Emile Borne</t>
  </si>
  <si>
    <t>Borne, Emile</t>
  </si>
  <si>
    <t>Killough, Dan</t>
  </si>
  <si>
    <t>Dan Killough</t>
  </si>
  <si>
    <t>Jarrell, Joe</t>
  </si>
  <si>
    <t>Bonhan, Craig</t>
  </si>
  <si>
    <t>Joe Jarrell</t>
  </si>
  <si>
    <t>New Haven, KY</t>
  </si>
  <si>
    <t>Craig Bonhan</t>
  </si>
  <si>
    <t>James Abenoja</t>
  </si>
  <si>
    <t>Abenoja, James</t>
  </si>
  <si>
    <t>Enrique Erdmenger</t>
  </si>
  <si>
    <t>Erdmenger, Enrique</t>
  </si>
  <si>
    <t>Bristol VA</t>
  </si>
  <si>
    <t>Boerne, TX</t>
  </si>
  <si>
    <t>Bristol ,VA</t>
  </si>
  <si>
    <t>Delphos, OH</t>
  </si>
  <si>
    <t>Belton, SC</t>
  </si>
  <si>
    <t>Cliff Keesee</t>
  </si>
  <si>
    <t>Keesee, Cliff</t>
  </si>
  <si>
    <t>Mike wood</t>
  </si>
  <si>
    <t>Jeff Langley</t>
  </si>
  <si>
    <t>Langley, Jeff</t>
  </si>
  <si>
    <t>Daniel  Payne</t>
  </si>
  <si>
    <t>Ratliff, Elliotte</t>
  </si>
  <si>
    <t>Elliotte Ratliff</t>
  </si>
  <si>
    <t>Delphos, Oh</t>
  </si>
  <si>
    <t>Boerne, Tx</t>
  </si>
  <si>
    <t>Outlaw Hvy</t>
  </si>
  <si>
    <t>Huff, David</t>
  </si>
  <si>
    <t>David Huff</t>
  </si>
  <si>
    <t>George Gilliam</t>
  </si>
  <si>
    <t>Gilliam, Geroge</t>
  </si>
  <si>
    <t>Hahn, Rick</t>
  </si>
  <si>
    <t>Rick Hahn</t>
  </si>
  <si>
    <t>Lonsdale, AR</t>
  </si>
  <si>
    <t>Larry McGill</t>
  </si>
  <si>
    <t>McGill, Larry</t>
  </si>
  <si>
    <t>Brian Tinnel</t>
  </si>
  <si>
    <t>Tinnel, Brian</t>
  </si>
  <si>
    <t>Danny Sisson</t>
  </si>
  <si>
    <t>Jim Haley</t>
  </si>
  <si>
    <t>Andrew Mower</t>
  </si>
  <si>
    <t>Haley, Jim</t>
  </si>
  <si>
    <t>Mower, Andrew</t>
  </si>
  <si>
    <t>Boerne Tx</t>
  </si>
  <si>
    <t>Outlaw hvy</t>
  </si>
  <si>
    <t>Bonnie Fogg</t>
  </si>
  <si>
    <t>Fogg, Bonnie</t>
  </si>
  <si>
    <t>Oakridge TN</t>
  </si>
  <si>
    <t>Sears, Fred</t>
  </si>
  <si>
    <t>Hart, Gordon</t>
  </si>
  <si>
    <t>Gordon Hart</t>
  </si>
  <si>
    <t>Sherrod, Bill</t>
  </si>
  <si>
    <t>Bill Sherrod</t>
  </si>
  <si>
    <t>Dany Sissom</t>
  </si>
  <si>
    <t>David Rhynhart</t>
  </si>
  <si>
    <t>Rhynhart, David</t>
  </si>
  <si>
    <t>Evelio MCDonald</t>
  </si>
  <si>
    <t>Jerry Hensler</t>
  </si>
  <si>
    <t>Hensler, Jerry</t>
  </si>
  <si>
    <t>Heavy Barrel Bolt</t>
  </si>
  <si>
    <t>Wilmore,KY</t>
  </si>
  <si>
    <t>Delphos OH</t>
  </si>
  <si>
    <t>Coyote Arms</t>
  </si>
  <si>
    <t>11/16/20019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</si>
</sst>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color theme="1"/>
      <name val="Cambria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0"/>
      <color indexed="8"/>
      <name val="Book Antiqua"/>
      <family val="1"/>
    </font>
    <font>
      <sz val="10"/>
      <color theme="1"/>
      <name val="Book Antiqua"/>
      <family val="1"/>
    </font>
    <font>
      <b/>
      <u/>
      <sz val="10"/>
      <color theme="1"/>
      <name val="Times New Roman"/>
      <family val="1"/>
    </font>
    <font>
      <b/>
      <sz val="10"/>
      <color indexed="8"/>
      <name val="Calibri"/>
      <family val="2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1" fontId="11" fillId="0" borderId="1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4" fontId="17" fillId="0" borderId="2" xfId="0" applyNumberFormat="1" applyFont="1" applyBorder="1" applyAlignment="1">
      <alignment horizontal="center" wrapText="1"/>
    </xf>
    <xf numFmtId="1" fontId="11" fillId="0" borderId="6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3" borderId="0" xfId="1" applyFont="1" applyFill="1" applyAlignment="1">
      <alignment horizontal="center"/>
    </xf>
    <xf numFmtId="1" fontId="18" fillId="0" borderId="1" xfId="0" applyNumberFormat="1" applyFont="1" applyBorder="1" applyAlignment="1" applyProtection="1">
      <alignment horizontal="center"/>
      <protection locked="0"/>
    </xf>
    <xf numFmtId="0" fontId="19" fillId="0" borderId="0" xfId="1" applyFont="1" applyAlignment="1">
      <alignment horizontal="center"/>
    </xf>
    <xf numFmtId="0" fontId="20" fillId="5" borderId="1" xfId="0" applyFont="1" applyFill="1" applyBorder="1" applyAlignment="1">
      <alignment horizontal="left" vertical="center" indent="1"/>
    </xf>
    <xf numFmtId="0" fontId="21" fillId="5" borderId="1" xfId="0" applyFont="1" applyFill="1" applyBorder="1" applyAlignment="1">
      <alignment horizontal="left" vertical="center" indent="1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14" fontId="23" fillId="0" borderId="1" xfId="0" applyNumberFormat="1" applyFont="1" applyBorder="1" applyAlignment="1">
      <alignment horizontal="center"/>
    </xf>
    <xf numFmtId="14" fontId="23" fillId="0" borderId="1" xfId="0" applyNumberFormat="1" applyFont="1" applyBorder="1" applyAlignment="1">
      <alignment horizontal="center" wrapText="1"/>
    </xf>
    <xf numFmtId="1" fontId="23" fillId="0" borderId="1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 wrapText="1"/>
    </xf>
    <xf numFmtId="2" fontId="23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 wrapText="1"/>
    </xf>
    <xf numFmtId="164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 wrapText="1"/>
    </xf>
    <xf numFmtId="1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 shrinkToFit="1"/>
    </xf>
    <xf numFmtId="0" fontId="11" fillId="0" borderId="0" xfId="0" applyFont="1" applyAlignment="1" applyProtection="1">
      <alignment horizontal="center"/>
      <protection locked="0"/>
    </xf>
    <xf numFmtId="14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 wrapText="1"/>
    </xf>
    <xf numFmtId="1" fontId="11" fillId="0" borderId="0" xfId="0" applyNumberFormat="1" applyFont="1" applyAlignment="1" applyProtection="1">
      <alignment horizontal="center"/>
      <protection locked="0"/>
    </xf>
    <xf numFmtId="1" fontId="11" fillId="0" borderId="0" xfId="0" applyNumberFormat="1" applyFont="1" applyAlignment="1">
      <alignment horizontal="center" wrapText="1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14" fontId="17" fillId="0" borderId="0" xfId="0" applyNumberFormat="1" applyFont="1" applyAlignment="1">
      <alignment horizontal="center" wrapText="1"/>
    </xf>
    <xf numFmtId="1" fontId="11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16" fillId="0" borderId="6" xfId="0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 wrapText="1"/>
    </xf>
    <xf numFmtId="1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wrapText="1"/>
    </xf>
    <xf numFmtId="0" fontId="24" fillId="0" borderId="6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25" fillId="0" borderId="1" xfId="0" applyFont="1" applyBorder="1" applyAlignment="1">
      <alignment horizontal="center"/>
    </xf>
    <xf numFmtId="14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1" fontId="25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 wrapText="1"/>
    </xf>
    <xf numFmtId="2" fontId="25" fillId="0" borderId="1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 shrinkToFit="1"/>
    </xf>
    <xf numFmtId="1" fontId="21" fillId="5" borderId="1" xfId="0" applyNumberFormat="1" applyFont="1" applyFill="1" applyBorder="1" applyAlignment="1">
      <alignment horizontal="left" vertical="center" indent="1"/>
    </xf>
    <xf numFmtId="1" fontId="15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4" fontId="25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4" fontId="17" fillId="0" borderId="0" xfId="0" applyNumberFormat="1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 wrapText="1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341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22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externalLink" Target="externalLinks/externalLink17.xml"/><Relationship Id="rId133" Type="http://schemas.openxmlformats.org/officeDocument/2006/relationships/externalLink" Target="externalLinks/externalLink38.xml"/><Relationship Id="rId138" Type="http://schemas.openxmlformats.org/officeDocument/2006/relationships/externalLink" Target="externalLinks/externalLink43.xml"/><Relationship Id="rId154" Type="http://schemas.openxmlformats.org/officeDocument/2006/relationships/externalLink" Target="externalLinks/externalLink59.xml"/><Relationship Id="rId159" Type="http://schemas.openxmlformats.org/officeDocument/2006/relationships/calcChain" Target="calcChain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12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7.xml"/><Relationship Id="rId123" Type="http://schemas.openxmlformats.org/officeDocument/2006/relationships/externalLink" Target="externalLinks/externalLink28.xml"/><Relationship Id="rId128" Type="http://schemas.openxmlformats.org/officeDocument/2006/relationships/externalLink" Target="externalLinks/externalLink33.xml"/><Relationship Id="rId144" Type="http://schemas.openxmlformats.org/officeDocument/2006/relationships/externalLink" Target="externalLinks/externalLink49.xml"/><Relationship Id="rId149" Type="http://schemas.openxmlformats.org/officeDocument/2006/relationships/externalLink" Target="externalLinks/externalLink54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18.xml"/><Relationship Id="rId118" Type="http://schemas.openxmlformats.org/officeDocument/2006/relationships/externalLink" Target="externalLinks/externalLink23.xml"/><Relationship Id="rId134" Type="http://schemas.openxmlformats.org/officeDocument/2006/relationships/externalLink" Target="externalLinks/externalLink39.xml"/><Relationship Id="rId139" Type="http://schemas.openxmlformats.org/officeDocument/2006/relationships/externalLink" Target="externalLinks/externalLink44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externalLink" Target="externalLinks/externalLink55.xml"/><Relationship Id="rId155" Type="http://schemas.openxmlformats.org/officeDocument/2006/relationships/externalLink" Target="externalLinks/externalLink60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8.xml"/><Relationship Id="rId108" Type="http://schemas.openxmlformats.org/officeDocument/2006/relationships/externalLink" Target="externalLinks/externalLink13.xml"/><Relationship Id="rId124" Type="http://schemas.openxmlformats.org/officeDocument/2006/relationships/externalLink" Target="externalLinks/externalLink29.xml"/><Relationship Id="rId129" Type="http://schemas.openxmlformats.org/officeDocument/2006/relationships/externalLink" Target="externalLinks/externalLink3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externalLink" Target="externalLinks/externalLink1.xml"/><Relationship Id="rId111" Type="http://schemas.openxmlformats.org/officeDocument/2006/relationships/externalLink" Target="externalLinks/externalLink16.xml"/><Relationship Id="rId132" Type="http://schemas.openxmlformats.org/officeDocument/2006/relationships/externalLink" Target="externalLinks/externalLink37.xml"/><Relationship Id="rId140" Type="http://schemas.openxmlformats.org/officeDocument/2006/relationships/externalLink" Target="externalLinks/externalLink45.xml"/><Relationship Id="rId145" Type="http://schemas.openxmlformats.org/officeDocument/2006/relationships/externalLink" Target="externalLinks/externalLink50.xml"/><Relationship Id="rId153" Type="http://schemas.openxmlformats.org/officeDocument/2006/relationships/externalLink" Target="externalLinks/externalLink5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11.xml"/><Relationship Id="rId114" Type="http://schemas.openxmlformats.org/officeDocument/2006/relationships/externalLink" Target="externalLinks/externalLink19.xml"/><Relationship Id="rId119" Type="http://schemas.openxmlformats.org/officeDocument/2006/relationships/externalLink" Target="externalLinks/externalLink24.xml"/><Relationship Id="rId127" Type="http://schemas.openxmlformats.org/officeDocument/2006/relationships/externalLink" Target="externalLinks/externalLink3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externalLink" Target="externalLinks/externalLink4.xml"/><Relationship Id="rId101" Type="http://schemas.openxmlformats.org/officeDocument/2006/relationships/externalLink" Target="externalLinks/externalLink6.xml"/><Relationship Id="rId122" Type="http://schemas.openxmlformats.org/officeDocument/2006/relationships/externalLink" Target="externalLinks/externalLink27.xml"/><Relationship Id="rId130" Type="http://schemas.openxmlformats.org/officeDocument/2006/relationships/externalLink" Target="externalLinks/externalLink35.xml"/><Relationship Id="rId135" Type="http://schemas.openxmlformats.org/officeDocument/2006/relationships/externalLink" Target="externalLinks/externalLink40.xml"/><Relationship Id="rId143" Type="http://schemas.openxmlformats.org/officeDocument/2006/relationships/externalLink" Target="externalLinks/externalLink48.xml"/><Relationship Id="rId148" Type="http://schemas.openxmlformats.org/officeDocument/2006/relationships/externalLink" Target="externalLinks/externalLink53.xml"/><Relationship Id="rId151" Type="http://schemas.openxmlformats.org/officeDocument/2006/relationships/externalLink" Target="externalLinks/externalLink56.xml"/><Relationship Id="rId156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14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2.xml"/><Relationship Id="rId104" Type="http://schemas.openxmlformats.org/officeDocument/2006/relationships/externalLink" Target="externalLinks/externalLink9.xml"/><Relationship Id="rId120" Type="http://schemas.openxmlformats.org/officeDocument/2006/relationships/externalLink" Target="externalLinks/externalLink25.xml"/><Relationship Id="rId125" Type="http://schemas.openxmlformats.org/officeDocument/2006/relationships/externalLink" Target="externalLinks/externalLink30.xml"/><Relationship Id="rId141" Type="http://schemas.openxmlformats.org/officeDocument/2006/relationships/externalLink" Target="externalLinks/externalLink46.xml"/><Relationship Id="rId146" Type="http://schemas.openxmlformats.org/officeDocument/2006/relationships/externalLink" Target="externalLinks/externalLink5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externalLink" Target="externalLinks/externalLink15.xml"/><Relationship Id="rId115" Type="http://schemas.openxmlformats.org/officeDocument/2006/relationships/externalLink" Target="externalLinks/externalLink20.xml"/><Relationship Id="rId131" Type="http://schemas.openxmlformats.org/officeDocument/2006/relationships/externalLink" Target="externalLinks/externalLink36.xml"/><Relationship Id="rId136" Type="http://schemas.openxmlformats.org/officeDocument/2006/relationships/externalLink" Target="externalLinks/externalLink41.xml"/><Relationship Id="rId157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externalLink" Target="externalLinks/externalLink57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5.xml"/><Relationship Id="rId105" Type="http://schemas.openxmlformats.org/officeDocument/2006/relationships/externalLink" Target="externalLinks/externalLink10.xml"/><Relationship Id="rId126" Type="http://schemas.openxmlformats.org/officeDocument/2006/relationships/externalLink" Target="externalLinks/externalLink31.xml"/><Relationship Id="rId147" Type="http://schemas.openxmlformats.org/officeDocument/2006/relationships/externalLink" Target="externalLinks/externalLink5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externalLink" Target="externalLinks/externalLink3.xml"/><Relationship Id="rId121" Type="http://schemas.openxmlformats.org/officeDocument/2006/relationships/externalLink" Target="externalLinks/externalLink26.xml"/><Relationship Id="rId142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21.xml"/><Relationship Id="rId137" Type="http://schemas.openxmlformats.org/officeDocument/2006/relationships/externalLink" Target="externalLinks/externalLink42.xml"/><Relationship Id="rId15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23-1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%20SCORING%20RESULTS%2011-3-2019%20Lisa%20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xas/ABRA%20TEXAS%20SCORING%20PROGRAM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202019%20(2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April%202019%20(3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2019%20July%2014%2019%20(2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New%20Haven_ABRA2019-Scoring%208-17-19_Lisa%20(2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2019Aug10Arkansas%20(2)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Virginia/Match%2006%2030%2019%20VA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Virginia/Match%2008%2003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EXAS%20MATCH%208-17-19%20(1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ra%20state%20va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Virginia/ABRA%20VA%20SCORING%20PROGRAM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ABRA2019-Scoring%205-29-19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6252019%20(3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ocuments/ABRA2019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Tournament%205192019%20(2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2019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nnessee/ABRA%20TN%20SCORING%20PROGRAM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nnessee/ABRA%20TN%20SCORING%20PROGRAM%20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6-9-19%20Club%20Tournamen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_ABRA2019-Scoring%207-7-19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BGSL_ABRA-Scoring%206-26-19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Arkansas/ABRA%20ARKANSAS%20Scoring%20Program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Arkansas/ABRA2019july20%20Arkansas%20(1)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Programs/ABRA2019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Texas/ABRA%20EDINBURG%20TEXA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South%20Carolina/ABRA%20sSOUTH%20CAROLINA%20SCORING%20PROGRAM%202019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State%20Tournament%209152019%20(3)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ABRA%20EDINBURG%20TEXAS%20MATCH%209-21-19%20(1)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Kentucky/ABRA%20KENTUCKY%20SCORING%20PROGRAM%202019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9242019%20(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7-24-19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0202019%20(2)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1172019%20(1)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7302019%20(1)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182019%20(2)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klub%20Shoot%202172019%20(2)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172019%20(2)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3262019%20(1)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212019%20(2)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4302019%20(2)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5282019%20(1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8-11-19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6162019%20(2)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7212019%20(2).xlsm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8272019%20(3)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BGSL_ABRA_Scoring_5-12-2019.xlsm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Michigan%2005%2001%2019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ABRA%20MICHIGAN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7.6.19.hillsdale.rifle.club%20(3)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Michiga/ABRA.8.7.19.hillsdale.rifle.club%20(1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9.4.19.hillsdale.rifle.club%20(1)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State%20Tournament%20%20%202019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_%208-21-19.xlsm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OHIO%20Novemeber%202019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%209-8-19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ABRA2019-Scoring_%209-25-19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_Shooting/_Ruger%2010-22/2019/_BGSL_ABRA-Scoring%2010-13-19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43674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Out-Hvy"/>
      <sheetName val="Sr-Unl"/>
      <sheetName val="J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ABRA ADULT SCORE SHEET "/>
      <sheetName val="ABRA YOUTH SCORE SHEET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ABRA ADULT SCORE SHEET "/>
      <sheetName val="ABRA YOUTH SCORE SHEET"/>
    </sheetNames>
    <sheetDataSet>
      <sheetData sheetId="0"/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OLH"/>
      <sheetName val="ABRA UNL"/>
      <sheetName val="ABRA OLL"/>
      <sheetName val="ABRA FAC"/>
      <sheetName val="ABRA YOUTH SCORE SHEET "/>
      <sheetName val="DATA SHEE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Sheet1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Out-Hvy"/>
      <sheetName val="Sr-Unl"/>
      <sheetName val="J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Belton, SC</v>
          </cell>
          <cell r="D2">
            <v>43652</v>
          </cell>
        </row>
      </sheetData>
      <sheetData sheetId="1"/>
      <sheetData sheetId="2"/>
      <sheetData sheetId="3">
        <row r="2">
          <cell r="A2" t="str">
            <v>Belton, SC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Sr-Out-Lt"/>
      <sheetName val="J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START TAB"/>
      <sheetName val="ABRA ADULT SCORE SHEET"/>
      <sheetName val="ABRA YOUTH SCORE SHEET "/>
    </sheetNames>
    <sheetDataSet>
      <sheetData sheetId="0">
        <row r="2">
          <cell r="A2" t="str">
            <v>Wilmore, Ky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YOUTH ADULT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START TAB"/>
      <sheetName val="ABRA ADULT SCORE SHEET"/>
      <sheetName val="ABRA YOUTH SCORE SHEET 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43652</v>
          </cell>
        </row>
      </sheetData>
      <sheetData sheetId="1"/>
      <sheetData sheetId="2"/>
      <sheetData sheetId="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43684</v>
          </cell>
        </row>
      </sheetData>
      <sheetData sheetId="1"/>
      <sheetData sheetId="2"/>
      <sheetData sheetId="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43712</v>
          </cell>
        </row>
      </sheetData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ummary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  <sheetName val="SUM"/>
    </sheetNames>
    <sheetDataSet>
      <sheetData sheetId="0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XFD97"/>
  <sheetViews>
    <sheetView tabSelected="1" zoomScale="96" zoomScaleNormal="96" workbookViewId="0">
      <selection activeCell="E10" sqref="E10"/>
    </sheetView>
  </sheetViews>
  <sheetFormatPr defaultRowHeight="15.75" x14ac:dyDescent="0.3"/>
  <cols>
    <col min="1" max="1" width="6.140625" style="2" customWidth="1"/>
    <col min="2" max="2" width="12.28515625" style="17" bestFit="1" customWidth="1"/>
    <col min="3" max="3" width="17" style="17" bestFit="1" customWidth="1"/>
    <col min="4" max="4" width="24.140625" style="17" bestFit="1" customWidth="1"/>
    <col min="5" max="5" width="16.85546875" style="17" bestFit="1" customWidth="1"/>
    <col min="6" max="6" width="19" style="19" customWidth="1"/>
    <col min="7" max="7" width="9.140625" style="18" bestFit="1" customWidth="1"/>
    <col min="8" max="8" width="9.140625" style="17" bestFit="1" customWidth="1"/>
    <col min="9" max="9" width="17.85546875" style="18" bestFit="1" customWidth="1"/>
    <col min="10" max="16384" width="9.140625" style="2"/>
  </cols>
  <sheetData>
    <row r="1" spans="2:9" ht="22.5" customHeight="1" x14ac:dyDescent="0.3">
      <c r="B1" s="17" t="s">
        <v>6</v>
      </c>
      <c r="C1" s="17" t="s">
        <v>0</v>
      </c>
      <c r="D1" s="17" t="s">
        <v>9</v>
      </c>
      <c r="E1" s="17" t="s">
        <v>8</v>
      </c>
      <c r="F1" s="19" t="s">
        <v>4</v>
      </c>
      <c r="G1" s="18" t="s">
        <v>7</v>
      </c>
      <c r="H1" s="17" t="s">
        <v>3</v>
      </c>
      <c r="I1" s="18" t="s">
        <v>5</v>
      </c>
    </row>
    <row r="2" spans="2:9" x14ac:dyDescent="0.3">
      <c r="B2" s="17">
        <v>1</v>
      </c>
      <c r="C2" s="17" t="s">
        <v>26</v>
      </c>
      <c r="D2" s="20" t="s">
        <v>24</v>
      </c>
      <c r="E2" s="19">
        <f>SUM('Hudson, Billy'!K29)</f>
        <v>103</v>
      </c>
      <c r="F2" s="19">
        <f>SUM('Hudson, Billy'!L29)</f>
        <v>20042</v>
      </c>
      <c r="G2" s="18">
        <f>SUM('Hudson, Billy'!M29)</f>
        <v>194.58252427184465</v>
      </c>
      <c r="H2" s="19">
        <f>SUM('Hudson, Billy'!N29)</f>
        <v>265</v>
      </c>
      <c r="I2" s="18">
        <f>SUM('Hudson, Billy'!O29)</f>
        <v>459.58252427184465</v>
      </c>
    </row>
    <row r="3" spans="2:9" x14ac:dyDescent="0.3">
      <c r="B3" s="17">
        <v>2</v>
      </c>
      <c r="C3" s="17" t="s">
        <v>26</v>
      </c>
      <c r="D3" s="20" t="s">
        <v>103</v>
      </c>
      <c r="E3" s="19">
        <f>SUM('Riester, Jeff'!K12)</f>
        <v>42</v>
      </c>
      <c r="F3" s="19">
        <f>SUM('Riester, Jeff'!L12)</f>
        <v>8256</v>
      </c>
      <c r="G3" s="18">
        <f>SUM('Riester, Jeff'!M12)</f>
        <v>196.57142857142858</v>
      </c>
      <c r="H3" s="19">
        <f>SUM('Riester, Jeff'!N12)</f>
        <v>116</v>
      </c>
      <c r="I3" s="18">
        <f>SUM('Riester, Jeff'!O12)</f>
        <v>312.57142857142856</v>
      </c>
    </row>
    <row r="4" spans="2:9" x14ac:dyDescent="0.3">
      <c r="B4" s="17">
        <v>3</v>
      </c>
      <c r="C4" s="17" t="s">
        <v>26</v>
      </c>
      <c r="D4" s="20" t="s">
        <v>58</v>
      </c>
      <c r="E4" s="19">
        <f>SUM('Carroll, James'!K13)</f>
        <v>44</v>
      </c>
      <c r="F4" s="19">
        <f>SUM('Carroll, James'!L13)</f>
        <v>8578</v>
      </c>
      <c r="G4" s="18">
        <f>SUM('Carroll, James'!M13)</f>
        <v>194.95454545454547</v>
      </c>
      <c r="H4" s="19">
        <f>SUM('Carroll, James'!N13)</f>
        <v>114</v>
      </c>
      <c r="I4" s="18">
        <f>SUM('Carroll, James'!O13)</f>
        <v>308.9545454545455</v>
      </c>
    </row>
    <row r="5" spans="2:9" x14ac:dyDescent="0.3">
      <c r="B5" s="17">
        <v>4</v>
      </c>
      <c r="C5" s="17" t="s">
        <v>26</v>
      </c>
      <c r="D5" s="81" t="s">
        <v>52</v>
      </c>
      <c r="E5" s="19">
        <f>SUM('Swaringin, Jim'!K14)</f>
        <v>48</v>
      </c>
      <c r="F5" s="19">
        <f>SUM('Swaringin, Jim'!L14)</f>
        <v>9036</v>
      </c>
      <c r="G5" s="18">
        <f>SUM('Swaringin, Jim'!M14)</f>
        <v>188.25</v>
      </c>
      <c r="H5" s="19">
        <f>SUM('Swaringin, Jim'!N14)</f>
        <v>113</v>
      </c>
      <c r="I5" s="18">
        <f>SUM('Swaringin, Jim'!O14)</f>
        <v>301.25</v>
      </c>
    </row>
    <row r="6" spans="2:9" x14ac:dyDescent="0.3">
      <c r="B6" s="17">
        <v>5</v>
      </c>
      <c r="C6" s="17" t="s">
        <v>26</v>
      </c>
      <c r="D6" s="20" t="s">
        <v>76</v>
      </c>
      <c r="E6" s="19">
        <f>SUM('Williams, Les'!K12)</f>
        <v>30</v>
      </c>
      <c r="F6" s="19">
        <f>SUM('Williams, Les'!L12)</f>
        <v>5914.1</v>
      </c>
      <c r="G6" s="18">
        <f>SUM('Williams, Les'!M12)</f>
        <v>197.13666666666668</v>
      </c>
      <c r="H6" s="19">
        <f>SUM('Williams, Les'!N12)</f>
        <v>98</v>
      </c>
      <c r="I6" s="18">
        <f>SUM('Williams, Les'!O12)</f>
        <v>295.13666666666666</v>
      </c>
    </row>
    <row r="7" spans="2:9" x14ac:dyDescent="0.3">
      <c r="B7" s="17">
        <v>6</v>
      </c>
      <c r="C7" s="17" t="s">
        <v>26</v>
      </c>
      <c r="D7" s="20" t="s">
        <v>38</v>
      </c>
      <c r="E7" s="19">
        <f>SUM('Middlebrook, Bill'!K13)</f>
        <v>44</v>
      </c>
      <c r="F7" s="19">
        <f>SUM('Middlebrook, Bill'!L13)</f>
        <v>8316</v>
      </c>
      <c r="G7" s="18">
        <f>SUM('Middlebrook, Bill'!M13)</f>
        <v>189</v>
      </c>
      <c r="H7" s="19">
        <f>SUM('Middlebrook, Bill'!N13)</f>
        <v>106</v>
      </c>
      <c r="I7" s="18">
        <f>SUM('Middlebrook, Bill'!O13)</f>
        <v>295</v>
      </c>
    </row>
    <row r="8" spans="2:9" x14ac:dyDescent="0.3">
      <c r="B8" s="17">
        <v>7</v>
      </c>
      <c r="C8" s="17" t="s">
        <v>26</v>
      </c>
      <c r="D8" s="20" t="s">
        <v>102</v>
      </c>
      <c r="E8" s="19">
        <f>SUM('Buckley, David'!K15)</f>
        <v>51</v>
      </c>
      <c r="F8" s="19">
        <f>SUM('Buckley, David'!L15)</f>
        <v>9977</v>
      </c>
      <c r="G8" s="18">
        <f>SUM('Buckley, David'!M15)</f>
        <v>195.62745098039215</v>
      </c>
      <c r="H8" s="19">
        <f>SUM('Buckley, David'!N15)</f>
        <v>97</v>
      </c>
      <c r="I8" s="18">
        <f>SUM('Buckley, David'!O15)</f>
        <v>292.62745098039215</v>
      </c>
    </row>
    <row r="9" spans="2:9" x14ac:dyDescent="0.3">
      <c r="B9" s="17">
        <v>8</v>
      </c>
      <c r="C9" s="17" t="s">
        <v>26</v>
      </c>
      <c r="D9" s="20" t="s">
        <v>34</v>
      </c>
      <c r="E9" s="19">
        <f>SUM('Cunningham, Tom'!K19)</f>
        <v>68</v>
      </c>
      <c r="F9" s="19">
        <f>SUM('Cunningham, Tom'!L19)</f>
        <v>12578</v>
      </c>
      <c r="G9" s="18">
        <f>SUM('Cunningham, Tom'!M19)</f>
        <v>184.97058823529412</v>
      </c>
      <c r="H9" s="19">
        <f>SUM('Cunningham, Tom'!N19)</f>
        <v>98</v>
      </c>
      <c r="I9" s="18">
        <f>SUM('Cunningham, Tom'!O19)</f>
        <v>282.97058823529414</v>
      </c>
    </row>
    <row r="10" spans="2:9" x14ac:dyDescent="0.3">
      <c r="B10" s="17">
        <v>9</v>
      </c>
      <c r="C10" s="17" t="s">
        <v>26</v>
      </c>
      <c r="D10" s="20" t="s">
        <v>21</v>
      </c>
      <c r="E10" s="19">
        <f>SUM('Noggle, Kevin'!K18)</f>
        <v>58</v>
      </c>
      <c r="F10" s="19">
        <f>SUM('Noggle, Kevin'!L18)</f>
        <v>11140</v>
      </c>
      <c r="G10" s="18">
        <f>SUM('Noggle, Kevin'!M18)</f>
        <v>192.06896551724137</v>
      </c>
      <c r="H10" s="19">
        <f>SUM('Noggle, Kevin'!N18)</f>
        <v>89</v>
      </c>
      <c r="I10" s="18">
        <f>SUM('Noggle, Kevin'!O18)</f>
        <v>281.06896551724139</v>
      </c>
    </row>
    <row r="11" spans="2:9" x14ac:dyDescent="0.3">
      <c r="B11" s="17">
        <v>10</v>
      </c>
      <c r="C11" s="17" t="s">
        <v>26</v>
      </c>
      <c r="D11" s="20" t="s">
        <v>47</v>
      </c>
      <c r="E11" s="19">
        <f>SUM('Carroll, Rebecca'!K14)</f>
        <v>52</v>
      </c>
      <c r="F11" s="19">
        <f>SUM('Carroll, Rebecca'!L14)</f>
        <v>9917</v>
      </c>
      <c r="G11" s="18">
        <f>SUM('Carroll, Rebecca'!M14)</f>
        <v>190.71153846153845</v>
      </c>
      <c r="H11" s="19">
        <f>SUM('Carroll, Rebecca'!N14)</f>
        <v>90</v>
      </c>
      <c r="I11" s="18">
        <f>SUM('Carroll, Rebecca'!O14)</f>
        <v>280.71153846153845</v>
      </c>
    </row>
    <row r="12" spans="2:9" x14ac:dyDescent="0.3">
      <c r="B12" s="17">
        <v>11</v>
      </c>
      <c r="C12" s="17" t="s">
        <v>26</v>
      </c>
      <c r="D12" s="20" t="s">
        <v>129</v>
      </c>
      <c r="E12" s="19">
        <f>SUM('Sissom, Danny'!K12)</f>
        <v>42</v>
      </c>
      <c r="F12" s="19">
        <f>SUM('Sissom, Danny'!L12)</f>
        <v>7967</v>
      </c>
      <c r="G12" s="18">
        <f>SUM('Sissom, Danny'!M12)</f>
        <v>189.6904761904762</v>
      </c>
      <c r="H12" s="19">
        <f>SUM('Sissom, Danny'!N12)</f>
        <v>75</v>
      </c>
      <c r="I12" s="18">
        <f>SUM('Sissom, Danny'!O12)</f>
        <v>264.6904761904762</v>
      </c>
    </row>
    <row r="13" spans="2:9" x14ac:dyDescent="0.3">
      <c r="B13" s="17">
        <v>12</v>
      </c>
      <c r="C13" s="17" t="s">
        <v>26</v>
      </c>
      <c r="D13" s="20" t="s">
        <v>45</v>
      </c>
      <c r="E13" s="19">
        <f>SUM('Chacon, Joe'!K15)</f>
        <v>44</v>
      </c>
      <c r="F13" s="19">
        <f>SUM('Chacon, Joe'!L15)</f>
        <v>8455.1</v>
      </c>
      <c r="G13" s="18">
        <f>SUM('Chacon, Joe'!M15)</f>
        <v>192.16136363636363</v>
      </c>
      <c r="H13" s="19">
        <f>SUM('Chacon, Joe'!N15)</f>
        <v>70</v>
      </c>
      <c r="I13" s="18">
        <f>SUM('Chacon, Joe'!O15)</f>
        <v>262.1613636363636</v>
      </c>
    </row>
    <row r="14" spans="2:9" x14ac:dyDescent="0.3">
      <c r="B14" s="17">
        <v>13</v>
      </c>
      <c r="C14" s="17" t="s">
        <v>26</v>
      </c>
      <c r="D14" s="20" t="s">
        <v>137</v>
      </c>
      <c r="E14" s="19">
        <f>SUM('Starr, Jim'!K7)</f>
        <v>22</v>
      </c>
      <c r="F14" s="19">
        <f>SUM('Starr, Jim'!L7)</f>
        <v>4302</v>
      </c>
      <c r="G14" s="18">
        <f>SUM('Starr, Jim'!M7)</f>
        <v>195.54545454545453</v>
      </c>
      <c r="H14" s="19">
        <f>SUM('Starr, Jim'!N7)</f>
        <v>55</v>
      </c>
      <c r="I14" s="18">
        <f>SUM('Starr, Jim'!O7)</f>
        <v>250.54545454545453</v>
      </c>
    </row>
    <row r="15" spans="2:9" x14ac:dyDescent="0.3">
      <c r="B15" s="17">
        <v>14</v>
      </c>
      <c r="C15" s="17" t="s">
        <v>26</v>
      </c>
      <c r="D15" s="20" t="s">
        <v>27</v>
      </c>
      <c r="E15" s="19">
        <f>SUM('Reynolds, Harold'!K15)</f>
        <v>42</v>
      </c>
      <c r="F15" s="19">
        <f>SUM('Reynolds, Harold'!L15)</f>
        <v>8051</v>
      </c>
      <c r="G15" s="18">
        <f>SUM('Reynolds, Harold'!M15)</f>
        <v>191.6904761904762</v>
      </c>
      <c r="H15" s="19">
        <f>SUM('Reynolds, Harold'!N15)</f>
        <v>58</v>
      </c>
      <c r="I15" s="18">
        <f>SUM('Reynolds, Harold'!O15)</f>
        <v>249.6904761904762</v>
      </c>
    </row>
    <row r="16" spans="2:9" x14ac:dyDescent="0.3">
      <c r="B16" s="17">
        <v>15</v>
      </c>
      <c r="C16" s="17" t="s">
        <v>26</v>
      </c>
      <c r="D16" s="20" t="s">
        <v>112</v>
      </c>
      <c r="E16" s="19">
        <f>SUM('Wilson, Todd'!K9)</f>
        <v>28</v>
      </c>
      <c r="F16" s="19">
        <f>SUM('Wilson, Todd'!L9)</f>
        <v>5477</v>
      </c>
      <c r="G16" s="18">
        <f>SUM('Wilson, Todd'!M9)</f>
        <v>195.60714285714286</v>
      </c>
      <c r="H16" s="19">
        <f>SUM('Wilson, Todd'!N9)</f>
        <v>47</v>
      </c>
      <c r="I16" s="18">
        <f>SUM('Wilson, Todd'!O9)</f>
        <v>242.60714285714286</v>
      </c>
    </row>
    <row r="17" spans="2:9 16384:16384" x14ac:dyDescent="0.3">
      <c r="B17" s="17">
        <v>16</v>
      </c>
      <c r="C17" s="17" t="s">
        <v>26</v>
      </c>
      <c r="D17" s="20" t="s">
        <v>113</v>
      </c>
      <c r="E17" s="19">
        <f>SUM('Wilson Don'!K15)</f>
        <v>54</v>
      </c>
      <c r="F17" s="19">
        <f>SUM('Wilson Don'!L15)</f>
        <v>10405</v>
      </c>
      <c r="G17" s="18">
        <f>SUM('Wilson Don'!M15)</f>
        <v>192.68518518518519</v>
      </c>
      <c r="H17" s="19">
        <f>SUM('Wilson Don'!N15)</f>
        <v>47</v>
      </c>
      <c r="I17" s="18">
        <f>SUM('Wilson Don'!O15)</f>
        <v>239.68518518518519</v>
      </c>
    </row>
    <row r="18" spans="2:9 16384:16384" x14ac:dyDescent="0.3">
      <c r="B18" s="17">
        <v>17</v>
      </c>
      <c r="C18" s="17" t="s">
        <v>26</v>
      </c>
      <c r="D18" s="20" t="s">
        <v>146</v>
      </c>
      <c r="E18" s="19">
        <f>SUM('Boyd, Jay'!K9)</f>
        <v>26</v>
      </c>
      <c r="F18" s="19">
        <f>SUM('Boyd, Jay'!L9)</f>
        <v>5073</v>
      </c>
      <c r="G18" s="18">
        <f>SUM('Boyd, Jay'!M9)</f>
        <v>195.11538461538461</v>
      </c>
      <c r="H18" s="19">
        <f>SUM('Boyd, Jay'!N9)</f>
        <v>37</v>
      </c>
      <c r="I18" s="18">
        <f>SUM('Boyd, Jay'!O9)</f>
        <v>232.11538461538461</v>
      </c>
    </row>
    <row r="19" spans="2:9 16384:16384" x14ac:dyDescent="0.3">
      <c r="B19" s="17">
        <v>18</v>
      </c>
      <c r="C19" s="17" t="s">
        <v>26</v>
      </c>
      <c r="D19" s="81" t="s">
        <v>143</v>
      </c>
      <c r="E19" s="19">
        <f>SUM('Wood, Mike'!K8)</f>
        <v>24</v>
      </c>
      <c r="F19" s="19">
        <f>SUM('Wood, Mike'!L8)</f>
        <v>4658.1099999999997</v>
      </c>
      <c r="G19" s="18">
        <f>SUM('Wood, Mike'!M8)</f>
        <v>194.08791666666664</v>
      </c>
      <c r="H19" s="19">
        <f>SUM('Wood, Mike'!N8)</f>
        <v>38</v>
      </c>
      <c r="I19" s="18">
        <f>SUM('Wood, Mike'!O8)</f>
        <v>232.08791666666664</v>
      </c>
    </row>
    <row r="20" spans="2:9 16384:16384" x14ac:dyDescent="0.3">
      <c r="B20" s="17">
        <v>19</v>
      </c>
      <c r="C20" s="17" t="s">
        <v>26</v>
      </c>
      <c r="D20" s="20" t="s">
        <v>110</v>
      </c>
      <c r="E20" s="19">
        <f>SUM('Hensler, Josie'!K12)</f>
        <v>22</v>
      </c>
      <c r="F20" s="19">
        <f>SUM('Hensler, Josie'!L12)</f>
        <v>4256.1000000000004</v>
      </c>
      <c r="G20" s="18">
        <f>SUM('Hensler, Josie'!M12)</f>
        <v>193.45909090909092</v>
      </c>
      <c r="H20" s="19">
        <f>SUM('Hensler, Josie'!N12)</f>
        <v>37</v>
      </c>
      <c r="I20" s="18">
        <f>SUM('Hensler, Josie'!O12)</f>
        <v>230.45909090909092</v>
      </c>
    </row>
    <row r="21" spans="2:9 16384:16384" x14ac:dyDescent="0.3">
      <c r="B21" s="17">
        <v>20</v>
      </c>
      <c r="C21" s="17" t="s">
        <v>26</v>
      </c>
      <c r="D21" s="20" t="s">
        <v>136</v>
      </c>
      <c r="E21" s="19">
        <f>SUM('Arvin, Foster'!K12)</f>
        <v>38</v>
      </c>
      <c r="F21" s="19">
        <f>SUM('Arvin, Foster'!L12)</f>
        <v>7327</v>
      </c>
      <c r="G21" s="18">
        <f>SUM('Arvin, Foster'!M12)</f>
        <v>192.81578947368422</v>
      </c>
      <c r="H21" s="19">
        <f>SUM('Arvin, Foster'!N12)</f>
        <v>34</v>
      </c>
      <c r="I21" s="18">
        <f>SUM('Arvin, Foster'!O12)</f>
        <v>226.81578947368422</v>
      </c>
    </row>
    <row r="22" spans="2:9 16384:16384" x14ac:dyDescent="0.3">
      <c r="B22" s="17">
        <v>21</v>
      </c>
      <c r="C22" s="17" t="s">
        <v>26</v>
      </c>
      <c r="D22" s="20" t="s">
        <v>79</v>
      </c>
      <c r="E22" s="19">
        <f>SUM('Smith, Woody'!K10)</f>
        <v>30</v>
      </c>
      <c r="F22" s="19">
        <f>SUM('Smith, Woody'!L10)</f>
        <v>5712</v>
      </c>
      <c r="G22" s="18">
        <f>SUM('Smith, Woody'!M10)</f>
        <v>190.4</v>
      </c>
      <c r="H22" s="19">
        <f>SUM('Smith, Woody'!N10)</f>
        <v>30</v>
      </c>
      <c r="I22" s="18">
        <f>SUM('Smith, Woody'!O10)</f>
        <v>220.4</v>
      </c>
    </row>
    <row r="23" spans="2:9 16384:16384" x14ac:dyDescent="0.3">
      <c r="B23" s="17">
        <v>22</v>
      </c>
      <c r="C23" s="17" t="s">
        <v>26</v>
      </c>
      <c r="D23" s="20" t="s">
        <v>48</v>
      </c>
      <c r="E23" s="19">
        <f>SUM('Parnell, Jim'!K10)</f>
        <v>30</v>
      </c>
      <c r="F23" s="19">
        <f>SUM('Parnell, Jim'!L10)</f>
        <v>5487.01</v>
      </c>
      <c r="G23" s="18">
        <f>SUM('Parnell, Jim'!M10)</f>
        <v>182.90033333333335</v>
      </c>
      <c r="H23" s="19">
        <f>SUM('Parnell, Jim'!N10)</f>
        <v>36</v>
      </c>
      <c r="I23" s="18">
        <f>SUM('Parnell, Jim'!O10)</f>
        <v>218.90033333333335</v>
      </c>
    </row>
    <row r="24" spans="2:9 16384:16384" x14ac:dyDescent="0.3">
      <c r="B24" s="17">
        <v>23</v>
      </c>
      <c r="C24" s="17" t="s">
        <v>26</v>
      </c>
      <c r="D24" s="20" t="s">
        <v>104</v>
      </c>
      <c r="E24" s="19">
        <f>SUM('Carroll, Luke'!K9)</f>
        <v>26</v>
      </c>
      <c r="F24" s="19">
        <f>SUM('Carroll, Luke'!L9)</f>
        <v>5026</v>
      </c>
      <c r="G24" s="18">
        <f>SUM('Carroll, Luke'!M9)</f>
        <v>193.30769230769232</v>
      </c>
      <c r="H24" s="19">
        <f>SUM('Carroll, Luke'!N9)</f>
        <v>21</v>
      </c>
      <c r="I24" s="18">
        <f>SUM('Carroll, Luke'!O9)</f>
        <v>214.30769230769232</v>
      </c>
    </row>
    <row r="25" spans="2:9 16384:16384" x14ac:dyDescent="0.3">
      <c r="B25" s="17">
        <v>24</v>
      </c>
      <c r="C25" s="17" t="s">
        <v>26</v>
      </c>
      <c r="D25" s="20" t="s">
        <v>94</v>
      </c>
      <c r="E25" s="19">
        <f>SUM('Kocsis, Bob'!K8)</f>
        <v>22</v>
      </c>
      <c r="F25" s="19">
        <f>SUM('Kocsis, Bob'!L8)</f>
        <v>4098</v>
      </c>
      <c r="G25" s="18">
        <f>SUM('Kocsis, Bob'!M8)</f>
        <v>186.27272727272728</v>
      </c>
      <c r="H25" s="19">
        <f>SUM('Kocsis, Bob'!N8)</f>
        <v>26</v>
      </c>
      <c r="I25" s="18">
        <f>SUM('Kocsis, Bob'!O8)</f>
        <v>212.27272727272728</v>
      </c>
    </row>
    <row r="26" spans="2:9 16384:16384" x14ac:dyDescent="0.3">
      <c r="B26" s="17">
        <v>25</v>
      </c>
      <c r="C26" s="17" t="s">
        <v>26</v>
      </c>
      <c r="D26" s="20" t="s">
        <v>82</v>
      </c>
      <c r="E26" s="19">
        <f>SUM('Sullivan, Kevin'!K10)</f>
        <v>28</v>
      </c>
      <c r="F26" s="19">
        <f>SUM('Sullivan, Kevin'!L10)</f>
        <v>5075</v>
      </c>
      <c r="G26" s="18">
        <f>SUM('Sullivan, Kevin'!M10)</f>
        <v>181.25</v>
      </c>
      <c r="H26" s="19">
        <f>SUM('Sullivan, Kevin'!N10)</f>
        <v>20</v>
      </c>
      <c r="I26" s="18">
        <f>SUM('Sullivan, Kevin'!O10)</f>
        <v>201.25</v>
      </c>
      <c r="XFD26" s="19"/>
    </row>
    <row r="27" spans="2:9 16384:16384" x14ac:dyDescent="0.3">
      <c r="B27" s="17">
        <v>26</v>
      </c>
      <c r="C27" s="17" t="s">
        <v>26</v>
      </c>
      <c r="D27" s="20" t="s">
        <v>57</v>
      </c>
      <c r="E27" s="19">
        <f>SUM('Turner, Zachary'!K9)</f>
        <v>24</v>
      </c>
      <c r="F27" s="19">
        <f>SUM('Turner, Zachary'!L9)</f>
        <v>4150</v>
      </c>
      <c r="G27" s="18">
        <f>SUM('Turner, Zachary'!M9)</f>
        <v>172.91666666666666</v>
      </c>
      <c r="H27" s="19">
        <f>SUM('Turner, Zachary'!N9)</f>
        <v>17</v>
      </c>
      <c r="I27" s="18">
        <f>SUM('Turner, Zachary'!O9)</f>
        <v>189.91666666666666</v>
      </c>
    </row>
    <row r="28" spans="2:9 16384:16384" x14ac:dyDescent="0.3">
      <c r="B28" s="74"/>
      <c r="C28" s="74"/>
      <c r="D28" s="82"/>
      <c r="E28" s="75"/>
      <c r="F28" s="75"/>
      <c r="G28" s="76"/>
      <c r="H28" s="75"/>
      <c r="I28" s="76"/>
    </row>
    <row r="29" spans="2:9 16384:16384" x14ac:dyDescent="0.3">
      <c r="B29" s="17">
        <v>27</v>
      </c>
      <c r="C29" s="17" t="s">
        <v>26</v>
      </c>
      <c r="D29" s="84" t="s">
        <v>233</v>
      </c>
      <c r="E29" s="19">
        <f>SUM('Sears, Fred'!K7)</f>
        <v>17</v>
      </c>
      <c r="F29" s="19">
        <f>SUM('Sears, Fred'!L7)</f>
        <v>3280</v>
      </c>
      <c r="G29" s="18">
        <f>SUM('Sears, Fred'!M7)</f>
        <v>192.94117647058823</v>
      </c>
      <c r="H29" s="19">
        <f>SUM('Sears, Fred'!N7)</f>
        <v>40</v>
      </c>
      <c r="I29" s="18">
        <f>SUM('Sears, Fred'!O7)</f>
        <v>232.94117647058823</v>
      </c>
    </row>
    <row r="30" spans="2:9 16384:16384" x14ac:dyDescent="0.3">
      <c r="B30" s="17">
        <v>28</v>
      </c>
      <c r="C30" s="17" t="s">
        <v>26</v>
      </c>
      <c r="D30" s="20" t="s">
        <v>168</v>
      </c>
      <c r="E30" s="19">
        <f>SUM('Self, Mark'!K8)</f>
        <v>16</v>
      </c>
      <c r="F30" s="19">
        <f>SUM('Self, Mark'!L8)</f>
        <v>3041</v>
      </c>
      <c r="G30" s="18">
        <f>SUM('Self, Mark'!M8)</f>
        <v>190.0625</v>
      </c>
      <c r="H30" s="19">
        <f>SUM('Self, Mark'!N8)</f>
        <v>38</v>
      </c>
      <c r="I30" s="18">
        <f>SUM('Self, Mark'!O8)</f>
        <v>228.0625</v>
      </c>
    </row>
    <row r="31" spans="2:9 16384:16384" x14ac:dyDescent="0.3">
      <c r="B31" s="17">
        <v>29</v>
      </c>
      <c r="C31" s="17" t="s">
        <v>26</v>
      </c>
      <c r="D31" s="20" t="s">
        <v>134</v>
      </c>
      <c r="E31" s="19">
        <f>SUM('Jamison, Fred'!K6)</f>
        <v>14</v>
      </c>
      <c r="F31" s="19">
        <f>SUM('Jamison, Fred'!L6)</f>
        <v>2724.1</v>
      </c>
      <c r="G31" s="18">
        <f>SUM('Jamison, Fred'!M6)</f>
        <v>194.57857142857142</v>
      </c>
      <c r="H31" s="19">
        <f>SUM('Jamison, Fred'!N6)</f>
        <v>26</v>
      </c>
      <c r="I31" s="18">
        <f>SUM('Jamison, Fred'!O6)</f>
        <v>220.57857142857142</v>
      </c>
    </row>
    <row r="32" spans="2:9 16384:16384" x14ac:dyDescent="0.3">
      <c r="B32" s="17">
        <v>30</v>
      </c>
      <c r="C32" s="17" t="s">
        <v>26</v>
      </c>
      <c r="D32" s="20" t="s">
        <v>67</v>
      </c>
      <c r="E32" s="19">
        <f>SUM('Smith, Jerry'!K6)</f>
        <v>12</v>
      </c>
      <c r="F32" s="19">
        <f>SUM('Smith, Jerry'!L6)</f>
        <v>2351</v>
      </c>
      <c r="G32" s="18">
        <f>SUM('Smith, Jerry'!M6)</f>
        <v>195.91666666666666</v>
      </c>
      <c r="H32" s="19">
        <f>SUM('Smith, Jerry'!N6)</f>
        <v>24</v>
      </c>
      <c r="I32" s="18">
        <f>SUM('Smith, Jerry'!O6)</f>
        <v>219.91666666666666</v>
      </c>
    </row>
    <row r="33" spans="2:9" x14ac:dyDescent="0.3">
      <c r="B33" s="17">
        <v>31</v>
      </c>
      <c r="C33" s="17" t="s">
        <v>26</v>
      </c>
      <c r="D33" s="20" t="s">
        <v>157</v>
      </c>
      <c r="E33" s="19">
        <f>SUM('Sullivan, Jim'!K8)</f>
        <v>17</v>
      </c>
      <c r="F33" s="19">
        <f>SUM('Sullivan, Jim'!L8)</f>
        <v>3270</v>
      </c>
      <c r="G33" s="18">
        <f>SUM('Sullivan, Jim'!M8)</f>
        <v>192.35294117647058</v>
      </c>
      <c r="H33" s="19">
        <f>SUM('Sullivan, Jim'!N8)</f>
        <v>27</v>
      </c>
      <c r="I33" s="18">
        <f>SUM('Sullivan, Jim'!O8)</f>
        <v>219.35294117647058</v>
      </c>
    </row>
    <row r="34" spans="2:9" x14ac:dyDescent="0.3">
      <c r="B34" s="17">
        <v>32</v>
      </c>
      <c r="C34" s="17" t="s">
        <v>26</v>
      </c>
      <c r="D34" s="20" t="s">
        <v>127</v>
      </c>
      <c r="E34" s="19">
        <f>SUM('Haley, Ricky'!K7)</f>
        <v>14</v>
      </c>
      <c r="F34" s="19">
        <f>SUM('Haley, Ricky'!L7)</f>
        <v>2703</v>
      </c>
      <c r="G34" s="18">
        <f>SUM('Haley, Ricky'!M7)</f>
        <v>193.07142857142858</v>
      </c>
      <c r="H34" s="19">
        <f>SUM('Haley, Ricky'!N7)</f>
        <v>25</v>
      </c>
      <c r="I34" s="18">
        <f>SUM('Haley, Ricky'!O7)</f>
        <v>218.07142857142858</v>
      </c>
    </row>
    <row r="35" spans="2:9" x14ac:dyDescent="0.3">
      <c r="B35" s="17">
        <v>33</v>
      </c>
      <c r="C35" s="17" t="s">
        <v>26</v>
      </c>
      <c r="D35" s="84" t="s">
        <v>187</v>
      </c>
      <c r="E35" s="19">
        <f>SUM('Jarrell, Joe'!K6)</f>
        <v>11</v>
      </c>
      <c r="F35" s="19">
        <f>SUM('Jarrell, Joe'!L6)</f>
        <v>2129</v>
      </c>
      <c r="G35" s="18">
        <f>SUM('Jarrell, Joe'!M6)</f>
        <v>193.54545454545453</v>
      </c>
      <c r="H35" s="19">
        <f>SUM('Jarrell, Joe'!N6)</f>
        <v>24</v>
      </c>
      <c r="I35" s="18">
        <f>SUM('Jarrell, Joe'!O6)</f>
        <v>217.54545454545453</v>
      </c>
    </row>
    <row r="36" spans="2:9" x14ac:dyDescent="0.3">
      <c r="B36" s="17">
        <v>34</v>
      </c>
      <c r="C36" s="17" t="s">
        <v>26</v>
      </c>
      <c r="D36" s="20" t="s">
        <v>97</v>
      </c>
      <c r="E36" s="19">
        <f>SUM('Braddy, James'!K8)</f>
        <v>10</v>
      </c>
      <c r="F36" s="19">
        <f>SUM('Braddy, James'!L8)</f>
        <v>1933.1</v>
      </c>
      <c r="G36" s="18">
        <f>SUM('Braddy, James'!M8)</f>
        <v>193.31</v>
      </c>
      <c r="H36" s="19">
        <f>SUM('Braddy, James'!N8)</f>
        <v>22</v>
      </c>
      <c r="I36" s="18">
        <f>SUM('Braddy, James'!O8)</f>
        <v>215.31</v>
      </c>
    </row>
    <row r="37" spans="2:9" x14ac:dyDescent="0.3">
      <c r="B37" s="17">
        <v>35</v>
      </c>
      <c r="C37" s="17" t="s">
        <v>26</v>
      </c>
      <c r="D37" s="20" t="s">
        <v>96</v>
      </c>
      <c r="E37" s="19">
        <f>SUM('McDonald Evelio'!K6)</f>
        <v>14</v>
      </c>
      <c r="F37" s="19">
        <f>SUM('McDonald Evelio'!L6)</f>
        <v>2720</v>
      </c>
      <c r="G37" s="18">
        <f>SUM('McDonald Evelio'!M6)</f>
        <v>194.28571428571428</v>
      </c>
      <c r="H37" s="19">
        <f>SUM('McDonald Evelio'!N6)</f>
        <v>19</v>
      </c>
      <c r="I37" s="18">
        <f>SUM('McDonald Evelio'!O6)</f>
        <v>213.28571428571428</v>
      </c>
    </row>
    <row r="38" spans="2:9" x14ac:dyDescent="0.3">
      <c r="B38" s="17">
        <v>36</v>
      </c>
      <c r="C38" s="17" t="s">
        <v>26</v>
      </c>
      <c r="D38" s="84" t="s">
        <v>234</v>
      </c>
      <c r="E38" s="19">
        <f>SUM('Hart, Gordon'!K4)</f>
        <v>6</v>
      </c>
      <c r="F38" s="19">
        <f>SUM('Hart, Gordon'!L4)</f>
        <v>1170.0999999999999</v>
      </c>
      <c r="G38" s="18">
        <f>SUM('Hart, Gordon'!M4)</f>
        <v>195.01666666666665</v>
      </c>
      <c r="H38" s="19">
        <f>SUM('Hart, Gordon'!N4)</f>
        <v>18</v>
      </c>
      <c r="I38" s="18">
        <f>SUM('Hart, Gordon'!O4)</f>
        <v>213.01666666666665</v>
      </c>
    </row>
    <row r="39" spans="2:9" x14ac:dyDescent="0.3">
      <c r="B39" s="17">
        <v>37</v>
      </c>
      <c r="C39" s="17" t="s">
        <v>26</v>
      </c>
      <c r="D39" s="84" t="s">
        <v>185</v>
      </c>
      <c r="E39" s="19">
        <f>SUM('Killough, Dan'!K4)</f>
        <v>4</v>
      </c>
      <c r="F39" s="19">
        <f>SUM('Killough, Dan'!L4)</f>
        <v>785</v>
      </c>
      <c r="G39" s="18">
        <f>SUM('Killough, Dan'!M4)</f>
        <v>196.25</v>
      </c>
      <c r="H39" s="19">
        <f>SUM('Killough, Dan'!N4)</f>
        <v>13</v>
      </c>
      <c r="I39" s="18">
        <f>SUM('Killough, Dan'!O4)</f>
        <v>209.25</v>
      </c>
    </row>
    <row r="40" spans="2:9" x14ac:dyDescent="0.3">
      <c r="B40" s="17">
        <v>38</v>
      </c>
      <c r="C40" s="17" t="s">
        <v>26</v>
      </c>
      <c r="D40" s="20" t="s">
        <v>169</v>
      </c>
      <c r="E40" s="19">
        <f>SUM('David, Joe'!K7)</f>
        <v>13</v>
      </c>
      <c r="F40" s="19">
        <f>SUM('David, Joe'!L7)</f>
        <v>2437</v>
      </c>
      <c r="G40" s="18">
        <f>SUM('David, Joe'!M7)</f>
        <v>187.46153846153845</v>
      </c>
      <c r="H40" s="19">
        <f>SUM('David, Joe'!N7)</f>
        <v>20</v>
      </c>
      <c r="I40" s="18">
        <f>SUM('David, Joe'!O7)</f>
        <v>207.46153846153845</v>
      </c>
    </row>
    <row r="41" spans="2:9" x14ac:dyDescent="0.3">
      <c r="B41" s="17">
        <v>39</v>
      </c>
      <c r="C41" s="17" t="s">
        <v>26</v>
      </c>
      <c r="D41" s="20" t="s">
        <v>105</v>
      </c>
      <c r="E41" s="19">
        <f>SUM('Herrmann, Randy'!K6)</f>
        <v>14</v>
      </c>
      <c r="F41" s="19">
        <f>SUM('Herrmann, Randy'!L6)</f>
        <v>2693</v>
      </c>
      <c r="G41" s="18">
        <f>SUM('Herrmann, Randy'!M6)</f>
        <v>192.35714285714286</v>
      </c>
      <c r="H41" s="19">
        <f>SUM('Herrmann, Randy'!N6)</f>
        <v>14</v>
      </c>
      <c r="I41" s="18">
        <f>SUM('Herrmann, Randy'!O6)</f>
        <v>206.35714285714286</v>
      </c>
    </row>
    <row r="42" spans="2:9" x14ac:dyDescent="0.3">
      <c r="B42" s="17">
        <v>40</v>
      </c>
      <c r="C42" s="17" t="s">
        <v>26</v>
      </c>
      <c r="D42" s="20" t="s">
        <v>83</v>
      </c>
      <c r="E42" s="19">
        <f>SUM('Kittle, Ron'!K5)</f>
        <v>8</v>
      </c>
      <c r="F42" s="19">
        <f>SUM('Kittle, Ron'!L5)</f>
        <v>1498</v>
      </c>
      <c r="G42" s="18">
        <f>SUM('Kittle, Ron'!M5)</f>
        <v>187.25</v>
      </c>
      <c r="H42" s="19">
        <f>SUM('Kittle, Ron'!N5)</f>
        <v>19</v>
      </c>
      <c r="I42" s="18">
        <f>SUM('Kittle, Ron'!O5)</f>
        <v>206.25</v>
      </c>
    </row>
    <row r="43" spans="2:9" x14ac:dyDescent="0.3">
      <c r="B43" s="17">
        <v>41</v>
      </c>
      <c r="C43" s="17" t="s">
        <v>26</v>
      </c>
      <c r="D43" s="20" t="s">
        <v>87</v>
      </c>
      <c r="E43" s="19">
        <f>SUM('Thompson, Rex'!K7)</f>
        <v>16</v>
      </c>
      <c r="F43" s="19">
        <f>SUM('Thompson, Rex'!L7)</f>
        <v>2979</v>
      </c>
      <c r="G43" s="18">
        <f>SUM('Thompson, Rex'!M7)</f>
        <v>186.1875</v>
      </c>
      <c r="H43" s="19">
        <f>SUM('Thompson, Rex'!N7)</f>
        <v>20</v>
      </c>
      <c r="I43" s="18">
        <f>SUM('Thompson, Rex'!O7)</f>
        <v>206.1875</v>
      </c>
    </row>
    <row r="44" spans="2:9" x14ac:dyDescent="0.3">
      <c r="B44" s="17">
        <v>42</v>
      </c>
      <c r="C44" s="17" t="s">
        <v>26</v>
      </c>
      <c r="D44" s="20" t="s">
        <v>152</v>
      </c>
      <c r="E44" s="19">
        <f>SUM('East, Paul'!K7)</f>
        <v>17</v>
      </c>
      <c r="F44" s="19">
        <f>SUM('East, Paul'!L7)</f>
        <v>3190</v>
      </c>
      <c r="G44" s="18">
        <f>SUM('East, Paul'!M7)</f>
        <v>187.64705882352942</v>
      </c>
      <c r="H44" s="19">
        <f>SUM('East, Paul'!N7)</f>
        <v>18</v>
      </c>
      <c r="I44" s="18">
        <f>SUM('East, Paul'!O7)</f>
        <v>205.64705882352942</v>
      </c>
    </row>
    <row r="45" spans="2:9" x14ac:dyDescent="0.3">
      <c r="B45" s="17">
        <v>43</v>
      </c>
      <c r="C45" s="17" t="s">
        <v>26</v>
      </c>
      <c r="D45" s="20" t="s">
        <v>30</v>
      </c>
      <c r="E45" s="19">
        <f>SUM('Argence, Wayne'!K6)</f>
        <v>12</v>
      </c>
      <c r="F45" s="19">
        <f>SUM('Argence, Wayne'!L6)</f>
        <v>2284</v>
      </c>
      <c r="G45" s="18">
        <f>SUM('Argence, Wayne'!M6)</f>
        <v>190.33333333333334</v>
      </c>
      <c r="H45" s="19">
        <f>SUM('Argence, Wayne'!N6)</f>
        <v>15</v>
      </c>
      <c r="I45" s="18">
        <f>SUM('Argence, Wayne'!O6)</f>
        <v>205.33333333333334</v>
      </c>
    </row>
    <row r="46" spans="2:9" x14ac:dyDescent="0.3">
      <c r="B46" s="17">
        <v>44</v>
      </c>
      <c r="C46" s="17" t="s">
        <v>26</v>
      </c>
      <c r="D46" s="20" t="s">
        <v>29</v>
      </c>
      <c r="E46" s="19">
        <f>SUM('Pennington, Cliff'!K5)</f>
        <v>10</v>
      </c>
      <c r="F46" s="19">
        <f>SUM('Pennington, Cliff'!L5)</f>
        <v>1922</v>
      </c>
      <c r="G46" s="18">
        <f>SUM('Pennington, Cliff'!M5)</f>
        <v>192.2</v>
      </c>
      <c r="H46" s="19">
        <f>SUM('Pennington, Cliff'!N5)</f>
        <v>13</v>
      </c>
      <c r="I46" s="18">
        <f>SUM('Pennington, Cliff'!O5)</f>
        <v>205.2</v>
      </c>
    </row>
    <row r="47" spans="2:9" x14ac:dyDescent="0.3">
      <c r="B47" s="17">
        <v>45</v>
      </c>
      <c r="C47" s="17" t="s">
        <v>26</v>
      </c>
      <c r="D47" s="20" t="s">
        <v>180</v>
      </c>
      <c r="E47" s="19">
        <f>SUM('Canter, Stanley'!K5)</f>
        <v>8</v>
      </c>
      <c r="F47" s="19">
        <f>SUM('Canter, Stanley'!L5)</f>
        <v>1555</v>
      </c>
      <c r="G47" s="18">
        <f>SUM('Canter, Stanley'!M5)</f>
        <v>194.375</v>
      </c>
      <c r="H47" s="19">
        <f>SUM('Canter, Stanley'!N5)</f>
        <v>10</v>
      </c>
      <c r="I47" s="18">
        <f>SUM('Canter, Stanley'!O5)</f>
        <v>204.375</v>
      </c>
    </row>
    <row r="48" spans="2:9" x14ac:dyDescent="0.3">
      <c r="B48" s="17">
        <v>46</v>
      </c>
      <c r="C48" s="17" t="s">
        <v>26</v>
      </c>
      <c r="D48" s="20" t="s">
        <v>167</v>
      </c>
      <c r="E48" s="19">
        <f>SUM('Smith, Dan'!K6)</f>
        <v>9</v>
      </c>
      <c r="F48" s="19">
        <f>SUM('Smith, Dan'!L6)</f>
        <v>1686</v>
      </c>
      <c r="G48" s="18">
        <f>SUM('Smith, Dan'!M6)</f>
        <v>187.33333333333334</v>
      </c>
      <c r="H48" s="19">
        <f>SUM('Smith, Dan'!N6)</f>
        <v>17</v>
      </c>
      <c r="I48" s="18">
        <f>SUM('Smith, Dan'!O6)</f>
        <v>204.33333333333334</v>
      </c>
    </row>
    <row r="49" spans="2:9 16384:16384" x14ac:dyDescent="0.3">
      <c r="B49" s="17">
        <v>47</v>
      </c>
      <c r="C49" s="17" t="s">
        <v>26</v>
      </c>
      <c r="D49" s="20" t="s">
        <v>70</v>
      </c>
      <c r="E49" s="19">
        <f>SUM('Edmonds, Casey'!K5)</f>
        <v>10</v>
      </c>
      <c r="F49" s="19">
        <f>SUM('Edmonds, Casey'!L5)</f>
        <v>1912</v>
      </c>
      <c r="G49" s="18">
        <f>SUM('Edmonds, Casey'!M5)</f>
        <v>191.2</v>
      </c>
      <c r="H49" s="19">
        <f>SUM('Edmonds, Casey'!N5)</f>
        <v>13</v>
      </c>
      <c r="I49" s="18">
        <f>SUM('Edmonds, Casey'!O5)</f>
        <v>204.2</v>
      </c>
      <c r="XFD49" s="19"/>
    </row>
    <row r="50" spans="2:9 16384:16384" x14ac:dyDescent="0.3">
      <c r="B50" s="17">
        <v>48</v>
      </c>
      <c r="C50" s="17" t="s">
        <v>26</v>
      </c>
      <c r="D50" s="84" t="s">
        <v>236</v>
      </c>
      <c r="E50" s="19">
        <f>SUM('Sherrod, Bill'!K4)</f>
        <v>6</v>
      </c>
      <c r="F50" s="19">
        <f>SUM('Sherrod, Bill'!L4)</f>
        <v>1165.0999999999999</v>
      </c>
      <c r="G50" s="18">
        <f>SUM('Sherrod, Bill'!M4)</f>
        <v>194.18333333333331</v>
      </c>
      <c r="H50" s="19">
        <f>SUM('Sherrod, Bill'!N4)</f>
        <v>10</v>
      </c>
      <c r="I50" s="18">
        <f>SUM('Sherrod, Bill'!O4)</f>
        <v>204.18333333333331</v>
      </c>
    </row>
    <row r="51" spans="2:9 16384:16384" x14ac:dyDescent="0.3">
      <c r="B51" s="17">
        <v>49</v>
      </c>
      <c r="C51" s="17" t="s">
        <v>26</v>
      </c>
      <c r="D51" s="20" t="s">
        <v>147</v>
      </c>
      <c r="E51" s="19">
        <f>SUM('Wills, Wayne'!K6)</f>
        <v>12</v>
      </c>
      <c r="F51" s="19">
        <f>SUM('Wills, Wayne'!L6)</f>
        <v>2325.1</v>
      </c>
      <c r="G51" s="18">
        <f>SUM('Wills, Wayne'!M6)</f>
        <v>193.75833333333333</v>
      </c>
      <c r="H51" s="19">
        <f>SUM('Wills, Wayne'!N6)</f>
        <v>10</v>
      </c>
      <c r="I51" s="18">
        <f>SUM('Wills, Wayne'!O6)</f>
        <v>203.75833333333333</v>
      </c>
    </row>
    <row r="52" spans="2:9 16384:16384" x14ac:dyDescent="0.3">
      <c r="B52" s="17">
        <v>50</v>
      </c>
      <c r="C52" s="17" t="s">
        <v>26</v>
      </c>
      <c r="D52" s="20" t="s">
        <v>39</v>
      </c>
      <c r="E52" s="19">
        <f>SUM('Kelsheimer, Hubert'!K7)</f>
        <v>8</v>
      </c>
      <c r="F52" s="19">
        <f>SUM('Kelsheimer, Hubert'!L7)</f>
        <v>1531</v>
      </c>
      <c r="G52" s="18">
        <f>SUM('Kelsheimer, Hubert'!M7)</f>
        <v>191.375</v>
      </c>
      <c r="H52" s="19">
        <f>SUM('Kelsheimer, Hubert'!N7)</f>
        <v>12</v>
      </c>
      <c r="I52" s="18">
        <f>SUM('Kelsheimer, Hubert'!O7)</f>
        <v>203.375</v>
      </c>
    </row>
    <row r="53" spans="2:9 16384:16384" x14ac:dyDescent="0.3">
      <c r="B53" s="17">
        <v>51</v>
      </c>
      <c r="C53" s="17" t="s">
        <v>26</v>
      </c>
      <c r="D53" s="20" t="s">
        <v>91</v>
      </c>
      <c r="E53" s="19">
        <f>SUM('King, Bub'!K4)</f>
        <v>4</v>
      </c>
      <c r="F53" s="19">
        <f>SUM('King, Bub'!L4)</f>
        <v>789</v>
      </c>
      <c r="G53" s="18">
        <f>SUM('King, Bub'!M4)</f>
        <v>197.25</v>
      </c>
      <c r="H53" s="19">
        <f>SUM('King, Bub'!N4)</f>
        <v>5</v>
      </c>
      <c r="I53" s="18">
        <f>SUM('King, Bub'!O4)</f>
        <v>202.25</v>
      </c>
    </row>
    <row r="54" spans="2:9 16384:16384" x14ac:dyDescent="0.3">
      <c r="B54" s="17">
        <v>52</v>
      </c>
      <c r="C54" s="17" t="s">
        <v>26</v>
      </c>
      <c r="D54" s="84" t="s">
        <v>220</v>
      </c>
      <c r="E54" s="19">
        <f>SUM('McGill, Larry'!K4)</f>
        <v>6</v>
      </c>
      <c r="F54" s="19">
        <f>SUM('McGill, Larry'!L4)</f>
        <v>1151</v>
      </c>
      <c r="G54" s="18">
        <f>SUM('McGill, Larry'!M4)</f>
        <v>191.83333333333334</v>
      </c>
      <c r="H54" s="19">
        <f>SUM('McGill, Larry'!N4)</f>
        <v>10</v>
      </c>
      <c r="I54" s="18">
        <f>SUM('McGill, Larry'!O4)</f>
        <v>201.83333333333334</v>
      </c>
    </row>
    <row r="55" spans="2:9 16384:16384" x14ac:dyDescent="0.3">
      <c r="B55" s="17">
        <v>53</v>
      </c>
      <c r="C55" s="17" t="s">
        <v>26</v>
      </c>
      <c r="D55" s="20" t="s">
        <v>150</v>
      </c>
      <c r="E55" s="19">
        <f>SUM('Payne, Dan'!K5)</f>
        <v>10</v>
      </c>
      <c r="F55" s="19">
        <f>SUM('Payne, Dan'!L5)</f>
        <v>1925</v>
      </c>
      <c r="G55" s="18">
        <f>SUM('Payne, Dan'!M5)</f>
        <v>192.5</v>
      </c>
      <c r="H55" s="19">
        <f>SUM('Payne, Dan'!N5)</f>
        <v>9</v>
      </c>
      <c r="I55" s="18">
        <f>SUM('Payne, Dan'!O5)</f>
        <v>201.5</v>
      </c>
    </row>
    <row r="56" spans="2:9 16384:16384" x14ac:dyDescent="0.3">
      <c r="B56" s="17">
        <v>54</v>
      </c>
      <c r="C56" s="17" t="s">
        <v>26</v>
      </c>
      <c r="D56" s="20" t="s">
        <v>63</v>
      </c>
      <c r="E56" s="19">
        <f>SUM('Baker, jack'!K5)</f>
        <v>8</v>
      </c>
      <c r="F56" s="19">
        <f>SUM('Baker, jack'!L5)</f>
        <v>1444</v>
      </c>
      <c r="G56" s="18">
        <f>SUM('Baker, jack'!M5)</f>
        <v>180.5</v>
      </c>
      <c r="H56" s="19">
        <f>SUM('Baker, jack'!N5)</f>
        <v>21</v>
      </c>
      <c r="I56" s="18">
        <f>SUM('Baker, jack'!O5)</f>
        <v>201.5</v>
      </c>
    </row>
    <row r="57" spans="2:9 16384:16384" x14ac:dyDescent="0.3">
      <c r="B57" s="17">
        <v>55</v>
      </c>
      <c r="C57" s="17" t="s">
        <v>26</v>
      </c>
      <c r="D57" s="20" t="s">
        <v>178</v>
      </c>
      <c r="E57" s="19">
        <f>SUM('Pennington, Ethan'!K4)</f>
        <v>4</v>
      </c>
      <c r="F57" s="19">
        <f>SUM('Pennington, Ethan'!L4)</f>
        <v>780</v>
      </c>
      <c r="G57" s="18">
        <f>SUM('Pennington, Ethan'!M4)</f>
        <v>195</v>
      </c>
      <c r="H57" s="19">
        <f>SUM('Pennington, Ethan'!N4)</f>
        <v>6</v>
      </c>
      <c r="I57" s="18">
        <f>SUM('Pennington, Ethan'!O4)</f>
        <v>201</v>
      </c>
      <c r="XFD57" s="19"/>
    </row>
    <row r="58" spans="2:9 16384:16384" x14ac:dyDescent="0.3">
      <c r="B58" s="17">
        <v>56</v>
      </c>
      <c r="C58" s="17" t="s">
        <v>26</v>
      </c>
      <c r="D58" s="20" t="s">
        <v>174</v>
      </c>
      <c r="E58" s="19">
        <f>SUM('Self, Tracy'!K8)</f>
        <v>16</v>
      </c>
      <c r="F58" s="19">
        <f>SUM('Self, Tracy'!L8)</f>
        <v>2959</v>
      </c>
      <c r="G58" s="18">
        <f>SUM('Self, Tracy'!M8)</f>
        <v>184.9375</v>
      </c>
      <c r="H58" s="19">
        <f>SUM('Self, Tracy'!N8)</f>
        <v>16</v>
      </c>
      <c r="I58" s="18">
        <f>SUM('Self, Tracy'!O8)</f>
        <v>200.9375</v>
      </c>
    </row>
    <row r="59" spans="2:9 16384:16384" x14ac:dyDescent="0.3">
      <c r="B59" s="17">
        <v>57</v>
      </c>
      <c r="C59" s="17" t="s">
        <v>26</v>
      </c>
      <c r="D59" s="20" t="s">
        <v>151</v>
      </c>
      <c r="E59" s="19">
        <f>SUM('Kunath, Ron'!K5)</f>
        <v>7</v>
      </c>
      <c r="F59" s="19">
        <f>SUM('Kunath, Ron'!L5)</f>
        <v>1327</v>
      </c>
      <c r="G59" s="18">
        <f>SUM('Kunath, Ron'!M5)</f>
        <v>189.57142857142858</v>
      </c>
      <c r="H59" s="19">
        <f>SUM('Kunath, Ron'!N5)</f>
        <v>11</v>
      </c>
      <c r="I59" s="18">
        <f>SUM('Kunath, Ron'!O5)</f>
        <v>200.57142857142858</v>
      </c>
    </row>
    <row r="60" spans="2:9 16384:16384" x14ac:dyDescent="0.3">
      <c r="B60" s="17">
        <v>58</v>
      </c>
      <c r="C60" s="17" t="s">
        <v>26</v>
      </c>
      <c r="D60" s="84" t="s">
        <v>226</v>
      </c>
      <c r="E60" s="19">
        <f>SUM('Haley, Jim'!K6)</f>
        <v>11</v>
      </c>
      <c r="F60" s="19">
        <f>SUM('Haley, Jim'!L6)</f>
        <v>2115</v>
      </c>
      <c r="G60" s="18">
        <f>SUM('Haley, Jim'!M6)</f>
        <v>192.27272727272728</v>
      </c>
      <c r="H60" s="19">
        <f>SUM('Haley, Jim'!N6)</f>
        <v>8</v>
      </c>
      <c r="I60" s="18">
        <f>SUM('Haley, Jim'!O6)</f>
        <v>200.27272727272728</v>
      </c>
    </row>
    <row r="61" spans="2:9 16384:16384" x14ac:dyDescent="0.3">
      <c r="B61" s="17">
        <v>59</v>
      </c>
      <c r="C61" s="17" t="s">
        <v>26</v>
      </c>
      <c r="D61" s="20" t="s">
        <v>176</v>
      </c>
      <c r="E61" s="19">
        <f>SUM('Stuckey, Chuck'!K5)</f>
        <v>7</v>
      </c>
      <c r="F61" s="19">
        <f>SUM('Stuckey, Chuck'!L5)</f>
        <v>1349</v>
      </c>
      <c r="G61" s="18">
        <f>SUM('Stuckey, Chuck'!M5)</f>
        <v>192.71428571428572</v>
      </c>
      <c r="H61" s="19">
        <f>SUM('Stuckey, Chuck'!N5)</f>
        <v>7</v>
      </c>
      <c r="I61" s="18">
        <f>SUM('Stuckey, Chuck'!O5)</f>
        <v>199.71428571428572</v>
      </c>
    </row>
    <row r="62" spans="2:9 16384:16384" x14ac:dyDescent="0.3">
      <c r="B62" s="17">
        <v>60</v>
      </c>
      <c r="C62" s="17" t="s">
        <v>26</v>
      </c>
      <c r="D62" s="20" t="s">
        <v>153</v>
      </c>
      <c r="E62" s="19">
        <f>SUM('Collins, Brian'!K6)</f>
        <v>16</v>
      </c>
      <c r="F62" s="19">
        <f>SUM('Collins, Brian'!L6)</f>
        <v>3015</v>
      </c>
      <c r="G62" s="18">
        <f>SUM('Collins, Brian'!M6)</f>
        <v>188.4375</v>
      </c>
      <c r="H62" s="19">
        <f>SUM('Collins, Brian'!N6)</f>
        <v>11</v>
      </c>
      <c r="I62" s="18">
        <f>SUM('Collins, Brian'!O6)</f>
        <v>199.4375</v>
      </c>
    </row>
    <row r="63" spans="2:9 16384:16384" x14ac:dyDescent="0.3">
      <c r="B63" s="17">
        <v>61</v>
      </c>
      <c r="C63" s="17" t="s">
        <v>26</v>
      </c>
      <c r="D63" s="20" t="s">
        <v>128</v>
      </c>
      <c r="E63" s="19">
        <f>SUM('Tignor, Matthew'!K4)</f>
        <v>4</v>
      </c>
      <c r="F63" s="19">
        <f>SUM('Tignor, Matthew'!L4)</f>
        <v>773</v>
      </c>
      <c r="G63" s="18">
        <f>SUM('Tignor, Matthew'!M4)</f>
        <v>193.25</v>
      </c>
      <c r="H63" s="19">
        <f>SUM('Tignor, Matthew'!N4)</f>
        <v>6</v>
      </c>
      <c r="I63" s="18">
        <f>SUM('Tignor, Matthew'!O4)</f>
        <v>199.25</v>
      </c>
    </row>
    <row r="64" spans="2:9 16384:16384" x14ac:dyDescent="0.3">
      <c r="B64" s="17">
        <v>62</v>
      </c>
      <c r="C64" s="17" t="s">
        <v>26</v>
      </c>
      <c r="D64" s="84" t="s">
        <v>212</v>
      </c>
      <c r="E64" s="19">
        <f>SUM('Huff, David'!K4)</f>
        <v>4</v>
      </c>
      <c r="F64" s="19">
        <f>SUM('Huff, David'!L4)</f>
        <v>781</v>
      </c>
      <c r="G64" s="18">
        <f>SUM('Huff, David'!M4)</f>
        <v>195.25</v>
      </c>
      <c r="H64" s="19">
        <f>SUM('Huff, David'!N4)</f>
        <v>4</v>
      </c>
      <c r="I64" s="18">
        <f>SUM('Huff, David'!O4)</f>
        <v>199.25</v>
      </c>
    </row>
    <row r="65" spans="2:9 16384:16384" x14ac:dyDescent="0.3">
      <c r="B65" s="17">
        <v>63</v>
      </c>
      <c r="C65" s="17" t="s">
        <v>26</v>
      </c>
      <c r="D65" s="20" t="s">
        <v>77</v>
      </c>
      <c r="E65" s="19">
        <f>SUM('Taylor, Allen'!K5)</f>
        <v>8</v>
      </c>
      <c r="F65" s="19">
        <f>SUM('Taylor, Allen'!L5)</f>
        <v>1529</v>
      </c>
      <c r="G65" s="18">
        <f>SUM('Taylor, Allen'!M5)</f>
        <v>191.125</v>
      </c>
      <c r="H65" s="19">
        <f>SUM('Taylor, Allen'!N5)</f>
        <v>8</v>
      </c>
      <c r="I65" s="18">
        <f>SUM('Taylor, Allen'!O5)</f>
        <v>199.125</v>
      </c>
    </row>
    <row r="66" spans="2:9 16384:16384" x14ac:dyDescent="0.3">
      <c r="B66" s="17">
        <v>64</v>
      </c>
      <c r="C66" s="17" t="s">
        <v>26</v>
      </c>
      <c r="D66" s="20" t="s">
        <v>44</v>
      </c>
      <c r="E66" s="19">
        <f>SUM('Kuznik, Leon'!K5)</f>
        <v>4</v>
      </c>
      <c r="F66" s="19">
        <f>SUM('Kuznik, Leon'!L5)</f>
        <v>763</v>
      </c>
      <c r="G66" s="18">
        <f>SUM('Kuznik, Leon'!M5)</f>
        <v>190.75</v>
      </c>
      <c r="H66" s="19">
        <f>SUM('Kuznik, Leon'!N5)</f>
        <v>8</v>
      </c>
      <c r="I66" s="18">
        <f>SUM('Kuznik, Leon'!O5)</f>
        <v>198.75</v>
      </c>
      <c r="XFD66" s="19"/>
    </row>
    <row r="67" spans="2:9 16384:16384" x14ac:dyDescent="0.3">
      <c r="B67" s="17">
        <v>65</v>
      </c>
      <c r="C67" s="17" t="s">
        <v>26</v>
      </c>
      <c r="D67" s="84" t="s">
        <v>184</v>
      </c>
      <c r="E67" s="19">
        <f>SUM('Borne, Emile'!K4)</f>
        <v>4</v>
      </c>
      <c r="F67" s="19">
        <f>SUM('Borne, Emile'!L4)</f>
        <v>771</v>
      </c>
      <c r="G67" s="18">
        <f>SUM('Borne, Emile'!M4)</f>
        <v>192.75</v>
      </c>
      <c r="H67" s="19">
        <f>SUM('Borne, Emile'!N4)</f>
        <v>6</v>
      </c>
      <c r="I67" s="18">
        <f>SUM('Borne, Emile'!O4)</f>
        <v>198.75</v>
      </c>
    </row>
    <row r="68" spans="2:9 16384:16384" x14ac:dyDescent="0.3">
      <c r="B68" s="17">
        <v>66</v>
      </c>
      <c r="C68" s="17" t="s">
        <v>26</v>
      </c>
      <c r="D68" s="84" t="s">
        <v>202</v>
      </c>
      <c r="E68" s="19">
        <f>SUM('Keesee, Cliff'!K5)</f>
        <v>10</v>
      </c>
      <c r="F68" s="19">
        <f>SUM('Keesee, Cliff'!L5)</f>
        <v>1925</v>
      </c>
      <c r="G68" s="18">
        <f>SUM('Keesee, Cliff'!M5)</f>
        <v>192.5</v>
      </c>
      <c r="H68" s="19">
        <f>SUM('Keesee, Cliff'!N5)</f>
        <v>6</v>
      </c>
      <c r="I68" s="18">
        <f>SUM('Keesee, Cliff'!O5)</f>
        <v>198.5</v>
      </c>
    </row>
    <row r="69" spans="2:9 16384:16384" x14ac:dyDescent="0.3">
      <c r="B69" s="17">
        <v>67</v>
      </c>
      <c r="C69" s="17" t="s">
        <v>26</v>
      </c>
      <c r="D69" s="20" t="s">
        <v>120</v>
      </c>
      <c r="E69" s="19">
        <f>SUM('Robertson, Eddie'!K4)</f>
        <v>3</v>
      </c>
      <c r="F69" s="19">
        <f>SUM('Robertson, Eddie'!L4)</f>
        <v>577</v>
      </c>
      <c r="G69" s="18">
        <f>SUM('Robertson, Eddie'!M4)</f>
        <v>192.33333333333334</v>
      </c>
      <c r="H69" s="19">
        <f>SUM('Robertson, Eddie'!N4)</f>
        <v>6</v>
      </c>
      <c r="I69" s="18">
        <f>SUM('Robertson, Eddie'!O4)</f>
        <v>198.33333333333334</v>
      </c>
    </row>
    <row r="70" spans="2:9 16384:16384" x14ac:dyDescent="0.3">
      <c r="B70" s="17">
        <v>68</v>
      </c>
      <c r="C70" s="17" t="s">
        <v>26</v>
      </c>
      <c r="D70" s="84" t="s">
        <v>243</v>
      </c>
      <c r="E70" s="19">
        <f>SUM('Hensler, Jerry'!K4)</f>
        <v>4</v>
      </c>
      <c r="F70" s="19">
        <f>SUM('Hensler, Jerry'!L4)</f>
        <v>776.1</v>
      </c>
      <c r="G70" s="18">
        <f>SUM('Hensler, Jerry'!M4)</f>
        <v>194.02500000000001</v>
      </c>
      <c r="H70" s="19">
        <f>SUM('Hensler, Jerry'!N4)</f>
        <v>4</v>
      </c>
      <c r="I70" s="18">
        <f>SUM('Hensler, Jerry'!O4)</f>
        <v>198.02500000000001</v>
      </c>
    </row>
    <row r="71" spans="2:9 16384:16384" x14ac:dyDescent="0.3">
      <c r="B71" s="17">
        <v>69</v>
      </c>
      <c r="C71" s="17" t="s">
        <v>26</v>
      </c>
      <c r="D71" s="84" t="s">
        <v>205</v>
      </c>
      <c r="E71" s="19">
        <f>SUM('Langley, Jeff'!K4)</f>
        <v>6</v>
      </c>
      <c r="F71" s="19">
        <f>SUM('Langley, Jeff'!L4)</f>
        <v>1158</v>
      </c>
      <c r="G71" s="18">
        <f>SUM('Langley, Jeff'!M4)</f>
        <v>193</v>
      </c>
      <c r="H71" s="19">
        <f>SUM('Langley, Jeff'!N4)</f>
        <v>4</v>
      </c>
      <c r="I71" s="18">
        <f>SUM('Langley, Jeff'!O4)</f>
        <v>197</v>
      </c>
    </row>
    <row r="72" spans="2:9 16384:16384" x14ac:dyDescent="0.3">
      <c r="B72" s="17">
        <v>70</v>
      </c>
      <c r="C72" s="17" t="s">
        <v>26</v>
      </c>
      <c r="D72" s="20" t="s">
        <v>49</v>
      </c>
      <c r="E72" s="19">
        <f>SUM('Morrison, Julian'!K6)</f>
        <v>12</v>
      </c>
      <c r="F72" s="19">
        <f>SUM('Morrison, Julian'!L6)</f>
        <v>2247</v>
      </c>
      <c r="G72" s="18">
        <f>SUM('Morrison, Julian'!M6)</f>
        <v>187.25</v>
      </c>
      <c r="H72" s="19">
        <f>SUM('Morrison, Julian'!N6)</f>
        <v>9</v>
      </c>
      <c r="I72" s="18">
        <f>SUM('Morrison, Julian'!O6)</f>
        <v>196.25</v>
      </c>
    </row>
    <row r="73" spans="2:9 16384:16384" x14ac:dyDescent="0.3">
      <c r="B73" s="17">
        <v>71</v>
      </c>
      <c r="C73" s="17" t="s">
        <v>26</v>
      </c>
      <c r="D73" s="20" t="s">
        <v>181</v>
      </c>
      <c r="E73" s="19">
        <f>SUM('Stigall, Allen'!K4)</f>
        <v>4</v>
      </c>
      <c r="F73" s="19">
        <f>SUM('Stigall, Allen'!L4)</f>
        <v>761</v>
      </c>
      <c r="G73" s="18">
        <f>SUM('Stigall, Allen'!M4)</f>
        <v>190.25</v>
      </c>
      <c r="H73" s="19">
        <f>SUM('Stigall, Allen'!N4)</f>
        <v>4</v>
      </c>
      <c r="I73" s="18">
        <f>SUM('Stigall, Allen'!O4)</f>
        <v>194.25</v>
      </c>
    </row>
    <row r="74" spans="2:9 16384:16384" x14ac:dyDescent="0.3">
      <c r="B74" s="17">
        <v>72</v>
      </c>
      <c r="C74" s="17" t="s">
        <v>26</v>
      </c>
      <c r="D74" s="20" t="s">
        <v>125</v>
      </c>
      <c r="E74" s="19">
        <f>SUM('King, Robby'!K4)</f>
        <v>3</v>
      </c>
      <c r="F74" s="19">
        <f>SUM('King, Robby'!L4)</f>
        <v>573</v>
      </c>
      <c r="G74" s="18">
        <f>SUM('King, Robby'!M4)</f>
        <v>191</v>
      </c>
      <c r="H74" s="19">
        <f>SUM('King, Robby'!N4)</f>
        <v>3</v>
      </c>
      <c r="I74" s="18">
        <f>SUM('King, Robby'!O4)</f>
        <v>194</v>
      </c>
    </row>
    <row r="75" spans="2:9 16384:16384" x14ac:dyDescent="0.3">
      <c r="B75" s="17">
        <v>73</v>
      </c>
      <c r="C75" s="17" t="s">
        <v>26</v>
      </c>
      <c r="D75" s="84" t="s">
        <v>193</v>
      </c>
      <c r="E75" s="19">
        <f>SUM('Abenoja, James'!K4)</f>
        <v>3</v>
      </c>
      <c r="F75" s="19">
        <f>SUM('Abenoja, James'!L4)</f>
        <v>559</v>
      </c>
      <c r="G75" s="18">
        <f>SUM('Abenoja, James'!M4)</f>
        <v>186.33333333333334</v>
      </c>
      <c r="H75" s="19">
        <f>SUM('Abenoja, James'!N4)</f>
        <v>6</v>
      </c>
      <c r="I75" s="18">
        <f>SUM('Abenoja, James'!O4)</f>
        <v>192.33333333333334</v>
      </c>
    </row>
    <row r="76" spans="2:9 16384:16384" x14ac:dyDescent="0.3">
      <c r="B76" s="17">
        <v>74</v>
      </c>
      <c r="C76" s="17" t="s">
        <v>26</v>
      </c>
      <c r="D76" s="84" t="s">
        <v>215</v>
      </c>
      <c r="E76" s="19">
        <f>SUM('Gilliam, George'!K4)</f>
        <v>4</v>
      </c>
      <c r="F76" s="19">
        <f>SUM('Gilliam, George'!L4)</f>
        <v>758</v>
      </c>
      <c r="G76" s="18">
        <f>SUM('Gilliam, George'!M4)</f>
        <v>189.5</v>
      </c>
      <c r="H76" s="19">
        <f>SUM('Gilliam, George'!N4)</f>
        <v>2</v>
      </c>
      <c r="I76" s="18">
        <f>SUM('Gilliam, George'!O4)</f>
        <v>191.5</v>
      </c>
    </row>
    <row r="77" spans="2:9 16384:16384" x14ac:dyDescent="0.3">
      <c r="B77" s="17">
        <v>75</v>
      </c>
      <c r="C77" s="17" t="s">
        <v>26</v>
      </c>
      <c r="D77" s="84" t="s">
        <v>231</v>
      </c>
      <c r="E77" s="19">
        <f>SUM('Fogg, Bonnie'!K5)</f>
        <v>6</v>
      </c>
      <c r="F77" s="19">
        <f>SUM('Fogg, Bonnie'!L5)</f>
        <v>1119</v>
      </c>
      <c r="G77" s="18">
        <f>SUM('Fogg, Bonnie'!M5)</f>
        <v>186.5</v>
      </c>
      <c r="H77" s="19">
        <f>SUM('Fogg, Bonnie'!N5)</f>
        <v>5</v>
      </c>
      <c r="I77" s="18">
        <f>SUM('Fogg, Bonnie'!O5)</f>
        <v>191.5</v>
      </c>
    </row>
    <row r="78" spans="2:9 16384:16384" x14ac:dyDescent="0.3">
      <c r="B78" s="17">
        <v>76</v>
      </c>
      <c r="C78" s="17" t="s">
        <v>26</v>
      </c>
      <c r="D78" s="84" t="s">
        <v>207</v>
      </c>
      <c r="E78" s="19">
        <f>SUM('Ratliff, Elliotte'!K4)</f>
        <v>6</v>
      </c>
      <c r="F78" s="19">
        <f>SUM('Ratliff, Elliotte'!L4)</f>
        <v>1124</v>
      </c>
      <c r="G78" s="18">
        <f>SUM('Ratliff, Elliotte'!M4)</f>
        <v>187.33333333333334</v>
      </c>
      <c r="H78" s="19">
        <f>SUM('Ratliff, Elliotte'!N4)</f>
        <v>4</v>
      </c>
      <c r="I78" s="18">
        <f>SUM('Ratliff, Elliotte'!O4)</f>
        <v>191.33333333333334</v>
      </c>
    </row>
    <row r="79" spans="2:9 16384:16384" x14ac:dyDescent="0.3">
      <c r="B79" s="17">
        <v>77</v>
      </c>
      <c r="C79" s="17" t="s">
        <v>26</v>
      </c>
      <c r="D79" s="20" t="s">
        <v>64</v>
      </c>
      <c r="E79" s="19">
        <f>SUM('Baker, Adam'!K5)</f>
        <v>8</v>
      </c>
      <c r="F79" s="19">
        <f>SUM('Baker, Adam'!L5)</f>
        <v>1407</v>
      </c>
      <c r="G79" s="18">
        <f>SUM('Baker, Adam'!M5)</f>
        <v>175.875</v>
      </c>
      <c r="H79" s="19">
        <f>SUM('Baker, Adam'!N5)</f>
        <v>15</v>
      </c>
      <c r="I79" s="18">
        <f>SUM('Baker, Adam'!O5)</f>
        <v>190.875</v>
      </c>
    </row>
    <row r="80" spans="2:9 16384:16384" x14ac:dyDescent="0.3">
      <c r="B80" s="17">
        <v>78</v>
      </c>
      <c r="C80" s="17" t="s">
        <v>26</v>
      </c>
      <c r="D80" s="20" t="s">
        <v>109</v>
      </c>
      <c r="E80" s="19">
        <f>SUM('Ferguson, Melvin'!K6)</f>
        <v>14</v>
      </c>
      <c r="F80" s="19">
        <f>SUM('Ferguson, Melvin'!L6)</f>
        <v>2541</v>
      </c>
      <c r="G80" s="18">
        <f>SUM('Ferguson, Melvin'!M6)</f>
        <v>181.5</v>
      </c>
      <c r="H80" s="19">
        <f>SUM('Ferguson, Melvin'!N6)</f>
        <v>9</v>
      </c>
      <c r="I80" s="18">
        <f>SUM('Ferguson, Melvin'!O6)</f>
        <v>190.5</v>
      </c>
    </row>
    <row r="81" spans="2:9" x14ac:dyDescent="0.3">
      <c r="B81" s="17">
        <v>79</v>
      </c>
      <c r="C81" s="17" t="s">
        <v>26</v>
      </c>
      <c r="D81" s="84" t="s">
        <v>227</v>
      </c>
      <c r="E81" s="19">
        <f>SUM('Mower, Andrew'!K4)</f>
        <v>3</v>
      </c>
      <c r="F81" s="19">
        <f>SUM('Mower, Andrew'!L4)</f>
        <v>565</v>
      </c>
      <c r="G81" s="18">
        <f>SUM('Mower, Andrew'!M4)</f>
        <v>188.33333333333334</v>
      </c>
      <c r="H81" s="19">
        <f>SUM('Mower, Andrew'!N4)</f>
        <v>2</v>
      </c>
      <c r="I81" s="18">
        <f>SUM('Mower, Andrew'!O4)</f>
        <v>190.33333333333334</v>
      </c>
    </row>
    <row r="82" spans="2:9" x14ac:dyDescent="0.3">
      <c r="B82" s="17">
        <v>80</v>
      </c>
      <c r="C82" s="17" t="s">
        <v>26</v>
      </c>
      <c r="D82" s="20" t="s">
        <v>122</v>
      </c>
      <c r="E82" s="19">
        <f>SUM('Coneley, Gordon'!K4)</f>
        <v>3</v>
      </c>
      <c r="F82" s="19">
        <f>SUM('Coneley, Gordon'!L4)</f>
        <v>561</v>
      </c>
      <c r="G82" s="18">
        <f>SUM('Coneley, Gordon'!M4)</f>
        <v>187</v>
      </c>
      <c r="H82" s="19">
        <f>SUM('Coneley, Gordon'!N4)</f>
        <v>3</v>
      </c>
      <c r="I82" s="18">
        <f>SUM('Coneley, Gordon'!O4)</f>
        <v>190</v>
      </c>
    </row>
    <row r="83" spans="2:9" x14ac:dyDescent="0.3">
      <c r="B83" s="17">
        <v>81</v>
      </c>
      <c r="C83" s="17" t="s">
        <v>26</v>
      </c>
      <c r="D83" s="20" t="s">
        <v>89</v>
      </c>
      <c r="E83" s="19">
        <f>SUM('Strother, David'!K4)</f>
        <v>4</v>
      </c>
      <c r="F83" s="19">
        <f>SUM('Strother, David'!L4)</f>
        <v>737</v>
      </c>
      <c r="G83" s="18">
        <f>SUM('Strother, David'!M4)</f>
        <v>184.25</v>
      </c>
      <c r="H83" s="19">
        <f>SUM('Strother, David'!N4)</f>
        <v>3</v>
      </c>
      <c r="I83" s="18">
        <f>SUM('Strother, David'!O4)</f>
        <v>187.25</v>
      </c>
    </row>
    <row r="84" spans="2:9" x14ac:dyDescent="0.3">
      <c r="B84" s="17">
        <v>82</v>
      </c>
      <c r="C84" s="17" t="s">
        <v>26</v>
      </c>
      <c r="D84" s="84" t="s">
        <v>216</v>
      </c>
      <c r="E84" s="19">
        <f>SUM('Hahn, Rick'!K4)</f>
        <v>3</v>
      </c>
      <c r="F84" s="19">
        <f>SUM('Hahn, Rick'!L4)</f>
        <v>546</v>
      </c>
      <c r="G84" s="18">
        <f>SUM('Hahn, Rick'!M4)</f>
        <v>182</v>
      </c>
      <c r="H84" s="19">
        <f>SUM('Hahn, Rick'!N4)</f>
        <v>5</v>
      </c>
      <c r="I84" s="18">
        <f>SUM('Hahn, Rick'!O4)</f>
        <v>187</v>
      </c>
    </row>
    <row r="85" spans="2:9" x14ac:dyDescent="0.3">
      <c r="B85" s="17">
        <v>83</v>
      </c>
      <c r="C85" s="17" t="s">
        <v>26</v>
      </c>
      <c r="D85" s="20" t="s">
        <v>154</v>
      </c>
      <c r="E85" s="19">
        <f>SUM('Wiley, David'!K4)</f>
        <v>4</v>
      </c>
      <c r="F85" s="19">
        <f>SUM('Wiley, David'!L4)</f>
        <v>739</v>
      </c>
      <c r="G85" s="18">
        <f>SUM('Wiley, David'!M4)</f>
        <v>184.75</v>
      </c>
      <c r="H85" s="19">
        <f>SUM('Wiley, David'!N4)</f>
        <v>2</v>
      </c>
      <c r="I85" s="18">
        <f>SUM('Wiley, David'!O4)</f>
        <v>186.75</v>
      </c>
    </row>
    <row r="86" spans="2:9" x14ac:dyDescent="0.3">
      <c r="B86" s="17">
        <v>84</v>
      </c>
      <c r="C86" s="17" t="s">
        <v>26</v>
      </c>
      <c r="D86" s="20" t="s">
        <v>118</v>
      </c>
      <c r="E86" s="19">
        <f>SUM('Young, Wayne'!K4)</f>
        <v>2</v>
      </c>
      <c r="F86" s="19">
        <f>SUM('Young, Wayne'!L4)</f>
        <v>368</v>
      </c>
      <c r="G86" s="18">
        <f>SUM('Young, Wayne'!M4)</f>
        <v>184</v>
      </c>
      <c r="H86" s="19">
        <f>SUM('Young, Wayne'!N4)</f>
        <v>2</v>
      </c>
      <c r="I86" s="18">
        <f>SUM('Young, Wayne'!O4)</f>
        <v>186</v>
      </c>
    </row>
    <row r="87" spans="2:9" x14ac:dyDescent="0.3">
      <c r="B87" s="17">
        <v>85</v>
      </c>
      <c r="C87" s="17" t="s">
        <v>26</v>
      </c>
      <c r="D87" s="84" t="s">
        <v>195</v>
      </c>
      <c r="E87" s="19">
        <f>SUM('Erdmenger, Enrique'!K4)</f>
        <v>3</v>
      </c>
      <c r="F87" s="19">
        <f>SUM('Erdmenger, Enrique'!L4)</f>
        <v>546</v>
      </c>
      <c r="G87" s="18">
        <f>SUM('Erdmenger, Enrique'!M4)</f>
        <v>182</v>
      </c>
      <c r="H87" s="19">
        <f>SUM('Erdmenger, Enrique'!N4)</f>
        <v>2</v>
      </c>
      <c r="I87" s="18">
        <f>SUM('Erdmenger, Enrique'!O4)</f>
        <v>184</v>
      </c>
    </row>
    <row r="88" spans="2:9" x14ac:dyDescent="0.3">
      <c r="B88" s="17">
        <v>86</v>
      </c>
      <c r="C88" s="17" t="s">
        <v>26</v>
      </c>
      <c r="D88" s="20" t="s">
        <v>155</v>
      </c>
      <c r="E88" s="19">
        <f>SUM('Coleman, Jerry'!K4)</f>
        <v>4</v>
      </c>
      <c r="F88" s="19">
        <f>SUM('Coleman, Jerry'!L4)</f>
        <v>727</v>
      </c>
      <c r="G88" s="18">
        <f>SUM('Coleman, Jerry'!M4)</f>
        <v>181.75</v>
      </c>
      <c r="H88" s="19">
        <f>SUM('Coleman, Jerry'!N4)</f>
        <v>2</v>
      </c>
      <c r="I88" s="18">
        <f>SUM('Coleman, Jerry'!O4)</f>
        <v>183.75</v>
      </c>
    </row>
    <row r="89" spans="2:9" x14ac:dyDescent="0.3">
      <c r="B89" s="17">
        <v>87</v>
      </c>
      <c r="C89" s="17" t="s">
        <v>26</v>
      </c>
      <c r="D89" s="20" t="s">
        <v>73</v>
      </c>
      <c r="E89" s="19">
        <f>SUM('Jenkins, Raymond'!K5)</f>
        <v>9</v>
      </c>
      <c r="F89" s="19">
        <f>SUM('Jenkins, Raymond'!L5)</f>
        <v>1594</v>
      </c>
      <c r="G89" s="18">
        <f>SUM('Jenkins, Raymond'!M5)</f>
        <v>177.11111111111111</v>
      </c>
      <c r="H89" s="19">
        <f>SUM('Jenkins, Raymond'!N5)</f>
        <v>6</v>
      </c>
      <c r="I89" s="18">
        <f>SUM('Jenkins, Raymond'!O5)</f>
        <v>183.11111111111111</v>
      </c>
    </row>
    <row r="90" spans="2:9" x14ac:dyDescent="0.3">
      <c r="B90" s="17">
        <v>88</v>
      </c>
      <c r="C90" s="17" t="s">
        <v>26</v>
      </c>
      <c r="D90" s="20" t="s">
        <v>156</v>
      </c>
      <c r="E90" s="19">
        <f>SUM('Collins, Bethany'!K4)</f>
        <v>4</v>
      </c>
      <c r="F90" s="19">
        <f>SUM('Collins, Bethany'!L4)</f>
        <v>722</v>
      </c>
      <c r="G90" s="18">
        <f>SUM('Collins, Bethany'!M4)</f>
        <v>180.5</v>
      </c>
      <c r="H90" s="19">
        <f>SUM('Collins, Bethany'!N4)</f>
        <v>2</v>
      </c>
      <c r="I90" s="18">
        <f>SUM('Collins, Bethany'!O4)</f>
        <v>182.5</v>
      </c>
    </row>
    <row r="91" spans="2:9" x14ac:dyDescent="0.3">
      <c r="B91" s="17">
        <v>89</v>
      </c>
      <c r="C91" s="17" t="s">
        <v>26</v>
      </c>
      <c r="D91" s="20" t="s">
        <v>53</v>
      </c>
      <c r="E91" s="19">
        <f>SUM('Hensley, Charles'!K4)</f>
        <v>6</v>
      </c>
      <c r="F91" s="19">
        <f>SUM('Hensley, Charles'!L4)</f>
        <v>1066</v>
      </c>
      <c r="G91" s="18">
        <f>SUM('Hensley, Charles'!M4)</f>
        <v>177.66666666666666</v>
      </c>
      <c r="H91" s="19">
        <f>SUM('Hensley, Charles'!N4)</f>
        <v>4</v>
      </c>
      <c r="I91" s="18">
        <f>SUM('Hensley, Charles'!O4)</f>
        <v>181.66666666666666</v>
      </c>
    </row>
    <row r="92" spans="2:9" x14ac:dyDescent="0.3">
      <c r="B92" s="17">
        <v>90</v>
      </c>
      <c r="C92" s="17" t="s">
        <v>26</v>
      </c>
      <c r="D92" s="20" t="s">
        <v>115</v>
      </c>
      <c r="E92" s="19">
        <f>SUM('Keim, Stephen'!K4)</f>
        <v>4</v>
      </c>
      <c r="F92" s="19">
        <f>SUM('Keim, Stephen'!L4)</f>
        <v>711</v>
      </c>
      <c r="G92" s="18">
        <f>SUM('Keim, Stephen'!M4)</f>
        <v>177.75</v>
      </c>
      <c r="H92" s="19">
        <f>SUM('Keim, Stephen'!N4)</f>
        <v>2</v>
      </c>
      <c r="I92" s="18">
        <f>SUM('Keim, Stephen'!O4)</f>
        <v>179.75</v>
      </c>
    </row>
    <row r="93" spans="2:9" x14ac:dyDescent="0.3">
      <c r="B93" s="17">
        <v>91</v>
      </c>
      <c r="C93" s="17" t="s">
        <v>26</v>
      </c>
      <c r="D93" s="84" t="s">
        <v>240</v>
      </c>
      <c r="E93" s="19">
        <f>SUM('Rhynhart, David'!K4)</f>
        <v>4</v>
      </c>
      <c r="F93" s="19">
        <f>SUM('Rhynhart, David'!L4)</f>
        <v>657</v>
      </c>
      <c r="G93" s="18">
        <f>SUM('Rhynhart, David'!M4)</f>
        <v>164.25</v>
      </c>
      <c r="H93" s="19">
        <f>SUM('Rhynhart, David'!N4)</f>
        <v>3</v>
      </c>
      <c r="I93" s="18">
        <f>SUM('Rhynhart, David'!O4)</f>
        <v>167.25</v>
      </c>
    </row>
    <row r="94" spans="2:9" x14ac:dyDescent="0.3">
      <c r="B94" s="17">
        <v>92</v>
      </c>
      <c r="C94" s="17" t="s">
        <v>26</v>
      </c>
      <c r="D94" s="84" t="s">
        <v>188</v>
      </c>
      <c r="E94" s="19">
        <f>SUM('Bonham, Craig'!K4)</f>
        <v>3</v>
      </c>
      <c r="F94" s="19">
        <f>SUM('Bonham, Craig'!L4)</f>
        <v>485</v>
      </c>
      <c r="G94" s="18">
        <f>SUM('Bonham, Craig'!M4)</f>
        <v>161.66666666666666</v>
      </c>
      <c r="H94" s="19">
        <f>SUM('Bonham, Craig'!N4)</f>
        <v>4</v>
      </c>
      <c r="I94" s="18">
        <f>SUM('Bonham, Craig'!O4)</f>
        <v>165.66666666666666</v>
      </c>
    </row>
    <row r="95" spans="2:9" x14ac:dyDescent="0.3">
      <c r="B95" s="17">
        <v>93</v>
      </c>
      <c r="C95" s="17" t="s">
        <v>26</v>
      </c>
      <c r="D95" s="84" t="s">
        <v>222</v>
      </c>
      <c r="E95" s="19">
        <f>SUM('Tinnel, Brian'!K4)</f>
        <v>6</v>
      </c>
      <c r="F95" s="19">
        <f>SUM('Tinnel, Brian'!L4)</f>
        <v>954</v>
      </c>
      <c r="G95" s="18">
        <f>SUM('Tinnel, Brian'!M4)</f>
        <v>159</v>
      </c>
      <c r="H95" s="19">
        <f>SUM('Tinnel, Brian'!N4)</f>
        <v>4</v>
      </c>
      <c r="I95" s="18">
        <f>SUM('Tinnel, Brian'!O4)</f>
        <v>163</v>
      </c>
    </row>
    <row r="96" spans="2:9" x14ac:dyDescent="0.3">
      <c r="B96" s="17">
        <v>94</v>
      </c>
      <c r="C96" s="17" t="s">
        <v>26</v>
      </c>
      <c r="D96" s="20" t="s">
        <v>140</v>
      </c>
      <c r="E96" s="19">
        <f>SUM('Hovan, John'!K4)</f>
        <v>4</v>
      </c>
      <c r="F96" s="19">
        <f>SUM('Hovan, John'!L4)</f>
        <v>351</v>
      </c>
      <c r="G96" s="18">
        <f>SUM('Hovan, John'!M4)</f>
        <v>87.75</v>
      </c>
      <c r="H96" s="19">
        <f>SUM('Hovan, John'!N4)</f>
        <v>2</v>
      </c>
      <c r="I96" s="18">
        <f>SUM('Hovan, John'!O4)</f>
        <v>89.75</v>
      </c>
    </row>
    <row r="97" spans="5:5" x14ac:dyDescent="0.3">
      <c r="E97" s="19"/>
    </row>
  </sheetData>
  <sortState ref="D29:I96">
    <sortCondition descending="1" ref="I2:I96"/>
  </sortState>
  <hyperlinks>
    <hyperlink ref="D2" location="'Hudson, Billy'!A1" display="Hudson, Billy" xr:uid="{0C17BB05-848E-4BBE-A693-79B9C7C507A3}"/>
    <hyperlink ref="D10" location="'Noggle, Kevin'!A1" display="Noggle, Kevin" xr:uid="{9FF5D2A2-6B1A-46C9-8D18-124C245E79D2}"/>
    <hyperlink ref="D15" location="'Reynolds, Harold'!A1" display="Reynolds, Harold" xr:uid="{36874A6D-836B-4160-BBBB-A4589326AC4F}"/>
    <hyperlink ref="D46" location="'Pennington, Cliff'!A1" display="Pennington, Cliff" xr:uid="{8C1292C2-1B8D-4928-9C2C-408229F3E625}"/>
    <hyperlink ref="D45" location="'Argence, Wayne'!A1" display="Argence,Wayne" xr:uid="{75AC12E1-D5B9-426A-BBC4-0245878C239A}"/>
    <hyperlink ref="D9" location="'Cunningham, Tom'!A1" display="Cunningham, Tom" xr:uid="{02477E19-41C3-4E42-AE75-EF8E15386B2D}"/>
    <hyperlink ref="D7" location="'Middlebrook, Bill'!A1" display="Middlebrook, Bill" xr:uid="{AC97C217-8C1A-441A-A9EE-584772BAD817}"/>
    <hyperlink ref="D52" location="'Kelsheimer, Hubert'!A1" display="Kelsheimer, Hubert" xr:uid="{CC1B590F-CAE5-4B15-8237-32BDA7E7DA80}"/>
    <hyperlink ref="D20" location="'Hensler, Josie'!A1" display="Hensler, Joise" xr:uid="{3F6C6F83-515A-433D-BC82-BF218901D6EC}"/>
    <hyperlink ref="D66" location="'Kuznik, Leon'!A1" display="Kuznik, Leon" xr:uid="{55D78904-2C24-4939-8A4A-66D294A82533}"/>
    <hyperlink ref="D13" location="'Chacon, Joe'!A1" display="Chacon, Joe" xr:uid="{6DC50697-245C-4B21-A0AA-64744D07A4CB}"/>
    <hyperlink ref="D11" location="'Carroll, Rebecca'!A1" display="Carroll, Rebecca" xr:uid="{D46736D6-FED7-404F-B8CA-9E8EA9A754DE}"/>
    <hyperlink ref="D23" location="'Parnell, Jim'!A1" display="Parnell, Jim" xr:uid="{785BB51A-7F4B-40B1-BF56-4E339604509B}"/>
    <hyperlink ref="D72" location="'Morrison, Julian'!A1" display="Morrison, Julian" xr:uid="{5509729E-E0B8-4112-BC20-DDCFA3186783}"/>
    <hyperlink ref="D91" location="'Hensley, Charles'!A1" display="Hensley, Charles" xr:uid="{CAFF3494-C5C3-4000-8858-70C351A69054}"/>
    <hyperlink ref="D27" location="'Turner, Zachary'!A1" display="Turner, Zachary" xr:uid="{6B9DBE3F-CC0B-4CDF-A217-98BDBAF12A40}"/>
    <hyperlink ref="D4" location="'Carroll, James'!A1" display="Carroll, James" xr:uid="{26B0C29D-843C-4A6E-BA28-C9A516DE07F4}"/>
    <hyperlink ref="D56" location="'Baker, jack'!A1" display="Baker, Jack" xr:uid="{ECF905EE-FBB8-4848-9214-AF5E5E5B2E25}"/>
    <hyperlink ref="D79" location="'Baker, Adam'!A1" display="Baker, Adam" xr:uid="{2B782779-1D70-4C56-BA6C-AEFC269CBAA4}"/>
    <hyperlink ref="D32" location="'Smith, Jerry'!A1" display="Smith, Jerry" xr:uid="{D365CCF2-664A-4638-83B0-8BE24354EC4A}"/>
    <hyperlink ref="D49" location="'Edmonds, Casey'!A1" display="Edmonds, Casey" xr:uid="{23252F9A-D091-4094-87DA-E49D892BF7FF}"/>
    <hyperlink ref="D89" location="'Jenkins, Raymond'!A1" display="Jenkins, Raymond" xr:uid="{5D0211EA-83F9-4A44-88F9-4E241D22AF8C}"/>
    <hyperlink ref="D6" location="'Williams, Les'!A1" display="Williams, Les" xr:uid="{6DF4CB9E-261C-444C-82AE-EBB221572AF1}"/>
    <hyperlink ref="D65" location="'Taylor, Allen'!A1" display="Taylor, Allen" xr:uid="{B030297F-438B-4C39-9C4C-2BD2CB9FDAB9}"/>
    <hyperlink ref="D22" location="'Smith, Woody'!A1" display="Smith, Woody" xr:uid="{DF9789B1-770C-428D-BD77-348F62B83343}"/>
    <hyperlink ref="D26" location="'Sullivan, Kevin'!A1" display="Sullivan, Kevin" xr:uid="{0C21C81F-98F0-457B-B393-7BF460CAF839}"/>
    <hyperlink ref="D42" location="'Kittle, Ron'!A1" display="Kittle, Ron" xr:uid="{F54ED205-564C-4836-B612-847142573489}"/>
    <hyperlink ref="D43" location="'Thompson, Rex'!A1" display="Thompson, Rex" xr:uid="{F3568822-8623-488C-BADF-3F0018F3C885}"/>
    <hyperlink ref="D5" location="'Swaringin, Jim'!A1" display="Swarington, Jim" xr:uid="{B18A0753-5C81-4E68-B27C-8DAEEA1D24B9}"/>
    <hyperlink ref="D83" location="'Strother, David'!A1" display="Strother, David" xr:uid="{DBF893B1-E254-485B-B50E-47F09A8B6011}"/>
    <hyperlink ref="D53" location="'King, Bub'!A1" display="King, Bub" xr:uid="{89350889-0237-4F24-9C46-D88358DBA268}"/>
    <hyperlink ref="D25" location="'Kocsis, Bob'!A1" display="Kocsis, Bob" xr:uid="{5925AAAA-41EB-4E34-BAAC-BADD2A95E066}"/>
    <hyperlink ref="D37" location="'McDonald Evelio'!A1" display="McDonald Evelio" xr:uid="{194433C8-4774-4252-999E-06064C2A3947}"/>
    <hyperlink ref="D36" location="'Braddy, James'!A1" display="Braddy, James" xr:uid="{4FD63953-1CB3-49C9-92F1-8EEC65614568}"/>
    <hyperlink ref="D8" location="'Buckley, David'!A1" display="Buckley, David" xr:uid="{3FE76A44-9BB4-4D76-A3E4-FD812450275C}"/>
    <hyperlink ref="D3" location="'Riester, Jeff'!A1" display="Riester, Jeff" xr:uid="{EE76C9E7-A21F-4CA4-A625-C6CD76CFC4EB}"/>
    <hyperlink ref="D24" location="'Carroll, Luke'!A1" display="Carroll, Luke" xr:uid="{9B7DBC3B-679F-4ADE-8CFB-FC7098CD68DF}"/>
    <hyperlink ref="D41" location="'Herrmann, Randy'!A1" display="Herrmann, Randy" xr:uid="{1713741E-053C-4707-93C8-0317597F8D41}"/>
    <hyperlink ref="D80" location="'Ferguson, Melvin'!A1" display="Ferguson, Melvin" xr:uid="{57A15F52-6A86-4E04-AA08-C556A275B82C}"/>
    <hyperlink ref="D16" location="'Wilson, Todd'!A1" display="Wilson, Todd" xr:uid="{2E714803-EDC1-4806-82F7-95B35A9C8535}"/>
    <hyperlink ref="D17" location="'Wilson Don'!A1" display="Wilson, Don" xr:uid="{1F7351D4-66EE-4E2F-981A-680FB84B99EA}"/>
    <hyperlink ref="D92" location="'Keim, Stephen'!A1" display="Keim, Stephen" xr:uid="{683FFCAB-C0BD-438A-8260-3344EAAB2C13}"/>
    <hyperlink ref="D86" location="'Young, Wayne'!A1" display="Young, Wayne" xr:uid="{A96A871A-0BB6-404F-9E7D-7444E3A9C36E}"/>
    <hyperlink ref="D69" location="'Robertson, Eddie'!A1" display="Robertson, Eddie" xr:uid="{0179D974-0158-4A0B-BA54-363E77D07C48}"/>
    <hyperlink ref="D82" location="'Coneley, Gordon'!A1" display="Coneley, Gordon" xr:uid="{09F3B73B-A3DC-40B2-ABE3-F392B3A1D8BC}"/>
    <hyperlink ref="D74" location="'King, Robby'!A1" display="King, Robby" xr:uid="{B596E71C-DE5F-4276-9EA0-EC2AD2C689EC}"/>
    <hyperlink ref="D34" location="'Haley, Ricky'!A1" display="Haley, Ricky" xr:uid="{40804078-B12A-4D65-997A-6C5D0BAB233A}"/>
    <hyperlink ref="D63" location="'Tignor, Matthew'!A1" display="Tignor, Matthew" xr:uid="{35861476-986B-4FB6-8C47-F7FE1C4CE888}"/>
    <hyperlink ref="D12" location="'Sissom, Danny'!A1" display="Sissom, Danny" xr:uid="{71469D66-4758-4E66-8A2D-F2423056FD4F}"/>
    <hyperlink ref="D31" location="'Jamison, Fred'!A1" display="Jamison, Fred" xr:uid="{9A88F818-6FA9-4D21-A2E5-359394007AD3}"/>
    <hyperlink ref="D21" location="'Arvin, Foster'!A1" display="Arvin, Foster" xr:uid="{D7997BCF-B40A-414B-962B-4868719C4E76}"/>
    <hyperlink ref="D14" location="'Starr, Jim'!A1" display="Starr, Jim" xr:uid="{294D3D0E-E899-46E8-9133-2A0FCAB019D2}"/>
    <hyperlink ref="D96" location="'Hovan, John'!A1" display="Hovan, John" xr:uid="{95F3FD74-D425-4530-A67E-98B5104A32D2}"/>
    <hyperlink ref="D19" location="'Wood, Mike'!A1" display="Wood, Mike" xr:uid="{7C8DBE7C-C552-4B49-9057-504C783143C1}"/>
    <hyperlink ref="D18" location="'Boyd, Jay'!A1" display="Boyd, Jay" xr:uid="{E054248C-FC0E-482D-927A-EFB47DE5C2C3}"/>
    <hyperlink ref="D51" location="'Wills, Wayne'!A1" display="Wills, Wayne" xr:uid="{6E355C1F-65F3-4B3D-B23A-FE4084AE83D3}"/>
    <hyperlink ref="D55" location="'Payne, Dan'!A1" display="Payne, Dan" xr:uid="{B3021668-AF3E-45E1-ACEE-6FA041AE4013}"/>
    <hyperlink ref="D59" location="'Kunath, Ron'!A1" display="Kunath, Ron" xr:uid="{6A7B1F50-8D71-4088-8D28-B83E10CE26B6}"/>
    <hyperlink ref="D44" location="'East, Paul'!A1" display="East, Paul" xr:uid="{8DF7C88B-77C3-4099-9C34-1F9E53536A3C}"/>
    <hyperlink ref="D62" location="'Collins, Brian'!A1" display="Collins, Brian" xr:uid="{0336580A-EBF2-46CE-9F59-04FE0A4898A8}"/>
    <hyperlink ref="D85" location="'Wiley, David'!A1" display="Wiley, David" xr:uid="{6C71AEAB-3879-4D2E-8A8A-D19B1034CA9B}"/>
    <hyperlink ref="D88" location="'Coleman, Jerry'!A1" display="Coleman, Jerry" xr:uid="{D49D28D0-C18C-4FD2-BA69-DFADD32AF961}"/>
    <hyperlink ref="D90" location="'Collins, Bethany'!A1" display="Collins, Bethany" xr:uid="{EF8C0601-035A-4190-87BC-2DF291C008F5}"/>
    <hyperlink ref="D33" location="'Sullivan, Jim'!A1" display="Sullivan, Jim" xr:uid="{A5377E09-54D3-4A2B-B174-FEE564C8DB31}"/>
    <hyperlink ref="D48" location="'Smith, Dan'!A1" display="Smith, Dan" xr:uid="{BB365066-7E84-42EB-8AA4-ED7273350617}"/>
    <hyperlink ref="D30" location="'Self, Mark'!A1" display="Self, Mark" xr:uid="{DB386DA2-20DA-4955-844D-F92DEC407F72}"/>
    <hyperlink ref="D40" location="'David, Joe'!A1" display="David, Joe" xr:uid="{EB991348-7E37-45A9-A5FD-D7969DEA4534}"/>
    <hyperlink ref="D58" location="'Self, Tracy'!A1" display="Self, Tracy" xr:uid="{9A098E30-9D6D-48D2-BE97-3EEE69C31D62}"/>
    <hyperlink ref="D61" location="'Stuckey, Chuck'!A1" display="Stuckey, Chuck" xr:uid="{C900DA1B-A2FA-41A7-957D-556AAD977DD1}"/>
    <hyperlink ref="D57" location="'Pennington, Ethan'!A1" display="Pennington, Ethan" xr:uid="{AC3B08A4-25C3-41EE-BF05-72DD95737C16}"/>
    <hyperlink ref="D47" location="'Canter, Stanley'!A1" display="Canter, Stanley" xr:uid="{E075460C-2768-4803-9009-A4DADAF39DD7}"/>
    <hyperlink ref="D73" location="'Stigall, Allen'!A1" display="Stigall, Allen" xr:uid="{C3D00DA2-8B91-4A93-9E7D-D793E9631154}"/>
    <hyperlink ref="D67" location="'Borne, Emile'!A1" display="Borne, Emile" xr:uid="{E0EFC075-45D5-4505-80E9-4690DFA3FF5D}"/>
    <hyperlink ref="D39" location="'Killough, Dan'!A1" display="Killough, Dan" xr:uid="{84BD233D-0B5D-407B-8A3E-BDE1733AA054}"/>
    <hyperlink ref="D35" location="'Jarrell, Joe'!A1" display="Jarrell, Joe" xr:uid="{C3B5DF3D-9E3D-42D6-B5A8-6B0C315B9331}"/>
    <hyperlink ref="D94" location="'Bonham, Craig'!A1" display="Bonhan, Craig" xr:uid="{C8D82E6F-46BA-4D06-9136-3FFEC3808AA3}"/>
    <hyperlink ref="D75" location="'Abenoja, James'!A1" display="Abenoja, James" xr:uid="{14483FE2-43F2-4DC5-9733-7BD12D95A2F4}"/>
    <hyperlink ref="D87" location="'Erdmenger, Enrique'!A1" display="Erdmenger, Enrique" xr:uid="{157A2780-296F-4381-ADBD-591C4EA2C4F6}"/>
    <hyperlink ref="D68" location="'Keesee, Cliff'!A1" display="Keesee, Cliff" xr:uid="{5798144E-C65A-4CE9-A2E1-8885BDD8222B}"/>
    <hyperlink ref="D71" location="'Langley, Jeff'!A1" display="Langley, Jeff" xr:uid="{E2F938D7-467E-4A24-A69F-08DBA16B9A7C}"/>
    <hyperlink ref="D78" location="'Ratliff, Elliotte'!A1" display="Ratliff, Elliotte" xr:uid="{79CE646B-946A-4000-AE99-671EBB2F1717}"/>
    <hyperlink ref="D64" location="'Huff, David'!A1" display="Huff, David" xr:uid="{EEE046C3-3BD7-49F9-94B0-B5B9212307C4}"/>
    <hyperlink ref="D76" location="'Gilliam, George'!A1" display="Gilliam, Geroge" xr:uid="{415E8DF7-035A-4804-85C8-EAA2D5E56399}"/>
    <hyperlink ref="D84" location="'Hahn, Rick'!A1" display="Hahn, Rick" xr:uid="{BE2FD8B6-6ECD-4E58-82D3-C9EE3EC6DB18}"/>
    <hyperlink ref="D54" location="'McGill, Larry'!A1" display="McGill, Larry" xr:uid="{1A8183A5-7685-4F65-BC36-BC253B2E4FE7}"/>
    <hyperlink ref="D95" location="'Tinnel, brian'!A1" display="Tinnel, Brian" xr:uid="{838E5F95-3D0D-4406-88C1-0DCB9C416738}"/>
    <hyperlink ref="D60" location="'Haley, Jim'!A1" display="Haley, Jim" xr:uid="{CD507787-B60A-48A1-8E50-494A92E92116}"/>
    <hyperlink ref="D81" location="'Mower, Andrew'!A1" display="Mower, Andrew" xr:uid="{EB379471-D6B7-4D55-AA10-60BF522F162D}"/>
    <hyperlink ref="D77" location="'Fogg, Bonnie'!A1" display="Fogg, Bonnie" xr:uid="{83C5014D-F365-4B85-B765-DFC0DEE125E3}"/>
    <hyperlink ref="D29" location="'Sears, Fred'!A1" display="Sears, Fred" xr:uid="{DDECEE47-97E4-482C-B2A3-9AC94B3D2530}"/>
    <hyperlink ref="D38" location="'Hart, Gordon'!A1" display="Hart, Gordon" xr:uid="{E9093A5C-C895-49C4-89E8-EBDEC3DD9BBE}"/>
    <hyperlink ref="D50" location="'Sherrod, Bill'!A1" display="Sherrod, Bill" xr:uid="{E671FB0B-E752-4C86-905D-BE296F6A9982}"/>
    <hyperlink ref="D93" location="'Rhynhart, David'!A1" display="Rhynhart, David" xr:uid="{5579026A-6E5B-46EA-A1D7-77D9840BCF15}"/>
    <hyperlink ref="D70" location="'Henslr, Jerry'!A1" display="Hensler, Jerry" xr:uid="{FB649AEE-73D3-4E59-BD21-674632CF38D8}"/>
  </hyperlinks>
  <printOptions gridLines="1"/>
  <pageMargins left="0.25" right="0.25" top="0.75" bottom="0.75" header="0.3" footer="0.3"/>
  <pageSetup orientation="landscape" r:id="rId1"/>
  <headerFooter>
    <oddHeader xml:space="preserve">&amp;L&amp;"Book Antiqua,Bold"&amp;12Outlaw Hvy Barrel&amp;C&amp;"Book Antiqua,Bold"&amp;12National
&amp;R&amp;"Book Antiqua,Bold"&amp;12 2019
</oddHeader>
    <oddFooter>&amp;L&amp;D</oddFooter>
  </headerFooter>
  <cellWatches>
    <cellWatch r="A2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72841-3D02-466B-8FE2-1F5171CC9D2C}">
  <sheetPr codeName="Sheet6"/>
  <dimension ref="A1:O8"/>
  <sheetViews>
    <sheetView workbookViewId="0">
      <selection activeCell="D15" sqref="D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1" t="s">
        <v>25</v>
      </c>
      <c r="B2" s="21" t="s">
        <v>98</v>
      </c>
      <c r="C2" s="22">
        <v>43613</v>
      </c>
      <c r="D2" s="23" t="s">
        <v>197</v>
      </c>
      <c r="E2" s="21">
        <v>194</v>
      </c>
      <c r="F2" s="21">
        <v>188</v>
      </c>
      <c r="G2" s="21"/>
      <c r="H2" s="21"/>
      <c r="I2" s="21"/>
      <c r="J2" s="21"/>
      <c r="K2" s="24">
        <v>2</v>
      </c>
      <c r="L2" s="24">
        <v>382</v>
      </c>
      <c r="M2" s="25">
        <v>191</v>
      </c>
      <c r="N2" s="24">
        <v>2</v>
      </c>
      <c r="O2" s="25">
        <v>193</v>
      </c>
    </row>
    <row r="3" spans="1:15" x14ac:dyDescent="0.3">
      <c r="A3" s="21" t="s">
        <v>25</v>
      </c>
      <c r="B3" s="21" t="s">
        <v>98</v>
      </c>
      <c r="C3" s="22">
        <v>43641</v>
      </c>
      <c r="D3" s="23" t="s">
        <v>197</v>
      </c>
      <c r="E3" s="21">
        <v>189</v>
      </c>
      <c r="F3" s="49">
        <v>191</v>
      </c>
      <c r="G3" s="32"/>
      <c r="H3" s="21"/>
      <c r="I3" s="21"/>
      <c r="J3" s="21"/>
      <c r="K3" s="24">
        <v>2</v>
      </c>
      <c r="L3" s="24">
        <v>380</v>
      </c>
      <c r="M3" s="25">
        <v>190</v>
      </c>
      <c r="N3" s="24">
        <v>2</v>
      </c>
      <c r="O3" s="25">
        <v>192</v>
      </c>
    </row>
    <row r="4" spans="1:15" x14ac:dyDescent="0.3">
      <c r="A4" s="21" t="s">
        <v>25</v>
      </c>
      <c r="B4" s="21" t="s">
        <v>98</v>
      </c>
      <c r="C4" s="22">
        <v>43669</v>
      </c>
      <c r="D4" s="23" t="s">
        <v>197</v>
      </c>
      <c r="E4" s="32">
        <v>189</v>
      </c>
      <c r="F4" s="21">
        <v>194</v>
      </c>
      <c r="G4" s="21"/>
      <c r="H4" s="21"/>
      <c r="I4" s="21"/>
      <c r="J4" s="21"/>
      <c r="K4" s="24">
        <v>2</v>
      </c>
      <c r="L4" s="24">
        <v>383</v>
      </c>
      <c r="M4" s="25">
        <v>191.5</v>
      </c>
      <c r="N4" s="24">
        <v>3</v>
      </c>
      <c r="O4" s="25">
        <v>194.5</v>
      </c>
    </row>
    <row r="5" spans="1:15" ht="30" x14ac:dyDescent="0.3">
      <c r="A5" s="165" t="s">
        <v>211</v>
      </c>
      <c r="B5" s="166" t="s">
        <v>98</v>
      </c>
      <c r="C5" s="167">
        <v>43732</v>
      </c>
      <c r="D5" s="168" t="s">
        <v>228</v>
      </c>
      <c r="E5" s="169">
        <v>197</v>
      </c>
      <c r="F5" s="169">
        <v>196</v>
      </c>
      <c r="G5" s="169"/>
      <c r="H5" s="169"/>
      <c r="I5" s="169"/>
      <c r="J5" s="169"/>
      <c r="K5" s="170">
        <f>COUNT(E5:J5)</f>
        <v>2</v>
      </c>
      <c r="L5" s="170">
        <f>SUM(E5:J5)</f>
        <v>393</v>
      </c>
      <c r="M5" s="171">
        <f>SUM(L5/K5)</f>
        <v>196.5</v>
      </c>
      <c r="N5" s="166">
        <v>6</v>
      </c>
      <c r="O5" s="172">
        <f>SUM(M5+N5)</f>
        <v>202.5</v>
      </c>
    </row>
    <row r="6" spans="1:15" x14ac:dyDescent="0.3">
      <c r="A6" s="21" t="s">
        <v>25</v>
      </c>
      <c r="B6" s="21" t="s">
        <v>98</v>
      </c>
      <c r="C6" s="22">
        <v>43760</v>
      </c>
      <c r="D6" s="23" t="s">
        <v>210</v>
      </c>
      <c r="E6" s="175">
        <v>196.1</v>
      </c>
      <c r="F6" s="24">
        <v>199</v>
      </c>
      <c r="G6" s="49"/>
      <c r="H6" s="21"/>
      <c r="I6" s="21"/>
      <c r="J6" s="21"/>
      <c r="K6" s="24">
        <v>2</v>
      </c>
      <c r="L6" s="24">
        <v>395.1</v>
      </c>
      <c r="M6" s="25">
        <v>197.55</v>
      </c>
      <c r="N6" s="24">
        <v>9</v>
      </c>
      <c r="O6" s="25">
        <v>206.55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10</v>
      </c>
      <c r="L8" s="3">
        <f>SUM(L2:L7)</f>
        <v>1933.1</v>
      </c>
      <c r="M8" s="1">
        <f>SUM(L8/K8)</f>
        <v>193.31</v>
      </c>
      <c r="N8" s="3">
        <f>SUM(N2:N7)</f>
        <v>22</v>
      </c>
      <c r="O8" s="1">
        <f>SUM(M8+N8)</f>
        <v>215.31</v>
      </c>
    </row>
  </sheetData>
  <protectedRanges>
    <protectedRange sqref="L5:M5 O5 O6 L6:M6" name="Range1"/>
  </protectedRanges>
  <conditionalFormatting sqref="E1">
    <cfRule type="top10" priority="89" bottom="1" rank="1"/>
    <cfRule type="top10" dxfId="3176" priority="90" rank="1"/>
  </conditionalFormatting>
  <conditionalFormatting sqref="F1">
    <cfRule type="top10" priority="87" bottom="1" rank="1"/>
    <cfRule type="top10" dxfId="3175" priority="88" rank="1"/>
  </conditionalFormatting>
  <conditionalFormatting sqref="G1">
    <cfRule type="top10" priority="85" bottom="1" rank="1"/>
    <cfRule type="top10" dxfId="3174" priority="86" rank="1"/>
  </conditionalFormatting>
  <conditionalFormatting sqref="H1">
    <cfRule type="top10" priority="83" bottom="1" rank="1"/>
    <cfRule type="top10" dxfId="3173" priority="84" rank="1"/>
  </conditionalFormatting>
  <conditionalFormatting sqref="I1">
    <cfRule type="top10" priority="81" bottom="1" rank="1"/>
    <cfRule type="top10" dxfId="3172" priority="82" rank="1"/>
  </conditionalFormatting>
  <conditionalFormatting sqref="J1">
    <cfRule type="top10" priority="79" bottom="1" rank="1"/>
    <cfRule type="top10" dxfId="3171" priority="80" rank="1"/>
  </conditionalFormatting>
  <conditionalFormatting sqref="E7">
    <cfRule type="top10" priority="77" bottom="1" rank="1"/>
    <cfRule type="top10" dxfId="3170" priority="78" rank="1"/>
  </conditionalFormatting>
  <conditionalFormatting sqref="F7">
    <cfRule type="top10" priority="75" bottom="1" rank="1"/>
    <cfRule type="top10" dxfId="3169" priority="76" rank="1"/>
  </conditionalFormatting>
  <conditionalFormatting sqref="G7">
    <cfRule type="top10" priority="73" bottom="1" rank="1"/>
    <cfRule type="top10" dxfId="3168" priority="74" rank="1"/>
  </conditionalFormatting>
  <conditionalFormatting sqref="H7">
    <cfRule type="top10" priority="71" bottom="1" rank="1"/>
    <cfRule type="top10" dxfId="3167" priority="72" rank="1"/>
  </conditionalFormatting>
  <conditionalFormatting sqref="I7">
    <cfRule type="top10" priority="69" bottom="1" rank="1"/>
    <cfRule type="top10" dxfId="3166" priority="70" rank="1"/>
  </conditionalFormatting>
  <conditionalFormatting sqref="J7">
    <cfRule type="top10" priority="67" bottom="1" rank="1"/>
    <cfRule type="top10" dxfId="3165" priority="68" rank="1"/>
  </conditionalFormatting>
  <conditionalFormatting sqref="E2">
    <cfRule type="top10" priority="53" bottom="1" rank="1"/>
    <cfRule type="top10" dxfId="3164" priority="54" rank="1"/>
  </conditionalFormatting>
  <conditionalFormatting sqref="F2">
    <cfRule type="top10" priority="51" bottom="1" rank="1"/>
    <cfRule type="top10" dxfId="3163" priority="52" rank="1"/>
  </conditionalFormatting>
  <conditionalFormatting sqref="G2">
    <cfRule type="top10" priority="49" bottom="1" rank="1"/>
    <cfRule type="top10" dxfId="3162" priority="50" rank="1"/>
  </conditionalFormatting>
  <conditionalFormatting sqref="H2">
    <cfRule type="top10" priority="47" bottom="1" rank="1"/>
    <cfRule type="top10" dxfId="3161" priority="48" rank="1"/>
  </conditionalFormatting>
  <conditionalFormatting sqref="I2">
    <cfRule type="top10" priority="45" bottom="1" rank="1"/>
    <cfRule type="top10" dxfId="3160" priority="46" rank="1"/>
  </conditionalFormatting>
  <conditionalFormatting sqref="J2">
    <cfRule type="top10" priority="43" bottom="1" rank="1"/>
    <cfRule type="top10" dxfId="3159" priority="44" rank="1"/>
  </conditionalFormatting>
  <conditionalFormatting sqref="E3">
    <cfRule type="top10" priority="41" bottom="1" rank="1"/>
    <cfRule type="top10" dxfId="3158" priority="42" rank="1"/>
  </conditionalFormatting>
  <conditionalFormatting sqref="F3">
    <cfRule type="top10" priority="39" bottom="1" rank="1"/>
    <cfRule type="top10" dxfId="3157" priority="40" rank="1"/>
  </conditionalFormatting>
  <conditionalFormatting sqref="G3">
    <cfRule type="top10" priority="37" bottom="1" rank="1"/>
    <cfRule type="top10" dxfId="3156" priority="38" rank="1"/>
  </conditionalFormatting>
  <conditionalFormatting sqref="H3">
    <cfRule type="top10" priority="35" bottom="1" rank="1"/>
    <cfRule type="top10" dxfId="3155" priority="36" rank="1"/>
  </conditionalFormatting>
  <conditionalFormatting sqref="I3">
    <cfRule type="top10" priority="33" bottom="1" rank="1"/>
    <cfRule type="top10" dxfId="3154" priority="34" rank="1"/>
  </conditionalFormatting>
  <conditionalFormatting sqref="J3">
    <cfRule type="top10" priority="31" bottom="1" rank="1"/>
    <cfRule type="top10" dxfId="3153" priority="32" rank="1"/>
  </conditionalFormatting>
  <conditionalFormatting sqref="E4">
    <cfRule type="top10" priority="29" bottom="1" rank="1"/>
    <cfRule type="top10" dxfId="3152" priority="30" rank="1"/>
  </conditionalFormatting>
  <conditionalFormatting sqref="F4">
    <cfRule type="top10" priority="27" bottom="1" rank="1"/>
    <cfRule type="top10" dxfId="3151" priority="28" rank="1"/>
  </conditionalFormatting>
  <conditionalFormatting sqref="G4">
    <cfRule type="top10" priority="25" bottom="1" rank="1"/>
    <cfRule type="top10" dxfId="3150" priority="26" rank="1"/>
  </conditionalFormatting>
  <conditionalFormatting sqref="H4">
    <cfRule type="top10" priority="23" bottom="1" rank="1"/>
    <cfRule type="top10" dxfId="3149" priority="24" rank="1"/>
  </conditionalFormatting>
  <conditionalFormatting sqref="I4">
    <cfRule type="top10" priority="21" bottom="1" rank="1"/>
    <cfRule type="top10" dxfId="3148" priority="22" rank="1"/>
  </conditionalFormatting>
  <conditionalFormatting sqref="J4">
    <cfRule type="top10" priority="19" bottom="1" rank="1"/>
    <cfRule type="top10" dxfId="3147" priority="20" rank="1"/>
  </conditionalFormatting>
  <conditionalFormatting sqref="E5">
    <cfRule type="top10" dxfId="3146" priority="18" rank="1"/>
  </conditionalFormatting>
  <conditionalFormatting sqref="F5">
    <cfRule type="top10" dxfId="3145" priority="17" rank="1"/>
  </conditionalFormatting>
  <conditionalFormatting sqref="G5">
    <cfRule type="top10" dxfId="3144" priority="16" rank="1"/>
  </conditionalFormatting>
  <conditionalFormatting sqref="H5">
    <cfRule type="top10" dxfId="3143" priority="15" rank="1"/>
  </conditionalFormatting>
  <conditionalFormatting sqref="I5">
    <cfRule type="top10" dxfId="3142" priority="14" rank="1"/>
  </conditionalFormatting>
  <conditionalFormatting sqref="J5">
    <cfRule type="top10" dxfId="3141" priority="13" rank="1"/>
  </conditionalFormatting>
  <conditionalFormatting sqref="E6">
    <cfRule type="top10" priority="11" bottom="1" rank="1"/>
    <cfRule type="top10" dxfId="3140" priority="12" rank="1"/>
  </conditionalFormatting>
  <conditionalFormatting sqref="F6">
    <cfRule type="top10" priority="9" bottom="1" rank="1"/>
    <cfRule type="top10" dxfId="3139" priority="10" rank="1"/>
  </conditionalFormatting>
  <conditionalFormatting sqref="G6">
    <cfRule type="top10" priority="7" bottom="1" rank="1"/>
    <cfRule type="top10" dxfId="3138" priority="8" rank="1"/>
  </conditionalFormatting>
  <conditionalFormatting sqref="H6">
    <cfRule type="top10" priority="5" bottom="1" rank="1"/>
    <cfRule type="top10" dxfId="3137" priority="6" rank="1"/>
  </conditionalFormatting>
  <conditionalFormatting sqref="I6">
    <cfRule type="top10" priority="3" bottom="1" rank="1"/>
    <cfRule type="top10" dxfId="3136" priority="4" rank="1"/>
  </conditionalFormatting>
  <conditionalFormatting sqref="J6">
    <cfRule type="top10" priority="1" bottom="1" rank="1"/>
    <cfRule type="top10" dxfId="313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FE728DB-9C30-4CEF-9FDE-14C5313C40A5}">
          <x14:formula1>
            <xm:f>'C:\Users\abra2\AppData\Local\Packages\Microsoft.MicrosoftEdge_8wekyb3d8bbwe\TempState\Downloads\[ABRA April 2019 (3).xlsm]Data'!#REF!</xm:f>
          </x14:formula1>
          <xm:sqref>B2:B6</xm:sqref>
        </x14:dataValidation>
        <x14:dataValidation type="list" allowBlank="1" showInputMessage="1" showErrorMessage="1" xr:uid="{F682B668-9742-47BE-AA2D-6FDA65B2BCD5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57C19-FD26-489E-99C5-CE240A2B5B93}">
  <sheetPr codeName="Sheet7"/>
  <dimension ref="A1:O15"/>
  <sheetViews>
    <sheetView workbookViewId="0">
      <selection activeCell="B22" sqref="B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99</v>
      </c>
      <c r="C2" s="8">
        <v>43614</v>
      </c>
      <c r="D2" s="9" t="s">
        <v>93</v>
      </c>
      <c r="E2" s="7">
        <v>197</v>
      </c>
      <c r="F2" s="7">
        <v>197</v>
      </c>
      <c r="G2" s="7">
        <v>196</v>
      </c>
      <c r="H2" s="7">
        <v>199</v>
      </c>
      <c r="I2" s="7"/>
      <c r="J2" s="7"/>
      <c r="K2" s="10">
        <v>4</v>
      </c>
      <c r="L2" s="10">
        <v>789</v>
      </c>
      <c r="M2" s="11">
        <v>197.25</v>
      </c>
      <c r="N2" s="10">
        <v>7</v>
      </c>
      <c r="O2" s="11">
        <v>204.25</v>
      </c>
    </row>
    <row r="3" spans="1:15" x14ac:dyDescent="0.3">
      <c r="A3" s="7" t="s">
        <v>25</v>
      </c>
      <c r="B3" s="7" t="s">
        <v>99</v>
      </c>
      <c r="C3" s="8">
        <v>43641</v>
      </c>
      <c r="D3" s="9" t="s">
        <v>23</v>
      </c>
      <c r="E3" s="7">
        <v>197</v>
      </c>
      <c r="F3" s="7">
        <v>197</v>
      </c>
      <c r="G3" s="7">
        <v>197</v>
      </c>
      <c r="H3" s="7"/>
      <c r="I3" s="7"/>
      <c r="J3" s="7"/>
      <c r="K3" s="10">
        <v>3</v>
      </c>
      <c r="L3" s="10">
        <v>591</v>
      </c>
      <c r="M3" s="11">
        <v>197</v>
      </c>
      <c r="N3" s="10">
        <v>11</v>
      </c>
      <c r="O3" s="11">
        <v>208</v>
      </c>
    </row>
    <row r="4" spans="1:15" x14ac:dyDescent="0.3">
      <c r="A4" s="7" t="s">
        <v>25</v>
      </c>
      <c r="B4" s="7" t="s">
        <v>99</v>
      </c>
      <c r="C4" s="8">
        <v>43653</v>
      </c>
      <c r="D4" s="9" t="s">
        <v>93</v>
      </c>
      <c r="E4" s="7">
        <v>191</v>
      </c>
      <c r="F4" s="7">
        <v>190</v>
      </c>
      <c r="G4" s="7">
        <v>193</v>
      </c>
      <c r="H4" s="7">
        <v>196</v>
      </c>
      <c r="I4" s="7"/>
      <c r="J4" s="7"/>
      <c r="K4" s="10">
        <v>4</v>
      </c>
      <c r="L4" s="10">
        <v>770</v>
      </c>
      <c r="M4" s="11">
        <v>192.5</v>
      </c>
      <c r="N4" s="10">
        <v>2</v>
      </c>
      <c r="O4" s="11">
        <v>194.5</v>
      </c>
    </row>
    <row r="5" spans="1:15" x14ac:dyDescent="0.3">
      <c r="A5" s="7" t="s">
        <v>25</v>
      </c>
      <c r="B5" s="7" t="s">
        <v>99</v>
      </c>
      <c r="C5" s="8">
        <v>43670</v>
      </c>
      <c r="D5" s="9" t="s">
        <v>93</v>
      </c>
      <c r="E5" s="7">
        <v>198</v>
      </c>
      <c r="F5" s="7">
        <v>195</v>
      </c>
      <c r="G5" s="7">
        <v>195</v>
      </c>
      <c r="H5" s="7">
        <v>198</v>
      </c>
      <c r="I5" s="7"/>
      <c r="J5" s="7"/>
      <c r="K5" s="10">
        <v>4</v>
      </c>
      <c r="L5" s="10">
        <v>786</v>
      </c>
      <c r="M5" s="11">
        <v>196.5</v>
      </c>
      <c r="N5" s="10">
        <v>11</v>
      </c>
      <c r="O5" s="11">
        <v>207.5</v>
      </c>
    </row>
    <row r="6" spans="1:15" x14ac:dyDescent="0.3">
      <c r="A6" s="7" t="s">
        <v>25</v>
      </c>
      <c r="B6" s="7" t="s">
        <v>99</v>
      </c>
      <c r="C6" s="8">
        <v>43688</v>
      </c>
      <c r="D6" s="9" t="s">
        <v>93</v>
      </c>
      <c r="E6" s="7">
        <v>196</v>
      </c>
      <c r="F6" s="7">
        <v>199</v>
      </c>
      <c r="G6" s="7">
        <v>197</v>
      </c>
      <c r="H6" s="7">
        <v>196</v>
      </c>
      <c r="I6" s="7"/>
      <c r="J6" s="7"/>
      <c r="K6" s="10">
        <v>4</v>
      </c>
      <c r="L6" s="10">
        <v>788</v>
      </c>
      <c r="M6" s="11">
        <v>197</v>
      </c>
      <c r="N6" s="10">
        <v>9</v>
      </c>
      <c r="O6" s="11">
        <v>206</v>
      </c>
    </row>
    <row r="7" spans="1:15" x14ac:dyDescent="0.3">
      <c r="A7" s="7" t="s">
        <v>25</v>
      </c>
      <c r="B7" s="7" t="s">
        <v>99</v>
      </c>
      <c r="C7" s="8">
        <v>43698</v>
      </c>
      <c r="D7" s="9" t="s">
        <v>93</v>
      </c>
      <c r="E7" s="7">
        <v>198</v>
      </c>
      <c r="F7" s="7">
        <v>195</v>
      </c>
      <c r="G7" s="7">
        <v>198</v>
      </c>
      <c r="H7" s="7">
        <v>197</v>
      </c>
      <c r="I7" s="7"/>
      <c r="J7" s="7"/>
      <c r="K7" s="10">
        <v>4</v>
      </c>
      <c r="L7" s="10">
        <v>788</v>
      </c>
      <c r="M7" s="11">
        <v>197</v>
      </c>
      <c r="N7" s="10">
        <v>9</v>
      </c>
      <c r="O7" s="11">
        <v>206</v>
      </c>
    </row>
    <row r="8" spans="1:15" x14ac:dyDescent="0.3">
      <c r="A8" s="119" t="s">
        <v>25</v>
      </c>
      <c r="B8" s="156" t="s">
        <v>99</v>
      </c>
      <c r="C8" s="157">
        <v>43708</v>
      </c>
      <c r="D8" s="158" t="s">
        <v>196</v>
      </c>
      <c r="E8" s="159">
        <v>196</v>
      </c>
      <c r="F8" s="159">
        <v>196</v>
      </c>
      <c r="G8" s="159">
        <v>195</v>
      </c>
      <c r="H8" s="159">
        <v>194</v>
      </c>
      <c r="I8" s="159">
        <v>196</v>
      </c>
      <c r="J8" s="159">
        <v>199</v>
      </c>
      <c r="K8" s="160">
        <f t="shared" ref="K8" si="0">COUNT(E8:J8)</f>
        <v>6</v>
      </c>
      <c r="L8" s="160">
        <f t="shared" ref="L8" si="1">SUM(E8:J8)</f>
        <v>1176</v>
      </c>
      <c r="M8" s="161">
        <f t="shared" ref="M8" si="2">SUM(L8/K8)</f>
        <v>196</v>
      </c>
      <c r="N8" s="156">
        <v>8</v>
      </c>
      <c r="O8" s="162">
        <f t="shared" ref="O8" si="3">SUM(M8+N8)</f>
        <v>204</v>
      </c>
    </row>
    <row r="9" spans="1:15" x14ac:dyDescent="0.3">
      <c r="A9" s="7" t="s">
        <v>25</v>
      </c>
      <c r="B9" s="7" t="s">
        <v>99</v>
      </c>
      <c r="C9" s="8">
        <v>43716</v>
      </c>
      <c r="D9" s="9" t="s">
        <v>93</v>
      </c>
      <c r="E9" s="7">
        <v>190</v>
      </c>
      <c r="F9" s="52">
        <v>198</v>
      </c>
      <c r="G9" s="7">
        <v>196</v>
      </c>
      <c r="H9" s="7">
        <v>195</v>
      </c>
      <c r="I9" s="7"/>
      <c r="J9" s="7"/>
      <c r="K9" s="10">
        <v>4</v>
      </c>
      <c r="L9" s="10">
        <v>779</v>
      </c>
      <c r="M9" s="11">
        <v>194.75</v>
      </c>
      <c r="N9" s="10">
        <v>8</v>
      </c>
      <c r="O9" s="11">
        <v>202.75</v>
      </c>
    </row>
    <row r="10" spans="1:15" x14ac:dyDescent="0.3">
      <c r="A10" s="28" t="s">
        <v>25</v>
      </c>
      <c r="B10" s="28" t="s">
        <v>99</v>
      </c>
      <c r="C10" s="120">
        <v>43733</v>
      </c>
      <c r="D10" s="121" t="s">
        <v>93</v>
      </c>
      <c r="E10" s="28">
        <v>194</v>
      </c>
      <c r="F10" s="28">
        <v>197</v>
      </c>
      <c r="G10" s="28">
        <v>198</v>
      </c>
      <c r="H10" s="28">
        <v>197</v>
      </c>
      <c r="I10" s="28"/>
      <c r="J10" s="28"/>
      <c r="K10" s="64">
        <v>4</v>
      </c>
      <c r="L10" s="64">
        <v>786</v>
      </c>
      <c r="M10" s="123">
        <v>196.5</v>
      </c>
      <c r="N10" s="64">
        <v>7</v>
      </c>
      <c r="O10" s="123">
        <v>203.5</v>
      </c>
    </row>
    <row r="11" spans="1:15" x14ac:dyDescent="0.3">
      <c r="A11" s="7" t="s">
        <v>25</v>
      </c>
      <c r="B11" s="7" t="s">
        <v>99</v>
      </c>
      <c r="C11" s="8">
        <v>43751</v>
      </c>
      <c r="D11" s="9" t="s">
        <v>93</v>
      </c>
      <c r="E11" s="7">
        <v>195</v>
      </c>
      <c r="F11" s="7">
        <v>192</v>
      </c>
      <c r="G11" s="7">
        <v>197</v>
      </c>
      <c r="H11" s="52">
        <v>198</v>
      </c>
      <c r="I11" s="7">
        <v>195</v>
      </c>
      <c r="J11" s="52">
        <v>198</v>
      </c>
      <c r="K11" s="10">
        <v>6</v>
      </c>
      <c r="L11" s="10">
        <v>1175</v>
      </c>
      <c r="M11" s="11">
        <v>195.83333333333334</v>
      </c>
      <c r="N11" s="10">
        <v>16</v>
      </c>
      <c r="O11" s="11">
        <v>211.83333333333334</v>
      </c>
    </row>
    <row r="12" spans="1:15" x14ac:dyDescent="0.3">
      <c r="A12" s="7" t="s">
        <v>25</v>
      </c>
      <c r="B12" s="7" t="s">
        <v>99</v>
      </c>
      <c r="C12" s="8">
        <v>43761</v>
      </c>
      <c r="D12" s="9" t="s">
        <v>93</v>
      </c>
      <c r="E12" s="10">
        <v>190</v>
      </c>
      <c r="F12" s="10">
        <v>192</v>
      </c>
      <c r="G12" s="10">
        <v>194</v>
      </c>
      <c r="H12" s="10">
        <v>197</v>
      </c>
      <c r="I12" s="7"/>
      <c r="J12" s="7"/>
      <c r="K12" s="10">
        <v>4</v>
      </c>
      <c r="L12" s="10">
        <v>773</v>
      </c>
      <c r="M12" s="11">
        <v>193.25</v>
      </c>
      <c r="N12" s="10">
        <v>3</v>
      </c>
      <c r="O12" s="11">
        <v>196.25</v>
      </c>
    </row>
    <row r="13" spans="1:15" ht="30" x14ac:dyDescent="0.3">
      <c r="A13" s="133" t="s">
        <v>244</v>
      </c>
      <c r="B13" s="134" t="s">
        <v>99</v>
      </c>
      <c r="C13" s="135">
        <v>43772</v>
      </c>
      <c r="D13" s="142" t="s">
        <v>245</v>
      </c>
      <c r="E13" s="137">
        <v>191</v>
      </c>
      <c r="F13" s="137">
        <v>196</v>
      </c>
      <c r="G13" s="137">
        <v>193</v>
      </c>
      <c r="H13" s="137">
        <v>196</v>
      </c>
      <c r="I13" s="137"/>
      <c r="J13" s="137"/>
      <c r="K13" s="138">
        <f t="shared" ref="K13" si="4">COUNT(E13:J13)</f>
        <v>4</v>
      </c>
      <c r="L13" s="138">
        <f t="shared" ref="L13" si="5">SUM(E13:J13)</f>
        <v>776</v>
      </c>
      <c r="M13" s="139">
        <f t="shared" ref="M13" si="6">SUM(L13/K13)</f>
        <v>194</v>
      </c>
      <c r="N13" s="143">
        <v>6</v>
      </c>
      <c r="O13" s="140">
        <f t="shared" ref="O13" si="7">SUM(M13+N13)</f>
        <v>200</v>
      </c>
    </row>
    <row r="14" spans="1:15" x14ac:dyDescent="0.3">
      <c r="A14" s="12"/>
      <c r="B14" s="12"/>
      <c r="C14" s="13"/>
      <c r="D14" s="14"/>
      <c r="E14" s="12"/>
      <c r="F14" s="12"/>
      <c r="G14" s="12"/>
      <c r="H14" s="12"/>
      <c r="I14" s="12"/>
      <c r="J14" s="12"/>
      <c r="K14" s="15"/>
      <c r="L14" s="15"/>
      <c r="M14" s="16"/>
      <c r="N14" s="15"/>
      <c r="O14" s="16"/>
    </row>
    <row r="15" spans="1:15" x14ac:dyDescent="0.3">
      <c r="K15" s="3">
        <f>SUM(K2:K14)</f>
        <v>51</v>
      </c>
      <c r="L15" s="3">
        <f>SUM(L2:L14)</f>
        <v>9977</v>
      </c>
      <c r="M15" s="1">
        <f>SUM(L15/K15)</f>
        <v>195.62745098039215</v>
      </c>
      <c r="N15" s="3">
        <f>SUM(N2:N14)</f>
        <v>97</v>
      </c>
      <c r="O15" s="1">
        <f>SUM(M15+N15)</f>
        <v>292.62745098039215</v>
      </c>
    </row>
  </sheetData>
  <protectedRanges>
    <protectedRange algorithmName="SHA-512" hashValue="FG7sbUW81RLTrqZOgRQY3WT58Fmv2wpczdNtHSivDYpua2f0csBbi4PHtU2Z8RiB+M2w+jl67Do94rJCq0Ck5Q==" saltValue="84WXeaapoYvzxj0ZBNU3eQ==" spinCount="100000" sqref="L8:M8 O8 O9 L9:M9 L10:M10 O10" name="Range1"/>
    <protectedRange algorithmName="SHA-512" hashValue="ON39YdpmFHfN9f47KpiRvqrKx0V9+erV1CNkpWzYhW/Qyc6aT8rEyCrvauWSYGZK2ia3o7vd3akF07acHAFpOA==" saltValue="yVW9XmDwTqEnmpSGai0KYg==" spinCount="100000" sqref="B13:C13 E13:J13" name="Range1_4"/>
    <protectedRange algorithmName="SHA-512" hashValue="ON39YdpmFHfN9f47KpiRvqrKx0V9+erV1CNkpWzYhW/Qyc6aT8rEyCrvauWSYGZK2ia3o7vd3akF07acHAFpOA==" saltValue="yVW9XmDwTqEnmpSGai0KYg==" spinCount="100000" sqref="D13" name="Range1_1_1"/>
  </protectedRanges>
  <conditionalFormatting sqref="E1">
    <cfRule type="top10" priority="167" bottom="1" rank="1"/>
    <cfRule type="top10" dxfId="3134" priority="168" rank="1"/>
  </conditionalFormatting>
  <conditionalFormatting sqref="F1">
    <cfRule type="top10" priority="165" bottom="1" rank="1"/>
    <cfRule type="top10" dxfId="3133" priority="166" rank="1"/>
  </conditionalFormatting>
  <conditionalFormatting sqref="G1">
    <cfRule type="top10" priority="163" bottom="1" rank="1"/>
    <cfRule type="top10" dxfId="3132" priority="164" rank="1"/>
  </conditionalFormatting>
  <conditionalFormatting sqref="H1">
    <cfRule type="top10" priority="161" bottom="1" rank="1"/>
    <cfRule type="top10" dxfId="3131" priority="162" rank="1"/>
  </conditionalFormatting>
  <conditionalFormatting sqref="I1">
    <cfRule type="top10" priority="159" bottom="1" rank="1"/>
    <cfRule type="top10" dxfId="3130" priority="160" rank="1"/>
  </conditionalFormatting>
  <conditionalFormatting sqref="J1">
    <cfRule type="top10" priority="157" bottom="1" rank="1"/>
    <cfRule type="top10" dxfId="3129" priority="158" rank="1"/>
  </conditionalFormatting>
  <conditionalFormatting sqref="E14">
    <cfRule type="top10" priority="155" bottom="1" rank="1"/>
    <cfRule type="top10" dxfId="3128" priority="156" rank="1"/>
  </conditionalFormatting>
  <conditionalFormatting sqref="F14">
    <cfRule type="top10" priority="153" bottom="1" rank="1"/>
    <cfRule type="top10" dxfId="3127" priority="154" rank="1"/>
  </conditionalFormatting>
  <conditionalFormatting sqref="G14">
    <cfRule type="top10" priority="151" bottom="1" rank="1"/>
    <cfRule type="top10" dxfId="3126" priority="152" rank="1"/>
  </conditionalFormatting>
  <conditionalFormatting sqref="H14">
    <cfRule type="top10" priority="149" bottom="1" rank="1"/>
    <cfRule type="top10" dxfId="3125" priority="150" rank="1"/>
  </conditionalFormatting>
  <conditionalFormatting sqref="I14">
    <cfRule type="top10" priority="147" bottom="1" rank="1"/>
    <cfRule type="top10" dxfId="3124" priority="148" rank="1"/>
  </conditionalFormatting>
  <conditionalFormatting sqref="J14">
    <cfRule type="top10" priority="145" bottom="1" rank="1"/>
    <cfRule type="top10" dxfId="3123" priority="146" rank="1"/>
  </conditionalFormatting>
  <conditionalFormatting sqref="E2">
    <cfRule type="top10" priority="131" bottom="1" rank="1"/>
    <cfRule type="top10" dxfId="3122" priority="132" rank="1"/>
  </conditionalFormatting>
  <conditionalFormatting sqref="F2">
    <cfRule type="top10" priority="129" bottom="1" rank="1"/>
    <cfRule type="top10" dxfId="3121" priority="130" rank="1"/>
  </conditionalFormatting>
  <conditionalFormatting sqref="G2">
    <cfRule type="top10" priority="127" bottom="1" rank="1"/>
    <cfRule type="top10" dxfId="3120" priority="128" rank="1"/>
  </conditionalFormatting>
  <conditionalFormatting sqref="H2">
    <cfRule type="top10" priority="125" bottom="1" rank="1"/>
    <cfRule type="top10" dxfId="3119" priority="126" rank="1"/>
  </conditionalFormatting>
  <conditionalFormatting sqref="I2">
    <cfRule type="top10" priority="123" bottom="1" rank="1"/>
    <cfRule type="top10" dxfId="3118" priority="124" rank="1"/>
  </conditionalFormatting>
  <conditionalFormatting sqref="J2">
    <cfRule type="top10" priority="121" bottom="1" rank="1"/>
    <cfRule type="top10" dxfId="3117" priority="122" rank="1"/>
  </conditionalFormatting>
  <conditionalFormatting sqref="E3">
    <cfRule type="top10" priority="119" bottom="1" rank="1"/>
    <cfRule type="top10" dxfId="3116" priority="120" rank="1"/>
  </conditionalFormatting>
  <conditionalFormatting sqref="F3">
    <cfRule type="top10" priority="117" bottom="1" rank="1"/>
    <cfRule type="top10" dxfId="3115" priority="118" rank="1"/>
  </conditionalFormatting>
  <conditionalFormatting sqref="G3">
    <cfRule type="top10" priority="115" bottom="1" rank="1"/>
    <cfRule type="top10" dxfId="3114" priority="116" rank="1"/>
  </conditionalFormatting>
  <conditionalFormatting sqref="H3">
    <cfRule type="top10" priority="113" bottom="1" rank="1"/>
    <cfRule type="top10" dxfId="3113" priority="114" rank="1"/>
  </conditionalFormatting>
  <conditionalFormatting sqref="I3">
    <cfRule type="top10" priority="111" bottom="1" rank="1"/>
    <cfRule type="top10" dxfId="3112" priority="112" rank="1"/>
  </conditionalFormatting>
  <conditionalFormatting sqref="J3">
    <cfRule type="top10" priority="109" bottom="1" rank="1"/>
    <cfRule type="top10" dxfId="3111" priority="110" rank="1"/>
  </conditionalFormatting>
  <conditionalFormatting sqref="E4">
    <cfRule type="top10" priority="107" bottom="1" rank="1"/>
    <cfRule type="top10" dxfId="3110" priority="108" rank="1"/>
  </conditionalFormatting>
  <conditionalFormatting sqref="F4">
    <cfRule type="top10" priority="105" bottom="1" rank="1"/>
    <cfRule type="top10" dxfId="3109" priority="106" rank="1"/>
  </conditionalFormatting>
  <conditionalFormatting sqref="G4">
    <cfRule type="top10" priority="103" bottom="1" rank="1"/>
    <cfRule type="top10" dxfId="3108" priority="104" rank="1"/>
  </conditionalFormatting>
  <conditionalFormatting sqref="H4">
    <cfRule type="top10" priority="101" bottom="1" rank="1"/>
    <cfRule type="top10" dxfId="3107" priority="102" rank="1"/>
  </conditionalFormatting>
  <conditionalFormatting sqref="I4">
    <cfRule type="top10" priority="99" bottom="1" rank="1"/>
    <cfRule type="top10" dxfId="3106" priority="100" rank="1"/>
  </conditionalFormatting>
  <conditionalFormatting sqref="J4">
    <cfRule type="top10" priority="97" bottom="1" rank="1"/>
    <cfRule type="top10" dxfId="3105" priority="98" rank="1"/>
  </conditionalFormatting>
  <conditionalFormatting sqref="E5">
    <cfRule type="top10" priority="95" bottom="1" rank="1"/>
    <cfRule type="top10" dxfId="3104" priority="96" rank="1"/>
  </conditionalFormatting>
  <conditionalFormatting sqref="F5">
    <cfRule type="top10" priority="93" bottom="1" rank="1"/>
    <cfRule type="top10" dxfId="3103" priority="94" rank="1"/>
  </conditionalFormatting>
  <conditionalFormatting sqref="G5">
    <cfRule type="top10" priority="91" bottom="1" rank="1"/>
    <cfRule type="top10" dxfId="3102" priority="92" rank="1"/>
  </conditionalFormatting>
  <conditionalFormatting sqref="H5">
    <cfRule type="top10" priority="89" bottom="1" rank="1"/>
    <cfRule type="top10" dxfId="3101" priority="90" rank="1"/>
  </conditionalFormatting>
  <conditionalFormatting sqref="I5">
    <cfRule type="top10" priority="87" bottom="1" rank="1"/>
    <cfRule type="top10" dxfId="3100" priority="88" rank="1"/>
  </conditionalFormatting>
  <conditionalFormatting sqref="J5">
    <cfRule type="top10" priority="85" bottom="1" rank="1"/>
    <cfRule type="top10" dxfId="3099" priority="86" rank="1"/>
  </conditionalFormatting>
  <conditionalFormatting sqref="E6">
    <cfRule type="top10" priority="83" bottom="1" rank="1"/>
    <cfRule type="top10" dxfId="3098" priority="84" rank="1"/>
  </conditionalFormatting>
  <conditionalFormatting sqref="F6">
    <cfRule type="top10" priority="81" bottom="1" rank="1"/>
    <cfRule type="top10" dxfId="3097" priority="82" rank="1"/>
  </conditionalFormatting>
  <conditionalFormatting sqref="G6">
    <cfRule type="top10" priority="79" bottom="1" rank="1"/>
    <cfRule type="top10" dxfId="3096" priority="80" rank="1"/>
  </conditionalFormatting>
  <conditionalFormatting sqref="H6">
    <cfRule type="top10" priority="77" bottom="1" rank="1"/>
    <cfRule type="top10" dxfId="3095" priority="78" rank="1"/>
  </conditionalFormatting>
  <conditionalFormatting sqref="I6">
    <cfRule type="top10" priority="75" bottom="1" rank="1"/>
    <cfRule type="top10" dxfId="3094" priority="76" rank="1"/>
  </conditionalFormatting>
  <conditionalFormatting sqref="J6">
    <cfRule type="top10" priority="73" bottom="1" rank="1"/>
    <cfRule type="top10" dxfId="3093" priority="74" rank="1"/>
  </conditionalFormatting>
  <conditionalFormatting sqref="E7">
    <cfRule type="top10" priority="71" bottom="1" rank="1"/>
    <cfRule type="top10" dxfId="3092" priority="72" rank="1"/>
  </conditionalFormatting>
  <conditionalFormatting sqref="F7">
    <cfRule type="top10" priority="69" bottom="1" rank="1"/>
    <cfRule type="top10" dxfId="3091" priority="70" rank="1"/>
  </conditionalFormatting>
  <conditionalFormatting sqref="G7">
    <cfRule type="top10" priority="67" bottom="1" rank="1"/>
    <cfRule type="top10" dxfId="3090" priority="68" rank="1"/>
  </conditionalFormatting>
  <conditionalFormatting sqref="H7">
    <cfRule type="top10" priority="65" bottom="1" rank="1"/>
    <cfRule type="top10" dxfId="3089" priority="66" rank="1"/>
  </conditionalFormatting>
  <conditionalFormatting sqref="I7">
    <cfRule type="top10" priority="63" bottom="1" rank="1"/>
    <cfRule type="top10" dxfId="3088" priority="64" rank="1"/>
  </conditionalFormatting>
  <conditionalFormatting sqref="J7">
    <cfRule type="top10" priority="61" bottom="1" rank="1"/>
    <cfRule type="top10" dxfId="3087" priority="62" rank="1"/>
  </conditionalFormatting>
  <conditionalFormatting sqref="E8">
    <cfRule type="top10" dxfId="3086" priority="60" rank="1"/>
  </conditionalFormatting>
  <conditionalFormatting sqref="F8">
    <cfRule type="top10" dxfId="3085" priority="59" rank="1"/>
  </conditionalFormatting>
  <conditionalFormatting sqref="G8">
    <cfRule type="top10" dxfId="3084" priority="58" rank="1"/>
  </conditionalFormatting>
  <conditionalFormatting sqref="H8">
    <cfRule type="top10" dxfId="3083" priority="57" rank="1"/>
  </conditionalFormatting>
  <conditionalFormatting sqref="I8">
    <cfRule type="top10" dxfId="3082" priority="56" rank="1"/>
  </conditionalFormatting>
  <conditionalFormatting sqref="J8">
    <cfRule type="top10" dxfId="3081" priority="55" rank="1"/>
  </conditionalFormatting>
  <conditionalFormatting sqref="E9">
    <cfRule type="top10" priority="53" bottom="1" rank="1"/>
    <cfRule type="top10" dxfId="3080" priority="54" rank="1"/>
  </conditionalFormatting>
  <conditionalFormatting sqref="F9">
    <cfRule type="top10" priority="51" bottom="1" rank="1"/>
    <cfRule type="top10" dxfId="3079" priority="52" rank="1"/>
  </conditionalFormatting>
  <conditionalFormatting sqref="G9">
    <cfRule type="top10" priority="49" bottom="1" rank="1"/>
    <cfRule type="top10" dxfId="3078" priority="50" rank="1"/>
  </conditionalFormatting>
  <conditionalFormatting sqref="H9">
    <cfRule type="top10" priority="47" bottom="1" rank="1"/>
    <cfRule type="top10" dxfId="3077" priority="48" rank="1"/>
  </conditionalFormatting>
  <conditionalFormatting sqref="I9">
    <cfRule type="top10" priority="45" bottom="1" rank="1"/>
    <cfRule type="top10" dxfId="3076" priority="46" rank="1"/>
  </conditionalFormatting>
  <conditionalFormatting sqref="J9">
    <cfRule type="top10" priority="43" bottom="1" rank="1"/>
    <cfRule type="top10" dxfId="3075" priority="44" rank="1"/>
  </conditionalFormatting>
  <conditionalFormatting sqref="E10">
    <cfRule type="top10" priority="41" bottom="1" rank="1"/>
    <cfRule type="top10" dxfId="3074" priority="42" rank="1"/>
  </conditionalFormatting>
  <conditionalFormatting sqref="F10">
    <cfRule type="top10" priority="39" bottom="1" rank="1"/>
    <cfRule type="top10" dxfId="3073" priority="40" rank="1"/>
  </conditionalFormatting>
  <conditionalFormatting sqref="G10">
    <cfRule type="top10" priority="37" bottom="1" rank="1"/>
    <cfRule type="top10" dxfId="3072" priority="38" rank="1"/>
  </conditionalFormatting>
  <conditionalFormatting sqref="H10">
    <cfRule type="top10" priority="35" bottom="1" rank="1"/>
    <cfRule type="top10" dxfId="3071" priority="36" rank="1"/>
  </conditionalFormatting>
  <conditionalFormatting sqref="I10">
    <cfRule type="top10" priority="33" bottom="1" rank="1"/>
    <cfRule type="top10" dxfId="3070" priority="34" rank="1"/>
  </conditionalFormatting>
  <conditionalFormatting sqref="J10">
    <cfRule type="top10" priority="31" bottom="1" rank="1"/>
    <cfRule type="top10" dxfId="3069" priority="32" rank="1"/>
  </conditionalFormatting>
  <conditionalFormatting sqref="E11">
    <cfRule type="top10" priority="29" bottom="1" rank="1"/>
    <cfRule type="top10" dxfId="3068" priority="30" rank="1"/>
  </conditionalFormatting>
  <conditionalFormatting sqref="F11">
    <cfRule type="top10" priority="27" bottom="1" rank="1"/>
    <cfRule type="top10" dxfId="3067" priority="28" rank="1"/>
  </conditionalFormatting>
  <conditionalFormatting sqref="G11">
    <cfRule type="top10" priority="25" bottom="1" rank="1"/>
    <cfRule type="top10" dxfId="3066" priority="26" rank="1"/>
  </conditionalFormatting>
  <conditionalFormatting sqref="H11">
    <cfRule type="top10" priority="23" bottom="1" rank="1"/>
    <cfRule type="top10" dxfId="3065" priority="24" rank="1"/>
  </conditionalFormatting>
  <conditionalFormatting sqref="I11">
    <cfRule type="top10" priority="21" bottom="1" rank="1"/>
    <cfRule type="top10" dxfId="3064" priority="22" rank="1"/>
  </conditionalFormatting>
  <conditionalFormatting sqref="J11">
    <cfRule type="top10" priority="19" bottom="1" rank="1"/>
    <cfRule type="top10" dxfId="3063" priority="20" rank="1"/>
  </conditionalFormatting>
  <conditionalFormatting sqref="E12">
    <cfRule type="top10" priority="17" bottom="1" rank="1"/>
    <cfRule type="top10" dxfId="3062" priority="18" rank="1"/>
  </conditionalFormatting>
  <conditionalFormatting sqref="F12">
    <cfRule type="top10" priority="15" bottom="1" rank="1"/>
    <cfRule type="top10" dxfId="3061" priority="16" rank="1"/>
  </conditionalFormatting>
  <conditionalFormatting sqref="G12">
    <cfRule type="top10" priority="13" bottom="1" rank="1"/>
    <cfRule type="top10" dxfId="3060" priority="14" rank="1"/>
  </conditionalFormatting>
  <conditionalFormatting sqref="H12">
    <cfRule type="top10" priority="11" bottom="1" rank="1"/>
    <cfRule type="top10" dxfId="3059" priority="12" rank="1"/>
  </conditionalFormatting>
  <conditionalFormatting sqref="I12">
    <cfRule type="top10" priority="9" bottom="1" rank="1"/>
    <cfRule type="top10" dxfId="3058" priority="10" rank="1"/>
  </conditionalFormatting>
  <conditionalFormatting sqref="J12">
    <cfRule type="top10" priority="7" bottom="1" rank="1"/>
    <cfRule type="top10" dxfId="3057" priority="8" rank="1"/>
  </conditionalFormatting>
  <conditionalFormatting sqref="E13">
    <cfRule type="top10" dxfId="3056" priority="1" rank="1"/>
  </conditionalFormatting>
  <conditionalFormatting sqref="F13">
    <cfRule type="top10" dxfId="3055" priority="2" rank="1"/>
  </conditionalFormatting>
  <conditionalFormatting sqref="G13">
    <cfRule type="top10" dxfId="3054" priority="3" rank="1"/>
  </conditionalFormatting>
  <conditionalFormatting sqref="H13">
    <cfRule type="top10" dxfId="3053" priority="4" rank="1"/>
  </conditionalFormatting>
  <conditionalFormatting sqref="I13">
    <cfRule type="top10" dxfId="3052" priority="5" rank="1"/>
  </conditionalFormatting>
  <conditionalFormatting sqref="J13">
    <cfRule type="top10" dxfId="3051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677C1FA6-782F-4546-AE89-CD54F9BC7EC5}">
          <x14:formula1>
            <xm:f>'C:\Users\abra2\AppData\Local\Packages\Microsoft.MicrosoftEdge_8wekyb3d8bbwe\TempState\Downloads\[ABRA Club Shoot 2182018 (1).xlsm]Data'!#REF!</xm:f>
          </x14:formula1>
          <xm:sqref>B14</xm:sqref>
        </x14:dataValidation>
        <x14:dataValidation type="list" allowBlank="1" showInputMessage="1" showErrorMessage="1" xr:uid="{059C69AB-28B1-4320-BECF-788306598A96}">
          <x14:formula1>
            <xm:f>'C:\Users\Steve\Documents\_Shooting\_Ruger 10-22\2019\[ABRA2019-Scoring 5-29-19.xlsm]Data'!#REF!</xm:f>
          </x14:formula1>
          <xm:sqref>B2</xm:sqref>
        </x14:dataValidation>
        <x14:dataValidation type="list" allowBlank="1" showInputMessage="1" showErrorMessage="1" xr:uid="{F9B1E7B1-255C-47B6-96A6-6721D43F408B}">
          <x14:formula1>
            <xm:f>'C:\Users\abra2\AppData\Local\Packages\Microsoft.MicrosoftEdge_8wekyb3d8bbwe\TempState\Downloads\[ABRA Club Shoot 6252019 (3).xlsm]Data'!#REF!</xm:f>
          </x14:formula1>
          <xm:sqref>B3</xm:sqref>
        </x14:dataValidation>
        <x14:dataValidation type="list" allowBlank="1" showInputMessage="1" showErrorMessage="1" xr:uid="{DEA9FF4E-87F5-492E-9C5F-25771E784495}">
          <x14:formula1>
            <xm:f>'C:\Users\abra2\AppData\Local\Packages\Microsoft.MicrosoftEdge_8wekyb3d8bbwe\TempState\Downloads\[BGSL_ABRA2019-Scoring 7-7-19.xlsm]Data'!#REF!</xm:f>
          </x14:formula1>
          <xm:sqref>B4</xm:sqref>
        </x14:dataValidation>
        <x14:dataValidation type="list" allowBlank="1" showInputMessage="1" showErrorMessage="1" xr:uid="{3071B59A-EB23-4552-B8EC-948FCF5DC1AD}">
          <x14:formula1>
            <xm:f>'C:\Users\Steve\Documents\_Shooting\_Ruger 10-22\2019\[_ABRA2019-Scoring 7-24-19.xlsm]Data'!#REF!</xm:f>
          </x14:formula1>
          <xm:sqref>B5</xm:sqref>
        </x14:dataValidation>
        <x14:dataValidation type="list" allowBlank="1" showInputMessage="1" showErrorMessage="1" xr:uid="{EBFB5FEB-F6C7-4C8F-81E2-83F14110A756}">
          <x14:formula1>
            <xm:f>'C:\Users\Steve\Documents\_Shooting\_Ruger 10-22\2019\[_BGSL_ABRA-Scoring 8-11-19.xlsm]Data'!#REF!</xm:f>
          </x14:formula1>
          <xm:sqref>B6</xm:sqref>
        </x14:dataValidation>
        <x14:dataValidation type="list" allowBlank="1" showInputMessage="1" showErrorMessage="1" xr:uid="{B9DE405C-85D7-4293-AF61-FB2396CAA93C}">
          <x14:formula1>
            <xm:f>'C:\Users\Steve\Documents\_Shooting\_Ruger 10-22\2019\[_ABRA2019-Scoring _ 8-21-19.xlsm]Data'!#REF!</xm:f>
          </x14:formula1>
          <xm:sqref>B7</xm:sqref>
        </x14:dataValidation>
        <x14:dataValidation type="list" allowBlank="1" showInputMessage="1" showErrorMessage="1" xr:uid="{A90A438E-B19D-47B3-AE70-BA78CCF4F3A6}">
          <x14:formula1>
            <xm:f>'E:\[abra state va.xlsx]DATA SHEET'!#REF!</xm:f>
          </x14:formula1>
          <xm:sqref>B8</xm:sqref>
        </x14:dataValidation>
        <x14:dataValidation type="list" allowBlank="1" showInputMessage="1" showErrorMessage="1" xr:uid="{E26332E5-7471-47E6-BBBB-BB6BEA5E76E1}">
          <x14:formula1>
            <xm:f>'C:\Users\Steve\Documents\_Shooting\_Ruger 10-22\2019\[_ABRA2019-Scoring 9-8-19.xlsm]Data'!#REF!</xm:f>
          </x14:formula1>
          <xm:sqref>B9</xm:sqref>
        </x14:dataValidation>
        <x14:dataValidation type="list" allowBlank="1" showInputMessage="1" showErrorMessage="1" xr:uid="{9BFEB08B-9F8C-4F29-9806-B555EC5D0925}">
          <x14:formula1>
            <xm:f>'C:\Users\Steve\Documents\_Shooting\_Ruger 10-22\2019\[_ABRA2019-Scoring_ 9-25-19.xlsm]Data'!#REF!</xm:f>
          </x14:formula1>
          <xm:sqref>B10</xm:sqref>
        </x14:dataValidation>
        <x14:dataValidation type="list" allowBlank="1" showInputMessage="1" showErrorMessage="1" xr:uid="{EDD9399C-58A6-4774-B6F6-E15CB62534AA}">
          <x14:formula1>
            <xm:f>'C:\Users\Steve\Documents\_Shooting\_Ruger 10-22\2019\[_BGSL_ABRA-Scoring 10-13-19 FInal.xlsm]Data'!#REF!</xm:f>
          </x14:formula1>
          <xm:sqref>B11</xm:sqref>
        </x14:dataValidation>
        <x14:dataValidation type="list" allowBlank="1" showInputMessage="1" showErrorMessage="1" xr:uid="{46A80A8E-26AF-4CBF-B81B-F4FD73C4621C}">
          <x14:formula1>
            <xm:f>'C:\Users\Steve\Documents\_Shooting\_Ruger 10-22\2019\[_BGSL_ABRA-Scoring 10-23-19.xlsm]Data'!#REF!</xm:f>
          </x14:formula1>
          <xm:sqref>B12</xm:sqref>
        </x14:dataValidation>
        <x14:dataValidation type="list" allowBlank="1" showInputMessage="1" showErrorMessage="1" xr:uid="{1976CF75-1BDA-4BDB-BDF0-07E4CBF80C39}">
          <x14:formula1>
            <xm:f>'C:\Users\abra2\AppData\Local\Packages\Microsoft.MicrosoftEdge_8wekyb3d8bbwe\TempState\Downloads\[BGSL_ABRA SCORING RESULTS 11-3-2019 Lisa (1).xlsx]DATA SHEET'!#REF!</xm:f>
          </x14:formula1>
          <xm:sqref>D13 B13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7D47C-21EB-4977-8537-C1D50B10687A}">
  <sheetPr codeName="Sheet59"/>
  <dimension ref="A1:O5"/>
  <sheetViews>
    <sheetView workbookViewId="0">
      <selection activeCell="F15" sqref="F15"/>
    </sheetView>
  </sheetViews>
  <sheetFormatPr defaultRowHeight="15" x14ac:dyDescent="0.3"/>
  <cols>
    <col min="1" max="1" width="15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5" t="s">
        <v>25</v>
      </c>
      <c r="B2" s="36" t="s">
        <v>179</v>
      </c>
      <c r="C2" s="37">
        <v>43680</v>
      </c>
      <c r="D2" s="38" t="s">
        <v>72</v>
      </c>
      <c r="E2" s="39">
        <v>189</v>
      </c>
      <c r="F2" s="39">
        <v>194</v>
      </c>
      <c r="G2" s="39">
        <v>196</v>
      </c>
      <c r="H2" s="39">
        <v>194</v>
      </c>
      <c r="I2" s="39"/>
      <c r="J2" s="39"/>
      <c r="K2" s="40">
        <f>COUNT(E2:J2)</f>
        <v>4</v>
      </c>
      <c r="L2" s="40">
        <f>SUM(E2:J2)</f>
        <v>773</v>
      </c>
      <c r="M2" s="41">
        <f>SUM(L2/K2)</f>
        <v>193.25</v>
      </c>
      <c r="N2" s="36">
        <v>3</v>
      </c>
      <c r="O2" s="42">
        <f>SUM(M2+N2)</f>
        <v>196.25</v>
      </c>
    </row>
    <row r="3" spans="1:15" x14ac:dyDescent="0.3">
      <c r="A3" s="35" t="s">
        <v>211</v>
      </c>
      <c r="B3" s="36" t="s">
        <v>179</v>
      </c>
      <c r="C3" s="37">
        <v>43715</v>
      </c>
      <c r="D3" s="38" t="s">
        <v>72</v>
      </c>
      <c r="E3" s="39">
        <v>198</v>
      </c>
      <c r="F3" s="39">
        <v>194</v>
      </c>
      <c r="G3" s="39">
        <v>197</v>
      </c>
      <c r="H3" s="39">
        <v>193</v>
      </c>
      <c r="I3" s="39"/>
      <c r="J3" s="39"/>
      <c r="K3" s="40">
        <f>COUNT(E3:J3)</f>
        <v>4</v>
      </c>
      <c r="L3" s="40">
        <f>SUM(E3:J3)</f>
        <v>782</v>
      </c>
      <c r="M3" s="41">
        <f>SUM(L3/K3)</f>
        <v>195.5</v>
      </c>
      <c r="N3" s="36">
        <v>7</v>
      </c>
      <c r="O3" s="42">
        <f>SUM(M3+N3)</f>
        <v>202.5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1555</v>
      </c>
      <c r="M5" s="1">
        <f>SUM(L5/K5)</f>
        <v>194.375</v>
      </c>
      <c r="N5" s="3">
        <f>SUM(N2:N4)</f>
        <v>10</v>
      </c>
      <c r="O5" s="1">
        <f>SUM(M5+N5)</f>
        <v>204.375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  <protectedRange algorithmName="SHA-512" hashValue="eHHGZp1QU9slQwrV1rkPvmLyM6CvgknQHPIOO3TeudOjFVA47YoNedor8sB5AS16YCEzg6rnk1SW7Qh1UBWa3g==" saltValue="NnJayuyCuLyzeiA6G0urAA==" spinCount="100000" sqref="N3" name="Range3_1"/>
    <protectedRange algorithmName="SHA-512" hashValue="ON39YdpmFHfN9f47KpiRvqrKx0V9+erV1CNkpWzYhW/Qyc6aT8rEyCrvauWSYGZK2ia3o7vd3akF07acHAFpOA==" saltValue="yVW9XmDwTqEnmpSGai0KYg==" spinCount="100000" sqref="B3:J3" name="Range1_1"/>
  </protectedRanges>
  <conditionalFormatting sqref="E1">
    <cfRule type="top10" priority="41" bottom="1" rank="1"/>
    <cfRule type="top10" dxfId="3050" priority="42" rank="1"/>
  </conditionalFormatting>
  <conditionalFormatting sqref="F1">
    <cfRule type="top10" priority="39" bottom="1" rank="1"/>
    <cfRule type="top10" dxfId="3049" priority="40" rank="1"/>
  </conditionalFormatting>
  <conditionalFormatting sqref="G1">
    <cfRule type="top10" priority="37" bottom="1" rank="1"/>
    <cfRule type="top10" dxfId="3048" priority="38" rank="1"/>
  </conditionalFormatting>
  <conditionalFormatting sqref="H1">
    <cfRule type="top10" priority="35" bottom="1" rank="1"/>
    <cfRule type="top10" dxfId="3047" priority="36" rank="1"/>
  </conditionalFormatting>
  <conditionalFormatting sqref="I1">
    <cfRule type="top10" priority="33" bottom="1" rank="1"/>
    <cfRule type="top10" dxfId="3046" priority="34" rank="1"/>
  </conditionalFormatting>
  <conditionalFormatting sqref="J1">
    <cfRule type="top10" priority="31" bottom="1" rank="1"/>
    <cfRule type="top10" dxfId="3045" priority="32" rank="1"/>
  </conditionalFormatting>
  <conditionalFormatting sqref="E4">
    <cfRule type="top10" priority="29" bottom="1" rank="1"/>
    <cfRule type="top10" dxfId="3044" priority="30" rank="1"/>
  </conditionalFormatting>
  <conditionalFormatting sqref="F4">
    <cfRule type="top10" priority="27" bottom="1" rank="1"/>
    <cfRule type="top10" dxfId="3043" priority="28" rank="1"/>
  </conditionalFormatting>
  <conditionalFormatting sqref="G4">
    <cfRule type="top10" priority="25" bottom="1" rank="1"/>
    <cfRule type="top10" dxfId="3042" priority="26" rank="1"/>
  </conditionalFormatting>
  <conditionalFormatting sqref="H4">
    <cfRule type="top10" priority="23" bottom="1" rank="1"/>
    <cfRule type="top10" dxfId="3041" priority="24" rank="1"/>
  </conditionalFormatting>
  <conditionalFormatting sqref="I4">
    <cfRule type="top10" priority="21" bottom="1" rank="1"/>
    <cfRule type="top10" dxfId="3040" priority="22" rank="1"/>
  </conditionalFormatting>
  <conditionalFormatting sqref="J4">
    <cfRule type="top10" priority="19" bottom="1" rank="1"/>
    <cfRule type="top10" dxfId="3039" priority="20" rank="1"/>
  </conditionalFormatting>
  <conditionalFormatting sqref="E2">
    <cfRule type="top10" dxfId="3038" priority="7" rank="1"/>
  </conditionalFormatting>
  <conditionalFormatting sqref="F2">
    <cfRule type="top10" dxfId="3037" priority="8" rank="1"/>
  </conditionalFormatting>
  <conditionalFormatting sqref="G2">
    <cfRule type="top10" dxfId="3036" priority="9" rank="1"/>
  </conditionalFormatting>
  <conditionalFormatting sqref="H2">
    <cfRule type="top10" dxfId="3035" priority="10" rank="1"/>
  </conditionalFormatting>
  <conditionalFormatting sqref="I2">
    <cfRule type="top10" dxfId="3034" priority="11" rank="1"/>
  </conditionalFormatting>
  <conditionalFormatting sqref="J2">
    <cfRule type="top10" dxfId="3033" priority="12" rank="1"/>
  </conditionalFormatting>
  <conditionalFormatting sqref="E3">
    <cfRule type="top10" dxfId="3032" priority="1" rank="1"/>
  </conditionalFormatting>
  <conditionalFormatting sqref="F3">
    <cfRule type="top10" dxfId="3031" priority="2" rank="1"/>
  </conditionalFormatting>
  <conditionalFormatting sqref="G3">
    <cfRule type="top10" dxfId="3030" priority="3" rank="1"/>
  </conditionalFormatting>
  <conditionalFormatting sqref="H3">
    <cfRule type="top10" dxfId="3029" priority="4" rank="1"/>
  </conditionalFormatting>
  <conditionalFormatting sqref="I3">
    <cfRule type="top10" dxfId="3028" priority="5" rank="1"/>
  </conditionalFormatting>
  <conditionalFormatting sqref="J3">
    <cfRule type="top10" dxfId="3027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799D6C5-6D85-4B36-B7AD-EF3E2DB466FD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BBD2D35D-380E-40C2-833F-663BE5A97883}">
          <x14:formula1>
            <xm:f>'C:\Users\abra2\Desktop\ABRA Files and More\AUTO BENCH REST ASSOCIATION FILE\ABRA 2019\Virginia\[Match 08 03 2019.xlsx]DATA SHEET'!#REF!</xm:f>
          </x14:formula1>
          <xm:sqref>B2</xm:sqref>
        </x14:dataValidation>
        <x14:dataValidation type="list" allowBlank="1" showInputMessage="1" showErrorMessage="1" xr:uid="{C19973F3-3431-457A-892D-1157C9A83835}">
          <x14:formula1>
            <xm:f>'C:\Users\abra2\Desktop\ABRA Files and More\AUTO BENCH REST ASSOCIATION FILE\ABRA 2019\Virginia\[ABRA VA SCORING PROGRAM.xlsx]DATA SHEET'!#REF!</xm:f>
          </x14:formula1>
          <xm:sqref>B3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C9370-90FF-49F9-A0E2-258340A11B76}">
  <sheetPr codeName="Sheet8"/>
  <dimension ref="A1:O13"/>
  <sheetViews>
    <sheetView workbookViewId="0">
      <selection activeCell="A10" sqref="A10:A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59</v>
      </c>
      <c r="C2" s="8">
        <v>43560</v>
      </c>
      <c r="D2" s="9" t="s">
        <v>51</v>
      </c>
      <c r="E2" s="7">
        <v>194</v>
      </c>
      <c r="F2" s="7">
        <v>196</v>
      </c>
      <c r="G2" s="7">
        <v>195</v>
      </c>
      <c r="H2" s="7">
        <v>196</v>
      </c>
      <c r="I2" s="7"/>
      <c r="J2" s="7"/>
      <c r="K2" s="10">
        <v>4</v>
      </c>
      <c r="L2" s="10">
        <v>781</v>
      </c>
      <c r="M2" s="11">
        <v>195.25</v>
      </c>
      <c r="N2" s="10">
        <v>11</v>
      </c>
      <c r="O2" s="11">
        <v>206.25</v>
      </c>
    </row>
    <row r="3" spans="1:15" x14ac:dyDescent="0.3">
      <c r="A3" s="7" t="s">
        <v>25</v>
      </c>
      <c r="B3" s="7" t="s">
        <v>59</v>
      </c>
      <c r="C3" s="8">
        <v>43561</v>
      </c>
      <c r="D3" s="9" t="s">
        <v>51</v>
      </c>
      <c r="E3" s="7">
        <v>197</v>
      </c>
      <c r="F3" s="7">
        <v>198</v>
      </c>
      <c r="G3" s="7">
        <v>199</v>
      </c>
      <c r="H3" s="7">
        <v>195</v>
      </c>
      <c r="I3" s="7"/>
      <c r="J3" s="7"/>
      <c r="K3" s="10">
        <v>4</v>
      </c>
      <c r="L3" s="10">
        <v>789</v>
      </c>
      <c r="M3" s="11">
        <v>197.25</v>
      </c>
      <c r="N3" s="10">
        <v>13</v>
      </c>
      <c r="O3" s="11">
        <v>210.25</v>
      </c>
    </row>
    <row r="4" spans="1:15" ht="15.75" thickBot="1" x14ac:dyDescent="0.35">
      <c r="A4" s="7" t="s">
        <v>25</v>
      </c>
      <c r="B4" s="7" t="s">
        <v>59</v>
      </c>
      <c r="C4" s="8">
        <v>43582</v>
      </c>
      <c r="D4" s="9" t="s">
        <v>51</v>
      </c>
      <c r="E4" s="7">
        <v>197</v>
      </c>
      <c r="F4" s="7">
        <v>194</v>
      </c>
      <c r="G4" s="7">
        <v>197</v>
      </c>
      <c r="H4" s="7">
        <v>198</v>
      </c>
      <c r="I4" s="7"/>
      <c r="J4" s="7"/>
      <c r="K4" s="10">
        <v>4</v>
      </c>
      <c r="L4" s="10">
        <v>786</v>
      </c>
      <c r="M4" s="11">
        <v>196.5</v>
      </c>
      <c r="N4" s="10">
        <v>13</v>
      </c>
      <c r="O4" s="11">
        <v>209.5</v>
      </c>
    </row>
    <row r="5" spans="1:15" ht="15.75" thickBot="1" x14ac:dyDescent="0.35">
      <c r="A5" s="7" t="s">
        <v>25</v>
      </c>
      <c r="B5" s="7" t="s">
        <v>59</v>
      </c>
      <c r="C5" s="8">
        <v>43604</v>
      </c>
      <c r="D5" s="9" t="s">
        <v>23</v>
      </c>
      <c r="E5" s="45">
        <v>193</v>
      </c>
      <c r="F5" s="30">
        <v>197</v>
      </c>
      <c r="G5" s="46">
        <v>193</v>
      </c>
      <c r="H5" s="44">
        <v>193</v>
      </c>
      <c r="I5" s="47">
        <v>191</v>
      </c>
      <c r="J5" s="30">
        <v>196</v>
      </c>
      <c r="K5" s="48">
        <v>6</v>
      </c>
      <c r="L5" s="10">
        <v>1163</v>
      </c>
      <c r="M5" s="11">
        <v>193.83333333333334</v>
      </c>
      <c r="N5" s="10">
        <v>16</v>
      </c>
      <c r="O5" s="11">
        <v>209.83333333333334</v>
      </c>
    </row>
    <row r="6" spans="1:15" x14ac:dyDescent="0.3">
      <c r="A6" s="7" t="s">
        <v>25</v>
      </c>
      <c r="B6" s="7" t="s">
        <v>59</v>
      </c>
      <c r="C6" s="8">
        <v>43639</v>
      </c>
      <c r="D6" s="9" t="s">
        <v>51</v>
      </c>
      <c r="E6" s="7">
        <v>195</v>
      </c>
      <c r="F6" s="7">
        <v>196</v>
      </c>
      <c r="G6" s="7">
        <v>194</v>
      </c>
      <c r="H6" s="7">
        <v>198</v>
      </c>
      <c r="I6" s="7"/>
      <c r="J6" s="7"/>
      <c r="K6" s="10">
        <v>4</v>
      </c>
      <c r="L6" s="10">
        <v>783</v>
      </c>
      <c r="M6" s="11">
        <v>195.75</v>
      </c>
      <c r="N6" s="10">
        <v>11</v>
      </c>
      <c r="O6" s="11">
        <v>206.75</v>
      </c>
    </row>
    <row r="7" spans="1:15" x14ac:dyDescent="0.3">
      <c r="A7" s="7" t="s">
        <v>25</v>
      </c>
      <c r="B7" s="7" t="s">
        <v>59</v>
      </c>
      <c r="C7" s="8">
        <v>43659</v>
      </c>
      <c r="D7" s="9" t="s">
        <v>51</v>
      </c>
      <c r="E7" s="52">
        <v>194</v>
      </c>
      <c r="F7" s="7">
        <v>194</v>
      </c>
      <c r="G7" s="7">
        <v>194</v>
      </c>
      <c r="H7" s="52">
        <v>196</v>
      </c>
      <c r="I7" s="7"/>
      <c r="J7" s="7"/>
      <c r="K7" s="10">
        <v>4</v>
      </c>
      <c r="L7" s="10">
        <v>778</v>
      </c>
      <c r="M7" s="11">
        <v>194.5</v>
      </c>
      <c r="N7" s="10">
        <v>11</v>
      </c>
      <c r="O7" s="11">
        <v>205.5</v>
      </c>
    </row>
    <row r="8" spans="1:15" ht="15.75" x14ac:dyDescent="0.3">
      <c r="A8" s="7" t="s">
        <v>25</v>
      </c>
      <c r="B8" s="36" t="s">
        <v>59</v>
      </c>
      <c r="C8" s="37">
        <v>43680</v>
      </c>
      <c r="D8" s="53" t="s">
        <v>51</v>
      </c>
      <c r="E8" s="39">
        <v>192</v>
      </c>
      <c r="F8" s="39">
        <v>194</v>
      </c>
      <c r="G8" s="39">
        <v>190</v>
      </c>
      <c r="H8" s="39">
        <v>196</v>
      </c>
      <c r="I8" s="39"/>
      <c r="J8" s="39"/>
      <c r="K8" s="40">
        <f>COUNT(E8:J8)</f>
        <v>4</v>
      </c>
      <c r="L8" s="40">
        <f>SUM(E8:J8)</f>
        <v>772</v>
      </c>
      <c r="M8" s="41">
        <f>SUM(L8/K8)</f>
        <v>193</v>
      </c>
      <c r="N8" s="36">
        <v>11</v>
      </c>
      <c r="O8" s="42">
        <f>SUM(M8+N8)</f>
        <v>204</v>
      </c>
    </row>
    <row r="9" spans="1:15" ht="15.75" x14ac:dyDescent="0.3">
      <c r="A9" s="7" t="s">
        <v>25</v>
      </c>
      <c r="B9" s="36" t="s">
        <v>59</v>
      </c>
      <c r="C9" s="37">
        <v>43681</v>
      </c>
      <c r="D9" s="53" t="s">
        <v>51</v>
      </c>
      <c r="E9" s="39">
        <v>199</v>
      </c>
      <c r="F9" s="39">
        <v>196</v>
      </c>
      <c r="G9" s="39">
        <v>193</v>
      </c>
      <c r="H9" s="39">
        <v>191</v>
      </c>
      <c r="I9" s="39"/>
      <c r="J9" s="39"/>
      <c r="K9" s="40">
        <f>COUNT(E9:J9)</f>
        <v>4</v>
      </c>
      <c r="L9" s="40">
        <f>SUM(E9:J9)</f>
        <v>779</v>
      </c>
      <c r="M9" s="41">
        <f>SUM(L9/K9)</f>
        <v>194.75</v>
      </c>
      <c r="N9" s="36">
        <v>11</v>
      </c>
      <c r="O9" s="42">
        <f>SUM(M9+N9)</f>
        <v>205.75</v>
      </c>
    </row>
    <row r="10" spans="1:15" x14ac:dyDescent="0.3">
      <c r="A10" s="52" t="s">
        <v>25</v>
      </c>
      <c r="B10" s="88" t="s">
        <v>59</v>
      </c>
      <c r="C10" s="89">
        <v>43708</v>
      </c>
      <c r="D10" s="90" t="s">
        <v>196</v>
      </c>
      <c r="E10" s="91">
        <v>197</v>
      </c>
      <c r="F10" s="91">
        <v>195</v>
      </c>
      <c r="G10" s="91">
        <v>192</v>
      </c>
      <c r="H10" s="91">
        <v>191</v>
      </c>
      <c r="I10" s="91">
        <v>195</v>
      </c>
      <c r="J10" s="91">
        <v>195</v>
      </c>
      <c r="K10" s="92">
        <f t="shared" ref="K10" si="0">COUNT(E10:J10)</f>
        <v>6</v>
      </c>
      <c r="L10" s="92">
        <f t="shared" ref="L10" si="1">SUM(E10:J10)</f>
        <v>1165</v>
      </c>
      <c r="M10" s="93">
        <f t="shared" ref="M10" si="2">SUM(L10/K10)</f>
        <v>194.16666666666666</v>
      </c>
      <c r="N10" s="88">
        <v>4</v>
      </c>
      <c r="O10" s="94">
        <f t="shared" ref="O10" si="3">SUM(M10+N10)</f>
        <v>198.16666666666666</v>
      </c>
    </row>
    <row r="11" spans="1:15" ht="15.75" x14ac:dyDescent="0.3">
      <c r="A11" s="52" t="s">
        <v>25</v>
      </c>
      <c r="B11" s="36" t="s">
        <v>59</v>
      </c>
      <c r="C11" s="37">
        <v>43757</v>
      </c>
      <c r="D11" s="53" t="s">
        <v>51</v>
      </c>
      <c r="E11" s="39">
        <v>197</v>
      </c>
      <c r="F11" s="39">
        <v>196</v>
      </c>
      <c r="G11" s="39">
        <v>195</v>
      </c>
      <c r="H11" s="39">
        <v>194</v>
      </c>
      <c r="I11" s="39"/>
      <c r="J11" s="39"/>
      <c r="K11" s="40">
        <f>COUNT(E11:J11)</f>
        <v>4</v>
      </c>
      <c r="L11" s="40">
        <f>SUM(E11:J11)</f>
        <v>782</v>
      </c>
      <c r="M11" s="41">
        <f>SUM(L11/K11)</f>
        <v>195.5</v>
      </c>
      <c r="N11" s="36">
        <v>13</v>
      </c>
      <c r="O11" s="42">
        <f>SUM(M11+N11)</f>
        <v>208.5</v>
      </c>
    </row>
    <row r="12" spans="1:15" x14ac:dyDescent="0.3">
      <c r="A12" s="12"/>
      <c r="B12" s="12"/>
      <c r="C12" s="13"/>
      <c r="D12" s="14"/>
      <c r="E12" s="12"/>
      <c r="F12" s="12"/>
      <c r="G12" s="12"/>
      <c r="H12" s="12"/>
      <c r="I12" s="12"/>
      <c r="J12" s="12"/>
      <c r="K12" s="15"/>
      <c r="L12" s="15"/>
      <c r="M12" s="16"/>
      <c r="N12" s="15"/>
      <c r="O12" s="16"/>
    </row>
    <row r="13" spans="1:15" x14ac:dyDescent="0.3">
      <c r="K13" s="3">
        <f>SUM(K2:K12)</f>
        <v>44</v>
      </c>
      <c r="L13" s="3">
        <f>SUM(L2:L12)</f>
        <v>8578</v>
      </c>
      <c r="M13" s="1">
        <f>SUM(L13/K13)</f>
        <v>194.95454545454547</v>
      </c>
      <c r="N13" s="3">
        <f>SUM(N2:N12)</f>
        <v>114</v>
      </c>
      <c r="O13" s="1">
        <f>SUM(M13+N13)</f>
        <v>308.9545454545455</v>
      </c>
    </row>
  </sheetData>
  <protectedRanges>
    <protectedRange algorithmName="SHA-512" hashValue="ON39YdpmFHfN9f47KpiRvqrKx0V9+erV1CNkpWzYhW/Qyc6aT8rEyCrvauWSYGZK2ia3o7vd3akF07acHAFpOA==" saltValue="yVW9XmDwTqEnmpSGai0KYg==" spinCount="100000" sqref="E8:J8 B8:C8" name="Range1_6"/>
    <protectedRange algorithmName="SHA-512" hashValue="ON39YdpmFHfN9f47KpiRvqrKx0V9+erV1CNkpWzYhW/Qyc6aT8rEyCrvauWSYGZK2ia3o7vd3akF07acHAFpOA==" saltValue="yVW9XmDwTqEnmpSGai0KYg==" spinCount="100000" sqref="D8" name="Range1_1_3"/>
    <protectedRange algorithmName="SHA-512" hashValue="ON39YdpmFHfN9f47KpiRvqrKx0V9+erV1CNkpWzYhW/Qyc6aT8rEyCrvauWSYGZK2ia3o7vd3akF07acHAFpOA==" saltValue="yVW9XmDwTqEnmpSGai0KYg==" spinCount="100000" sqref="B9 E9:J9" name="Range1"/>
    <protectedRange algorithmName="SHA-512" hashValue="ON39YdpmFHfN9f47KpiRvqrKx0V9+erV1CNkpWzYhW/Qyc6aT8rEyCrvauWSYGZK2ia3o7vd3akF07acHAFpOA==" saltValue="yVW9XmDwTqEnmpSGai0KYg==" spinCount="100000" sqref="C9:D9" name="Range1_1"/>
    <protectedRange algorithmName="SHA-512" hashValue="FG7sbUW81RLTrqZOgRQY3WT58Fmv2wpczdNtHSivDYpua2f0csBbi4PHtU2Z8RiB+M2w+jl67Do94rJCq0Ck5Q==" saltValue="84WXeaapoYvzxj0ZBNU3eQ==" spinCount="100000" sqref="L10:M10 O10" name="Range1_2"/>
    <protectedRange algorithmName="SHA-512" hashValue="ON39YdpmFHfN9f47KpiRvqrKx0V9+erV1CNkpWzYhW/Qyc6aT8rEyCrvauWSYGZK2ia3o7vd3akF07acHAFpOA==" saltValue="yVW9XmDwTqEnmpSGai0KYg==" spinCount="100000" sqref="E11:J11 B11:C11" name="Range1_3"/>
    <protectedRange algorithmName="SHA-512" hashValue="ON39YdpmFHfN9f47KpiRvqrKx0V9+erV1CNkpWzYhW/Qyc6aT8rEyCrvauWSYGZK2ia3o7vd3akF07acHAFpOA==" saltValue="yVW9XmDwTqEnmpSGai0KYg==" spinCount="100000" sqref="D11" name="Range1_1_1"/>
  </protectedRanges>
  <conditionalFormatting sqref="E1">
    <cfRule type="top10" priority="131" bottom="1" rank="1"/>
    <cfRule type="top10" dxfId="3026" priority="132" rank="1"/>
  </conditionalFormatting>
  <conditionalFormatting sqref="F1">
    <cfRule type="top10" priority="129" bottom="1" rank="1"/>
    <cfRule type="top10" dxfId="3025" priority="130" rank="1"/>
  </conditionalFormatting>
  <conditionalFormatting sqref="G1">
    <cfRule type="top10" priority="127" bottom="1" rank="1"/>
    <cfRule type="top10" dxfId="3024" priority="128" rank="1"/>
  </conditionalFormatting>
  <conditionalFormatting sqref="H1">
    <cfRule type="top10" priority="125" bottom="1" rank="1"/>
    <cfRule type="top10" dxfId="3023" priority="126" rank="1"/>
  </conditionalFormatting>
  <conditionalFormatting sqref="I1">
    <cfRule type="top10" priority="123" bottom="1" rank="1"/>
    <cfRule type="top10" dxfId="3022" priority="124" rank="1"/>
  </conditionalFormatting>
  <conditionalFormatting sqref="J1">
    <cfRule type="top10" priority="121" bottom="1" rank="1"/>
    <cfRule type="top10" dxfId="3021" priority="122" rank="1"/>
  </conditionalFormatting>
  <conditionalFormatting sqref="E12">
    <cfRule type="top10" priority="119" bottom="1" rank="1"/>
    <cfRule type="top10" dxfId="3020" priority="120" rank="1"/>
  </conditionalFormatting>
  <conditionalFormatting sqref="F12">
    <cfRule type="top10" priority="117" bottom="1" rank="1"/>
    <cfRule type="top10" dxfId="3019" priority="118" rank="1"/>
  </conditionalFormatting>
  <conditionalFormatting sqref="G12">
    <cfRule type="top10" priority="115" bottom="1" rank="1"/>
    <cfRule type="top10" dxfId="3018" priority="116" rank="1"/>
  </conditionalFormatting>
  <conditionalFormatting sqref="H12">
    <cfRule type="top10" priority="113" bottom="1" rank="1"/>
    <cfRule type="top10" dxfId="3017" priority="114" rank="1"/>
  </conditionalFormatting>
  <conditionalFormatting sqref="I12">
    <cfRule type="top10" priority="111" bottom="1" rank="1"/>
    <cfRule type="top10" dxfId="3016" priority="112" rank="1"/>
  </conditionalFormatting>
  <conditionalFormatting sqref="J12">
    <cfRule type="top10" priority="109" bottom="1" rank="1"/>
    <cfRule type="top10" dxfId="3015" priority="110" rank="1"/>
  </conditionalFormatting>
  <conditionalFormatting sqref="E2">
    <cfRule type="top10" priority="95" bottom="1" rank="1"/>
    <cfRule type="top10" dxfId="3014" priority="96" rank="1"/>
  </conditionalFormatting>
  <conditionalFormatting sqref="F2">
    <cfRule type="top10" priority="93" bottom="1" rank="1"/>
    <cfRule type="top10" dxfId="3013" priority="94" rank="1"/>
  </conditionalFormatting>
  <conditionalFormatting sqref="G2">
    <cfRule type="top10" priority="91" bottom="1" rank="1"/>
    <cfRule type="top10" dxfId="3012" priority="92" rank="1"/>
  </conditionalFormatting>
  <conditionalFormatting sqref="H2">
    <cfRule type="top10" priority="89" bottom="1" rank="1"/>
    <cfRule type="top10" dxfId="3011" priority="90" rank="1"/>
  </conditionalFormatting>
  <conditionalFormatting sqref="I2">
    <cfRule type="top10" priority="87" bottom="1" rank="1"/>
    <cfRule type="top10" dxfId="3010" priority="88" rank="1"/>
  </conditionalFormatting>
  <conditionalFormatting sqref="J2">
    <cfRule type="top10" priority="85" bottom="1" rank="1"/>
    <cfRule type="top10" dxfId="3009" priority="86" rank="1"/>
  </conditionalFormatting>
  <conditionalFormatting sqref="E3">
    <cfRule type="top10" priority="83" bottom="1" rank="1"/>
    <cfRule type="top10" dxfId="3008" priority="84" rank="1"/>
  </conditionalFormatting>
  <conditionalFormatting sqref="F3">
    <cfRule type="top10" priority="81" bottom="1" rank="1"/>
    <cfRule type="top10" dxfId="3007" priority="82" rank="1"/>
  </conditionalFormatting>
  <conditionalFormatting sqref="G3">
    <cfRule type="top10" priority="79" bottom="1" rank="1"/>
    <cfRule type="top10" dxfId="3006" priority="80" rank="1"/>
  </conditionalFormatting>
  <conditionalFormatting sqref="H3">
    <cfRule type="top10" priority="77" bottom="1" rank="1"/>
    <cfRule type="top10" dxfId="3005" priority="78" rank="1"/>
  </conditionalFormatting>
  <conditionalFormatting sqref="I3">
    <cfRule type="top10" priority="75" bottom="1" rank="1"/>
    <cfRule type="top10" dxfId="3004" priority="76" rank="1"/>
  </conditionalFormatting>
  <conditionalFormatting sqref="J3">
    <cfRule type="top10" priority="73" bottom="1" rank="1"/>
    <cfRule type="top10" dxfId="3003" priority="74" rank="1"/>
  </conditionalFormatting>
  <conditionalFormatting sqref="E4">
    <cfRule type="top10" priority="71" bottom="1" rank="1"/>
    <cfRule type="top10" dxfId="3002" priority="72" rank="1"/>
  </conditionalFormatting>
  <conditionalFormatting sqref="F4">
    <cfRule type="top10" priority="69" bottom="1" rank="1"/>
    <cfRule type="top10" dxfId="3001" priority="70" rank="1"/>
  </conditionalFormatting>
  <conditionalFormatting sqref="G4">
    <cfRule type="top10" priority="67" bottom="1" rank="1"/>
    <cfRule type="top10" dxfId="3000" priority="68" rank="1"/>
  </conditionalFormatting>
  <conditionalFormatting sqref="H4">
    <cfRule type="top10" priority="65" bottom="1" rank="1"/>
    <cfRule type="top10" dxfId="2999" priority="66" rank="1"/>
  </conditionalFormatting>
  <conditionalFormatting sqref="I4">
    <cfRule type="top10" priority="63" bottom="1" rank="1"/>
    <cfRule type="top10" dxfId="2998" priority="64" rank="1"/>
  </conditionalFormatting>
  <conditionalFormatting sqref="J4">
    <cfRule type="top10" priority="61" bottom="1" rank="1"/>
    <cfRule type="top10" dxfId="2997" priority="62" rank="1"/>
  </conditionalFormatting>
  <conditionalFormatting sqref="E5">
    <cfRule type="top10" priority="59" bottom="1" rank="1"/>
    <cfRule type="top10" dxfId="2996" priority="60" rank="1"/>
  </conditionalFormatting>
  <conditionalFormatting sqref="F5">
    <cfRule type="top10" priority="57" bottom="1" rank="1"/>
    <cfRule type="top10" dxfId="2995" priority="58" rank="1"/>
  </conditionalFormatting>
  <conditionalFormatting sqref="G5">
    <cfRule type="top10" priority="55" bottom="1" rank="1"/>
    <cfRule type="top10" dxfId="2994" priority="56" rank="1"/>
  </conditionalFormatting>
  <conditionalFormatting sqref="H5">
    <cfRule type="top10" priority="53" bottom="1" rank="1"/>
    <cfRule type="top10" dxfId="2993" priority="54" rank="1"/>
  </conditionalFormatting>
  <conditionalFormatting sqref="I5">
    <cfRule type="top10" priority="51" bottom="1" rank="1"/>
    <cfRule type="top10" dxfId="2992" priority="52" rank="1"/>
  </conditionalFormatting>
  <conditionalFormatting sqref="J5">
    <cfRule type="top10" priority="49" bottom="1" rank="1"/>
    <cfRule type="top10" dxfId="2991" priority="50" rank="1"/>
  </conditionalFormatting>
  <conditionalFormatting sqref="E6">
    <cfRule type="top10" priority="47" bottom="1" rank="1"/>
    <cfRule type="top10" dxfId="2990" priority="48" rank="1"/>
  </conditionalFormatting>
  <conditionalFormatting sqref="F6">
    <cfRule type="top10" priority="45" bottom="1" rank="1"/>
    <cfRule type="top10" dxfId="2989" priority="46" rank="1"/>
  </conditionalFormatting>
  <conditionalFormatting sqref="G6">
    <cfRule type="top10" priority="43" bottom="1" rank="1"/>
    <cfRule type="top10" dxfId="2988" priority="44" rank="1"/>
  </conditionalFormatting>
  <conditionalFormatting sqref="H6">
    <cfRule type="top10" priority="41" bottom="1" rank="1"/>
    <cfRule type="top10" dxfId="2987" priority="42" rank="1"/>
  </conditionalFormatting>
  <conditionalFormatting sqref="I6">
    <cfRule type="top10" priority="39" bottom="1" rank="1"/>
    <cfRule type="top10" dxfId="2986" priority="40" rank="1"/>
  </conditionalFormatting>
  <conditionalFormatting sqref="J6">
    <cfRule type="top10" priority="37" bottom="1" rank="1"/>
    <cfRule type="top10" dxfId="2985" priority="38" rank="1"/>
  </conditionalFormatting>
  <conditionalFormatting sqref="E7">
    <cfRule type="top10" priority="35" bottom="1" rank="1"/>
    <cfRule type="top10" dxfId="2984" priority="36" rank="1"/>
  </conditionalFormatting>
  <conditionalFormatting sqref="F7">
    <cfRule type="top10" priority="33" bottom="1" rank="1"/>
    <cfRule type="top10" dxfId="2983" priority="34" rank="1"/>
  </conditionalFormatting>
  <conditionalFormatting sqref="G7">
    <cfRule type="top10" priority="31" bottom="1" rank="1"/>
    <cfRule type="top10" dxfId="2982" priority="32" rank="1"/>
  </conditionalFormatting>
  <conditionalFormatting sqref="H7">
    <cfRule type="top10" priority="29" bottom="1" rank="1"/>
    <cfRule type="top10" dxfId="2981" priority="30" rank="1"/>
  </conditionalFormatting>
  <conditionalFormatting sqref="I7">
    <cfRule type="top10" priority="27" bottom="1" rank="1"/>
    <cfRule type="top10" dxfId="2980" priority="28" rank="1"/>
  </conditionalFormatting>
  <conditionalFormatting sqref="J7">
    <cfRule type="top10" priority="25" bottom="1" rank="1"/>
    <cfRule type="top10" dxfId="2979" priority="26" rank="1"/>
  </conditionalFormatting>
  <conditionalFormatting sqref="E8">
    <cfRule type="top10" dxfId="2978" priority="24" rank="1"/>
  </conditionalFormatting>
  <conditionalFormatting sqref="F8">
    <cfRule type="top10" dxfId="2977" priority="23" rank="1"/>
  </conditionalFormatting>
  <conditionalFormatting sqref="G8">
    <cfRule type="top10" dxfId="2976" priority="22" rank="1"/>
  </conditionalFormatting>
  <conditionalFormatting sqref="H8">
    <cfRule type="top10" dxfId="2975" priority="21" rank="1"/>
  </conditionalFormatting>
  <conditionalFormatting sqref="I8">
    <cfRule type="top10" dxfId="2974" priority="20" rank="1"/>
  </conditionalFormatting>
  <conditionalFormatting sqref="J8">
    <cfRule type="top10" dxfId="2973" priority="19" rank="1"/>
  </conditionalFormatting>
  <conditionalFormatting sqref="E9">
    <cfRule type="top10" dxfId="2972" priority="18" rank="1"/>
  </conditionalFormatting>
  <conditionalFormatting sqref="F9">
    <cfRule type="top10" dxfId="2971" priority="17" rank="1"/>
  </conditionalFormatting>
  <conditionalFormatting sqref="G9">
    <cfRule type="top10" dxfId="2970" priority="16" rank="1"/>
  </conditionalFormatting>
  <conditionalFormatting sqref="H9">
    <cfRule type="top10" dxfId="2969" priority="15" rank="1"/>
  </conditionalFormatting>
  <conditionalFormatting sqref="I9">
    <cfRule type="top10" dxfId="2968" priority="14" rank="1"/>
  </conditionalFormatting>
  <conditionalFormatting sqref="J9">
    <cfRule type="top10" dxfId="2967" priority="13" rank="1"/>
  </conditionalFormatting>
  <conditionalFormatting sqref="E10">
    <cfRule type="top10" dxfId="2966" priority="12" rank="1"/>
  </conditionalFormatting>
  <conditionalFormatting sqref="F10">
    <cfRule type="top10" dxfId="2965" priority="11" rank="1"/>
  </conditionalFormatting>
  <conditionalFormatting sqref="G10">
    <cfRule type="top10" dxfId="2964" priority="10" rank="1"/>
  </conditionalFormatting>
  <conditionalFormatting sqref="H10">
    <cfRule type="top10" dxfId="2963" priority="9" rank="1"/>
  </conditionalFormatting>
  <conditionalFormatting sqref="I10">
    <cfRule type="top10" dxfId="2962" priority="8" rank="1"/>
  </conditionalFormatting>
  <conditionalFormatting sqref="J10">
    <cfRule type="top10" dxfId="2961" priority="7" rank="1"/>
  </conditionalFormatting>
  <conditionalFormatting sqref="E11">
    <cfRule type="top10" dxfId="2960" priority="6" rank="1"/>
  </conditionalFormatting>
  <conditionalFormatting sqref="F11">
    <cfRule type="top10" dxfId="2959" priority="5" rank="1"/>
  </conditionalFormatting>
  <conditionalFormatting sqref="G11">
    <cfRule type="top10" dxfId="2958" priority="4" rank="1"/>
  </conditionalFormatting>
  <conditionalFormatting sqref="H11">
    <cfRule type="top10" dxfId="2957" priority="3" rank="1"/>
  </conditionalFormatting>
  <conditionalFormatting sqref="I11">
    <cfRule type="top10" dxfId="2956" priority="2" rank="1"/>
  </conditionalFormatting>
  <conditionalFormatting sqref="J11">
    <cfRule type="top10" dxfId="2955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5A3BBC6-EE44-4244-BDDE-F8F487E88899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DC0D05D1-388E-4235-A4DD-F0A6BE456ED7}">
          <x14:formula1>
            <xm:f>'C:\Users\gih93\Documents\[ABRA2019.xlsm]Data'!#REF!</xm:f>
          </x14:formula1>
          <xm:sqref>B2:B4 B7</xm:sqref>
        </x14:dataValidation>
        <x14:dataValidation type="list" allowBlank="1" showInputMessage="1" showErrorMessage="1" xr:uid="{4C54D7B1-2095-4634-BBAC-69AEED378907}">
          <x14:formula1>
            <xm:f>'C:\Users\abra2\AppData\Local\Packages\Microsoft.MicrosoftEdge_8wekyb3d8bbwe\TempState\Downloads\[ABRA Club Tournament 5192019 (2).xlsm]Data'!#REF!</xm:f>
          </x14:formula1>
          <xm:sqref>B5</xm:sqref>
        </x14:dataValidation>
        <x14:dataValidation type="list" allowBlank="1" showInputMessage="1" showErrorMessage="1" xr:uid="{CA0248FD-99AF-4560-866D-97CFDCEB1B91}">
          <x14:formula1>
            <xm:f>'C:\Users\abra2\Desktop\[ABRA2019.xlsm]Data'!#REF!</xm:f>
          </x14:formula1>
          <xm:sqref>B6</xm:sqref>
        </x14:dataValidation>
        <x14:dataValidation type="list" allowBlank="1" showInputMessage="1" showErrorMessage="1" xr:uid="{9CF66212-353D-40C6-8D65-288195CE0E32}">
          <x14:formula1>
            <xm:f>'C:\Users\abra2\Desktop\ABRA Files and More\AUTO BENCH REST ASSOCIATION FILE\ABRA 2019\Tennessee\[ABRA TN SCORING PROGRAM.xlsx]DATA SHEET'!#REF!</xm:f>
          </x14:formula1>
          <xm:sqref>B8:B9</xm:sqref>
        </x14:dataValidation>
        <x14:dataValidation type="list" allowBlank="1" showInputMessage="1" showErrorMessage="1" xr:uid="{3E6B03DE-8A9F-4CA8-912E-34A0319B9793}">
          <x14:formula1>
            <xm:f>'E:\[abra state va.xlsx]DATA SHEET'!#REF!</xm:f>
          </x14:formula1>
          <xm:sqref>B10</xm:sqref>
        </x14:dataValidation>
        <x14:dataValidation type="list" allowBlank="1" showInputMessage="1" showErrorMessage="1" xr:uid="{E61A9D38-3337-4A4A-857F-BC4B0A42A461}">
          <x14:formula1>
            <xm:f>'C:\Users\abra2\Desktop\ABRA Files and More\AUTO BENCH REST ASSOCIATION FILE\ABRA 2019\Tennessee\[ABRA TN SCORING PROGRAM 2.xlsx]DATA SHEET'!#REF!</xm:f>
          </x14:formula1>
          <xm:sqref>B11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C3D20-1838-42B1-8530-2C7BB086F424}">
  <sheetPr codeName="Sheet9"/>
  <dimension ref="A1:O9"/>
  <sheetViews>
    <sheetView workbookViewId="0">
      <selection activeCell="A7" sqref="A7:O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101</v>
      </c>
      <c r="C2" s="8">
        <v>43614</v>
      </c>
      <c r="D2" s="9" t="s">
        <v>93</v>
      </c>
      <c r="E2" s="7">
        <v>193</v>
      </c>
      <c r="F2" s="7">
        <v>180</v>
      </c>
      <c r="G2" s="7">
        <v>195</v>
      </c>
      <c r="H2" s="7">
        <v>199</v>
      </c>
      <c r="I2" s="7"/>
      <c r="J2" s="7"/>
      <c r="K2" s="10">
        <v>4</v>
      </c>
      <c r="L2" s="10">
        <v>767</v>
      </c>
      <c r="M2" s="11">
        <v>191.75</v>
      </c>
      <c r="N2" s="10">
        <v>3</v>
      </c>
      <c r="O2" s="11">
        <v>194.75</v>
      </c>
    </row>
    <row r="3" spans="1:15" x14ac:dyDescent="0.3">
      <c r="A3" s="54" t="s">
        <v>25</v>
      </c>
      <c r="B3" s="12" t="s">
        <v>101</v>
      </c>
      <c r="C3" s="13">
        <v>43625</v>
      </c>
      <c r="D3" s="14" t="s">
        <v>93</v>
      </c>
      <c r="E3" s="12">
        <v>192</v>
      </c>
      <c r="F3" s="12">
        <v>190</v>
      </c>
      <c r="G3" s="12">
        <v>194</v>
      </c>
      <c r="H3" s="12">
        <v>197</v>
      </c>
      <c r="I3" s="12">
        <v>196</v>
      </c>
      <c r="J3" s="12">
        <v>186</v>
      </c>
      <c r="K3" s="15">
        <v>6</v>
      </c>
      <c r="L3" s="15">
        <v>1155</v>
      </c>
      <c r="M3" s="16">
        <v>192.5</v>
      </c>
      <c r="N3" s="15">
        <v>6</v>
      </c>
      <c r="O3" s="56">
        <v>198.5</v>
      </c>
    </row>
    <row r="4" spans="1:15" x14ac:dyDescent="0.3">
      <c r="A4" s="7" t="s">
        <v>25</v>
      </c>
      <c r="B4" s="7" t="s">
        <v>101</v>
      </c>
      <c r="C4" s="8">
        <v>43642</v>
      </c>
      <c r="D4" s="9" t="s">
        <v>93</v>
      </c>
      <c r="E4" s="7">
        <v>194</v>
      </c>
      <c r="F4" s="7">
        <v>193</v>
      </c>
      <c r="G4" s="7">
        <v>192</v>
      </c>
      <c r="H4" s="7">
        <v>198</v>
      </c>
      <c r="I4" s="7"/>
      <c r="J4" s="7"/>
      <c r="K4" s="10">
        <v>4</v>
      </c>
      <c r="L4" s="10">
        <v>777</v>
      </c>
      <c r="M4" s="11">
        <v>194.25</v>
      </c>
      <c r="N4" s="10">
        <v>2</v>
      </c>
      <c r="O4" s="11">
        <v>196.25</v>
      </c>
    </row>
    <row r="5" spans="1:15" x14ac:dyDescent="0.3">
      <c r="A5" s="7" t="s">
        <v>25</v>
      </c>
      <c r="B5" s="7" t="s">
        <v>101</v>
      </c>
      <c r="C5" s="8">
        <v>43653</v>
      </c>
      <c r="D5" s="9" t="s">
        <v>93</v>
      </c>
      <c r="E5" s="7">
        <v>190</v>
      </c>
      <c r="F5" s="7">
        <v>197</v>
      </c>
      <c r="G5" s="7">
        <v>193</v>
      </c>
      <c r="H5" s="52">
        <v>197</v>
      </c>
      <c r="I5" s="7"/>
      <c r="J5" s="7"/>
      <c r="K5" s="10">
        <v>4</v>
      </c>
      <c r="L5" s="10">
        <v>777</v>
      </c>
      <c r="M5" s="11">
        <v>194.25</v>
      </c>
      <c r="N5" s="10">
        <v>5</v>
      </c>
      <c r="O5" s="11">
        <v>199.25</v>
      </c>
    </row>
    <row r="6" spans="1:15" x14ac:dyDescent="0.3">
      <c r="A6" s="12" t="s">
        <v>25</v>
      </c>
      <c r="B6" s="12" t="s">
        <v>101</v>
      </c>
      <c r="C6" s="13">
        <v>43670</v>
      </c>
      <c r="D6" s="14" t="s">
        <v>93</v>
      </c>
      <c r="E6" s="12">
        <v>194</v>
      </c>
      <c r="F6" s="12">
        <v>197</v>
      </c>
      <c r="G6" s="12">
        <v>193</v>
      </c>
      <c r="H6" s="12">
        <v>196</v>
      </c>
      <c r="I6" s="12"/>
      <c r="J6" s="12"/>
      <c r="K6" s="15">
        <v>4</v>
      </c>
      <c r="L6" s="15">
        <v>780</v>
      </c>
      <c r="M6" s="16">
        <v>195</v>
      </c>
      <c r="N6" s="15">
        <v>3</v>
      </c>
      <c r="O6" s="16">
        <v>198</v>
      </c>
    </row>
    <row r="7" spans="1:15" x14ac:dyDescent="0.3">
      <c r="A7" s="7" t="s">
        <v>25</v>
      </c>
      <c r="B7" s="7" t="s">
        <v>101</v>
      </c>
      <c r="C7" s="8">
        <v>43688</v>
      </c>
      <c r="D7" s="9" t="s">
        <v>93</v>
      </c>
      <c r="E7" s="7">
        <v>193</v>
      </c>
      <c r="F7" s="7">
        <v>192</v>
      </c>
      <c r="G7" s="7">
        <v>191</v>
      </c>
      <c r="H7" s="7">
        <v>194</v>
      </c>
      <c r="I7" s="7"/>
      <c r="J7" s="7"/>
      <c r="K7" s="10">
        <v>4</v>
      </c>
      <c r="L7" s="10">
        <v>770</v>
      </c>
      <c r="M7" s="11">
        <v>192.5</v>
      </c>
      <c r="N7" s="10">
        <v>2</v>
      </c>
      <c r="O7" s="11">
        <v>194.5</v>
      </c>
    </row>
    <row r="8" spans="1:15" x14ac:dyDescent="0.3">
      <c r="A8" s="12"/>
      <c r="B8" s="12"/>
      <c r="C8" s="13"/>
      <c r="D8" s="14"/>
      <c r="E8" s="12"/>
      <c r="F8" s="12"/>
      <c r="G8" s="12"/>
      <c r="H8" s="12"/>
      <c r="I8" s="12"/>
      <c r="J8" s="12"/>
      <c r="K8" s="15"/>
      <c r="L8" s="15"/>
      <c r="M8" s="16"/>
      <c r="N8" s="15"/>
      <c r="O8" s="16"/>
    </row>
    <row r="9" spans="1:15" x14ac:dyDescent="0.3">
      <c r="K9" s="3">
        <f>SUM(K2:K8)</f>
        <v>26</v>
      </c>
      <c r="L9" s="3">
        <f>SUM(L2:L8)</f>
        <v>5026</v>
      </c>
      <c r="M9" s="1">
        <f>SUM(L9/K9)</f>
        <v>193.30769230769232</v>
      </c>
      <c r="N9" s="3">
        <f>SUM(N2:N8)</f>
        <v>21</v>
      </c>
      <c r="O9" s="1">
        <f>SUM(M9+N9)</f>
        <v>214.30769230769232</v>
      </c>
    </row>
  </sheetData>
  <conditionalFormatting sqref="E1">
    <cfRule type="top10" priority="107" bottom="1" rank="1"/>
    <cfRule type="top10" dxfId="2954" priority="108" rank="1"/>
  </conditionalFormatting>
  <conditionalFormatting sqref="F1">
    <cfRule type="top10" priority="105" bottom="1" rank="1"/>
    <cfRule type="top10" dxfId="2953" priority="106" rank="1"/>
  </conditionalFormatting>
  <conditionalFormatting sqref="G1">
    <cfRule type="top10" priority="103" bottom="1" rank="1"/>
    <cfRule type="top10" dxfId="2952" priority="104" rank="1"/>
  </conditionalFormatting>
  <conditionalFormatting sqref="H1">
    <cfRule type="top10" priority="101" bottom="1" rank="1"/>
    <cfRule type="top10" dxfId="2951" priority="102" rank="1"/>
  </conditionalFormatting>
  <conditionalFormatting sqref="I1">
    <cfRule type="top10" priority="99" bottom="1" rank="1"/>
    <cfRule type="top10" dxfId="2950" priority="100" rank="1"/>
  </conditionalFormatting>
  <conditionalFormatting sqref="J1">
    <cfRule type="top10" priority="97" bottom="1" rank="1"/>
    <cfRule type="top10" dxfId="2949" priority="98" rank="1"/>
  </conditionalFormatting>
  <conditionalFormatting sqref="E8">
    <cfRule type="top10" priority="95" bottom="1" rank="1"/>
    <cfRule type="top10" dxfId="2948" priority="96" rank="1"/>
  </conditionalFormatting>
  <conditionalFormatting sqref="F8">
    <cfRule type="top10" priority="93" bottom="1" rank="1"/>
    <cfRule type="top10" dxfId="2947" priority="94" rank="1"/>
  </conditionalFormatting>
  <conditionalFormatting sqref="G8">
    <cfRule type="top10" priority="91" bottom="1" rank="1"/>
    <cfRule type="top10" dxfId="2946" priority="92" rank="1"/>
  </conditionalFormatting>
  <conditionalFormatting sqref="H8">
    <cfRule type="top10" priority="89" bottom="1" rank="1"/>
    <cfRule type="top10" dxfId="2945" priority="90" rank="1"/>
  </conditionalFormatting>
  <conditionalFormatting sqref="I8">
    <cfRule type="top10" priority="87" bottom="1" rank="1"/>
    <cfRule type="top10" dxfId="2944" priority="88" rank="1"/>
  </conditionalFormatting>
  <conditionalFormatting sqref="J8">
    <cfRule type="top10" priority="85" bottom="1" rank="1"/>
    <cfRule type="top10" dxfId="2943" priority="86" rank="1"/>
  </conditionalFormatting>
  <conditionalFormatting sqref="E2">
    <cfRule type="top10" priority="71" bottom="1" rank="1"/>
    <cfRule type="top10" dxfId="2942" priority="72" rank="1"/>
  </conditionalFormatting>
  <conditionalFormatting sqref="F2">
    <cfRule type="top10" priority="69" bottom="1" rank="1"/>
    <cfRule type="top10" dxfId="2941" priority="70" rank="1"/>
  </conditionalFormatting>
  <conditionalFormatting sqref="G2">
    <cfRule type="top10" priority="67" bottom="1" rank="1"/>
    <cfRule type="top10" dxfId="2940" priority="68" rank="1"/>
  </conditionalFormatting>
  <conditionalFormatting sqref="H2">
    <cfRule type="top10" priority="65" bottom="1" rank="1"/>
    <cfRule type="top10" dxfId="2939" priority="66" rank="1"/>
  </conditionalFormatting>
  <conditionalFormatting sqref="I2">
    <cfRule type="top10" priority="63" bottom="1" rank="1"/>
    <cfRule type="top10" dxfId="2938" priority="64" rank="1"/>
  </conditionalFormatting>
  <conditionalFormatting sqref="J2">
    <cfRule type="top10" priority="61" bottom="1" rank="1"/>
    <cfRule type="top10" dxfId="2937" priority="62" rank="1"/>
  </conditionalFormatting>
  <conditionalFormatting sqref="E3">
    <cfRule type="top10" priority="59" bottom="1" rank="1"/>
    <cfRule type="top10" dxfId="2936" priority="60" rank="1"/>
  </conditionalFormatting>
  <conditionalFormatting sqref="F3">
    <cfRule type="top10" priority="57" bottom="1" rank="1"/>
    <cfRule type="top10" dxfId="2935" priority="58" rank="1"/>
  </conditionalFormatting>
  <conditionalFormatting sqref="G3">
    <cfRule type="top10" priority="55" bottom="1" rank="1"/>
    <cfRule type="top10" dxfId="2934" priority="56" rank="1"/>
  </conditionalFormatting>
  <conditionalFormatting sqref="H3">
    <cfRule type="top10" priority="53" bottom="1" rank="1"/>
    <cfRule type="top10" dxfId="2933" priority="54" rank="1"/>
  </conditionalFormatting>
  <conditionalFormatting sqref="I3">
    <cfRule type="top10" priority="51" bottom="1" rank="1"/>
    <cfRule type="top10" dxfId="2932" priority="52" rank="1"/>
  </conditionalFormatting>
  <conditionalFormatting sqref="J3">
    <cfRule type="top10" priority="49" bottom="1" rank="1"/>
    <cfRule type="top10" dxfId="2931" priority="50" rank="1"/>
  </conditionalFormatting>
  <conditionalFormatting sqref="E4">
    <cfRule type="top10" priority="47" bottom="1" rank="1"/>
    <cfRule type="top10" dxfId="2930" priority="48" rank="1"/>
  </conditionalFormatting>
  <conditionalFormatting sqref="F4">
    <cfRule type="top10" priority="45" bottom="1" rank="1"/>
    <cfRule type="top10" dxfId="2929" priority="46" rank="1"/>
  </conditionalFormatting>
  <conditionalFormatting sqref="G4">
    <cfRule type="top10" priority="43" bottom="1" rank="1"/>
    <cfRule type="top10" dxfId="2928" priority="44" rank="1"/>
  </conditionalFormatting>
  <conditionalFormatting sqref="H4">
    <cfRule type="top10" priority="41" bottom="1" rank="1"/>
    <cfRule type="top10" dxfId="2927" priority="42" rank="1"/>
  </conditionalFormatting>
  <conditionalFormatting sqref="I4">
    <cfRule type="top10" priority="39" bottom="1" rank="1"/>
    <cfRule type="top10" dxfId="2926" priority="40" rank="1"/>
  </conditionalFormatting>
  <conditionalFormatting sqref="J4">
    <cfRule type="top10" priority="37" bottom="1" rank="1"/>
    <cfRule type="top10" dxfId="2925" priority="38" rank="1"/>
  </conditionalFormatting>
  <conditionalFormatting sqref="E5">
    <cfRule type="top10" priority="35" bottom="1" rank="1"/>
    <cfRule type="top10" dxfId="2924" priority="36" rank="1"/>
  </conditionalFormatting>
  <conditionalFormatting sqref="F5">
    <cfRule type="top10" priority="33" bottom="1" rank="1"/>
    <cfRule type="top10" dxfId="2923" priority="34" rank="1"/>
  </conditionalFormatting>
  <conditionalFormatting sqref="G5">
    <cfRule type="top10" priority="31" bottom="1" rank="1"/>
    <cfRule type="top10" dxfId="2922" priority="32" rank="1"/>
  </conditionalFormatting>
  <conditionalFormatting sqref="H5">
    <cfRule type="top10" priority="29" bottom="1" rank="1"/>
    <cfRule type="top10" dxfId="2921" priority="30" rank="1"/>
  </conditionalFormatting>
  <conditionalFormatting sqref="I5">
    <cfRule type="top10" priority="27" bottom="1" rank="1"/>
    <cfRule type="top10" dxfId="2920" priority="28" rank="1"/>
  </conditionalFormatting>
  <conditionalFormatting sqref="J5">
    <cfRule type="top10" priority="25" bottom="1" rank="1"/>
    <cfRule type="top10" dxfId="2919" priority="26" rank="1"/>
  </conditionalFormatting>
  <conditionalFormatting sqref="E6">
    <cfRule type="top10" priority="23" bottom="1" rank="1"/>
    <cfRule type="top10" dxfId="2918" priority="24" rank="1"/>
  </conditionalFormatting>
  <conditionalFormatting sqref="F6">
    <cfRule type="top10" priority="21" bottom="1" rank="1"/>
    <cfRule type="top10" dxfId="2917" priority="22" rank="1"/>
  </conditionalFormatting>
  <conditionalFormatting sqref="G6">
    <cfRule type="top10" priority="19" bottom="1" rank="1"/>
    <cfRule type="top10" dxfId="2916" priority="20" rank="1"/>
  </conditionalFormatting>
  <conditionalFormatting sqref="H6">
    <cfRule type="top10" priority="17" bottom="1" rank="1"/>
    <cfRule type="top10" dxfId="2915" priority="18" rank="1"/>
  </conditionalFormatting>
  <conditionalFormatting sqref="I6">
    <cfRule type="top10" priority="15" bottom="1" rank="1"/>
    <cfRule type="top10" dxfId="2914" priority="16" rank="1"/>
  </conditionalFormatting>
  <conditionalFormatting sqref="J6">
    <cfRule type="top10" priority="13" bottom="1" rank="1"/>
    <cfRule type="top10" dxfId="2913" priority="14" rank="1"/>
  </conditionalFormatting>
  <conditionalFormatting sqref="E7">
    <cfRule type="top10" priority="11" bottom="1" rank="1"/>
    <cfRule type="top10" dxfId="2912" priority="12" rank="1"/>
  </conditionalFormatting>
  <conditionalFormatting sqref="F7">
    <cfRule type="top10" priority="9" bottom="1" rank="1"/>
    <cfRule type="top10" dxfId="2911" priority="10" rank="1"/>
  </conditionalFormatting>
  <conditionalFormatting sqref="G7">
    <cfRule type="top10" priority="7" bottom="1" rank="1"/>
    <cfRule type="top10" dxfId="2910" priority="8" rank="1"/>
  </conditionalFormatting>
  <conditionalFormatting sqref="H7">
    <cfRule type="top10" priority="5" bottom="1" rank="1"/>
    <cfRule type="top10" dxfId="2909" priority="6" rank="1"/>
  </conditionalFormatting>
  <conditionalFormatting sqref="I7">
    <cfRule type="top10" priority="3" bottom="1" rank="1"/>
    <cfRule type="top10" dxfId="2908" priority="4" rank="1"/>
  </conditionalFormatting>
  <conditionalFormatting sqref="J7">
    <cfRule type="top10" priority="1" bottom="1" rank="1"/>
    <cfRule type="top10" dxfId="290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C9D65BC7-92C9-45DE-97FA-40EC85376440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1598B3AD-8A44-4BE0-B07D-51DC234A4A11}">
          <x14:formula1>
            <xm:f>'C:\Users\Steve\Documents\_Shooting\_Ruger 10-22\2019\[ABRA2019-Scoring 5-29-19.xlsm]Data'!#REF!</xm:f>
          </x14:formula1>
          <xm:sqref>B2</xm:sqref>
        </x14:dataValidation>
        <x14:dataValidation type="list" allowBlank="1" showInputMessage="1" showErrorMessage="1" xr:uid="{FB350103-C3AE-471A-8ED2-63BCAEE1862F}">
          <x14:formula1>
            <xm:f>'C:\Users\Steve\Documents\_Shooting\_Ruger 10-22\2019\[_ABRA2019-Scoring 6-9-19 Club Tournament.xlsm]Data'!#REF!</xm:f>
          </x14:formula1>
          <xm:sqref>B3</xm:sqref>
        </x14:dataValidation>
        <x14:dataValidation type="list" allowBlank="1" showInputMessage="1" showErrorMessage="1" xr:uid="{1A016B6C-6DF1-4BF2-8C5E-24C06C762390}">
          <x14:formula1>
            <xm:f>'C:\Users\Steve\Documents\_Shooting\_Ruger 10-22\2019\[BGSL_ABRA-Scoring 6-26-19.xlsm]a'!#REF!</xm:f>
          </x14:formula1>
          <xm:sqref>B4</xm:sqref>
        </x14:dataValidation>
        <x14:dataValidation type="list" allowBlank="1" showInputMessage="1" showErrorMessage="1" xr:uid="{81D04364-E292-4A00-9429-5912DC52B941}">
          <x14:formula1>
            <xm:f>'C:\Users\abra2\AppData\Local\Packages\Microsoft.MicrosoftEdge_8wekyb3d8bbwe\TempState\Downloads\[BGSL_ABRA2019-Scoring 7-7-19.xlsm]Data'!#REF!</xm:f>
          </x14:formula1>
          <xm:sqref>B5</xm:sqref>
        </x14:dataValidation>
        <x14:dataValidation type="list" allowBlank="1" showInputMessage="1" showErrorMessage="1" xr:uid="{8CEEE3D4-DD09-43BA-BFDE-07A2FBCA98E4}">
          <x14:formula1>
            <xm:f>'C:\Users\Steve\Documents\_Shooting\_Ruger 10-22\2019\[_ABRA2019-Scoring 7-24-19.xlsm]Data'!#REF!</xm:f>
          </x14:formula1>
          <xm:sqref>B6</xm:sqref>
        </x14:dataValidation>
        <x14:dataValidation type="list" allowBlank="1" showInputMessage="1" showErrorMessage="1" xr:uid="{D2FBC2C2-5E59-4D7D-AF91-005692B277C2}">
          <x14:formula1>
            <xm:f>'C:\Users\Steve\Documents\_Shooting\_Ruger 10-22\2019\[_BGSL_ABRA-Scoring 8-11-19.xlsm]Data'!#REF!</xm:f>
          </x14:formula1>
          <xm:sqref>B7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FD575-3A49-4852-A11B-E2D621777A4D}">
  <sheetPr codeName="Sheet10"/>
  <dimension ref="A1:O14"/>
  <sheetViews>
    <sheetView workbookViewId="0">
      <selection activeCell="B22" sqref="B2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33" t="s">
        <v>47</v>
      </c>
      <c r="C2" s="8">
        <v>43547</v>
      </c>
      <c r="D2" s="9" t="s">
        <v>51</v>
      </c>
      <c r="E2" s="7">
        <v>186</v>
      </c>
      <c r="F2" s="7">
        <v>189</v>
      </c>
      <c r="G2" s="7">
        <v>190</v>
      </c>
      <c r="H2" s="7">
        <v>182</v>
      </c>
      <c r="I2" s="7"/>
      <c r="J2" s="7"/>
      <c r="K2" s="10">
        <v>4</v>
      </c>
      <c r="L2" s="10">
        <f>SUM(E2:H2)</f>
        <v>747</v>
      </c>
      <c r="M2" s="11">
        <f>SUM(L2/K2)</f>
        <v>186.75</v>
      </c>
      <c r="N2" s="10">
        <v>11</v>
      </c>
      <c r="O2" s="11">
        <f>SUM(M2+N2)</f>
        <v>197.75</v>
      </c>
    </row>
    <row r="3" spans="1:15" x14ac:dyDescent="0.3">
      <c r="A3" s="7" t="s">
        <v>25</v>
      </c>
      <c r="B3" s="7" t="s">
        <v>60</v>
      </c>
      <c r="C3" s="8">
        <v>43561</v>
      </c>
      <c r="D3" s="9" t="s">
        <v>51</v>
      </c>
      <c r="E3" s="7">
        <v>193</v>
      </c>
      <c r="F3" s="7">
        <v>192</v>
      </c>
      <c r="G3" s="7">
        <v>189</v>
      </c>
      <c r="H3" s="7">
        <v>182</v>
      </c>
      <c r="I3" s="7"/>
      <c r="J3" s="7"/>
      <c r="K3" s="10">
        <v>4</v>
      </c>
      <c r="L3" s="10">
        <v>756</v>
      </c>
      <c r="M3" s="11">
        <v>189</v>
      </c>
      <c r="N3" s="10">
        <v>4</v>
      </c>
      <c r="O3" s="11">
        <v>193</v>
      </c>
    </row>
    <row r="4" spans="1:15" x14ac:dyDescent="0.3">
      <c r="A4" s="7" t="s">
        <v>25</v>
      </c>
      <c r="B4" s="7" t="s">
        <v>60</v>
      </c>
      <c r="C4" s="8">
        <v>43560</v>
      </c>
      <c r="D4" s="9" t="s">
        <v>51</v>
      </c>
      <c r="E4" s="7">
        <v>197</v>
      </c>
      <c r="F4" s="7">
        <v>191</v>
      </c>
      <c r="G4" s="7">
        <v>191</v>
      </c>
      <c r="H4" s="7">
        <v>195</v>
      </c>
      <c r="I4" s="7"/>
      <c r="J4" s="7"/>
      <c r="K4" s="10">
        <v>4</v>
      </c>
      <c r="L4" s="10">
        <v>774</v>
      </c>
      <c r="M4" s="11">
        <v>193.5</v>
      </c>
      <c r="N4" s="10">
        <v>6</v>
      </c>
      <c r="O4" s="11">
        <v>199.5</v>
      </c>
    </row>
    <row r="5" spans="1:15" ht="15.75" thickBot="1" x14ac:dyDescent="0.35">
      <c r="A5" s="7" t="s">
        <v>25</v>
      </c>
      <c r="B5" s="7" t="s">
        <v>60</v>
      </c>
      <c r="C5" s="8">
        <v>43582</v>
      </c>
      <c r="D5" s="9" t="s">
        <v>51</v>
      </c>
      <c r="E5" s="7">
        <v>189</v>
      </c>
      <c r="F5" s="7">
        <v>187</v>
      </c>
      <c r="G5" s="7">
        <v>193</v>
      </c>
      <c r="H5" s="7">
        <v>192</v>
      </c>
      <c r="I5" s="7"/>
      <c r="J5" s="7"/>
      <c r="K5" s="10">
        <v>4</v>
      </c>
      <c r="L5" s="10">
        <v>761</v>
      </c>
      <c r="M5" s="11">
        <v>190.25</v>
      </c>
      <c r="N5" s="10">
        <v>4</v>
      </c>
      <c r="O5" s="11">
        <v>194.25</v>
      </c>
    </row>
    <row r="6" spans="1:15" ht="15.75" thickBot="1" x14ac:dyDescent="0.35">
      <c r="A6" s="7" t="s">
        <v>25</v>
      </c>
      <c r="B6" s="7" t="s">
        <v>60</v>
      </c>
      <c r="C6" s="8">
        <v>43604</v>
      </c>
      <c r="D6" s="9" t="s">
        <v>23</v>
      </c>
      <c r="E6" s="7">
        <v>193</v>
      </c>
      <c r="F6" s="44">
        <v>193</v>
      </c>
      <c r="G6" s="44">
        <v>194</v>
      </c>
      <c r="H6" s="29">
        <v>195</v>
      </c>
      <c r="I6" s="30">
        <v>195</v>
      </c>
      <c r="J6" s="12">
        <v>196</v>
      </c>
      <c r="K6" s="10">
        <v>6</v>
      </c>
      <c r="L6" s="10">
        <v>1166</v>
      </c>
      <c r="M6" s="11">
        <v>194.33333333333334</v>
      </c>
      <c r="N6" s="10">
        <v>14</v>
      </c>
      <c r="O6" s="11">
        <v>208.33333333333334</v>
      </c>
    </row>
    <row r="7" spans="1:15" x14ac:dyDescent="0.3">
      <c r="A7" s="7" t="s">
        <v>25</v>
      </c>
      <c r="B7" s="7" t="s">
        <v>60</v>
      </c>
      <c r="C7" s="8">
        <v>43638</v>
      </c>
      <c r="D7" s="9" t="s">
        <v>51</v>
      </c>
      <c r="E7" s="7">
        <v>188</v>
      </c>
      <c r="F7" s="7">
        <v>192</v>
      </c>
      <c r="G7" s="7">
        <v>193</v>
      </c>
      <c r="H7" s="7">
        <v>198</v>
      </c>
      <c r="I7" s="7">
        <v>194</v>
      </c>
      <c r="J7" s="7">
        <v>193</v>
      </c>
      <c r="K7" s="10">
        <v>6</v>
      </c>
      <c r="L7" s="10">
        <v>1158</v>
      </c>
      <c r="M7" s="11">
        <v>193</v>
      </c>
      <c r="N7" s="10">
        <v>10</v>
      </c>
      <c r="O7" s="11">
        <f>SUM(M7+N7)</f>
        <v>203</v>
      </c>
    </row>
    <row r="8" spans="1:15" x14ac:dyDescent="0.3">
      <c r="A8" s="7" t="s">
        <v>25</v>
      </c>
      <c r="B8" s="7" t="s">
        <v>60</v>
      </c>
      <c r="C8" s="8">
        <v>43659</v>
      </c>
      <c r="D8" s="9" t="s">
        <v>51</v>
      </c>
      <c r="E8" s="7">
        <v>189</v>
      </c>
      <c r="F8" s="52">
        <v>194</v>
      </c>
      <c r="G8" s="7">
        <v>196</v>
      </c>
      <c r="H8" s="7">
        <v>194</v>
      </c>
      <c r="I8" s="7"/>
      <c r="J8" s="7"/>
      <c r="K8" s="10">
        <v>4</v>
      </c>
      <c r="L8" s="10">
        <v>773</v>
      </c>
      <c r="M8" s="11">
        <v>193.25</v>
      </c>
      <c r="N8" s="10">
        <v>8</v>
      </c>
      <c r="O8" s="11">
        <v>201.25</v>
      </c>
    </row>
    <row r="9" spans="1:15" x14ac:dyDescent="0.3">
      <c r="A9" s="7" t="s">
        <v>25</v>
      </c>
      <c r="B9" s="7" t="s">
        <v>60</v>
      </c>
      <c r="C9" s="8">
        <v>43660</v>
      </c>
      <c r="D9" s="9" t="s">
        <v>51</v>
      </c>
      <c r="E9" s="7">
        <v>194</v>
      </c>
      <c r="F9" s="7">
        <v>196</v>
      </c>
      <c r="G9" s="7">
        <v>197</v>
      </c>
      <c r="H9" s="7">
        <v>196</v>
      </c>
      <c r="I9" s="7"/>
      <c r="J9" s="7"/>
      <c r="K9" s="10">
        <v>4</v>
      </c>
      <c r="L9" s="10">
        <v>783</v>
      </c>
      <c r="M9" s="11">
        <v>195.75</v>
      </c>
      <c r="N9" s="10">
        <v>11</v>
      </c>
      <c r="O9" s="11">
        <v>206.75</v>
      </c>
    </row>
    <row r="10" spans="1:15" ht="15.75" x14ac:dyDescent="0.3">
      <c r="A10" s="7" t="s">
        <v>25</v>
      </c>
      <c r="B10" s="36" t="s">
        <v>60</v>
      </c>
      <c r="C10" s="37">
        <v>43680</v>
      </c>
      <c r="D10" s="53" t="s">
        <v>51</v>
      </c>
      <c r="E10" s="39">
        <v>190</v>
      </c>
      <c r="F10" s="39">
        <v>179</v>
      </c>
      <c r="G10" s="39">
        <v>194</v>
      </c>
      <c r="H10" s="39">
        <v>187</v>
      </c>
      <c r="I10" s="39"/>
      <c r="J10" s="39"/>
      <c r="K10" s="40">
        <f>COUNT(E10:J10)</f>
        <v>4</v>
      </c>
      <c r="L10" s="40">
        <f>SUM(E10:J10)</f>
        <v>750</v>
      </c>
      <c r="M10" s="41">
        <f>SUM(L10/K10)</f>
        <v>187.5</v>
      </c>
      <c r="N10" s="36">
        <v>6</v>
      </c>
      <c r="O10" s="42">
        <f>SUM(M10+N10)</f>
        <v>193.5</v>
      </c>
    </row>
    <row r="11" spans="1:15" x14ac:dyDescent="0.3">
      <c r="A11" s="7" t="s">
        <v>25</v>
      </c>
      <c r="B11" s="88" t="s">
        <v>60</v>
      </c>
      <c r="C11" s="89">
        <v>43708</v>
      </c>
      <c r="D11" s="90" t="s">
        <v>196</v>
      </c>
      <c r="E11" s="91">
        <v>192</v>
      </c>
      <c r="F11" s="91">
        <v>194</v>
      </c>
      <c r="G11" s="91">
        <v>193</v>
      </c>
      <c r="H11" s="91">
        <v>193</v>
      </c>
      <c r="I11" s="91">
        <v>190</v>
      </c>
      <c r="J11" s="91">
        <v>191</v>
      </c>
      <c r="K11" s="92">
        <f t="shared" ref="K11" si="0">COUNT(E11:J11)</f>
        <v>6</v>
      </c>
      <c r="L11" s="92">
        <f t="shared" ref="L11" si="1">SUM(E11:J11)</f>
        <v>1153</v>
      </c>
      <c r="M11" s="93">
        <f t="shared" ref="M11" si="2">SUM(L11/K11)</f>
        <v>192.16666666666666</v>
      </c>
      <c r="N11" s="88">
        <v>4</v>
      </c>
      <c r="O11" s="94">
        <f t="shared" ref="O11" si="3">SUM(M11+N11)</f>
        <v>196.16666666666666</v>
      </c>
    </row>
    <row r="12" spans="1:15" ht="30" x14ac:dyDescent="0.3">
      <c r="A12" s="133" t="s">
        <v>211</v>
      </c>
      <c r="B12" s="141" t="s">
        <v>60</v>
      </c>
      <c r="C12" s="135">
        <v>43743</v>
      </c>
      <c r="D12" s="142" t="s">
        <v>232</v>
      </c>
      <c r="E12" s="143">
        <v>185</v>
      </c>
      <c r="F12" s="143">
        <v>186</v>
      </c>
      <c r="G12" s="143">
        <v>183</v>
      </c>
      <c r="H12" s="143">
        <v>183</v>
      </c>
      <c r="I12" s="143">
        <v>181</v>
      </c>
      <c r="J12" s="143">
        <v>178</v>
      </c>
      <c r="K12" s="138">
        <f>COUNT(E12:J12)</f>
        <v>6</v>
      </c>
      <c r="L12" s="138">
        <f>SUM(E12:J12)</f>
        <v>1096</v>
      </c>
      <c r="M12" s="139">
        <f>SUM(L12/K12)</f>
        <v>182.66666666666666</v>
      </c>
      <c r="N12" s="141">
        <v>12</v>
      </c>
      <c r="O12" s="140">
        <f>SUM(M12+N12)</f>
        <v>194.66666666666666</v>
      </c>
    </row>
    <row r="13" spans="1:15" x14ac:dyDescent="0.3">
      <c r="A13" s="12"/>
      <c r="B13" s="12"/>
      <c r="C13" s="13"/>
      <c r="D13" s="14"/>
      <c r="E13" s="12"/>
      <c r="F13" s="12"/>
      <c r="G13" s="12"/>
      <c r="H13" s="12"/>
      <c r="I13" s="12"/>
      <c r="J13" s="12"/>
      <c r="K13" s="15"/>
      <c r="L13" s="15"/>
      <c r="M13" s="16"/>
      <c r="N13" s="15"/>
      <c r="O13" s="16"/>
    </row>
    <row r="14" spans="1:15" x14ac:dyDescent="0.3">
      <c r="K14" s="3">
        <f>SUM(K2:K13)</f>
        <v>52</v>
      </c>
      <c r="L14" s="3">
        <f>SUM(L2:L13)</f>
        <v>9917</v>
      </c>
      <c r="M14" s="1">
        <f>SUM(L14/K14)</f>
        <v>190.71153846153845</v>
      </c>
      <c r="N14" s="3">
        <f>SUM(N2:N13)</f>
        <v>90</v>
      </c>
      <c r="O14" s="1">
        <f>SUM(M14+N14)</f>
        <v>280.71153846153845</v>
      </c>
    </row>
  </sheetData>
  <protectedRanges>
    <protectedRange algorithmName="SHA-512" hashValue="ON39YdpmFHfN9f47KpiRvqrKx0V9+erV1CNkpWzYhW/Qyc6aT8rEyCrvauWSYGZK2ia3o7vd3akF07acHAFpOA==" saltValue="yVW9XmDwTqEnmpSGai0KYg==" spinCount="100000" sqref="B10:J10" name="Range1_6"/>
    <protectedRange algorithmName="SHA-512" hashValue="FG7sbUW81RLTrqZOgRQY3WT58Fmv2wpczdNtHSivDYpua2f0csBbi4PHtU2Z8RiB+M2w+jl67Do94rJCq0Ck5Q==" saltValue="84WXeaapoYvzxj0ZBNU3eQ==" spinCount="100000" sqref="L11:M11 O11" name="Range1"/>
    <protectedRange algorithmName="SHA-512" hashValue="eHHGZp1QU9slQwrV1rkPvmLyM6CvgknQHPIOO3TeudOjFVA47YoNedor8sB5AS16YCEzg6rnk1SW7Qh1UBWa3g==" saltValue="NnJayuyCuLyzeiA6G0urAA==" spinCount="100000" sqref="N12" name="Range3"/>
  </protectedRanges>
  <conditionalFormatting sqref="E1">
    <cfRule type="top10" priority="144" bottom="1" rank="1"/>
    <cfRule type="top10" dxfId="2906" priority="145" rank="1"/>
  </conditionalFormatting>
  <conditionalFormatting sqref="F1">
    <cfRule type="top10" priority="142" bottom="1" rank="1"/>
    <cfRule type="top10" dxfId="2905" priority="143" rank="1"/>
  </conditionalFormatting>
  <conditionalFormatting sqref="G1">
    <cfRule type="top10" priority="140" bottom="1" rank="1"/>
    <cfRule type="top10" dxfId="2904" priority="141" rank="1"/>
  </conditionalFormatting>
  <conditionalFormatting sqref="H1">
    <cfRule type="top10" priority="138" bottom="1" rank="1"/>
    <cfRule type="top10" dxfId="2903" priority="139" rank="1"/>
  </conditionalFormatting>
  <conditionalFormatting sqref="I1">
    <cfRule type="top10" priority="136" bottom="1" rank="1"/>
    <cfRule type="top10" dxfId="2902" priority="137" rank="1"/>
  </conditionalFormatting>
  <conditionalFormatting sqref="J1">
    <cfRule type="top10" priority="134" bottom="1" rank="1"/>
    <cfRule type="top10" dxfId="2901" priority="135" rank="1"/>
  </conditionalFormatting>
  <conditionalFormatting sqref="E13">
    <cfRule type="top10" priority="132" bottom="1" rank="1"/>
    <cfRule type="top10" dxfId="2900" priority="133" rank="1"/>
  </conditionalFormatting>
  <conditionalFormatting sqref="F13">
    <cfRule type="top10" priority="130" bottom="1" rank="1"/>
    <cfRule type="top10" dxfId="2899" priority="131" rank="1"/>
  </conditionalFormatting>
  <conditionalFormatting sqref="G13">
    <cfRule type="top10" priority="128" bottom="1" rank="1"/>
    <cfRule type="top10" dxfId="2898" priority="129" rank="1"/>
  </conditionalFormatting>
  <conditionalFormatting sqref="H13">
    <cfRule type="top10" priority="126" bottom="1" rank="1"/>
    <cfRule type="top10" dxfId="2897" priority="127" rank="1"/>
  </conditionalFormatting>
  <conditionalFormatting sqref="I13">
    <cfRule type="top10" priority="124" bottom="1" rank="1"/>
    <cfRule type="top10" dxfId="2896" priority="125" rank="1"/>
  </conditionalFormatting>
  <conditionalFormatting sqref="J13">
    <cfRule type="top10" priority="122" bottom="1" rank="1"/>
    <cfRule type="top10" dxfId="2895" priority="123" rank="1"/>
  </conditionalFormatting>
  <conditionalFormatting sqref="E2">
    <cfRule type="top10" priority="108" bottom="1" rank="1"/>
    <cfRule type="top10" dxfId="2894" priority="109" rank="1"/>
  </conditionalFormatting>
  <conditionalFormatting sqref="F2">
    <cfRule type="top10" priority="106" bottom="1" rank="1"/>
    <cfRule type="top10" dxfId="2893" priority="107" rank="1"/>
  </conditionalFormatting>
  <conditionalFormatting sqref="G2">
    <cfRule type="top10" priority="104" bottom="1" rank="1"/>
    <cfRule type="top10" dxfId="2892" priority="105" rank="1"/>
  </conditionalFormatting>
  <conditionalFormatting sqref="H2">
    <cfRule type="top10" priority="102" bottom="1" rank="1"/>
    <cfRule type="top10" dxfId="2891" priority="103" rank="1"/>
  </conditionalFormatting>
  <conditionalFormatting sqref="I2">
    <cfRule type="top10" priority="100" bottom="1" rank="1"/>
    <cfRule type="top10" dxfId="2890" priority="101" rank="1"/>
  </conditionalFormatting>
  <conditionalFormatting sqref="J2">
    <cfRule type="top10" priority="98" bottom="1" rank="1"/>
    <cfRule type="top10" dxfId="2889" priority="99" rank="1"/>
  </conditionalFormatting>
  <conditionalFormatting sqref="E3">
    <cfRule type="top10" priority="96" bottom="1" rank="1"/>
    <cfRule type="top10" dxfId="2888" priority="97" rank="1"/>
  </conditionalFormatting>
  <conditionalFormatting sqref="F3">
    <cfRule type="top10" priority="94" bottom="1" rank="1"/>
    <cfRule type="top10" dxfId="2887" priority="95" rank="1"/>
  </conditionalFormatting>
  <conditionalFormatting sqref="G3">
    <cfRule type="top10" priority="92" bottom="1" rank="1"/>
    <cfRule type="top10" dxfId="2886" priority="93" rank="1"/>
  </conditionalFormatting>
  <conditionalFormatting sqref="H3">
    <cfRule type="top10" priority="90" bottom="1" rank="1"/>
    <cfRule type="top10" dxfId="2885" priority="91" rank="1"/>
  </conditionalFormatting>
  <conditionalFormatting sqref="I3">
    <cfRule type="top10" priority="88" bottom="1" rank="1"/>
    <cfRule type="top10" dxfId="2884" priority="89" rank="1"/>
  </conditionalFormatting>
  <conditionalFormatting sqref="J3">
    <cfRule type="top10" priority="86" bottom="1" rank="1"/>
    <cfRule type="top10" dxfId="2883" priority="87" rank="1"/>
  </conditionalFormatting>
  <conditionalFormatting sqref="E4">
    <cfRule type="top10" priority="84" bottom="1" rank="1"/>
    <cfRule type="top10" dxfId="2882" priority="85" rank="1"/>
  </conditionalFormatting>
  <conditionalFormatting sqref="F4">
    <cfRule type="top10" priority="82" bottom="1" rank="1"/>
    <cfRule type="top10" dxfId="2881" priority="83" rank="1"/>
  </conditionalFormatting>
  <conditionalFormatting sqref="G4">
    <cfRule type="top10" priority="80" bottom="1" rank="1"/>
    <cfRule type="top10" dxfId="2880" priority="81" rank="1"/>
  </conditionalFormatting>
  <conditionalFormatting sqref="H4">
    <cfRule type="top10" priority="78" bottom="1" rank="1"/>
    <cfRule type="top10" dxfId="2879" priority="79" rank="1"/>
  </conditionalFormatting>
  <conditionalFormatting sqref="I4">
    <cfRule type="top10" priority="76" bottom="1" rank="1"/>
    <cfRule type="top10" dxfId="2878" priority="77" rank="1"/>
  </conditionalFormatting>
  <conditionalFormatting sqref="J4">
    <cfRule type="top10" priority="74" bottom="1" rank="1"/>
    <cfRule type="top10" dxfId="2877" priority="75" rank="1"/>
  </conditionalFormatting>
  <conditionalFormatting sqref="E5">
    <cfRule type="top10" priority="72" bottom="1" rank="1"/>
    <cfRule type="top10" dxfId="2876" priority="73" rank="1"/>
  </conditionalFormatting>
  <conditionalFormatting sqref="F5">
    <cfRule type="top10" priority="70" bottom="1" rank="1"/>
    <cfRule type="top10" dxfId="2875" priority="71" rank="1"/>
  </conditionalFormatting>
  <conditionalFormatting sqref="G5">
    <cfRule type="top10" priority="68" bottom="1" rank="1"/>
    <cfRule type="top10" dxfId="2874" priority="69" rank="1"/>
  </conditionalFormatting>
  <conditionalFormatting sqref="H5">
    <cfRule type="top10" priority="66" bottom="1" rank="1"/>
    <cfRule type="top10" dxfId="2873" priority="67" rank="1"/>
  </conditionalFormatting>
  <conditionalFormatting sqref="I5">
    <cfRule type="top10" priority="64" bottom="1" rank="1"/>
    <cfRule type="top10" dxfId="2872" priority="65" rank="1"/>
  </conditionalFormatting>
  <conditionalFormatting sqref="J5">
    <cfRule type="top10" priority="62" bottom="1" rank="1"/>
    <cfRule type="top10" dxfId="2871" priority="63" rank="1"/>
  </conditionalFormatting>
  <conditionalFormatting sqref="E6">
    <cfRule type="top10" priority="60" bottom="1" rank="1"/>
    <cfRule type="top10" dxfId="2870" priority="61" rank="1"/>
  </conditionalFormatting>
  <conditionalFormatting sqref="F6">
    <cfRule type="top10" priority="58" bottom="1" rank="1"/>
    <cfRule type="top10" dxfId="2869" priority="59" rank="1"/>
  </conditionalFormatting>
  <conditionalFormatting sqref="G6">
    <cfRule type="top10" priority="56" bottom="1" rank="1"/>
    <cfRule type="top10" dxfId="2868" priority="57" rank="1"/>
  </conditionalFormatting>
  <conditionalFormatting sqref="H6">
    <cfRule type="top10" priority="54" bottom="1" rank="1"/>
    <cfRule type="top10" dxfId="2867" priority="55" rank="1"/>
  </conditionalFormatting>
  <conditionalFormatting sqref="I6">
    <cfRule type="top10" priority="52" bottom="1" rank="1"/>
    <cfRule type="top10" dxfId="2866" priority="53" rank="1"/>
  </conditionalFormatting>
  <conditionalFormatting sqref="J6">
    <cfRule type="top10" priority="50" bottom="1" rank="1"/>
    <cfRule type="top10" dxfId="2865" priority="51" rank="1"/>
  </conditionalFormatting>
  <conditionalFormatting sqref="E7">
    <cfRule type="top10" priority="48" bottom="1" rank="1"/>
    <cfRule type="top10" dxfId="2864" priority="49" rank="1"/>
  </conditionalFormatting>
  <conditionalFormatting sqref="F7">
    <cfRule type="top10" priority="46" bottom="1" rank="1"/>
    <cfRule type="top10" dxfId="2863" priority="47" rank="1"/>
  </conditionalFormatting>
  <conditionalFormatting sqref="G7">
    <cfRule type="top10" priority="44" bottom="1" rank="1"/>
    <cfRule type="top10" dxfId="2862" priority="45" rank="1"/>
  </conditionalFormatting>
  <conditionalFormatting sqref="H7">
    <cfRule type="top10" priority="42" bottom="1" rank="1"/>
    <cfRule type="top10" dxfId="2861" priority="43" rank="1"/>
  </conditionalFormatting>
  <conditionalFormatting sqref="I7">
    <cfRule type="top10" priority="40" bottom="1" rank="1"/>
    <cfRule type="top10" dxfId="2860" priority="41" rank="1"/>
  </conditionalFormatting>
  <conditionalFormatting sqref="J7">
    <cfRule type="top10" priority="38" bottom="1" rank="1"/>
    <cfRule type="top10" dxfId="2859" priority="39" rank="1"/>
  </conditionalFormatting>
  <conditionalFormatting sqref="E8">
    <cfRule type="top10" priority="36" bottom="1" rank="1"/>
    <cfRule type="top10" dxfId="2858" priority="37" rank="1"/>
  </conditionalFormatting>
  <conditionalFormatting sqref="F8">
    <cfRule type="top10" priority="34" bottom="1" rank="1"/>
    <cfRule type="top10" dxfId="2857" priority="35" rank="1"/>
  </conditionalFormatting>
  <conditionalFormatting sqref="G8">
    <cfRule type="top10" priority="32" bottom="1" rank="1"/>
    <cfRule type="top10" dxfId="2856" priority="33" rank="1"/>
  </conditionalFormatting>
  <conditionalFormatting sqref="H8">
    <cfRule type="top10" priority="30" bottom="1" rank="1"/>
    <cfRule type="top10" dxfId="2855" priority="31" rank="1"/>
  </conditionalFormatting>
  <conditionalFormatting sqref="I8">
    <cfRule type="top10" priority="28" bottom="1" rank="1"/>
    <cfRule type="top10" dxfId="2854" priority="29" rank="1"/>
  </conditionalFormatting>
  <conditionalFormatting sqref="J8">
    <cfRule type="top10" priority="26" bottom="1" rank="1"/>
    <cfRule type="top10" dxfId="2853" priority="27" rank="1"/>
  </conditionalFormatting>
  <conditionalFormatting sqref="E9">
    <cfRule type="top10" priority="24" bottom="1" rank="1"/>
    <cfRule type="top10" dxfId="2852" priority="25" rank="1"/>
  </conditionalFormatting>
  <conditionalFormatting sqref="F9">
    <cfRule type="top10" priority="22" bottom="1" rank="1"/>
    <cfRule type="top10" dxfId="2851" priority="23" rank="1"/>
  </conditionalFormatting>
  <conditionalFormatting sqref="G9">
    <cfRule type="top10" priority="20" bottom="1" rank="1"/>
    <cfRule type="top10" dxfId="2850" priority="21" rank="1"/>
  </conditionalFormatting>
  <conditionalFormatting sqref="H9">
    <cfRule type="top10" priority="18" bottom="1" rank="1"/>
    <cfRule type="top10" dxfId="2849" priority="19" rank="1"/>
  </conditionalFormatting>
  <conditionalFormatting sqref="I9">
    <cfRule type="top10" priority="16" bottom="1" rank="1"/>
    <cfRule type="top10" dxfId="2848" priority="17" rank="1"/>
  </conditionalFormatting>
  <conditionalFormatting sqref="J9">
    <cfRule type="top10" priority="14" bottom="1" rank="1"/>
    <cfRule type="top10" dxfId="2847" priority="15" rank="1"/>
  </conditionalFormatting>
  <conditionalFormatting sqref="E10">
    <cfRule type="top10" dxfId="2846" priority="13" rank="1"/>
  </conditionalFormatting>
  <conditionalFormatting sqref="F10">
    <cfRule type="top10" dxfId="2845" priority="12" rank="1"/>
  </conditionalFormatting>
  <conditionalFormatting sqref="G10">
    <cfRule type="top10" dxfId="2844" priority="11" rank="1"/>
  </conditionalFormatting>
  <conditionalFormatting sqref="H10">
    <cfRule type="top10" dxfId="2843" priority="10" rank="1"/>
  </conditionalFormatting>
  <conditionalFormatting sqref="I10">
    <cfRule type="top10" dxfId="2842" priority="9" rank="1"/>
  </conditionalFormatting>
  <conditionalFormatting sqref="J10">
    <cfRule type="top10" dxfId="2841" priority="8" rank="1"/>
  </conditionalFormatting>
  <conditionalFormatting sqref="I11">
    <cfRule type="top10" dxfId="2840" priority="7" rank="1"/>
  </conditionalFormatting>
  <conditionalFormatting sqref="E12">
    <cfRule type="top10" dxfId="2839" priority="1" rank="1"/>
  </conditionalFormatting>
  <conditionalFormatting sqref="F12">
    <cfRule type="top10" dxfId="2838" priority="2" rank="1"/>
  </conditionalFormatting>
  <conditionalFormatting sqref="G12">
    <cfRule type="top10" dxfId="2837" priority="3" rank="1"/>
  </conditionalFormatting>
  <conditionalFormatting sqref="H12">
    <cfRule type="top10" dxfId="2836" priority="4" rank="1"/>
  </conditionalFormatting>
  <conditionalFormatting sqref="I12">
    <cfRule type="top10" dxfId="2835" priority="5" rank="1"/>
  </conditionalFormatting>
  <conditionalFormatting sqref="J12">
    <cfRule type="top10" dxfId="283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0EC9713-3C62-4304-A0E0-B7FDB9FB3387}">
          <x14:formula1>
            <xm:f>'C:\Users\abra2\AppData\Local\Packages\Microsoft.MicrosoftEdge_8wekyb3d8bbwe\TempState\Downloads\[ABRA Club Shoot 2182018 (1).xlsm]Data'!#REF!</xm:f>
          </x14:formula1>
          <xm:sqref>B13</xm:sqref>
        </x14:dataValidation>
        <x14:dataValidation type="list" allowBlank="1" showInputMessage="1" showErrorMessage="1" xr:uid="{FAF2F3BE-B269-4BB2-8A8B-4C568ECFA317}">
          <x14:formula1>
            <xm:f>'C:\Users\gih93\Documents\[ABRA2019.xlsm]Data'!#REF!</xm:f>
          </x14:formula1>
          <xm:sqref>B3:B5 B8:B9</xm:sqref>
        </x14:dataValidation>
        <x14:dataValidation type="list" allowBlank="1" showInputMessage="1" showErrorMessage="1" xr:uid="{B10BC286-D810-4C4F-B658-A03748257BE4}">
          <x14:formula1>
            <xm:f>'C:\Users\abra2\AppData\Local\Packages\Microsoft.MicrosoftEdge_8wekyb3d8bbwe\TempState\Downloads\[ABRA Club Tournament 5192019 (2).xlsm]Data'!#REF!</xm:f>
          </x14:formula1>
          <xm:sqref>B6</xm:sqref>
        </x14:dataValidation>
        <x14:dataValidation type="list" allowBlank="1" showInputMessage="1" showErrorMessage="1" xr:uid="{5E398215-E026-46BD-B0B2-D1DB590B1E9D}">
          <x14:formula1>
            <xm:f>'C:\Users\abra2\Desktop\[ABRA2019.xlsm]Data'!#REF!</xm:f>
          </x14:formula1>
          <xm:sqref>B7</xm:sqref>
        </x14:dataValidation>
        <x14:dataValidation type="list" allowBlank="1" showInputMessage="1" showErrorMessage="1" xr:uid="{F05A828E-EC52-4157-B049-F1F5477260A5}">
          <x14:formula1>
            <xm:f>'C:\Users\abra2\Desktop\ABRA Files and More\AUTO BENCH REST ASSOCIATION FILE\ABRA 2019\Tennessee\[ABRA TN SCORING PROGRAM.xlsx]DATA SHEET'!#REF!</xm:f>
          </x14:formula1>
          <xm:sqref>B10 B12</xm:sqref>
        </x14:dataValidation>
        <x14:dataValidation type="list" allowBlank="1" showInputMessage="1" showErrorMessage="1" xr:uid="{F6BE01C8-EA14-48C0-AAE5-ED16B27B0136}">
          <x14:formula1>
            <xm:f>'E:\[abra state va.xlsx]DATA SHEET'!#REF!</xm:f>
          </x14:formula1>
          <xm:sqref>B11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4046C-1379-45CF-8BAC-DC3D4FE81F2E}">
  <sheetPr codeName="Sheet11"/>
  <dimension ref="A1:O15"/>
  <sheetViews>
    <sheetView workbookViewId="0">
      <selection activeCell="C25" sqref="C2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1" t="s">
        <v>25</v>
      </c>
      <c r="B2" s="21" t="s">
        <v>46</v>
      </c>
      <c r="C2" s="22">
        <v>43550</v>
      </c>
      <c r="D2" s="23" t="s">
        <v>41</v>
      </c>
      <c r="E2" s="21">
        <v>187</v>
      </c>
      <c r="F2" s="21">
        <v>185</v>
      </c>
      <c r="G2" s="21"/>
      <c r="H2" s="21"/>
      <c r="I2" s="21"/>
      <c r="J2" s="21"/>
      <c r="K2" s="24">
        <v>2</v>
      </c>
      <c r="L2" s="24">
        <v>372</v>
      </c>
      <c r="M2" s="25">
        <v>186</v>
      </c>
      <c r="N2" s="24">
        <v>2</v>
      </c>
      <c r="O2" s="25">
        <v>188</v>
      </c>
    </row>
    <row r="3" spans="1:15" x14ac:dyDescent="0.3">
      <c r="A3" s="21" t="s">
        <v>25</v>
      </c>
      <c r="B3" s="21" t="s">
        <v>46</v>
      </c>
      <c r="C3" s="22">
        <v>43578</v>
      </c>
      <c r="D3" s="23" t="s">
        <v>41</v>
      </c>
      <c r="E3" s="21">
        <v>196</v>
      </c>
      <c r="F3" s="21">
        <v>197</v>
      </c>
      <c r="G3" s="21"/>
      <c r="H3" s="21"/>
      <c r="I3" s="21"/>
      <c r="J3" s="21"/>
      <c r="K3" s="24">
        <v>2</v>
      </c>
      <c r="L3" s="24">
        <v>393</v>
      </c>
      <c r="M3" s="25">
        <v>196.5</v>
      </c>
      <c r="N3" s="24">
        <v>9</v>
      </c>
      <c r="O3" s="25">
        <v>205.5</v>
      </c>
    </row>
    <row r="4" spans="1:15" ht="15.75" thickBot="1" x14ac:dyDescent="0.35">
      <c r="A4" s="21" t="s">
        <v>25</v>
      </c>
      <c r="B4" s="21" t="s">
        <v>46</v>
      </c>
      <c r="C4" s="22">
        <v>43583</v>
      </c>
      <c r="D4" s="23" t="s">
        <v>41</v>
      </c>
      <c r="E4" s="21">
        <v>190</v>
      </c>
      <c r="F4" s="21">
        <v>197</v>
      </c>
      <c r="G4" s="21">
        <v>195</v>
      </c>
      <c r="H4" s="21">
        <v>196</v>
      </c>
      <c r="I4" s="21"/>
      <c r="J4" s="21"/>
      <c r="K4" s="24">
        <v>4</v>
      </c>
      <c r="L4" s="24">
        <v>778</v>
      </c>
      <c r="M4" s="25">
        <v>194.5</v>
      </c>
      <c r="N4" s="24">
        <v>8</v>
      </c>
      <c r="O4" s="25">
        <v>202.5</v>
      </c>
    </row>
    <row r="5" spans="1:15" ht="15.75" thickBot="1" x14ac:dyDescent="0.35">
      <c r="A5" s="7" t="s">
        <v>25</v>
      </c>
      <c r="B5" s="7" t="s">
        <v>46</v>
      </c>
      <c r="C5" s="8">
        <v>43604</v>
      </c>
      <c r="D5" s="9" t="s">
        <v>23</v>
      </c>
      <c r="E5" s="44">
        <v>194</v>
      </c>
      <c r="F5" s="12">
        <v>193</v>
      </c>
      <c r="G5" s="30">
        <v>195</v>
      </c>
      <c r="H5" s="30">
        <v>195</v>
      </c>
      <c r="I5" s="27">
        <v>190</v>
      </c>
      <c r="J5" s="28">
        <v>190</v>
      </c>
      <c r="K5" s="10">
        <v>6</v>
      </c>
      <c r="L5" s="10">
        <v>1157</v>
      </c>
      <c r="M5" s="11">
        <v>192.83333333333334</v>
      </c>
      <c r="N5" s="10">
        <v>14</v>
      </c>
      <c r="O5" s="11">
        <v>206.83333333333334</v>
      </c>
    </row>
    <row r="6" spans="1:15" x14ac:dyDescent="0.3">
      <c r="A6" s="21" t="s">
        <v>25</v>
      </c>
      <c r="B6" s="21" t="s">
        <v>46</v>
      </c>
      <c r="C6" s="22">
        <v>43611</v>
      </c>
      <c r="D6" s="23" t="s">
        <v>41</v>
      </c>
      <c r="E6" s="21">
        <v>192</v>
      </c>
      <c r="F6" s="21">
        <v>191</v>
      </c>
      <c r="G6" s="21">
        <v>196</v>
      </c>
      <c r="H6" s="21">
        <v>190</v>
      </c>
      <c r="I6" s="21"/>
      <c r="J6" s="21"/>
      <c r="K6" s="24">
        <v>4</v>
      </c>
      <c r="L6" s="24">
        <v>769</v>
      </c>
      <c r="M6" s="25">
        <v>192.25</v>
      </c>
      <c r="N6" s="24">
        <v>2</v>
      </c>
      <c r="O6" s="25">
        <v>194.25</v>
      </c>
    </row>
    <row r="7" spans="1:15" x14ac:dyDescent="0.3">
      <c r="A7" s="21" t="s">
        <v>25</v>
      </c>
      <c r="B7" s="21" t="s">
        <v>46</v>
      </c>
      <c r="C7" s="22">
        <v>43613</v>
      </c>
      <c r="D7" s="23" t="s">
        <v>41</v>
      </c>
      <c r="E7" s="21">
        <v>193</v>
      </c>
      <c r="F7" s="49">
        <v>189</v>
      </c>
      <c r="G7" s="32"/>
      <c r="H7" s="21"/>
      <c r="I7" s="21"/>
      <c r="J7" s="21"/>
      <c r="K7" s="24">
        <v>2</v>
      </c>
      <c r="L7" s="24">
        <v>382</v>
      </c>
      <c r="M7" s="25">
        <v>191</v>
      </c>
      <c r="N7" s="24">
        <v>2</v>
      </c>
      <c r="O7" s="25">
        <v>193</v>
      </c>
    </row>
    <row r="8" spans="1:15" x14ac:dyDescent="0.3">
      <c r="A8" s="21" t="s">
        <v>25</v>
      </c>
      <c r="B8" s="21" t="s">
        <v>46</v>
      </c>
      <c r="C8" s="22">
        <v>43641</v>
      </c>
      <c r="D8" s="23" t="s">
        <v>41</v>
      </c>
      <c r="E8" s="21">
        <v>195</v>
      </c>
      <c r="F8" s="21">
        <v>188</v>
      </c>
      <c r="G8" s="21"/>
      <c r="H8" s="21"/>
      <c r="I8" s="21"/>
      <c r="J8" s="21"/>
      <c r="K8" s="24">
        <v>2</v>
      </c>
      <c r="L8" s="24">
        <v>383</v>
      </c>
      <c r="M8" s="25">
        <v>191.5</v>
      </c>
      <c r="N8" s="24">
        <v>4</v>
      </c>
      <c r="O8" s="25">
        <v>195.5</v>
      </c>
    </row>
    <row r="9" spans="1:15" x14ac:dyDescent="0.3">
      <c r="A9" s="21" t="s">
        <v>25</v>
      </c>
      <c r="B9" s="21" t="s">
        <v>46</v>
      </c>
      <c r="C9" s="22">
        <v>43646</v>
      </c>
      <c r="D9" s="23" t="s">
        <v>41</v>
      </c>
      <c r="E9" s="21">
        <v>194</v>
      </c>
      <c r="F9" s="21">
        <v>195</v>
      </c>
      <c r="G9" s="21">
        <v>195</v>
      </c>
      <c r="H9" s="21">
        <v>199</v>
      </c>
      <c r="I9" s="21"/>
      <c r="J9" s="21"/>
      <c r="K9" s="24">
        <v>4</v>
      </c>
      <c r="L9" s="24">
        <v>783</v>
      </c>
      <c r="M9" s="25">
        <v>195.75</v>
      </c>
      <c r="N9" s="24">
        <v>6</v>
      </c>
      <c r="O9" s="25">
        <v>201.75</v>
      </c>
    </row>
    <row r="10" spans="1:15" ht="15.75" x14ac:dyDescent="0.3">
      <c r="A10" s="21" t="s">
        <v>25</v>
      </c>
      <c r="B10" s="36" t="s">
        <v>46</v>
      </c>
      <c r="C10" s="37">
        <v>43722</v>
      </c>
      <c r="D10" s="53" t="s">
        <v>218</v>
      </c>
      <c r="E10" s="39">
        <v>192</v>
      </c>
      <c r="F10" s="39">
        <v>194</v>
      </c>
      <c r="G10" s="39">
        <v>193</v>
      </c>
      <c r="H10" s="39">
        <v>188</v>
      </c>
      <c r="I10" s="39">
        <v>186</v>
      </c>
      <c r="J10" s="39">
        <v>188</v>
      </c>
      <c r="K10" s="40">
        <v>6</v>
      </c>
      <c r="L10" s="40">
        <f>SUM(E10:J10)</f>
        <v>1141</v>
      </c>
      <c r="M10" s="41">
        <f>SUM(L10/K10)</f>
        <v>190.16666666666666</v>
      </c>
      <c r="N10" s="36">
        <v>4</v>
      </c>
      <c r="O10" s="42">
        <f>SUM(M10+N10)</f>
        <v>194.16666666666666</v>
      </c>
    </row>
    <row r="11" spans="1:15" x14ac:dyDescent="0.3">
      <c r="A11" s="21" t="s">
        <v>25</v>
      </c>
      <c r="B11" s="21" t="s">
        <v>46</v>
      </c>
      <c r="C11" s="22">
        <v>43760</v>
      </c>
      <c r="D11" s="23" t="s">
        <v>210</v>
      </c>
      <c r="E11" s="175">
        <v>195</v>
      </c>
      <c r="F11" s="24">
        <v>197</v>
      </c>
      <c r="G11" s="49"/>
      <c r="H11" s="21"/>
      <c r="I11" s="21"/>
      <c r="J11" s="21"/>
      <c r="K11" s="24">
        <v>2</v>
      </c>
      <c r="L11" s="24">
        <v>392</v>
      </c>
      <c r="M11" s="25">
        <v>196</v>
      </c>
      <c r="N11" s="24">
        <v>3</v>
      </c>
      <c r="O11" s="25">
        <v>199</v>
      </c>
    </row>
    <row r="12" spans="1:15" x14ac:dyDescent="0.3">
      <c r="A12" s="21" t="s">
        <v>25</v>
      </c>
      <c r="B12" s="166" t="s">
        <v>46</v>
      </c>
      <c r="C12" s="167">
        <v>43765</v>
      </c>
      <c r="D12" s="179" t="s">
        <v>210</v>
      </c>
      <c r="E12" s="169">
        <v>194</v>
      </c>
      <c r="F12" s="169">
        <v>198</v>
      </c>
      <c r="G12" s="169">
        <v>196.1</v>
      </c>
      <c r="H12" s="169">
        <v>198</v>
      </c>
      <c r="I12" s="169"/>
      <c r="J12" s="169"/>
      <c r="K12" s="170">
        <f>COUNT(E12:J12)</f>
        <v>4</v>
      </c>
      <c r="L12" s="170">
        <f>SUM(E12:J12)</f>
        <v>786.1</v>
      </c>
      <c r="M12" s="171">
        <f>SUM(L12/K12)</f>
        <v>196.52500000000001</v>
      </c>
      <c r="N12" s="166">
        <v>6</v>
      </c>
      <c r="O12" s="172">
        <f>SUM(M12+N12)</f>
        <v>202.52500000000001</v>
      </c>
    </row>
    <row r="13" spans="1:15" x14ac:dyDescent="0.3">
      <c r="A13" s="7" t="s">
        <v>25</v>
      </c>
      <c r="B13" s="7" t="s">
        <v>46</v>
      </c>
      <c r="C13" s="8">
        <v>43778</v>
      </c>
      <c r="D13" s="9" t="s">
        <v>36</v>
      </c>
      <c r="E13" s="7">
        <v>192</v>
      </c>
      <c r="F13" s="7">
        <v>196</v>
      </c>
      <c r="G13" s="7">
        <v>193</v>
      </c>
      <c r="H13" s="7">
        <v>166</v>
      </c>
      <c r="I13" s="7">
        <v>192</v>
      </c>
      <c r="J13" s="7">
        <v>180</v>
      </c>
      <c r="K13" s="10">
        <v>6</v>
      </c>
      <c r="L13" s="10">
        <v>1119</v>
      </c>
      <c r="M13" s="11">
        <v>186.5</v>
      </c>
      <c r="N13" s="10">
        <v>10</v>
      </c>
      <c r="O13" s="11">
        <v>196.5</v>
      </c>
    </row>
    <row r="14" spans="1:15" x14ac:dyDescent="0.3">
      <c r="A14" s="12"/>
      <c r="B14" s="12"/>
      <c r="C14" s="13"/>
      <c r="D14" s="14"/>
      <c r="E14" s="12"/>
      <c r="F14" s="12"/>
      <c r="G14" s="12"/>
      <c r="H14" s="12"/>
      <c r="I14" s="12"/>
      <c r="J14" s="12"/>
      <c r="K14" s="15"/>
      <c r="L14" s="15"/>
      <c r="M14" s="16"/>
      <c r="N14" s="15"/>
      <c r="O14" s="16"/>
    </row>
    <row r="15" spans="1:15" x14ac:dyDescent="0.3">
      <c r="K15" s="3">
        <f>SUM(K2:K14)</f>
        <v>44</v>
      </c>
      <c r="L15" s="3">
        <f>SUM(L2:L14)</f>
        <v>8455.1</v>
      </c>
      <c r="M15" s="1">
        <f>SUM(L15/K15)</f>
        <v>192.16136363636363</v>
      </c>
      <c r="N15" s="3">
        <f>SUM(N2:N14)</f>
        <v>70</v>
      </c>
      <c r="O15" s="1">
        <f>SUM(M15+N15)</f>
        <v>262.1613636363636</v>
      </c>
    </row>
  </sheetData>
  <protectedRanges>
    <protectedRange algorithmName="SHA-512" hashValue="FG7sbUW81RLTrqZOgRQY3WT58Fmv2wpczdNtHSivDYpua2f0csBbi4PHtU2Z8RiB+M2w+jl67Do94rJCq0Ck5Q==" saltValue="84WXeaapoYvzxj0ZBNU3eQ==" spinCount="100000" sqref="L10:M11 O10:O11" name="Range1"/>
    <protectedRange sqref="L12:M12 O12 O13 L13:M13" name="Range1_1"/>
  </protectedRanges>
  <conditionalFormatting sqref="E1">
    <cfRule type="top10" priority="167" bottom="1" rank="1"/>
    <cfRule type="top10" dxfId="2833" priority="168" rank="1"/>
  </conditionalFormatting>
  <conditionalFormatting sqref="F1">
    <cfRule type="top10" priority="165" bottom="1" rank="1"/>
    <cfRule type="top10" dxfId="2832" priority="166" rank="1"/>
  </conditionalFormatting>
  <conditionalFormatting sqref="G1">
    <cfRule type="top10" priority="163" bottom="1" rank="1"/>
    <cfRule type="top10" dxfId="2831" priority="164" rank="1"/>
  </conditionalFormatting>
  <conditionalFormatting sqref="H1">
    <cfRule type="top10" priority="161" bottom="1" rank="1"/>
    <cfRule type="top10" dxfId="2830" priority="162" rank="1"/>
  </conditionalFormatting>
  <conditionalFormatting sqref="I1">
    <cfRule type="top10" priority="159" bottom="1" rank="1"/>
    <cfRule type="top10" dxfId="2829" priority="160" rank="1"/>
  </conditionalFormatting>
  <conditionalFormatting sqref="J1">
    <cfRule type="top10" priority="157" bottom="1" rank="1"/>
    <cfRule type="top10" dxfId="2828" priority="158" rank="1"/>
  </conditionalFormatting>
  <conditionalFormatting sqref="E14">
    <cfRule type="top10" priority="155" bottom="1" rank="1"/>
    <cfRule type="top10" dxfId="2827" priority="156" rank="1"/>
  </conditionalFormatting>
  <conditionalFormatting sqref="F14">
    <cfRule type="top10" priority="153" bottom="1" rank="1"/>
    <cfRule type="top10" dxfId="2826" priority="154" rank="1"/>
  </conditionalFormatting>
  <conditionalFormatting sqref="G14">
    <cfRule type="top10" priority="151" bottom="1" rank="1"/>
    <cfRule type="top10" dxfId="2825" priority="152" rank="1"/>
  </conditionalFormatting>
  <conditionalFormatting sqref="H14">
    <cfRule type="top10" priority="149" bottom="1" rank="1"/>
    <cfRule type="top10" dxfId="2824" priority="150" rank="1"/>
  </conditionalFormatting>
  <conditionalFormatting sqref="I14">
    <cfRule type="top10" priority="147" bottom="1" rank="1"/>
    <cfRule type="top10" dxfId="2823" priority="148" rank="1"/>
  </conditionalFormatting>
  <conditionalFormatting sqref="J14">
    <cfRule type="top10" priority="145" bottom="1" rank="1"/>
    <cfRule type="top10" dxfId="2822" priority="146" rank="1"/>
  </conditionalFormatting>
  <conditionalFormatting sqref="E2">
    <cfRule type="top10" priority="131" bottom="1" rank="1"/>
    <cfRule type="top10" dxfId="2821" priority="132" rank="1"/>
  </conditionalFormatting>
  <conditionalFormatting sqref="F2">
    <cfRule type="top10" priority="129" bottom="1" rank="1"/>
    <cfRule type="top10" dxfId="2820" priority="130" rank="1"/>
  </conditionalFormatting>
  <conditionalFormatting sqref="G2">
    <cfRule type="top10" priority="127" bottom="1" rank="1"/>
    <cfRule type="top10" dxfId="2819" priority="128" rank="1"/>
  </conditionalFormatting>
  <conditionalFormatting sqref="H2">
    <cfRule type="top10" priority="125" bottom="1" rank="1"/>
    <cfRule type="top10" dxfId="2818" priority="126" rank="1"/>
  </conditionalFormatting>
  <conditionalFormatting sqref="I2">
    <cfRule type="top10" priority="123" bottom="1" rank="1"/>
    <cfRule type="top10" dxfId="2817" priority="124" rank="1"/>
  </conditionalFormatting>
  <conditionalFormatting sqref="J2">
    <cfRule type="top10" priority="121" bottom="1" rank="1"/>
    <cfRule type="top10" dxfId="2816" priority="122" rank="1"/>
  </conditionalFormatting>
  <conditionalFormatting sqref="E3">
    <cfRule type="top10" priority="119" bottom="1" rank="1"/>
    <cfRule type="top10" dxfId="2815" priority="120" rank="1"/>
  </conditionalFormatting>
  <conditionalFormatting sqref="F3">
    <cfRule type="top10" priority="117" bottom="1" rank="1"/>
    <cfRule type="top10" dxfId="2814" priority="118" rank="1"/>
  </conditionalFormatting>
  <conditionalFormatting sqref="G3">
    <cfRule type="top10" priority="115" bottom="1" rank="1"/>
    <cfRule type="top10" dxfId="2813" priority="116" rank="1"/>
  </conditionalFormatting>
  <conditionalFormatting sqref="H3">
    <cfRule type="top10" priority="113" bottom="1" rank="1"/>
    <cfRule type="top10" dxfId="2812" priority="114" rank="1"/>
  </conditionalFormatting>
  <conditionalFormatting sqref="I3">
    <cfRule type="top10" priority="111" bottom="1" rank="1"/>
    <cfRule type="top10" dxfId="2811" priority="112" rank="1"/>
  </conditionalFormatting>
  <conditionalFormatting sqref="J3">
    <cfRule type="top10" priority="109" bottom="1" rank="1"/>
    <cfRule type="top10" dxfId="2810" priority="110" rank="1"/>
  </conditionalFormatting>
  <conditionalFormatting sqref="E4">
    <cfRule type="top10" priority="107" bottom="1" rank="1"/>
    <cfRule type="top10" dxfId="2809" priority="108" rank="1"/>
  </conditionalFormatting>
  <conditionalFormatting sqref="F4">
    <cfRule type="top10" priority="105" bottom="1" rank="1"/>
    <cfRule type="top10" dxfId="2808" priority="106" rank="1"/>
  </conditionalFormatting>
  <conditionalFormatting sqref="G4">
    <cfRule type="top10" priority="103" bottom="1" rank="1"/>
    <cfRule type="top10" dxfId="2807" priority="104" rank="1"/>
  </conditionalFormatting>
  <conditionalFormatting sqref="H4">
    <cfRule type="top10" priority="101" bottom="1" rank="1"/>
    <cfRule type="top10" dxfId="2806" priority="102" rank="1"/>
  </conditionalFormatting>
  <conditionalFormatting sqref="I4">
    <cfRule type="top10" priority="99" bottom="1" rank="1"/>
    <cfRule type="top10" dxfId="2805" priority="100" rank="1"/>
  </conditionalFormatting>
  <conditionalFormatting sqref="J4">
    <cfRule type="top10" priority="97" bottom="1" rank="1"/>
    <cfRule type="top10" dxfId="2804" priority="98" rank="1"/>
  </conditionalFormatting>
  <conditionalFormatting sqref="E5">
    <cfRule type="top10" priority="95" bottom="1" rank="1"/>
    <cfRule type="top10" dxfId="2803" priority="96" rank="1"/>
  </conditionalFormatting>
  <conditionalFormatting sqref="F5">
    <cfRule type="top10" priority="93" bottom="1" rank="1"/>
    <cfRule type="top10" dxfId="2802" priority="94" rank="1"/>
  </conditionalFormatting>
  <conditionalFormatting sqref="G5">
    <cfRule type="top10" priority="91" bottom="1" rank="1"/>
    <cfRule type="top10" dxfId="2801" priority="92" rank="1"/>
  </conditionalFormatting>
  <conditionalFormatting sqref="H5">
    <cfRule type="top10" priority="89" bottom="1" rank="1"/>
    <cfRule type="top10" dxfId="2800" priority="90" rank="1"/>
  </conditionalFormatting>
  <conditionalFormatting sqref="I5">
    <cfRule type="top10" priority="87" bottom="1" rank="1"/>
    <cfRule type="top10" dxfId="2799" priority="88" rank="1"/>
  </conditionalFormatting>
  <conditionalFormatting sqref="J5">
    <cfRule type="top10" priority="85" bottom="1" rank="1"/>
    <cfRule type="top10" dxfId="2798" priority="86" rank="1"/>
  </conditionalFormatting>
  <conditionalFormatting sqref="E6">
    <cfRule type="top10" priority="83" bottom="1" rank="1"/>
    <cfRule type="top10" dxfId="2797" priority="84" rank="1"/>
  </conditionalFormatting>
  <conditionalFormatting sqref="F6">
    <cfRule type="top10" priority="81" bottom="1" rank="1"/>
    <cfRule type="top10" dxfId="2796" priority="82" rank="1"/>
  </conditionalFormatting>
  <conditionalFormatting sqref="G6">
    <cfRule type="top10" priority="79" bottom="1" rank="1"/>
    <cfRule type="top10" dxfId="2795" priority="80" rank="1"/>
  </conditionalFormatting>
  <conditionalFormatting sqref="H6">
    <cfRule type="top10" priority="77" bottom="1" rank="1"/>
    <cfRule type="top10" dxfId="2794" priority="78" rank="1"/>
  </conditionalFormatting>
  <conditionalFormatting sqref="I6">
    <cfRule type="top10" priority="75" bottom="1" rank="1"/>
    <cfRule type="top10" dxfId="2793" priority="76" rank="1"/>
  </conditionalFormatting>
  <conditionalFormatting sqref="J6">
    <cfRule type="top10" priority="73" bottom="1" rank="1"/>
    <cfRule type="top10" dxfId="2792" priority="74" rank="1"/>
  </conditionalFormatting>
  <conditionalFormatting sqref="E7">
    <cfRule type="top10" priority="71" bottom="1" rank="1"/>
    <cfRule type="top10" dxfId="2791" priority="72" rank="1"/>
  </conditionalFormatting>
  <conditionalFormatting sqref="F7">
    <cfRule type="top10" priority="69" bottom="1" rank="1"/>
    <cfRule type="top10" dxfId="2790" priority="70" rank="1"/>
  </conditionalFormatting>
  <conditionalFormatting sqref="G7">
    <cfRule type="top10" priority="67" bottom="1" rank="1"/>
    <cfRule type="top10" dxfId="2789" priority="68" rank="1"/>
  </conditionalFormatting>
  <conditionalFormatting sqref="H7">
    <cfRule type="top10" priority="65" bottom="1" rank="1"/>
    <cfRule type="top10" dxfId="2788" priority="66" rank="1"/>
  </conditionalFormatting>
  <conditionalFormatting sqref="I7">
    <cfRule type="top10" priority="63" bottom="1" rank="1"/>
    <cfRule type="top10" dxfId="2787" priority="64" rank="1"/>
  </conditionalFormatting>
  <conditionalFormatting sqref="J7">
    <cfRule type="top10" priority="61" bottom="1" rank="1"/>
    <cfRule type="top10" dxfId="2786" priority="62" rank="1"/>
  </conditionalFormatting>
  <conditionalFormatting sqref="E8">
    <cfRule type="top10" priority="59" bottom="1" rank="1"/>
    <cfRule type="top10" dxfId="2785" priority="60" rank="1"/>
  </conditionalFormatting>
  <conditionalFormatting sqref="F8">
    <cfRule type="top10" priority="57" bottom="1" rank="1"/>
    <cfRule type="top10" dxfId="2784" priority="58" rank="1"/>
  </conditionalFormatting>
  <conditionalFormatting sqref="G8">
    <cfRule type="top10" priority="55" bottom="1" rank="1"/>
    <cfRule type="top10" dxfId="2783" priority="56" rank="1"/>
  </conditionalFormatting>
  <conditionalFormatting sqref="H8">
    <cfRule type="top10" priority="53" bottom="1" rank="1"/>
    <cfRule type="top10" dxfId="2782" priority="54" rank="1"/>
  </conditionalFormatting>
  <conditionalFormatting sqref="I8">
    <cfRule type="top10" priority="51" bottom="1" rank="1"/>
    <cfRule type="top10" dxfId="2781" priority="52" rank="1"/>
  </conditionalFormatting>
  <conditionalFormatting sqref="J8">
    <cfRule type="top10" priority="49" bottom="1" rank="1"/>
    <cfRule type="top10" dxfId="2780" priority="50" rank="1"/>
  </conditionalFormatting>
  <conditionalFormatting sqref="E9">
    <cfRule type="top10" priority="47" bottom="1" rank="1"/>
    <cfRule type="top10" dxfId="2779" priority="48" rank="1"/>
  </conditionalFormatting>
  <conditionalFormatting sqref="F9">
    <cfRule type="top10" priority="45" bottom="1" rank="1"/>
    <cfRule type="top10" dxfId="2778" priority="46" rank="1"/>
  </conditionalFormatting>
  <conditionalFormatting sqref="G9">
    <cfRule type="top10" priority="43" bottom="1" rank="1"/>
    <cfRule type="top10" dxfId="2777" priority="44" rank="1"/>
  </conditionalFormatting>
  <conditionalFormatting sqref="H9">
    <cfRule type="top10" priority="41" bottom="1" rank="1"/>
    <cfRule type="top10" dxfId="2776" priority="42" rank="1"/>
  </conditionalFormatting>
  <conditionalFormatting sqref="I9">
    <cfRule type="top10" priority="39" bottom="1" rank="1"/>
    <cfRule type="top10" dxfId="2775" priority="40" rank="1"/>
  </conditionalFormatting>
  <conditionalFormatting sqref="J9">
    <cfRule type="top10" priority="37" bottom="1" rank="1"/>
    <cfRule type="top10" dxfId="2774" priority="38" rank="1"/>
  </conditionalFormatting>
  <conditionalFormatting sqref="E10">
    <cfRule type="top10" dxfId="2773" priority="31" rank="1"/>
  </conditionalFormatting>
  <conditionalFormatting sqref="F10">
    <cfRule type="top10" dxfId="2772" priority="32" rank="1"/>
  </conditionalFormatting>
  <conditionalFormatting sqref="G10">
    <cfRule type="top10" dxfId="2771" priority="33" rank="1"/>
  </conditionalFormatting>
  <conditionalFormatting sqref="H10">
    <cfRule type="top10" dxfId="2770" priority="34" rank="1"/>
  </conditionalFormatting>
  <conditionalFormatting sqref="I10">
    <cfRule type="top10" dxfId="2769" priority="35" rank="1"/>
  </conditionalFormatting>
  <conditionalFormatting sqref="J10">
    <cfRule type="top10" dxfId="2768" priority="36" rank="1"/>
  </conditionalFormatting>
  <conditionalFormatting sqref="E11">
    <cfRule type="top10" priority="29" bottom="1" rank="1"/>
    <cfRule type="top10" dxfId="2767" priority="30" rank="1"/>
  </conditionalFormatting>
  <conditionalFormatting sqref="F11">
    <cfRule type="top10" priority="27" bottom="1" rank="1"/>
    <cfRule type="top10" dxfId="2766" priority="28" rank="1"/>
  </conditionalFormatting>
  <conditionalFormatting sqref="G11">
    <cfRule type="top10" priority="25" bottom="1" rank="1"/>
    <cfRule type="top10" dxfId="2765" priority="26" rank="1"/>
  </conditionalFormatting>
  <conditionalFormatting sqref="H11">
    <cfRule type="top10" priority="23" bottom="1" rank="1"/>
    <cfRule type="top10" dxfId="2764" priority="24" rank="1"/>
  </conditionalFormatting>
  <conditionalFormatting sqref="I11">
    <cfRule type="top10" priority="21" bottom="1" rank="1"/>
    <cfRule type="top10" dxfId="2763" priority="22" rank="1"/>
  </conditionalFormatting>
  <conditionalFormatting sqref="J11">
    <cfRule type="top10" priority="19" bottom="1" rank="1"/>
    <cfRule type="top10" dxfId="2762" priority="20" rank="1"/>
  </conditionalFormatting>
  <conditionalFormatting sqref="E12">
    <cfRule type="expression" dxfId="2761" priority="360" stopIfTrue="1">
      <formula>LARGE(($H$2:$H$15),MIN( 1,COUNT($H$2:$H$15)))&lt;=E12</formula>
    </cfRule>
  </conditionalFormatting>
  <conditionalFormatting sqref="F12">
    <cfRule type="expression" dxfId="2760" priority="361" stopIfTrue="1">
      <formula>LARGE(($I$2:$I$15),MIN( 1,COUNT($I$2:$I$15)))&lt;=F12</formula>
    </cfRule>
  </conditionalFormatting>
  <conditionalFormatting sqref="G12">
    <cfRule type="expression" dxfId="2759" priority="362" stopIfTrue="1">
      <formula>LARGE(($J$2:$J$15),MIN( 1,COUNT($J$2:$J$15)))&lt;=G12</formula>
    </cfRule>
  </conditionalFormatting>
  <conditionalFormatting sqref="H12">
    <cfRule type="expression" dxfId="2758" priority="363" stopIfTrue="1">
      <formula>LARGE(($K$2:$K$15),MIN( 1,COUNT($K$2:$K$15)))&lt;=H12</formula>
    </cfRule>
  </conditionalFormatting>
  <conditionalFormatting sqref="I12">
    <cfRule type="expression" dxfId="2757" priority="364" stopIfTrue="1">
      <formula>LARGE(($L$2:$L$17),MIN( 1,COUNT($L$2:$L$17)))&lt;=I12</formula>
    </cfRule>
  </conditionalFormatting>
  <conditionalFormatting sqref="J12">
    <cfRule type="expression" dxfId="2756" priority="365" stopIfTrue="1">
      <formula>LARGE(($M$2:$M$15),MIN( 1,COUNT($M$2:$M$15)))&lt;=J12</formula>
    </cfRule>
  </conditionalFormatting>
  <conditionalFormatting sqref="E13">
    <cfRule type="top10" priority="11" bottom="1" rank="1"/>
    <cfRule type="top10" dxfId="2755" priority="12" rank="1"/>
  </conditionalFormatting>
  <conditionalFormatting sqref="F13">
    <cfRule type="top10" priority="9" bottom="1" rank="1"/>
    <cfRule type="top10" dxfId="2754" priority="10" rank="1"/>
  </conditionalFormatting>
  <conditionalFormatting sqref="G13">
    <cfRule type="top10" priority="7" bottom="1" rank="1"/>
    <cfRule type="top10" dxfId="2753" priority="8" rank="1"/>
  </conditionalFormatting>
  <conditionalFormatting sqref="H13">
    <cfRule type="top10" priority="5" bottom="1" rank="1"/>
    <cfRule type="top10" dxfId="2752" priority="6" rank="1"/>
  </conditionalFormatting>
  <conditionalFormatting sqref="I13">
    <cfRule type="top10" priority="3" bottom="1" rank="1"/>
    <cfRule type="top10" dxfId="2751" priority="4" rank="1"/>
  </conditionalFormatting>
  <conditionalFormatting sqref="J13">
    <cfRule type="top10" priority="1" bottom="1" rank="1"/>
    <cfRule type="top10" dxfId="275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28524FF-B6A5-4DCF-8EC6-B147433EB8E8}">
          <x14:formula1>
            <xm:f>'C:\Users\abra2\AppData\Local\Packages\Microsoft.MicrosoftEdge_8wekyb3d8bbwe\TempState\Downloads\[ABRA Club Shoot 1202019 (2).xlsm]Data'!#REF!</xm:f>
          </x14:formula1>
          <xm:sqref>B2:B4</xm:sqref>
        </x14:dataValidation>
        <x14:dataValidation type="list" allowBlank="1" showInputMessage="1" showErrorMessage="1" xr:uid="{31D1DCE0-88B6-47D0-81E3-A3AE777173EF}">
          <x14:formula1>
            <xm:f>'C:\Users\abra2\AppData\Local\Packages\Microsoft.MicrosoftEdge_8wekyb3d8bbwe\TempState\Downloads\[ABRA Club Shoot 2182018 (1).xlsm]Data'!#REF!</xm:f>
          </x14:formula1>
          <xm:sqref>B14</xm:sqref>
        </x14:dataValidation>
        <x14:dataValidation type="list" allowBlank="1" showInputMessage="1" showErrorMessage="1" xr:uid="{836DA7EF-1C81-4DFF-BDF3-BC869F78C608}">
          <x14:formula1>
            <xm:f>'C:\Users\abra2\AppData\Local\Packages\Microsoft.MicrosoftEdge_8wekyb3d8bbwe\TempState\Downloads\[ABRA Club Tournament 5192019 (2).xlsm]Data'!#REF!</xm:f>
          </x14:formula1>
          <xm:sqref>B5:B9</xm:sqref>
        </x14:dataValidation>
        <x14:dataValidation type="list" allowBlank="1" showInputMessage="1" showErrorMessage="1" xr:uid="{9D501BE4-C84C-4AFD-8B02-E4C225A770D6}">
          <x14:formula1>
            <xm:f>'C:\Users\abra2\Desktop\ABRA Files and More\AUTO BENCH REST ASSOCIATION FILE\ABRA 2019\Arkansas\[ABRA ARKANSAS Scoring Program.xlsx]DATA SHEET'!#REF!</xm:f>
          </x14:formula1>
          <xm:sqref>B10:B12</xm:sqref>
        </x14:dataValidation>
        <x14:dataValidation type="list" allowBlank="1" showInputMessage="1" showErrorMessage="1" xr:uid="{71ED394C-BADB-4C82-BFD7-F9AB36B27A2E}">
          <x14:formula1>
            <xm:f>'C:\Users\gih93\Documents\[ABRA2019.xlsm]Data'!#REF!</xm:f>
          </x14:formula1>
          <xm:sqref>B13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1C5B-9292-42E2-9365-AB00D1BCF020}">
  <sheetPr codeName="Sheet60"/>
  <dimension ref="A1:O4"/>
  <sheetViews>
    <sheetView workbookViewId="0">
      <selection activeCell="J25" sqref="J2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163</v>
      </c>
      <c r="C2" s="8">
        <v>43666</v>
      </c>
      <c r="D2" s="9" t="s">
        <v>159</v>
      </c>
      <c r="E2" s="10">
        <v>181</v>
      </c>
      <c r="F2" s="10">
        <v>181</v>
      </c>
      <c r="G2" s="10">
        <v>186</v>
      </c>
      <c r="H2" s="10">
        <v>179</v>
      </c>
      <c r="I2" s="7"/>
      <c r="J2" s="7"/>
      <c r="K2" s="10">
        <v>4</v>
      </c>
      <c r="L2" s="10">
        <v>727</v>
      </c>
      <c r="M2" s="11">
        <v>181.75</v>
      </c>
      <c r="N2" s="10">
        <v>2</v>
      </c>
      <c r="O2" s="11">
        <v>183.75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727</v>
      </c>
      <c r="M4" s="1">
        <f>SUM(L4/K4)</f>
        <v>181.75</v>
      </c>
      <c r="N4" s="3">
        <f>SUM(N2:N3)</f>
        <v>2</v>
      </c>
      <c r="O4" s="1">
        <f>SUM(M4+N4)</f>
        <v>183.75</v>
      </c>
    </row>
  </sheetData>
  <conditionalFormatting sqref="E1">
    <cfRule type="top10" priority="47" bottom="1" rank="1"/>
    <cfRule type="top10" dxfId="2749" priority="48" rank="1"/>
  </conditionalFormatting>
  <conditionalFormatting sqref="F1">
    <cfRule type="top10" priority="45" bottom="1" rank="1"/>
    <cfRule type="top10" dxfId="2748" priority="46" rank="1"/>
  </conditionalFormatting>
  <conditionalFormatting sqref="G1">
    <cfRule type="top10" priority="43" bottom="1" rank="1"/>
    <cfRule type="top10" dxfId="2747" priority="44" rank="1"/>
  </conditionalFormatting>
  <conditionalFormatting sqref="H1">
    <cfRule type="top10" priority="41" bottom="1" rank="1"/>
    <cfRule type="top10" dxfId="2746" priority="42" rank="1"/>
  </conditionalFormatting>
  <conditionalFormatting sqref="I1">
    <cfRule type="top10" priority="39" bottom="1" rank="1"/>
    <cfRule type="top10" dxfId="2745" priority="40" rank="1"/>
  </conditionalFormatting>
  <conditionalFormatting sqref="J1">
    <cfRule type="top10" priority="37" bottom="1" rank="1"/>
    <cfRule type="top10" dxfId="2744" priority="38" rank="1"/>
  </conditionalFormatting>
  <conditionalFormatting sqref="E3">
    <cfRule type="top10" priority="35" bottom="1" rank="1"/>
    <cfRule type="top10" dxfId="2743" priority="36" rank="1"/>
  </conditionalFormatting>
  <conditionalFormatting sqref="F3">
    <cfRule type="top10" priority="33" bottom="1" rank="1"/>
    <cfRule type="top10" dxfId="2742" priority="34" rank="1"/>
  </conditionalFormatting>
  <conditionalFormatting sqref="G3">
    <cfRule type="top10" priority="31" bottom="1" rank="1"/>
    <cfRule type="top10" dxfId="2741" priority="32" rank="1"/>
  </conditionalFormatting>
  <conditionalFormatting sqref="H3">
    <cfRule type="top10" priority="29" bottom="1" rank="1"/>
    <cfRule type="top10" dxfId="2740" priority="30" rank="1"/>
  </conditionalFormatting>
  <conditionalFormatting sqref="I3">
    <cfRule type="top10" priority="27" bottom="1" rank="1"/>
    <cfRule type="top10" dxfId="2739" priority="28" rank="1"/>
  </conditionalFormatting>
  <conditionalFormatting sqref="J3">
    <cfRule type="top10" priority="25" bottom="1" rank="1"/>
    <cfRule type="top10" dxfId="2738" priority="26" rank="1"/>
  </conditionalFormatting>
  <conditionalFormatting sqref="I2">
    <cfRule type="top10" priority="11" bottom="1" rank="1"/>
    <cfRule type="top10" dxfId="2737" priority="12" rank="1"/>
  </conditionalFormatting>
  <conditionalFormatting sqref="J2">
    <cfRule type="top10" priority="9" bottom="1" rank="1"/>
    <cfRule type="top10" dxfId="2736" priority="10" rank="1"/>
  </conditionalFormatting>
  <conditionalFormatting sqref="E2">
    <cfRule type="top10" priority="7" bottom="1" rank="1"/>
    <cfRule type="top10" dxfId="2735" priority="8" rank="1"/>
  </conditionalFormatting>
  <conditionalFormatting sqref="F2">
    <cfRule type="top10" priority="5" bottom="1" rank="1"/>
    <cfRule type="top10" dxfId="2734" priority="6" rank="1"/>
  </conditionalFormatting>
  <conditionalFormatting sqref="G2">
    <cfRule type="top10" priority="3" bottom="1" rank="1"/>
    <cfRule type="top10" dxfId="2733" priority="4" rank="1"/>
  </conditionalFormatting>
  <conditionalFormatting sqref="H2">
    <cfRule type="top10" priority="1" bottom="1" rank="1"/>
    <cfRule type="top10" dxfId="273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47B091-2A8B-4C76-8E6E-B41827E7792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7D424DDA-BCF6-4172-8D88-64DFDE08C3ED}">
          <x14:formula1>
            <xm:f>'C:\Users\abra2\Desktop\ABRA Files and More\AUTO BENCH REST ASSOCIATION FILE\ABRA 2019\Arkansas\[ABRA2019july20 Arkansas (1).xlsm]Data'!#REF!</xm:f>
          </x14:formula1>
          <xm:sqref>B2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08001-E58C-4B5E-8265-AE2B4739B6D5}">
  <sheetPr codeName="Sheet61"/>
  <dimension ref="A1:O4"/>
  <sheetViews>
    <sheetView workbookViewId="0">
      <selection activeCell="K26" sqref="K2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164</v>
      </c>
      <c r="C2" s="8">
        <v>43666</v>
      </c>
      <c r="D2" s="9" t="s">
        <v>159</v>
      </c>
      <c r="E2" s="7">
        <v>178</v>
      </c>
      <c r="F2" s="44">
        <v>184</v>
      </c>
      <c r="G2" s="7">
        <v>182</v>
      </c>
      <c r="H2" s="10">
        <v>178</v>
      </c>
      <c r="I2" s="7"/>
      <c r="J2" s="7"/>
      <c r="K2" s="10">
        <v>4</v>
      </c>
      <c r="L2" s="10">
        <v>722</v>
      </c>
      <c r="M2" s="11">
        <v>180.5</v>
      </c>
      <c r="N2" s="10">
        <v>2</v>
      </c>
      <c r="O2" s="11">
        <v>182.5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722</v>
      </c>
      <c r="M4" s="1">
        <f>SUM(L4/K4)</f>
        <v>180.5</v>
      </c>
      <c r="N4" s="3">
        <f>SUM(N2:N3)</f>
        <v>2</v>
      </c>
      <c r="O4" s="1">
        <f>SUM(M4+N4)</f>
        <v>182.5</v>
      </c>
    </row>
  </sheetData>
  <conditionalFormatting sqref="E1">
    <cfRule type="top10" priority="47" bottom="1" rank="1"/>
    <cfRule type="top10" dxfId="2731" priority="48" rank="1"/>
  </conditionalFormatting>
  <conditionalFormatting sqref="F1">
    <cfRule type="top10" priority="45" bottom="1" rank="1"/>
    <cfRule type="top10" dxfId="2730" priority="46" rank="1"/>
  </conditionalFormatting>
  <conditionalFormatting sqref="G1">
    <cfRule type="top10" priority="43" bottom="1" rank="1"/>
    <cfRule type="top10" dxfId="2729" priority="44" rank="1"/>
  </conditionalFormatting>
  <conditionalFormatting sqref="H1">
    <cfRule type="top10" priority="41" bottom="1" rank="1"/>
    <cfRule type="top10" dxfId="2728" priority="42" rank="1"/>
  </conditionalFormatting>
  <conditionalFormatting sqref="I1">
    <cfRule type="top10" priority="39" bottom="1" rank="1"/>
    <cfRule type="top10" dxfId="2727" priority="40" rank="1"/>
  </conditionalFormatting>
  <conditionalFormatting sqref="J1">
    <cfRule type="top10" priority="37" bottom="1" rank="1"/>
    <cfRule type="top10" dxfId="2726" priority="38" rank="1"/>
  </conditionalFormatting>
  <conditionalFormatting sqref="E3">
    <cfRule type="top10" priority="35" bottom="1" rank="1"/>
    <cfRule type="top10" dxfId="2725" priority="36" rank="1"/>
  </conditionalFormatting>
  <conditionalFormatting sqref="F3">
    <cfRule type="top10" priority="33" bottom="1" rank="1"/>
    <cfRule type="top10" dxfId="2724" priority="34" rank="1"/>
  </conditionalFormatting>
  <conditionalFormatting sqref="G3">
    <cfRule type="top10" priority="31" bottom="1" rank="1"/>
    <cfRule type="top10" dxfId="2723" priority="32" rank="1"/>
  </conditionalFormatting>
  <conditionalFormatting sqref="H3">
    <cfRule type="top10" priority="29" bottom="1" rank="1"/>
    <cfRule type="top10" dxfId="2722" priority="30" rank="1"/>
  </conditionalFormatting>
  <conditionalFormatting sqref="I3">
    <cfRule type="top10" priority="27" bottom="1" rank="1"/>
    <cfRule type="top10" dxfId="2721" priority="28" rank="1"/>
  </conditionalFormatting>
  <conditionalFormatting sqref="J3">
    <cfRule type="top10" priority="25" bottom="1" rank="1"/>
    <cfRule type="top10" dxfId="2720" priority="26" rank="1"/>
  </conditionalFormatting>
  <conditionalFormatting sqref="I2">
    <cfRule type="top10" priority="11" bottom="1" rank="1"/>
    <cfRule type="top10" dxfId="2719" priority="12" rank="1"/>
  </conditionalFormatting>
  <conditionalFormatting sqref="J2">
    <cfRule type="top10" priority="9" bottom="1" rank="1"/>
    <cfRule type="top10" dxfId="2718" priority="10" rank="1"/>
  </conditionalFormatting>
  <conditionalFormatting sqref="E2">
    <cfRule type="top10" priority="7" bottom="1" rank="1"/>
    <cfRule type="top10" dxfId="2717" priority="8" rank="1"/>
  </conditionalFormatting>
  <conditionalFormatting sqref="F2">
    <cfRule type="top10" priority="5" bottom="1" rank="1"/>
    <cfRule type="top10" dxfId="2716" priority="6" rank="1"/>
  </conditionalFormatting>
  <conditionalFormatting sqref="G2">
    <cfRule type="top10" priority="3" bottom="1" rank="1"/>
    <cfRule type="top10" dxfId="2715" priority="4" rank="1"/>
  </conditionalFormatting>
  <conditionalFormatting sqref="H2">
    <cfRule type="top10" priority="1" bottom="1" rank="1"/>
    <cfRule type="top10" dxfId="271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28E7FF3-4B18-463B-B8A7-10FA9B5AC1D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6CB752A3-335F-43B0-AEED-FE2C26922C9A}">
          <x14:formula1>
            <xm:f>'C:\Users\abra2\Desktop\ABRA Files and More\AUTO BENCH REST ASSOCIATION FILE\ABRA 2019\Arkansas\[ABRA2019july20 Arkansas (1).xlsm]Data'!#REF!</xm:f>
          </x14:formula1>
          <xm:sqref>B2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FD9AC-37C1-4047-AED0-EA0B2443161C}">
  <sheetPr codeName="Sheet62"/>
  <dimension ref="A1:O6"/>
  <sheetViews>
    <sheetView workbookViewId="0">
      <selection activeCell="D10" sqref="D1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161</v>
      </c>
      <c r="C2" s="8">
        <v>43666</v>
      </c>
      <c r="D2" s="9" t="s">
        <v>159</v>
      </c>
      <c r="E2" s="7">
        <v>191</v>
      </c>
      <c r="F2" s="7">
        <v>186</v>
      </c>
      <c r="G2" s="7">
        <v>190</v>
      </c>
      <c r="H2" s="64">
        <v>185</v>
      </c>
      <c r="I2" s="7"/>
      <c r="J2" s="7"/>
      <c r="K2" s="10">
        <v>4</v>
      </c>
      <c r="L2" s="10">
        <v>752</v>
      </c>
      <c r="M2" s="11">
        <v>188</v>
      </c>
      <c r="N2" s="10">
        <v>3</v>
      </c>
      <c r="O2" s="11">
        <v>191</v>
      </c>
    </row>
    <row r="3" spans="1:15" x14ac:dyDescent="0.3">
      <c r="A3" s="52" t="s">
        <v>25</v>
      </c>
      <c r="B3" s="88" t="s">
        <v>161</v>
      </c>
      <c r="C3" s="89">
        <v>43708</v>
      </c>
      <c r="D3" s="90" t="s">
        <v>196</v>
      </c>
      <c r="E3" s="91">
        <v>188</v>
      </c>
      <c r="F3" s="91">
        <v>192</v>
      </c>
      <c r="G3" s="91">
        <v>190</v>
      </c>
      <c r="H3" s="91">
        <v>191</v>
      </c>
      <c r="I3" s="91">
        <v>193</v>
      </c>
      <c r="J3" s="91">
        <v>193</v>
      </c>
      <c r="K3" s="92">
        <f t="shared" ref="K3:K4" si="0">COUNT(E3:J3)</f>
        <v>6</v>
      </c>
      <c r="L3" s="92">
        <f t="shared" ref="L3" si="1">SUM(E3:J3)</f>
        <v>1147</v>
      </c>
      <c r="M3" s="93">
        <f t="shared" ref="M3" si="2">SUM(L3/K3)</f>
        <v>191.16666666666666</v>
      </c>
      <c r="N3" s="88">
        <v>4</v>
      </c>
      <c r="O3" s="94">
        <f t="shared" ref="O3:O4" si="3">SUM(M3+N3)</f>
        <v>195.16666666666666</v>
      </c>
    </row>
    <row r="4" spans="1:15" ht="30" x14ac:dyDescent="0.3">
      <c r="A4" s="35" t="s">
        <v>211</v>
      </c>
      <c r="B4" s="36" t="s">
        <v>161</v>
      </c>
      <c r="C4" s="37">
        <v>43722</v>
      </c>
      <c r="D4" s="53" t="s">
        <v>218</v>
      </c>
      <c r="E4" s="39">
        <v>188</v>
      </c>
      <c r="F4" s="39">
        <v>188</v>
      </c>
      <c r="G4" s="39">
        <v>185</v>
      </c>
      <c r="H4" s="39">
        <v>177</v>
      </c>
      <c r="I4" s="39">
        <v>185</v>
      </c>
      <c r="J4" s="39">
        <v>193</v>
      </c>
      <c r="K4" s="40">
        <f t="shared" si="0"/>
        <v>6</v>
      </c>
      <c r="L4" s="40">
        <f t="shared" ref="L4" si="4">SUM(E4:J4)</f>
        <v>1116</v>
      </c>
      <c r="M4" s="41">
        <f t="shared" ref="M4" si="5">SUM(L4/K4)</f>
        <v>186</v>
      </c>
      <c r="N4" s="36">
        <v>4</v>
      </c>
      <c r="O4" s="42">
        <f t="shared" si="3"/>
        <v>190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16</v>
      </c>
      <c r="L6" s="3">
        <f>SUM(L2:L5)</f>
        <v>3015</v>
      </c>
      <c r="M6" s="1">
        <f>SUM(L6/K6)</f>
        <v>188.4375</v>
      </c>
      <c r="N6" s="3">
        <f>SUM(N2:N5)</f>
        <v>11</v>
      </c>
      <c r="O6" s="1">
        <f>SUM(M6+N6)</f>
        <v>199.4375</v>
      </c>
    </row>
  </sheetData>
  <protectedRanges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O4 L4:M4" name="Range1_1"/>
  </protectedRanges>
  <conditionalFormatting sqref="E1">
    <cfRule type="top10" priority="54" bottom="1" rank="1"/>
    <cfRule type="top10" dxfId="2713" priority="55" rank="1"/>
  </conditionalFormatting>
  <conditionalFormatting sqref="F1">
    <cfRule type="top10" priority="52" bottom="1" rank="1"/>
    <cfRule type="top10" dxfId="2712" priority="53" rank="1"/>
  </conditionalFormatting>
  <conditionalFormatting sqref="G1">
    <cfRule type="top10" priority="50" bottom="1" rank="1"/>
    <cfRule type="top10" dxfId="2711" priority="51" rank="1"/>
  </conditionalFormatting>
  <conditionalFormatting sqref="H1">
    <cfRule type="top10" priority="48" bottom="1" rank="1"/>
    <cfRule type="top10" dxfId="2710" priority="49" rank="1"/>
  </conditionalFormatting>
  <conditionalFormatting sqref="I1">
    <cfRule type="top10" priority="46" bottom="1" rank="1"/>
    <cfRule type="top10" dxfId="2709" priority="47" rank="1"/>
  </conditionalFormatting>
  <conditionalFormatting sqref="J1">
    <cfRule type="top10" priority="44" bottom="1" rank="1"/>
    <cfRule type="top10" dxfId="2708" priority="45" rank="1"/>
  </conditionalFormatting>
  <conditionalFormatting sqref="E5">
    <cfRule type="top10" priority="42" bottom="1" rank="1"/>
    <cfRule type="top10" dxfId="2707" priority="43" rank="1"/>
  </conditionalFormatting>
  <conditionalFormatting sqref="F5">
    <cfRule type="top10" priority="40" bottom="1" rank="1"/>
    <cfRule type="top10" dxfId="2706" priority="41" rank="1"/>
  </conditionalFormatting>
  <conditionalFormatting sqref="G5">
    <cfRule type="top10" priority="38" bottom="1" rank="1"/>
    <cfRule type="top10" dxfId="2705" priority="39" rank="1"/>
  </conditionalFormatting>
  <conditionalFormatting sqref="H5">
    <cfRule type="top10" priority="36" bottom="1" rank="1"/>
    <cfRule type="top10" dxfId="2704" priority="37" rank="1"/>
  </conditionalFormatting>
  <conditionalFormatting sqref="I5">
    <cfRule type="top10" priority="34" bottom="1" rank="1"/>
    <cfRule type="top10" dxfId="2703" priority="35" rank="1"/>
  </conditionalFormatting>
  <conditionalFormatting sqref="J5">
    <cfRule type="top10" priority="32" bottom="1" rank="1"/>
    <cfRule type="top10" dxfId="2702" priority="33" rank="1"/>
  </conditionalFormatting>
  <conditionalFormatting sqref="I2">
    <cfRule type="top10" priority="18" bottom="1" rank="1"/>
    <cfRule type="top10" dxfId="2701" priority="19" rank="1"/>
  </conditionalFormatting>
  <conditionalFormatting sqref="J2">
    <cfRule type="top10" priority="16" bottom="1" rank="1"/>
    <cfRule type="top10" dxfId="2700" priority="17" rank="1"/>
  </conditionalFormatting>
  <conditionalFormatting sqref="E2">
    <cfRule type="top10" priority="14" bottom="1" rank="1"/>
    <cfRule type="top10" dxfId="2699" priority="15" rank="1"/>
  </conditionalFormatting>
  <conditionalFormatting sqref="F2">
    <cfRule type="top10" priority="12" bottom="1" rank="1"/>
    <cfRule type="top10" dxfId="2698" priority="13" rank="1"/>
  </conditionalFormatting>
  <conditionalFormatting sqref="G2">
    <cfRule type="top10" priority="10" bottom="1" rank="1"/>
    <cfRule type="top10" dxfId="2697" priority="11" rank="1"/>
  </conditionalFormatting>
  <conditionalFormatting sqref="H2">
    <cfRule type="top10" priority="8" bottom="1" rank="1"/>
    <cfRule type="top10" dxfId="2696" priority="9" rank="1"/>
  </conditionalFormatting>
  <conditionalFormatting sqref="I3">
    <cfRule type="top10" dxfId="2695" priority="7" rank="1"/>
  </conditionalFormatting>
  <conditionalFormatting sqref="E4">
    <cfRule type="top10" dxfId="2694" priority="1" rank="1"/>
  </conditionalFormatting>
  <conditionalFormatting sqref="F4">
    <cfRule type="top10" dxfId="2693" priority="2" rank="1"/>
  </conditionalFormatting>
  <conditionalFormatting sqref="G4">
    <cfRule type="top10" dxfId="2692" priority="3" rank="1"/>
  </conditionalFormatting>
  <conditionalFormatting sqref="H4">
    <cfRule type="top10" dxfId="2691" priority="4" rank="1"/>
  </conditionalFormatting>
  <conditionalFormatting sqref="I4">
    <cfRule type="top10" dxfId="2690" priority="5" rank="1"/>
  </conditionalFormatting>
  <conditionalFormatting sqref="J4">
    <cfRule type="top10" dxfId="2689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83E11DE-8FF7-4782-BDEF-033ED6253368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137B242E-7899-4C80-B41E-D75FB6E6A814}">
          <x14:formula1>
            <xm:f>'C:\Users\abra2\Desktop\ABRA Files and More\AUTO BENCH REST ASSOCIATION FILE\ABRA 2019\Arkansas\[ABRA2019july20 Arkansas (1).xlsm]Data'!#REF!</xm:f>
          </x14:formula1>
          <xm:sqref>B2</xm:sqref>
        </x14:dataValidation>
        <x14:dataValidation type="list" allowBlank="1" showInputMessage="1" showErrorMessage="1" xr:uid="{12D3EF8C-62A2-4E22-A8CA-2114FAEEFC22}">
          <x14:formula1>
            <xm:f>'E:\[abra state va.xlsx]DATA SHEET'!#REF!</xm:f>
          </x14:formula1>
          <xm:sqref>B3</xm:sqref>
        </x14:dataValidation>
        <x14:dataValidation type="list" allowBlank="1" showInputMessage="1" showErrorMessage="1" xr:uid="{3801A37A-2FC7-47A5-984C-93AE3B82606A}">
          <x14:formula1>
            <xm:f>'C:\Users\abra2\Desktop\ABRA Files and More\AUTO BENCH REST ASSOCIATION FILE\ABRA 2019\Arkansas\[ABRA ARKANSAS Scoring Program.xlsx]DATA SHEET'!#REF!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28C6E-755A-4635-8D96-B86D8479EEDA}">
  <dimension ref="A1:O4"/>
  <sheetViews>
    <sheetView workbookViewId="0">
      <selection activeCell="A2" sqref="A2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35" t="s">
        <v>25</v>
      </c>
      <c r="B2" s="36" t="s">
        <v>192</v>
      </c>
      <c r="C2" s="37">
        <v>43694</v>
      </c>
      <c r="D2" s="53" t="s">
        <v>171</v>
      </c>
      <c r="E2" s="39">
        <v>182</v>
      </c>
      <c r="F2" s="39">
        <v>192</v>
      </c>
      <c r="G2" s="39">
        <v>185</v>
      </c>
      <c r="H2" s="39"/>
      <c r="I2" s="39"/>
      <c r="J2" s="39"/>
      <c r="K2" s="40">
        <f>COUNT(E2:J2)</f>
        <v>3</v>
      </c>
      <c r="L2" s="40">
        <f>SUM(E2:J2)</f>
        <v>559</v>
      </c>
      <c r="M2" s="41">
        <f>SUM(L2/K2)</f>
        <v>186.33333333333334</v>
      </c>
      <c r="N2" s="36">
        <v>6</v>
      </c>
      <c r="O2" s="42">
        <f>SUM(M2+N2)</f>
        <v>192.33333333333334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559</v>
      </c>
      <c r="M4" s="1">
        <f>SUM(L4/K4)</f>
        <v>186.33333333333334</v>
      </c>
      <c r="N4" s="3">
        <f>SUM(N2:N3)</f>
        <v>6</v>
      </c>
      <c r="O4" s="1">
        <f>SUM(M4+N4)</f>
        <v>192.33333333333334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</protectedRanges>
  <conditionalFormatting sqref="E1">
    <cfRule type="top10" priority="41" bottom="1" rank="1"/>
    <cfRule type="top10" dxfId="3416" priority="42" rank="1"/>
  </conditionalFormatting>
  <conditionalFormatting sqref="F1">
    <cfRule type="top10" priority="39" bottom="1" rank="1"/>
    <cfRule type="top10" dxfId="3415" priority="40" rank="1"/>
  </conditionalFormatting>
  <conditionalFormatting sqref="G1">
    <cfRule type="top10" priority="37" bottom="1" rank="1"/>
    <cfRule type="top10" dxfId="3414" priority="38" rank="1"/>
  </conditionalFormatting>
  <conditionalFormatting sqref="H1">
    <cfRule type="top10" priority="35" bottom="1" rank="1"/>
    <cfRule type="top10" dxfId="3413" priority="36" rank="1"/>
  </conditionalFormatting>
  <conditionalFormatting sqref="I1">
    <cfRule type="top10" priority="33" bottom="1" rank="1"/>
    <cfRule type="top10" dxfId="3412" priority="34" rank="1"/>
  </conditionalFormatting>
  <conditionalFormatting sqref="J1">
    <cfRule type="top10" priority="31" bottom="1" rank="1"/>
    <cfRule type="top10" dxfId="3411" priority="32" rank="1"/>
  </conditionalFormatting>
  <conditionalFormatting sqref="E3">
    <cfRule type="top10" priority="29" bottom="1" rank="1"/>
    <cfRule type="top10" dxfId="3410" priority="30" rank="1"/>
  </conditionalFormatting>
  <conditionalFormatting sqref="F3">
    <cfRule type="top10" priority="27" bottom="1" rank="1"/>
    <cfRule type="top10" dxfId="3409" priority="28" rank="1"/>
  </conditionalFormatting>
  <conditionalFormatting sqref="G3">
    <cfRule type="top10" priority="25" bottom="1" rank="1"/>
    <cfRule type="top10" dxfId="3408" priority="26" rank="1"/>
  </conditionalFormatting>
  <conditionalFormatting sqref="H3">
    <cfRule type="top10" priority="23" bottom="1" rank="1"/>
    <cfRule type="top10" dxfId="3407" priority="24" rank="1"/>
  </conditionalFormatting>
  <conditionalFormatting sqref="I3">
    <cfRule type="top10" priority="21" bottom="1" rank="1"/>
    <cfRule type="top10" dxfId="3406" priority="22" rank="1"/>
  </conditionalFormatting>
  <conditionalFormatting sqref="J3">
    <cfRule type="top10" priority="19" bottom="1" rank="1"/>
    <cfRule type="top10" dxfId="3405" priority="20" rank="1"/>
  </conditionalFormatting>
  <conditionalFormatting sqref="E2">
    <cfRule type="top10" dxfId="3404" priority="1" rank="1"/>
  </conditionalFormatting>
  <conditionalFormatting sqref="F2">
    <cfRule type="top10" dxfId="3403" priority="2" rank="1"/>
  </conditionalFormatting>
  <conditionalFormatting sqref="G2">
    <cfRule type="top10" dxfId="3402" priority="3" rank="1"/>
  </conditionalFormatting>
  <conditionalFormatting sqref="H2">
    <cfRule type="top10" dxfId="3401" priority="4" rank="1"/>
  </conditionalFormatting>
  <conditionalFormatting sqref="I2">
    <cfRule type="top10" dxfId="3400" priority="5" rank="1"/>
  </conditionalFormatting>
  <conditionalFormatting sqref="J2">
    <cfRule type="top10" dxfId="3399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48A0CD7-12D1-4B01-BD29-FC409C13D28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A869FA8E-4F33-4AE5-A3F7-BADB84CFFF3A}">
          <x14:formula1>
            <xm:f>'C:\Users\abra2\AppData\Local\Packages\Microsoft.MicrosoftEdge_8wekyb3d8bbwe\TempState\Downloads\[ABRA EDINBURG TEXAS MATCH 8-17-19 (1).xlsx]DATA SHEET'!#REF!</xm:f>
          </x14:formula1>
          <xm:sqref>B2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C3BD8-BA7A-42BC-A9E5-8806C840FCFA}">
  <sheetPr codeName="Sheet12"/>
  <dimension ref="A1:O4"/>
  <sheetViews>
    <sheetView workbookViewId="0">
      <selection activeCell="D11" sqref="D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121</v>
      </c>
      <c r="C2" s="8">
        <v>43638</v>
      </c>
      <c r="D2" s="9" t="s">
        <v>69</v>
      </c>
      <c r="E2" s="7">
        <v>183</v>
      </c>
      <c r="F2" s="7">
        <v>188</v>
      </c>
      <c r="G2" s="7">
        <v>190</v>
      </c>
      <c r="H2" s="7"/>
      <c r="I2" s="7"/>
      <c r="J2" s="7"/>
      <c r="K2" s="10">
        <v>3</v>
      </c>
      <c r="L2" s="10">
        <v>561</v>
      </c>
      <c r="M2" s="11">
        <v>187</v>
      </c>
      <c r="N2" s="10">
        <v>3</v>
      </c>
      <c r="O2" s="11">
        <v>190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561</v>
      </c>
      <c r="M4" s="1">
        <f>SUM(L4/K4)</f>
        <v>187</v>
      </c>
      <c r="N4" s="3">
        <f>SUM(N2:N3)</f>
        <v>3</v>
      </c>
      <c r="O4" s="1">
        <f>SUM(M4+N4)</f>
        <v>190</v>
      </c>
    </row>
  </sheetData>
  <conditionalFormatting sqref="E1">
    <cfRule type="top10" priority="47" bottom="1" rank="1"/>
    <cfRule type="top10" dxfId="2688" priority="48" rank="1"/>
  </conditionalFormatting>
  <conditionalFormatting sqref="F1">
    <cfRule type="top10" priority="45" bottom="1" rank="1"/>
    <cfRule type="top10" dxfId="2687" priority="46" rank="1"/>
  </conditionalFormatting>
  <conditionalFormatting sqref="G1">
    <cfRule type="top10" priority="43" bottom="1" rank="1"/>
    <cfRule type="top10" dxfId="2686" priority="44" rank="1"/>
  </conditionalFormatting>
  <conditionalFormatting sqref="H1">
    <cfRule type="top10" priority="41" bottom="1" rank="1"/>
    <cfRule type="top10" dxfId="2685" priority="42" rank="1"/>
  </conditionalFormatting>
  <conditionalFormatting sqref="I1">
    <cfRule type="top10" priority="39" bottom="1" rank="1"/>
    <cfRule type="top10" dxfId="2684" priority="40" rank="1"/>
  </conditionalFormatting>
  <conditionalFormatting sqref="J1">
    <cfRule type="top10" priority="37" bottom="1" rank="1"/>
    <cfRule type="top10" dxfId="2683" priority="38" rank="1"/>
  </conditionalFormatting>
  <conditionalFormatting sqref="E3">
    <cfRule type="top10" priority="35" bottom="1" rank="1"/>
    <cfRule type="top10" dxfId="2682" priority="36" rank="1"/>
  </conditionalFormatting>
  <conditionalFormatting sqref="F3">
    <cfRule type="top10" priority="33" bottom="1" rank="1"/>
    <cfRule type="top10" dxfId="2681" priority="34" rank="1"/>
  </conditionalFormatting>
  <conditionalFormatting sqref="G3">
    <cfRule type="top10" priority="31" bottom="1" rank="1"/>
    <cfRule type="top10" dxfId="2680" priority="32" rank="1"/>
  </conditionalFormatting>
  <conditionalFormatting sqref="H3">
    <cfRule type="top10" priority="29" bottom="1" rank="1"/>
    <cfRule type="top10" dxfId="2679" priority="30" rank="1"/>
  </conditionalFormatting>
  <conditionalFormatting sqref="I3">
    <cfRule type="top10" priority="27" bottom="1" rank="1"/>
    <cfRule type="top10" dxfId="2678" priority="28" rank="1"/>
  </conditionalFormatting>
  <conditionalFormatting sqref="J3">
    <cfRule type="top10" priority="25" bottom="1" rank="1"/>
    <cfRule type="top10" dxfId="2677" priority="26" rank="1"/>
  </conditionalFormatting>
  <conditionalFormatting sqref="E2">
    <cfRule type="top10" priority="11" bottom="1" rank="1"/>
    <cfRule type="top10" dxfId="2676" priority="12" rank="1"/>
  </conditionalFormatting>
  <conditionalFormatting sqref="F2">
    <cfRule type="top10" priority="9" bottom="1" rank="1"/>
    <cfRule type="top10" dxfId="2675" priority="10" rank="1"/>
  </conditionalFormatting>
  <conditionalFormatting sqref="G2">
    <cfRule type="top10" priority="7" bottom="1" rank="1"/>
    <cfRule type="top10" dxfId="2674" priority="8" rank="1"/>
  </conditionalFormatting>
  <conditionalFormatting sqref="H2">
    <cfRule type="top10" priority="5" bottom="1" rank="1"/>
    <cfRule type="top10" dxfId="2673" priority="6" rank="1"/>
  </conditionalFormatting>
  <conditionalFormatting sqref="I2">
    <cfRule type="top10" priority="3" bottom="1" rank="1"/>
    <cfRule type="top10" dxfId="2672" priority="4" rank="1"/>
  </conditionalFormatting>
  <conditionalFormatting sqref="J2">
    <cfRule type="top10" priority="1" bottom="1" rank="1"/>
    <cfRule type="top10" dxfId="267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4238CCF-D82E-4326-9421-CDADC954799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AA875589-4D0A-4FBF-B70F-3B03B0A3978E}">
          <x14:formula1>
            <xm:f>'C:\Users\Ronald\Documents\2016 ABRA\ABRA Scoring Programs\[ABRA2019.xlsm]Data'!#REF!</xm:f>
          </x14:formula1>
          <xm:sqref>B2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37714-2FC2-4F4E-A77A-4778FC44B219}">
  <sheetPr codeName="Sheet13"/>
  <dimension ref="A1:O19"/>
  <sheetViews>
    <sheetView workbookViewId="0">
      <selection activeCell="C27" sqref="C2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35</v>
      </c>
      <c r="C2" s="8">
        <v>43533</v>
      </c>
      <c r="D2" s="9" t="s">
        <v>36</v>
      </c>
      <c r="E2" s="7">
        <v>184</v>
      </c>
      <c r="F2" s="7">
        <v>184</v>
      </c>
      <c r="G2" s="7">
        <v>185</v>
      </c>
      <c r="H2" s="7">
        <v>183</v>
      </c>
      <c r="I2" s="7"/>
      <c r="J2" s="7"/>
      <c r="K2" s="10">
        <v>4</v>
      </c>
      <c r="L2" s="10">
        <v>736</v>
      </c>
      <c r="M2" s="11">
        <v>184</v>
      </c>
      <c r="N2" s="10">
        <v>5</v>
      </c>
      <c r="O2" s="11">
        <v>189</v>
      </c>
    </row>
    <row r="3" spans="1:15" x14ac:dyDescent="0.3">
      <c r="A3" s="7" t="s">
        <v>25</v>
      </c>
      <c r="B3" s="7" t="s">
        <v>35</v>
      </c>
      <c r="C3" s="8">
        <v>43547</v>
      </c>
      <c r="D3" s="9" t="s">
        <v>36</v>
      </c>
      <c r="E3" s="7">
        <v>176</v>
      </c>
      <c r="F3" s="7">
        <v>184</v>
      </c>
      <c r="G3" s="7">
        <v>184</v>
      </c>
      <c r="H3" s="7">
        <v>187</v>
      </c>
      <c r="I3" s="7"/>
      <c r="J3" s="7"/>
      <c r="K3" s="10">
        <v>4</v>
      </c>
      <c r="L3" s="10">
        <v>731</v>
      </c>
      <c r="M3" s="11">
        <v>182.75</v>
      </c>
      <c r="N3" s="10">
        <v>4</v>
      </c>
      <c r="O3" s="11">
        <v>186.75</v>
      </c>
    </row>
    <row r="4" spans="1:15" x14ac:dyDescent="0.3">
      <c r="A4" s="7" t="s">
        <v>25</v>
      </c>
      <c r="B4" s="7" t="s">
        <v>35</v>
      </c>
      <c r="C4" s="8">
        <v>43554</v>
      </c>
      <c r="D4" s="9" t="s">
        <v>36</v>
      </c>
      <c r="E4" s="7">
        <v>194</v>
      </c>
      <c r="F4" s="7">
        <v>186</v>
      </c>
      <c r="G4" s="7">
        <v>188</v>
      </c>
      <c r="H4" s="7">
        <v>188</v>
      </c>
      <c r="I4" s="7">
        <v>182</v>
      </c>
      <c r="J4" s="7">
        <v>182</v>
      </c>
      <c r="K4" s="10">
        <v>6</v>
      </c>
      <c r="L4" s="10">
        <v>1120</v>
      </c>
      <c r="M4" s="11">
        <v>186.66666666666666</v>
      </c>
      <c r="N4" s="10">
        <v>16</v>
      </c>
      <c r="O4" s="11">
        <v>202.66666666666666</v>
      </c>
    </row>
    <row r="5" spans="1:15" x14ac:dyDescent="0.3">
      <c r="A5" s="7" t="s">
        <v>25</v>
      </c>
      <c r="B5" s="7" t="s">
        <v>35</v>
      </c>
      <c r="C5" s="8">
        <v>43569</v>
      </c>
      <c r="D5" s="9" t="s">
        <v>36</v>
      </c>
      <c r="E5" s="7">
        <v>192</v>
      </c>
      <c r="F5" s="7">
        <v>192</v>
      </c>
      <c r="G5" s="7">
        <v>184</v>
      </c>
      <c r="H5" s="7">
        <v>187</v>
      </c>
      <c r="I5" s="7"/>
      <c r="J5" s="7"/>
      <c r="K5" s="10">
        <v>4</v>
      </c>
      <c r="L5" s="10">
        <v>755</v>
      </c>
      <c r="M5" s="11">
        <v>188.75</v>
      </c>
      <c r="N5" s="10">
        <v>9</v>
      </c>
      <c r="O5" s="11">
        <v>197.75</v>
      </c>
    </row>
    <row r="6" spans="1:15" x14ac:dyDescent="0.3">
      <c r="A6" s="7" t="s">
        <v>25</v>
      </c>
      <c r="B6" s="7" t="s">
        <v>35</v>
      </c>
      <c r="C6" s="8">
        <v>43582</v>
      </c>
      <c r="D6" s="9" t="s">
        <v>36</v>
      </c>
      <c r="E6" s="7">
        <v>184</v>
      </c>
      <c r="F6" s="7">
        <v>185</v>
      </c>
      <c r="G6" s="7">
        <v>181</v>
      </c>
      <c r="H6" s="7">
        <v>177</v>
      </c>
      <c r="I6" s="7"/>
      <c r="J6" s="7"/>
      <c r="K6" s="10">
        <v>4</v>
      </c>
      <c r="L6" s="10">
        <v>727</v>
      </c>
      <c r="M6" s="11">
        <v>181.75</v>
      </c>
      <c r="N6" s="10">
        <v>3</v>
      </c>
      <c r="O6" s="11">
        <v>184.75</v>
      </c>
    </row>
    <row r="7" spans="1:15" x14ac:dyDescent="0.3">
      <c r="A7" s="7" t="s">
        <v>25</v>
      </c>
      <c r="B7" s="7" t="s">
        <v>35</v>
      </c>
      <c r="C7" s="8">
        <v>43597</v>
      </c>
      <c r="D7" s="9" t="s">
        <v>36</v>
      </c>
      <c r="E7" s="7">
        <v>195</v>
      </c>
      <c r="F7" s="7">
        <v>194</v>
      </c>
      <c r="G7" s="7">
        <v>192</v>
      </c>
      <c r="H7" s="7">
        <v>189</v>
      </c>
      <c r="I7" s="7"/>
      <c r="J7" s="7"/>
      <c r="K7" s="10">
        <v>4</v>
      </c>
      <c r="L7" s="10">
        <v>770</v>
      </c>
      <c r="M7" s="11">
        <v>192.5</v>
      </c>
      <c r="N7" s="10">
        <v>11</v>
      </c>
      <c r="O7" s="11">
        <v>203.5</v>
      </c>
    </row>
    <row r="8" spans="1:15" x14ac:dyDescent="0.3">
      <c r="A8" s="7" t="s">
        <v>25</v>
      </c>
      <c r="B8" s="7" t="s">
        <v>35</v>
      </c>
      <c r="C8" s="8">
        <v>43610</v>
      </c>
      <c r="D8" s="9" t="s">
        <v>36</v>
      </c>
      <c r="E8" s="7">
        <v>188</v>
      </c>
      <c r="F8" s="7">
        <v>184</v>
      </c>
      <c r="G8" s="7">
        <v>174</v>
      </c>
      <c r="H8" s="7">
        <v>184</v>
      </c>
      <c r="I8" s="7"/>
      <c r="J8" s="7"/>
      <c r="K8" s="10">
        <v>4</v>
      </c>
      <c r="L8" s="10">
        <v>730</v>
      </c>
      <c r="M8" s="11">
        <v>182.5</v>
      </c>
      <c r="N8" s="10">
        <v>4</v>
      </c>
      <c r="O8" s="11">
        <v>186.5</v>
      </c>
    </row>
    <row r="9" spans="1:15" x14ac:dyDescent="0.3">
      <c r="A9" s="7" t="s">
        <v>25</v>
      </c>
      <c r="B9" s="7" t="s">
        <v>35</v>
      </c>
      <c r="C9" s="8">
        <v>43638</v>
      </c>
      <c r="D9" s="9" t="s">
        <v>36</v>
      </c>
      <c r="E9" s="7">
        <v>180</v>
      </c>
      <c r="F9" s="7">
        <v>184</v>
      </c>
      <c r="G9" s="7">
        <v>184</v>
      </c>
      <c r="H9" s="7">
        <v>180</v>
      </c>
      <c r="I9" s="7"/>
      <c r="J9" s="7"/>
      <c r="K9" s="10">
        <v>4</v>
      </c>
      <c r="L9" s="10">
        <v>728</v>
      </c>
      <c r="M9" s="11">
        <v>182</v>
      </c>
      <c r="N9" s="10">
        <v>5</v>
      </c>
      <c r="O9" s="11">
        <v>187</v>
      </c>
    </row>
    <row r="10" spans="1:15" x14ac:dyDescent="0.3">
      <c r="A10" s="7" t="s">
        <v>25</v>
      </c>
      <c r="B10" s="7" t="s">
        <v>35</v>
      </c>
      <c r="C10" s="8">
        <v>43659</v>
      </c>
      <c r="D10" s="9" t="s">
        <v>36</v>
      </c>
      <c r="E10" s="7">
        <v>192</v>
      </c>
      <c r="F10" s="7">
        <v>195</v>
      </c>
      <c r="G10" s="7">
        <v>187</v>
      </c>
      <c r="H10" s="7">
        <v>196</v>
      </c>
      <c r="I10" s="7"/>
      <c r="J10" s="7"/>
      <c r="K10" s="10">
        <v>4</v>
      </c>
      <c r="L10" s="10">
        <v>770</v>
      </c>
      <c r="M10" s="11">
        <v>192.5</v>
      </c>
      <c r="N10" s="10">
        <v>13</v>
      </c>
      <c r="O10" s="11">
        <v>205.5</v>
      </c>
    </row>
    <row r="11" spans="1:15" x14ac:dyDescent="0.3">
      <c r="A11" s="7" t="s">
        <v>25</v>
      </c>
      <c r="B11" s="7" t="s">
        <v>35</v>
      </c>
      <c r="C11" s="8">
        <v>43673</v>
      </c>
      <c r="D11" s="9" t="s">
        <v>36</v>
      </c>
      <c r="E11" s="7">
        <v>182</v>
      </c>
      <c r="F11" s="7">
        <v>175</v>
      </c>
      <c r="G11" s="7">
        <v>180</v>
      </c>
      <c r="H11" s="7">
        <v>181</v>
      </c>
      <c r="I11" s="7"/>
      <c r="J11" s="7"/>
      <c r="K11" s="10">
        <v>4</v>
      </c>
      <c r="L11" s="10">
        <v>718</v>
      </c>
      <c r="M11" s="11">
        <v>179.5</v>
      </c>
      <c r="N11" s="10">
        <v>4</v>
      </c>
      <c r="O11" s="11">
        <v>183.5</v>
      </c>
    </row>
    <row r="12" spans="1:15" x14ac:dyDescent="0.3">
      <c r="A12" s="7" t="s">
        <v>25</v>
      </c>
      <c r="B12" s="7" t="s">
        <v>35</v>
      </c>
      <c r="C12" s="8">
        <v>43687</v>
      </c>
      <c r="D12" s="9" t="s">
        <v>36</v>
      </c>
      <c r="E12" s="7">
        <v>185</v>
      </c>
      <c r="F12" s="7">
        <v>187</v>
      </c>
      <c r="G12" s="7">
        <v>179</v>
      </c>
      <c r="H12" s="7">
        <v>181</v>
      </c>
      <c r="I12" s="7"/>
      <c r="J12" s="7"/>
      <c r="K12" s="10">
        <v>4</v>
      </c>
      <c r="L12" s="10">
        <v>732</v>
      </c>
      <c r="M12" s="11">
        <v>183</v>
      </c>
      <c r="N12" s="10">
        <v>4</v>
      </c>
      <c r="O12" s="11">
        <v>187</v>
      </c>
    </row>
    <row r="13" spans="1:15" x14ac:dyDescent="0.3">
      <c r="A13" s="7" t="s">
        <v>25</v>
      </c>
      <c r="B13" s="7" t="s">
        <v>35</v>
      </c>
      <c r="C13" s="8">
        <v>43701</v>
      </c>
      <c r="D13" s="9" t="s">
        <v>36</v>
      </c>
      <c r="E13" s="7">
        <v>188</v>
      </c>
      <c r="F13" s="7">
        <v>185</v>
      </c>
      <c r="G13" s="7">
        <v>181</v>
      </c>
      <c r="H13" s="7">
        <v>184</v>
      </c>
      <c r="I13" s="7"/>
      <c r="J13" s="7"/>
      <c r="K13" s="10">
        <v>4</v>
      </c>
      <c r="L13" s="10">
        <v>738</v>
      </c>
      <c r="M13" s="11">
        <v>184.5</v>
      </c>
      <c r="N13" s="10">
        <v>5</v>
      </c>
      <c r="O13" s="11">
        <v>189.5</v>
      </c>
    </row>
    <row r="14" spans="1:15" x14ac:dyDescent="0.3">
      <c r="A14" s="12" t="s">
        <v>25</v>
      </c>
      <c r="B14" s="12" t="s">
        <v>35</v>
      </c>
      <c r="C14" s="13">
        <v>43722</v>
      </c>
      <c r="D14" s="14" t="s">
        <v>36</v>
      </c>
      <c r="E14" s="12">
        <v>192</v>
      </c>
      <c r="F14" s="12">
        <v>187</v>
      </c>
      <c r="G14" s="12">
        <v>173</v>
      </c>
      <c r="H14" s="12">
        <v>178</v>
      </c>
      <c r="I14" s="12"/>
      <c r="J14" s="12"/>
      <c r="K14" s="15">
        <v>4</v>
      </c>
      <c r="L14" s="15">
        <v>730</v>
      </c>
      <c r="M14" s="16">
        <v>182.5</v>
      </c>
      <c r="N14" s="15">
        <v>3</v>
      </c>
      <c r="O14" s="16">
        <v>185.5</v>
      </c>
    </row>
    <row r="15" spans="1:15" x14ac:dyDescent="0.3">
      <c r="A15" s="7" t="s">
        <v>25</v>
      </c>
      <c r="B15" s="7" t="s">
        <v>35</v>
      </c>
      <c r="C15" s="8">
        <v>43736</v>
      </c>
      <c r="D15" s="9" t="s">
        <v>36</v>
      </c>
      <c r="E15" s="7">
        <v>195</v>
      </c>
      <c r="F15" s="7">
        <v>190</v>
      </c>
      <c r="G15" s="7">
        <v>189</v>
      </c>
      <c r="H15" s="7">
        <v>170</v>
      </c>
      <c r="I15" s="7"/>
      <c r="J15" s="7"/>
      <c r="K15" s="10">
        <v>4</v>
      </c>
      <c r="L15" s="10">
        <v>744</v>
      </c>
      <c r="M15" s="11">
        <v>186</v>
      </c>
      <c r="N15" s="10">
        <v>5</v>
      </c>
      <c r="O15" s="11">
        <v>191</v>
      </c>
    </row>
    <row r="16" spans="1:15" x14ac:dyDescent="0.3">
      <c r="A16" s="7" t="s">
        <v>25</v>
      </c>
      <c r="B16" s="7" t="s">
        <v>35</v>
      </c>
      <c r="C16" s="8">
        <v>43764</v>
      </c>
      <c r="D16" s="9" t="s">
        <v>36</v>
      </c>
      <c r="E16" s="7">
        <v>186</v>
      </c>
      <c r="F16" s="7">
        <v>190</v>
      </c>
      <c r="G16" s="7">
        <v>188</v>
      </c>
      <c r="H16" s="7">
        <v>183</v>
      </c>
      <c r="I16" s="7"/>
      <c r="J16" s="7"/>
      <c r="K16" s="10">
        <v>4</v>
      </c>
      <c r="L16" s="10">
        <v>747</v>
      </c>
      <c r="M16" s="11">
        <v>186.75</v>
      </c>
      <c r="N16" s="10">
        <v>3</v>
      </c>
      <c r="O16" s="11">
        <v>189.75</v>
      </c>
    </row>
    <row r="17" spans="1:15" x14ac:dyDescent="0.3">
      <c r="A17" s="7" t="s">
        <v>25</v>
      </c>
      <c r="B17" s="7" t="s">
        <v>35</v>
      </c>
      <c r="C17" s="8">
        <v>43778</v>
      </c>
      <c r="D17" s="9" t="s">
        <v>36</v>
      </c>
      <c r="E17" s="7">
        <v>188</v>
      </c>
      <c r="F17" s="7">
        <v>187</v>
      </c>
      <c r="G17" s="7">
        <v>180</v>
      </c>
      <c r="H17" s="7">
        <v>183</v>
      </c>
      <c r="I17" s="7">
        <v>181</v>
      </c>
      <c r="J17" s="7">
        <v>183</v>
      </c>
      <c r="K17" s="10">
        <v>6</v>
      </c>
      <c r="L17" s="10">
        <v>1102</v>
      </c>
      <c r="M17" s="11">
        <v>183.66666666666666</v>
      </c>
      <c r="N17" s="10">
        <v>4</v>
      </c>
      <c r="O17" s="11">
        <v>187.66666666666666</v>
      </c>
    </row>
    <row r="18" spans="1:15" x14ac:dyDescent="0.3">
      <c r="A18" s="12"/>
      <c r="B18" s="12"/>
      <c r="C18" s="13"/>
      <c r="D18" s="14"/>
      <c r="E18" s="12"/>
      <c r="F18" s="12"/>
      <c r="G18" s="12"/>
      <c r="H18" s="12"/>
      <c r="I18" s="12"/>
      <c r="J18" s="12"/>
      <c r="K18" s="15"/>
      <c r="L18" s="15"/>
      <c r="M18" s="16"/>
      <c r="N18" s="15"/>
      <c r="O18" s="16"/>
    </row>
    <row r="19" spans="1:15" x14ac:dyDescent="0.3">
      <c r="K19" s="3">
        <f>SUM(K2:K18)</f>
        <v>68</v>
      </c>
      <c r="L19" s="3">
        <f>SUM(L2:L18)</f>
        <v>12578</v>
      </c>
      <c r="M19" s="1">
        <f>SUM(L19/K19)</f>
        <v>184.97058823529412</v>
      </c>
      <c r="N19" s="3">
        <f>SUM(N2:N18)</f>
        <v>98</v>
      </c>
      <c r="O19" s="1">
        <f>SUM(M19+N19)</f>
        <v>282.97058823529414</v>
      </c>
    </row>
  </sheetData>
  <conditionalFormatting sqref="E1">
    <cfRule type="top10" priority="227" bottom="1" rank="1"/>
    <cfRule type="top10" dxfId="2670" priority="228" rank="1"/>
  </conditionalFormatting>
  <conditionalFormatting sqref="F1">
    <cfRule type="top10" priority="225" bottom="1" rank="1"/>
    <cfRule type="top10" dxfId="2669" priority="226" rank="1"/>
  </conditionalFormatting>
  <conditionalFormatting sqref="G1">
    <cfRule type="top10" priority="223" bottom="1" rank="1"/>
    <cfRule type="top10" dxfId="2668" priority="224" rank="1"/>
  </conditionalFormatting>
  <conditionalFormatting sqref="H1">
    <cfRule type="top10" priority="221" bottom="1" rank="1"/>
    <cfRule type="top10" dxfId="2667" priority="222" rank="1"/>
  </conditionalFormatting>
  <conditionalFormatting sqref="I1">
    <cfRule type="top10" priority="219" bottom="1" rank="1"/>
    <cfRule type="top10" dxfId="2666" priority="220" rank="1"/>
  </conditionalFormatting>
  <conditionalFormatting sqref="J1">
    <cfRule type="top10" priority="217" bottom="1" rank="1"/>
    <cfRule type="top10" dxfId="2665" priority="218" rank="1"/>
  </conditionalFormatting>
  <conditionalFormatting sqref="E18">
    <cfRule type="top10" priority="215" bottom="1" rank="1"/>
    <cfRule type="top10" dxfId="2664" priority="216" rank="1"/>
  </conditionalFormatting>
  <conditionalFormatting sqref="F18">
    <cfRule type="top10" priority="213" bottom="1" rank="1"/>
    <cfRule type="top10" dxfId="2663" priority="214" rank="1"/>
  </conditionalFormatting>
  <conditionalFormatting sqref="G18">
    <cfRule type="top10" priority="211" bottom="1" rank="1"/>
    <cfRule type="top10" dxfId="2662" priority="212" rank="1"/>
  </conditionalFormatting>
  <conditionalFormatting sqref="H18">
    <cfRule type="top10" priority="209" bottom="1" rank="1"/>
    <cfRule type="top10" dxfId="2661" priority="210" rank="1"/>
  </conditionalFormatting>
  <conditionalFormatting sqref="I18">
    <cfRule type="top10" priority="207" bottom="1" rank="1"/>
    <cfRule type="top10" dxfId="2660" priority="208" rank="1"/>
  </conditionalFormatting>
  <conditionalFormatting sqref="J18">
    <cfRule type="top10" priority="205" bottom="1" rank="1"/>
    <cfRule type="top10" dxfId="2659" priority="206" rank="1"/>
  </conditionalFormatting>
  <conditionalFormatting sqref="E2">
    <cfRule type="top10" priority="191" bottom="1" rank="1"/>
    <cfRule type="top10" dxfId="2658" priority="192" rank="1"/>
  </conditionalFormatting>
  <conditionalFormatting sqref="F2">
    <cfRule type="top10" priority="189" bottom="1" rank="1"/>
    <cfRule type="top10" dxfId="2657" priority="190" rank="1"/>
  </conditionalFormatting>
  <conditionalFormatting sqref="G2">
    <cfRule type="top10" priority="187" bottom="1" rank="1"/>
    <cfRule type="top10" dxfId="2656" priority="188" rank="1"/>
  </conditionalFormatting>
  <conditionalFormatting sqref="H2">
    <cfRule type="top10" priority="185" bottom="1" rank="1"/>
    <cfRule type="top10" dxfId="2655" priority="186" rank="1"/>
  </conditionalFormatting>
  <conditionalFormatting sqref="I2">
    <cfRule type="top10" priority="183" bottom="1" rank="1"/>
    <cfRule type="top10" dxfId="2654" priority="184" rank="1"/>
  </conditionalFormatting>
  <conditionalFormatting sqref="J2">
    <cfRule type="top10" priority="181" bottom="1" rank="1"/>
    <cfRule type="top10" dxfId="2653" priority="182" rank="1"/>
  </conditionalFormatting>
  <conditionalFormatting sqref="E3">
    <cfRule type="top10" priority="179" bottom="1" rank="1"/>
    <cfRule type="top10" dxfId="2652" priority="180" rank="1"/>
  </conditionalFormatting>
  <conditionalFormatting sqref="F3">
    <cfRule type="top10" priority="177" bottom="1" rank="1"/>
    <cfRule type="top10" dxfId="2651" priority="178" rank="1"/>
  </conditionalFormatting>
  <conditionalFormatting sqref="G3">
    <cfRule type="top10" priority="175" bottom="1" rank="1"/>
    <cfRule type="top10" dxfId="2650" priority="176" rank="1"/>
  </conditionalFormatting>
  <conditionalFormatting sqref="H3">
    <cfRule type="top10" priority="173" bottom="1" rank="1"/>
    <cfRule type="top10" dxfId="2649" priority="174" rank="1"/>
  </conditionalFormatting>
  <conditionalFormatting sqref="I3">
    <cfRule type="top10" priority="171" bottom="1" rank="1"/>
    <cfRule type="top10" dxfId="2648" priority="172" rank="1"/>
  </conditionalFormatting>
  <conditionalFormatting sqref="J3">
    <cfRule type="top10" priority="169" bottom="1" rank="1"/>
    <cfRule type="top10" dxfId="2647" priority="170" rank="1"/>
  </conditionalFormatting>
  <conditionalFormatting sqref="E4">
    <cfRule type="top10" priority="167" bottom="1" rank="1"/>
    <cfRule type="top10" dxfId="2646" priority="168" rank="1"/>
  </conditionalFormatting>
  <conditionalFormatting sqref="F4">
    <cfRule type="top10" priority="165" bottom="1" rank="1"/>
    <cfRule type="top10" dxfId="2645" priority="166" rank="1"/>
  </conditionalFormatting>
  <conditionalFormatting sqref="G4">
    <cfRule type="top10" priority="163" bottom="1" rank="1"/>
    <cfRule type="top10" dxfId="2644" priority="164" rank="1"/>
  </conditionalFormatting>
  <conditionalFormatting sqref="H4">
    <cfRule type="top10" priority="161" bottom="1" rank="1"/>
    <cfRule type="top10" dxfId="2643" priority="162" rank="1"/>
  </conditionalFormatting>
  <conditionalFormatting sqref="I4">
    <cfRule type="top10" priority="159" bottom="1" rank="1"/>
    <cfRule type="top10" dxfId="2642" priority="160" rank="1"/>
  </conditionalFormatting>
  <conditionalFormatting sqref="J4">
    <cfRule type="top10" priority="157" bottom="1" rank="1"/>
    <cfRule type="top10" dxfId="2641" priority="158" rank="1"/>
  </conditionalFormatting>
  <conditionalFormatting sqref="E5">
    <cfRule type="top10" priority="155" bottom="1" rank="1"/>
    <cfRule type="top10" dxfId="2640" priority="156" rank="1"/>
  </conditionalFormatting>
  <conditionalFormatting sqref="F5">
    <cfRule type="top10" priority="153" bottom="1" rank="1"/>
    <cfRule type="top10" dxfId="2639" priority="154" rank="1"/>
  </conditionalFormatting>
  <conditionalFormatting sqref="G5">
    <cfRule type="top10" priority="151" bottom="1" rank="1"/>
    <cfRule type="top10" dxfId="2638" priority="152" rank="1"/>
  </conditionalFormatting>
  <conditionalFormatting sqref="H5">
    <cfRule type="top10" priority="149" bottom="1" rank="1"/>
    <cfRule type="top10" dxfId="2637" priority="150" rank="1"/>
  </conditionalFormatting>
  <conditionalFormatting sqref="I5">
    <cfRule type="top10" priority="147" bottom="1" rank="1"/>
    <cfRule type="top10" dxfId="2636" priority="148" rank="1"/>
  </conditionalFormatting>
  <conditionalFormatting sqref="J5">
    <cfRule type="top10" priority="145" bottom="1" rank="1"/>
    <cfRule type="top10" dxfId="2635" priority="146" rank="1"/>
  </conditionalFormatting>
  <conditionalFormatting sqref="E6">
    <cfRule type="top10" priority="143" bottom="1" rank="1"/>
    <cfRule type="top10" dxfId="2634" priority="144" rank="1"/>
  </conditionalFormatting>
  <conditionalFormatting sqref="F6">
    <cfRule type="top10" priority="141" bottom="1" rank="1"/>
    <cfRule type="top10" dxfId="2633" priority="142" rank="1"/>
  </conditionalFormatting>
  <conditionalFormatting sqref="G6">
    <cfRule type="top10" priority="139" bottom="1" rank="1"/>
    <cfRule type="top10" dxfId="2632" priority="140" rank="1"/>
  </conditionalFormatting>
  <conditionalFormatting sqref="H6">
    <cfRule type="top10" priority="137" bottom="1" rank="1"/>
    <cfRule type="top10" dxfId="2631" priority="138" rank="1"/>
  </conditionalFormatting>
  <conditionalFormatting sqref="I6">
    <cfRule type="top10" priority="135" bottom="1" rank="1"/>
    <cfRule type="top10" dxfId="2630" priority="136" rank="1"/>
  </conditionalFormatting>
  <conditionalFormatting sqref="J6">
    <cfRule type="top10" priority="133" bottom="1" rank="1"/>
    <cfRule type="top10" dxfId="2629" priority="134" rank="1"/>
  </conditionalFormatting>
  <conditionalFormatting sqref="E7">
    <cfRule type="top10" priority="131" bottom="1" rank="1"/>
    <cfRule type="top10" dxfId="2628" priority="132" rank="1"/>
  </conditionalFormatting>
  <conditionalFormatting sqref="F7">
    <cfRule type="top10" priority="129" bottom="1" rank="1"/>
    <cfRule type="top10" dxfId="2627" priority="130" rank="1"/>
  </conditionalFormatting>
  <conditionalFormatting sqref="G7">
    <cfRule type="top10" priority="127" bottom="1" rank="1"/>
    <cfRule type="top10" dxfId="2626" priority="128" rank="1"/>
  </conditionalFormatting>
  <conditionalFormatting sqref="H7">
    <cfRule type="top10" priority="125" bottom="1" rank="1"/>
    <cfRule type="top10" dxfId="2625" priority="126" rank="1"/>
  </conditionalFormatting>
  <conditionalFormatting sqref="I7">
    <cfRule type="top10" priority="123" bottom="1" rank="1"/>
    <cfRule type="top10" dxfId="2624" priority="124" rank="1"/>
  </conditionalFormatting>
  <conditionalFormatting sqref="J7">
    <cfRule type="top10" priority="121" bottom="1" rank="1"/>
    <cfRule type="top10" dxfId="2623" priority="122" rank="1"/>
  </conditionalFormatting>
  <conditionalFormatting sqref="E8">
    <cfRule type="top10" priority="119" bottom="1" rank="1"/>
    <cfRule type="top10" dxfId="2622" priority="120" rank="1"/>
  </conditionalFormatting>
  <conditionalFormatting sqref="F8">
    <cfRule type="top10" priority="117" bottom="1" rank="1"/>
    <cfRule type="top10" dxfId="2621" priority="118" rank="1"/>
  </conditionalFormatting>
  <conditionalFormatting sqref="G8">
    <cfRule type="top10" priority="115" bottom="1" rank="1"/>
    <cfRule type="top10" dxfId="2620" priority="116" rank="1"/>
  </conditionalFormatting>
  <conditionalFormatting sqref="H8">
    <cfRule type="top10" priority="113" bottom="1" rank="1"/>
    <cfRule type="top10" dxfId="2619" priority="114" rank="1"/>
  </conditionalFormatting>
  <conditionalFormatting sqref="I8">
    <cfRule type="top10" priority="111" bottom="1" rank="1"/>
    <cfRule type="top10" dxfId="2618" priority="112" rank="1"/>
  </conditionalFormatting>
  <conditionalFormatting sqref="J8">
    <cfRule type="top10" priority="109" bottom="1" rank="1"/>
    <cfRule type="top10" dxfId="2617" priority="110" rank="1"/>
  </conditionalFormatting>
  <conditionalFormatting sqref="E9">
    <cfRule type="top10" priority="107" bottom="1" rank="1"/>
    <cfRule type="top10" dxfId="2616" priority="108" rank="1"/>
  </conditionalFormatting>
  <conditionalFormatting sqref="F9">
    <cfRule type="top10" priority="105" bottom="1" rank="1"/>
    <cfRule type="top10" dxfId="2615" priority="106" rank="1"/>
  </conditionalFormatting>
  <conditionalFormatting sqref="G9">
    <cfRule type="top10" priority="103" bottom="1" rank="1"/>
    <cfRule type="top10" dxfId="2614" priority="104" rank="1"/>
  </conditionalFormatting>
  <conditionalFormatting sqref="H9">
    <cfRule type="top10" priority="101" bottom="1" rank="1"/>
    <cfRule type="top10" dxfId="2613" priority="102" rank="1"/>
  </conditionalFormatting>
  <conditionalFormatting sqref="I9">
    <cfRule type="top10" priority="99" bottom="1" rank="1"/>
    <cfRule type="top10" dxfId="2612" priority="100" rank="1"/>
  </conditionalFormatting>
  <conditionalFormatting sqref="J9">
    <cfRule type="top10" priority="97" bottom="1" rank="1"/>
    <cfRule type="top10" dxfId="2611" priority="98" rank="1"/>
  </conditionalFormatting>
  <conditionalFormatting sqref="E10">
    <cfRule type="top10" priority="95" bottom="1" rank="1"/>
    <cfRule type="top10" dxfId="2610" priority="96" rank="1"/>
  </conditionalFormatting>
  <conditionalFormatting sqref="F10">
    <cfRule type="top10" priority="93" bottom="1" rank="1"/>
    <cfRule type="top10" dxfId="2609" priority="94" rank="1"/>
  </conditionalFormatting>
  <conditionalFormatting sqref="G10">
    <cfRule type="top10" priority="91" bottom="1" rank="1"/>
    <cfRule type="top10" dxfId="2608" priority="92" rank="1"/>
  </conditionalFormatting>
  <conditionalFormatting sqref="H10">
    <cfRule type="top10" priority="89" bottom="1" rank="1"/>
    <cfRule type="top10" dxfId="2607" priority="90" rank="1"/>
  </conditionalFormatting>
  <conditionalFormatting sqref="I10">
    <cfRule type="top10" priority="87" bottom="1" rank="1"/>
    <cfRule type="top10" dxfId="2606" priority="88" rank="1"/>
  </conditionalFormatting>
  <conditionalFormatting sqref="J10">
    <cfRule type="top10" priority="85" bottom="1" rank="1"/>
    <cfRule type="top10" dxfId="2605" priority="86" rank="1"/>
  </conditionalFormatting>
  <conditionalFormatting sqref="E11">
    <cfRule type="top10" priority="83" bottom="1" rank="1"/>
    <cfRule type="top10" dxfId="2604" priority="84" rank="1"/>
  </conditionalFormatting>
  <conditionalFormatting sqref="F11">
    <cfRule type="top10" priority="81" bottom="1" rank="1"/>
    <cfRule type="top10" dxfId="2603" priority="82" rank="1"/>
  </conditionalFormatting>
  <conditionalFormatting sqref="G11">
    <cfRule type="top10" priority="79" bottom="1" rank="1"/>
    <cfRule type="top10" dxfId="2602" priority="80" rank="1"/>
  </conditionalFormatting>
  <conditionalFormatting sqref="H11">
    <cfRule type="top10" priority="77" bottom="1" rank="1"/>
    <cfRule type="top10" dxfId="2601" priority="78" rank="1"/>
  </conditionalFormatting>
  <conditionalFormatting sqref="I11">
    <cfRule type="top10" priority="75" bottom="1" rank="1"/>
    <cfRule type="top10" dxfId="2600" priority="76" rank="1"/>
  </conditionalFormatting>
  <conditionalFormatting sqref="J11">
    <cfRule type="top10" priority="73" bottom="1" rank="1"/>
    <cfRule type="top10" dxfId="2599" priority="74" rank="1"/>
  </conditionalFormatting>
  <conditionalFormatting sqref="E12">
    <cfRule type="top10" priority="71" bottom="1" rank="1"/>
    <cfRule type="top10" dxfId="2598" priority="72" rank="1"/>
  </conditionalFormatting>
  <conditionalFormatting sqref="F12">
    <cfRule type="top10" priority="69" bottom="1" rank="1"/>
    <cfRule type="top10" dxfId="2597" priority="70" rank="1"/>
  </conditionalFormatting>
  <conditionalFormatting sqref="G12">
    <cfRule type="top10" priority="67" bottom="1" rank="1"/>
    <cfRule type="top10" dxfId="2596" priority="68" rank="1"/>
  </conditionalFormatting>
  <conditionalFormatting sqref="H12">
    <cfRule type="top10" priority="65" bottom="1" rank="1"/>
    <cfRule type="top10" dxfId="2595" priority="66" rank="1"/>
  </conditionalFormatting>
  <conditionalFormatting sqref="I12">
    <cfRule type="top10" priority="63" bottom="1" rank="1"/>
    <cfRule type="top10" dxfId="2594" priority="64" rank="1"/>
  </conditionalFormatting>
  <conditionalFormatting sqref="J12">
    <cfRule type="top10" priority="61" bottom="1" rank="1"/>
    <cfRule type="top10" dxfId="2593" priority="62" rank="1"/>
  </conditionalFormatting>
  <conditionalFormatting sqref="E13">
    <cfRule type="top10" priority="59" bottom="1" rank="1"/>
    <cfRule type="top10" dxfId="2592" priority="60" rank="1"/>
  </conditionalFormatting>
  <conditionalFormatting sqref="F13">
    <cfRule type="top10" priority="57" bottom="1" rank="1"/>
    <cfRule type="top10" dxfId="2591" priority="58" rank="1"/>
  </conditionalFormatting>
  <conditionalFormatting sqref="G13">
    <cfRule type="top10" priority="55" bottom="1" rank="1"/>
    <cfRule type="top10" dxfId="2590" priority="56" rank="1"/>
  </conditionalFormatting>
  <conditionalFormatting sqref="H13">
    <cfRule type="top10" priority="53" bottom="1" rank="1"/>
    <cfRule type="top10" dxfId="2589" priority="54" rank="1"/>
  </conditionalFormatting>
  <conditionalFormatting sqref="I13">
    <cfRule type="top10" priority="51" bottom="1" rank="1"/>
    <cfRule type="top10" dxfId="2588" priority="52" rank="1"/>
  </conditionalFormatting>
  <conditionalFormatting sqref="J13">
    <cfRule type="top10" priority="49" bottom="1" rank="1"/>
    <cfRule type="top10" dxfId="2587" priority="50" rank="1"/>
  </conditionalFormatting>
  <conditionalFormatting sqref="E14">
    <cfRule type="top10" priority="47" bottom="1" rank="1"/>
    <cfRule type="top10" dxfId="2586" priority="48" rank="1"/>
  </conditionalFormatting>
  <conditionalFormatting sqref="F14">
    <cfRule type="top10" priority="45" bottom="1" rank="1"/>
    <cfRule type="top10" dxfId="2585" priority="46" rank="1"/>
  </conditionalFormatting>
  <conditionalFormatting sqref="G14">
    <cfRule type="top10" priority="43" bottom="1" rank="1"/>
    <cfRule type="top10" dxfId="2584" priority="44" rank="1"/>
  </conditionalFormatting>
  <conditionalFormatting sqref="H14">
    <cfRule type="top10" priority="41" bottom="1" rank="1"/>
    <cfRule type="top10" dxfId="2583" priority="42" rank="1"/>
  </conditionalFormatting>
  <conditionalFormatting sqref="I14">
    <cfRule type="top10" priority="39" bottom="1" rank="1"/>
    <cfRule type="top10" dxfId="2582" priority="40" rank="1"/>
  </conditionalFormatting>
  <conditionalFormatting sqref="J14">
    <cfRule type="top10" priority="37" bottom="1" rank="1"/>
    <cfRule type="top10" dxfId="2581" priority="38" rank="1"/>
  </conditionalFormatting>
  <conditionalFormatting sqref="E15">
    <cfRule type="top10" priority="35" bottom="1" rank="1"/>
    <cfRule type="top10" dxfId="2580" priority="36" rank="1"/>
  </conditionalFormatting>
  <conditionalFormatting sqref="F15">
    <cfRule type="top10" priority="33" bottom="1" rank="1"/>
    <cfRule type="top10" dxfId="2579" priority="34" rank="1"/>
  </conditionalFormatting>
  <conditionalFormatting sqref="G15">
    <cfRule type="top10" priority="31" bottom="1" rank="1"/>
    <cfRule type="top10" dxfId="2578" priority="32" rank="1"/>
  </conditionalFormatting>
  <conditionalFormatting sqref="H15">
    <cfRule type="top10" priority="29" bottom="1" rank="1"/>
    <cfRule type="top10" dxfId="2577" priority="30" rank="1"/>
  </conditionalFormatting>
  <conditionalFormatting sqref="I15">
    <cfRule type="top10" priority="27" bottom="1" rank="1"/>
    <cfRule type="top10" dxfId="2576" priority="28" rank="1"/>
  </conditionalFormatting>
  <conditionalFormatting sqref="J15">
    <cfRule type="top10" priority="25" bottom="1" rank="1"/>
    <cfRule type="top10" dxfId="2575" priority="26" rank="1"/>
  </conditionalFormatting>
  <conditionalFormatting sqref="E16">
    <cfRule type="top10" priority="23" bottom="1" rank="1"/>
    <cfRule type="top10" dxfId="2574" priority="24" rank="1"/>
  </conditionalFormatting>
  <conditionalFormatting sqref="F16">
    <cfRule type="top10" priority="21" bottom="1" rank="1"/>
    <cfRule type="top10" dxfId="2573" priority="22" rank="1"/>
  </conditionalFormatting>
  <conditionalFormatting sqref="G16">
    <cfRule type="top10" priority="19" bottom="1" rank="1"/>
    <cfRule type="top10" dxfId="2572" priority="20" rank="1"/>
  </conditionalFormatting>
  <conditionalFormatting sqref="H16">
    <cfRule type="top10" priority="17" bottom="1" rank="1"/>
    <cfRule type="top10" dxfId="2571" priority="18" rank="1"/>
  </conditionalFormatting>
  <conditionalFormatting sqref="I16">
    <cfRule type="top10" priority="15" bottom="1" rank="1"/>
    <cfRule type="top10" dxfId="2570" priority="16" rank="1"/>
  </conditionalFormatting>
  <conditionalFormatting sqref="J16">
    <cfRule type="top10" priority="13" bottom="1" rank="1"/>
    <cfRule type="top10" dxfId="2569" priority="14" rank="1"/>
  </conditionalFormatting>
  <conditionalFormatting sqref="E17">
    <cfRule type="top10" priority="11" bottom="1" rank="1"/>
    <cfRule type="top10" dxfId="2568" priority="12" rank="1"/>
  </conditionalFormatting>
  <conditionalFormatting sqref="F17">
    <cfRule type="top10" priority="9" bottom="1" rank="1"/>
    <cfRule type="top10" dxfId="2567" priority="10" rank="1"/>
  </conditionalFormatting>
  <conditionalFormatting sqref="G17">
    <cfRule type="top10" priority="7" bottom="1" rank="1"/>
    <cfRule type="top10" dxfId="2566" priority="8" rank="1"/>
  </conditionalFormatting>
  <conditionalFormatting sqref="H17">
    <cfRule type="top10" priority="5" bottom="1" rank="1"/>
    <cfRule type="top10" dxfId="2565" priority="6" rank="1"/>
  </conditionalFormatting>
  <conditionalFormatting sqref="I17">
    <cfRule type="top10" priority="3" bottom="1" rank="1"/>
    <cfRule type="top10" dxfId="2564" priority="4" rank="1"/>
  </conditionalFormatting>
  <conditionalFormatting sqref="J17">
    <cfRule type="top10" priority="1" bottom="1" rank="1"/>
    <cfRule type="top10" dxfId="256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8C8B97D-BE00-4F57-8E82-322E1AD5D769}">
          <x14:formula1>
            <xm:f>'C:\Users\abra2\AppData\Local\Packages\Microsoft.MicrosoftEdge_8wekyb3d8bbwe\TempState\Downloads\[ABRA Club Shoot 2182018 (1).xlsm]Data'!#REF!</xm:f>
          </x14:formula1>
          <xm:sqref>B18</xm:sqref>
        </x14:dataValidation>
        <x14:dataValidation type="list" allowBlank="1" showInputMessage="1" showErrorMessage="1" xr:uid="{7B80759E-2591-44D9-BF93-D68ABCBCFE1A}">
          <x14:formula1>
            <xm:f>'C:\Users\Ronald\Documents\2016 ABRA\ABRA Scoring Programs\[ABRA2019.xlsm]Data'!#REF!</xm:f>
          </x14:formula1>
          <xm:sqref>B2 B9</xm:sqref>
        </x14:dataValidation>
        <x14:dataValidation type="list" allowBlank="1" showInputMessage="1" showErrorMessage="1" xr:uid="{8FB92398-9979-42CE-A71E-9EABB4EA4F08}">
          <x14:formula1>
            <xm:f>'C:\Users\gih93\Documents\[ABRA2019.xlsm]Data'!#REF!</xm:f>
          </x14:formula1>
          <xm:sqref>B3:B8 B10:B17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2324D-5947-49D2-A40D-B5AD6245D03D}">
  <sheetPr codeName="Sheet63"/>
  <dimension ref="A1:O7"/>
  <sheetViews>
    <sheetView workbookViewId="0">
      <selection activeCell="C16" sqref="C16"/>
    </sheetView>
  </sheetViews>
  <sheetFormatPr defaultRowHeight="15" x14ac:dyDescent="0.3"/>
  <cols>
    <col min="1" max="1" width="1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6.5" thickBot="1" x14ac:dyDescent="0.35">
      <c r="A2" s="35" t="s">
        <v>25</v>
      </c>
      <c r="B2" s="36" t="s">
        <v>169</v>
      </c>
      <c r="C2" s="37">
        <v>43666</v>
      </c>
      <c r="D2" s="53" t="s">
        <v>171</v>
      </c>
      <c r="E2" s="72">
        <v>188</v>
      </c>
      <c r="F2" s="67">
        <v>191</v>
      </c>
      <c r="G2" s="73">
        <v>187</v>
      </c>
      <c r="H2" s="39"/>
      <c r="I2" s="39"/>
      <c r="J2" s="39"/>
      <c r="K2" s="40">
        <f>COUNT(E2:J2)</f>
        <v>3</v>
      </c>
      <c r="L2" s="40">
        <f>SUM(E2:J2)</f>
        <v>566</v>
      </c>
      <c r="M2" s="41">
        <f>SUM(L2/K2)</f>
        <v>188.66666666666666</v>
      </c>
      <c r="N2" s="36">
        <v>5</v>
      </c>
      <c r="O2" s="42">
        <f>SUM(M2+N2)</f>
        <v>193.66666666666666</v>
      </c>
    </row>
    <row r="3" spans="1:15" ht="15.75" x14ac:dyDescent="0.3">
      <c r="A3" s="35" t="s">
        <v>25</v>
      </c>
      <c r="B3" s="36" t="s">
        <v>169</v>
      </c>
      <c r="C3" s="37">
        <v>43694</v>
      </c>
      <c r="D3" s="53" t="s">
        <v>171</v>
      </c>
      <c r="E3" s="39">
        <v>190</v>
      </c>
      <c r="F3" s="39">
        <v>189</v>
      </c>
      <c r="G3" s="39">
        <v>181</v>
      </c>
      <c r="H3" s="39"/>
      <c r="I3" s="39"/>
      <c r="J3" s="39"/>
      <c r="K3" s="40">
        <f>COUNT(E3:J3)</f>
        <v>3</v>
      </c>
      <c r="L3" s="40">
        <f>SUM(E3:J3)</f>
        <v>560</v>
      </c>
      <c r="M3" s="41">
        <f>SUM(L3/K3)</f>
        <v>186.66666666666666</v>
      </c>
      <c r="N3" s="36">
        <v>7</v>
      </c>
      <c r="O3" s="42">
        <f>SUM(M3+N3)</f>
        <v>193.66666666666666</v>
      </c>
    </row>
    <row r="4" spans="1:15" ht="15.75" x14ac:dyDescent="0.3">
      <c r="A4" s="133" t="s">
        <v>211</v>
      </c>
      <c r="B4" s="141" t="s">
        <v>169</v>
      </c>
      <c r="C4" s="135">
        <v>43757</v>
      </c>
      <c r="D4" s="142" t="s">
        <v>247</v>
      </c>
      <c r="E4" s="143">
        <v>189</v>
      </c>
      <c r="F4" s="143">
        <v>187</v>
      </c>
      <c r="G4" s="143">
        <v>190</v>
      </c>
      <c r="H4" s="143"/>
      <c r="I4" s="143"/>
      <c r="J4" s="143"/>
      <c r="K4" s="138">
        <f>COUNT(E4:J4)</f>
        <v>3</v>
      </c>
      <c r="L4" s="138">
        <f>SUM(E4:J4)</f>
        <v>566</v>
      </c>
      <c r="M4" s="139">
        <f>SUM(L4/K4)</f>
        <v>188.66666666666666</v>
      </c>
      <c r="N4" s="141">
        <v>4</v>
      </c>
      <c r="O4" s="140">
        <f>SUM(M4+N4)</f>
        <v>192.66666666666666</v>
      </c>
    </row>
    <row r="5" spans="1:15" ht="15.75" x14ac:dyDescent="0.3">
      <c r="A5" s="133" t="s">
        <v>211</v>
      </c>
      <c r="B5" s="141" t="s">
        <v>169</v>
      </c>
      <c r="C5" s="135" t="s">
        <v>248</v>
      </c>
      <c r="D5" s="142" t="s">
        <v>247</v>
      </c>
      <c r="E5" s="143">
        <v>190</v>
      </c>
      <c r="F5" s="143">
        <v>184</v>
      </c>
      <c r="G5" s="143">
        <v>188</v>
      </c>
      <c r="H5" s="143">
        <v>183</v>
      </c>
      <c r="I5" s="143"/>
      <c r="J5" s="143"/>
      <c r="K5" s="138">
        <f>COUNT(E5:J5)</f>
        <v>4</v>
      </c>
      <c r="L5" s="138">
        <f>SUM(E5:J5)</f>
        <v>745</v>
      </c>
      <c r="M5" s="139">
        <f>SUM(L5/K5)</f>
        <v>186.25</v>
      </c>
      <c r="N5" s="141">
        <v>4</v>
      </c>
      <c r="O5" s="140">
        <f>SUM(M5+N5)</f>
        <v>190.25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13</v>
      </c>
      <c r="L7" s="3">
        <f>SUM(L2:L6)</f>
        <v>2437</v>
      </c>
      <c r="M7" s="1">
        <f>SUM(L7/K7)</f>
        <v>187.46153846153845</v>
      </c>
      <c r="N7" s="3">
        <f>SUM(N2:N6)</f>
        <v>20</v>
      </c>
      <c r="O7" s="1">
        <f>SUM(M7+N7)</f>
        <v>207.46153846153845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eHHGZp1QU9slQwrV1rkPvmLyM6CvgknQHPIOO3TeudOjFVA47YoNedor8sB5AS16YCEzg6rnk1SW7Qh1UBWa3g==" saltValue="NnJayuyCuLyzeiA6G0urAA==" spinCount="100000" sqref="N4" name="Range3_2"/>
    <protectedRange algorithmName="SHA-512" hashValue="ON39YdpmFHfN9f47KpiRvqrKx0V9+erV1CNkpWzYhW/Qyc6aT8rEyCrvauWSYGZK2ia3o7vd3akF07acHAFpOA==" saltValue="yVW9XmDwTqEnmpSGai0KYg==" spinCount="100000" sqref="B4:J4" name="Range1"/>
    <protectedRange algorithmName="SHA-512" hashValue="eHHGZp1QU9slQwrV1rkPvmLyM6CvgknQHPIOO3TeudOjFVA47YoNedor8sB5AS16YCEzg6rnk1SW7Qh1UBWa3g==" saltValue="NnJayuyCuLyzeiA6G0urAA==" spinCount="100000" sqref="N5" name="Range3_3"/>
    <protectedRange algorithmName="SHA-512" hashValue="ON39YdpmFHfN9f47KpiRvqrKx0V9+erV1CNkpWzYhW/Qyc6aT8rEyCrvauWSYGZK2ia3o7vd3akF07acHAFpOA==" saltValue="yVW9XmDwTqEnmpSGai0KYg==" spinCount="100000" sqref="B5:J5" name="Range1_1"/>
  </protectedRanges>
  <conditionalFormatting sqref="E1">
    <cfRule type="top10" priority="59" bottom="1" rank="1"/>
    <cfRule type="top10" dxfId="2562" priority="60" rank="1"/>
  </conditionalFormatting>
  <conditionalFormatting sqref="F1">
    <cfRule type="top10" priority="57" bottom="1" rank="1"/>
    <cfRule type="top10" dxfId="2561" priority="58" rank="1"/>
  </conditionalFormatting>
  <conditionalFormatting sqref="G1">
    <cfRule type="top10" priority="55" bottom="1" rank="1"/>
    <cfRule type="top10" dxfId="2560" priority="56" rank="1"/>
  </conditionalFormatting>
  <conditionalFormatting sqref="H1">
    <cfRule type="top10" priority="53" bottom="1" rank="1"/>
    <cfRule type="top10" dxfId="2559" priority="54" rank="1"/>
  </conditionalFormatting>
  <conditionalFormatting sqref="I1">
    <cfRule type="top10" priority="51" bottom="1" rank="1"/>
    <cfRule type="top10" dxfId="2558" priority="52" rank="1"/>
  </conditionalFormatting>
  <conditionalFormatting sqref="J1">
    <cfRule type="top10" priority="49" bottom="1" rank="1"/>
    <cfRule type="top10" dxfId="2557" priority="50" rank="1"/>
  </conditionalFormatting>
  <conditionalFormatting sqref="E6">
    <cfRule type="top10" priority="47" bottom="1" rank="1"/>
    <cfRule type="top10" dxfId="2556" priority="48" rank="1"/>
  </conditionalFormatting>
  <conditionalFormatting sqref="F6">
    <cfRule type="top10" priority="45" bottom="1" rank="1"/>
    <cfRule type="top10" dxfId="2555" priority="46" rank="1"/>
  </conditionalFormatting>
  <conditionalFormatting sqref="G6">
    <cfRule type="top10" priority="43" bottom="1" rank="1"/>
    <cfRule type="top10" dxfId="2554" priority="44" rank="1"/>
  </conditionalFormatting>
  <conditionalFormatting sqref="H6">
    <cfRule type="top10" priority="41" bottom="1" rank="1"/>
    <cfRule type="top10" dxfId="2553" priority="42" rank="1"/>
  </conditionalFormatting>
  <conditionalFormatting sqref="I6">
    <cfRule type="top10" priority="39" bottom="1" rank="1"/>
    <cfRule type="top10" dxfId="2552" priority="40" rank="1"/>
  </conditionalFormatting>
  <conditionalFormatting sqref="J6">
    <cfRule type="top10" priority="37" bottom="1" rank="1"/>
    <cfRule type="top10" dxfId="2551" priority="38" rank="1"/>
  </conditionalFormatting>
  <conditionalFormatting sqref="E2">
    <cfRule type="top10" dxfId="2550" priority="19" rank="1"/>
  </conditionalFormatting>
  <conditionalFormatting sqref="F2">
    <cfRule type="top10" dxfId="2549" priority="20" rank="1"/>
  </conditionalFormatting>
  <conditionalFormatting sqref="G2">
    <cfRule type="top10" dxfId="2548" priority="21" rank="1"/>
  </conditionalFormatting>
  <conditionalFormatting sqref="H2">
    <cfRule type="top10" dxfId="2547" priority="22" rank="1"/>
  </conditionalFormatting>
  <conditionalFormatting sqref="I2">
    <cfRule type="top10" dxfId="2546" priority="23" rank="1"/>
  </conditionalFormatting>
  <conditionalFormatting sqref="J2">
    <cfRule type="top10" dxfId="2545" priority="24" rank="1"/>
  </conditionalFormatting>
  <conditionalFormatting sqref="E3">
    <cfRule type="top10" dxfId="2544" priority="13" rank="1"/>
  </conditionalFormatting>
  <conditionalFormatting sqref="F3">
    <cfRule type="top10" dxfId="2543" priority="14" rank="1"/>
  </conditionalFormatting>
  <conditionalFormatting sqref="G3">
    <cfRule type="top10" dxfId="2542" priority="15" rank="1"/>
  </conditionalFormatting>
  <conditionalFormatting sqref="H3">
    <cfRule type="top10" dxfId="2541" priority="16" rank="1"/>
  </conditionalFormatting>
  <conditionalFormatting sqref="I3">
    <cfRule type="top10" dxfId="2540" priority="17" rank="1"/>
  </conditionalFormatting>
  <conditionalFormatting sqref="J3">
    <cfRule type="top10" dxfId="2539" priority="18" rank="1"/>
  </conditionalFormatting>
  <conditionalFormatting sqref="E4">
    <cfRule type="top10" dxfId="2538" priority="7" rank="1"/>
  </conditionalFormatting>
  <conditionalFormatting sqref="F4">
    <cfRule type="top10" dxfId="2537" priority="8" rank="1"/>
  </conditionalFormatting>
  <conditionalFormatting sqref="G4">
    <cfRule type="top10" dxfId="2536" priority="9" rank="1"/>
  </conditionalFormatting>
  <conditionalFormatting sqref="H4">
    <cfRule type="top10" dxfId="2535" priority="10" rank="1"/>
  </conditionalFormatting>
  <conditionalFormatting sqref="I4">
    <cfRule type="top10" dxfId="2534" priority="11" rank="1"/>
  </conditionalFormatting>
  <conditionalFormatting sqref="J4">
    <cfRule type="top10" dxfId="2533" priority="12" rank="1"/>
  </conditionalFormatting>
  <conditionalFormatting sqref="E5">
    <cfRule type="top10" dxfId="5" priority="1" rank="1"/>
  </conditionalFormatting>
  <conditionalFormatting sqref="F5">
    <cfRule type="top10" dxfId="4" priority="2" rank="1"/>
  </conditionalFormatting>
  <conditionalFormatting sqref="G5">
    <cfRule type="top10" dxfId="3" priority="3" rank="1"/>
  </conditionalFormatting>
  <conditionalFormatting sqref="H5">
    <cfRule type="top10" dxfId="2" priority="4" rank="1"/>
  </conditionalFormatting>
  <conditionalFormatting sqref="I5">
    <cfRule type="top10" dxfId="1" priority="5" rank="1"/>
  </conditionalFormatting>
  <conditionalFormatting sqref="J5">
    <cfRule type="top10" dxfId="0" priority="6" rank="1"/>
  </conditionalFormatting>
  <dataValidations count="1">
    <dataValidation type="list" allowBlank="1" showInputMessage="1" showErrorMessage="1" sqref="B2" xr:uid="{9376625A-5609-44A5-A35B-B3320D5EFF36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30A33D1-BBB1-4C0B-9A48-D3F9F4671D43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E3DBB396-8F1E-4F48-85A5-44719ECCA6CD}">
          <x14:formula1>
            <xm:f>'C:\Users\abra2\AppData\Local\Packages\Microsoft.MicrosoftEdge_8wekyb3d8bbwe\TempState\Downloads\[ABRA EDINBURG TEXAS MATCH 8-17-19 (1).xlsx]DATA SHEET'!#REF!</xm:f>
          </x14:formula1>
          <xm:sqref>B3</xm:sqref>
        </x14:dataValidation>
        <x14:dataValidation type="list" allowBlank="1" showInputMessage="1" showErrorMessage="1" xr:uid="{F84EE96F-1988-49A7-A169-49AD5D7A2472}">
          <x14:formula1>
            <xm:f>'[ABRA EDINBURG TEXAS.xlsx]DATA SHEET'!#REF!</xm:f>
          </x14:formula1>
          <xm:sqref>B4</xm:sqref>
        </x14:dataValidation>
        <x14:dataValidation type="list" allowBlank="1" showInputMessage="1" showErrorMessage="1" xr:uid="{8C72E0E4-E4DD-464A-8AEF-C84868531C35}">
          <x14:formula1>
            <xm:f>'[ABRA EDINBURG TEXAS.xlsx]DATA SHEET'!#REF!</xm:f>
          </x14:formula1>
          <xm:sqref>B5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BB561-DE41-4B94-9CEA-96120E3B2649}">
  <sheetPr codeName="Sheet64"/>
  <dimension ref="A1:O7"/>
  <sheetViews>
    <sheetView workbookViewId="0">
      <selection activeCell="D14" sqref="D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thickBot="1" x14ac:dyDescent="0.35">
      <c r="A2" s="7" t="s">
        <v>25</v>
      </c>
      <c r="B2" s="7" t="s">
        <v>160</v>
      </c>
      <c r="C2" s="8">
        <v>43666</v>
      </c>
      <c r="D2" s="9" t="s">
        <v>159</v>
      </c>
      <c r="E2" s="64">
        <v>189</v>
      </c>
      <c r="F2" s="10">
        <v>185</v>
      </c>
      <c r="G2" s="65">
        <v>191</v>
      </c>
      <c r="H2" s="61">
        <v>190</v>
      </c>
      <c r="I2" s="27"/>
      <c r="J2" s="7"/>
      <c r="K2" s="10">
        <v>4</v>
      </c>
      <c r="L2" s="10">
        <v>755</v>
      </c>
      <c r="M2" s="11">
        <v>188.75</v>
      </c>
      <c r="N2" s="10">
        <v>6</v>
      </c>
      <c r="O2" s="11">
        <v>194.75</v>
      </c>
    </row>
    <row r="3" spans="1:15" x14ac:dyDescent="0.3">
      <c r="A3" s="7" t="s">
        <v>25</v>
      </c>
      <c r="B3" s="36" t="s">
        <v>160</v>
      </c>
      <c r="C3" s="37">
        <v>43680</v>
      </c>
      <c r="D3" s="9" t="s">
        <v>159</v>
      </c>
      <c r="E3" s="39">
        <v>189</v>
      </c>
      <c r="F3" s="39">
        <v>186</v>
      </c>
      <c r="G3" s="39">
        <v>192</v>
      </c>
      <c r="H3" s="39"/>
      <c r="I3" s="39"/>
      <c r="J3" s="39"/>
      <c r="K3" s="40">
        <v>3</v>
      </c>
      <c r="L3" s="40">
        <f>SUM(E3:J3)</f>
        <v>567</v>
      </c>
      <c r="M3" s="41">
        <f>SUM(L3/K3)</f>
        <v>189</v>
      </c>
      <c r="N3" s="36">
        <v>2</v>
      </c>
      <c r="O3" s="42">
        <f>SUM(M3+N3)</f>
        <v>191</v>
      </c>
    </row>
    <row r="4" spans="1:15" x14ac:dyDescent="0.3">
      <c r="A4" s="7" t="s">
        <v>25</v>
      </c>
      <c r="B4" s="7" t="s">
        <v>160</v>
      </c>
      <c r="C4" s="8">
        <v>43687</v>
      </c>
      <c r="D4" s="9" t="s">
        <v>159</v>
      </c>
      <c r="E4" s="7">
        <v>187</v>
      </c>
      <c r="F4" s="7">
        <v>183</v>
      </c>
      <c r="G4" s="7">
        <v>185</v>
      </c>
      <c r="H4" s="7">
        <v>183</v>
      </c>
      <c r="I4" s="7"/>
      <c r="J4" s="7"/>
      <c r="K4" s="10">
        <v>4</v>
      </c>
      <c r="L4" s="10">
        <v>738</v>
      </c>
      <c r="M4" s="11">
        <v>184.5</v>
      </c>
      <c r="N4" s="10">
        <v>2</v>
      </c>
      <c r="O4" s="11">
        <v>186.5</v>
      </c>
    </row>
    <row r="5" spans="1:15" ht="30" x14ac:dyDescent="0.3">
      <c r="A5" s="35" t="s">
        <v>211</v>
      </c>
      <c r="B5" s="36" t="s">
        <v>160</v>
      </c>
      <c r="C5" s="37">
        <v>43722</v>
      </c>
      <c r="D5" s="53" t="s">
        <v>218</v>
      </c>
      <c r="E5" s="39">
        <v>183</v>
      </c>
      <c r="F5" s="39">
        <v>191</v>
      </c>
      <c r="G5" s="39">
        <v>187</v>
      </c>
      <c r="H5" s="39">
        <v>186</v>
      </c>
      <c r="I5" s="39">
        <v>187</v>
      </c>
      <c r="J5" s="39">
        <v>196</v>
      </c>
      <c r="K5" s="40">
        <v>6</v>
      </c>
      <c r="L5" s="40">
        <f>SUM(E5:J5)</f>
        <v>1130</v>
      </c>
      <c r="M5" s="41">
        <f>SUM(L5/K5)</f>
        <v>188.33333333333334</v>
      </c>
      <c r="N5" s="36">
        <v>8</v>
      </c>
      <c r="O5" s="42">
        <f>SUM(M5+N5)</f>
        <v>196.33333333333334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17</v>
      </c>
      <c r="L7" s="3">
        <f>SUM(L2:L6)</f>
        <v>3190</v>
      </c>
      <c r="M7" s="1">
        <f>SUM(L7/K7)</f>
        <v>187.64705882352942</v>
      </c>
      <c r="N7" s="3">
        <f>SUM(N2:N6)</f>
        <v>18</v>
      </c>
      <c r="O7" s="1">
        <f>SUM(M7+N7)</f>
        <v>205.64705882352942</v>
      </c>
    </row>
  </sheetData>
  <protectedRanges>
    <protectedRange algorithmName="SHA-512" hashValue="FG7sbUW81RLTrqZOgRQY3WT58Fmv2wpczdNtHSivDYpua2f0csBbi4PHtU2Z8RiB+M2w+jl67Do94rJCq0Ck5Q==" saltValue="84WXeaapoYvzxj0ZBNU3eQ==" spinCount="100000" sqref="O5 L5:M5" name="Range1"/>
  </protectedRanges>
  <conditionalFormatting sqref="E1">
    <cfRule type="top10" priority="71" bottom="1" rank="1"/>
    <cfRule type="top10" dxfId="2532" priority="72" rank="1"/>
  </conditionalFormatting>
  <conditionalFormatting sqref="F1">
    <cfRule type="top10" priority="69" bottom="1" rank="1"/>
    <cfRule type="top10" dxfId="2531" priority="70" rank="1"/>
  </conditionalFormatting>
  <conditionalFormatting sqref="G1">
    <cfRule type="top10" priority="67" bottom="1" rank="1"/>
    <cfRule type="top10" dxfId="2530" priority="68" rank="1"/>
  </conditionalFormatting>
  <conditionalFormatting sqref="H1">
    <cfRule type="top10" priority="65" bottom="1" rank="1"/>
    <cfRule type="top10" dxfId="2529" priority="66" rank="1"/>
  </conditionalFormatting>
  <conditionalFormatting sqref="I1">
    <cfRule type="top10" priority="63" bottom="1" rank="1"/>
    <cfRule type="top10" dxfId="2528" priority="64" rank="1"/>
  </conditionalFormatting>
  <conditionalFormatting sqref="J1">
    <cfRule type="top10" priority="61" bottom="1" rank="1"/>
    <cfRule type="top10" dxfId="2527" priority="62" rank="1"/>
  </conditionalFormatting>
  <conditionalFormatting sqref="E6">
    <cfRule type="top10" priority="59" bottom="1" rank="1"/>
    <cfRule type="top10" dxfId="2526" priority="60" rank="1"/>
  </conditionalFormatting>
  <conditionalFormatting sqref="F6">
    <cfRule type="top10" priority="57" bottom="1" rank="1"/>
    <cfRule type="top10" dxfId="2525" priority="58" rank="1"/>
  </conditionalFormatting>
  <conditionalFormatting sqref="G6">
    <cfRule type="top10" priority="55" bottom="1" rank="1"/>
    <cfRule type="top10" dxfId="2524" priority="56" rank="1"/>
  </conditionalFormatting>
  <conditionalFormatting sqref="H6">
    <cfRule type="top10" priority="53" bottom="1" rank="1"/>
    <cfRule type="top10" dxfId="2523" priority="54" rank="1"/>
  </conditionalFormatting>
  <conditionalFormatting sqref="I6">
    <cfRule type="top10" priority="51" bottom="1" rank="1"/>
    <cfRule type="top10" dxfId="2522" priority="52" rank="1"/>
  </conditionalFormatting>
  <conditionalFormatting sqref="J6">
    <cfRule type="top10" priority="49" bottom="1" rank="1"/>
    <cfRule type="top10" dxfId="2521" priority="50" rank="1"/>
  </conditionalFormatting>
  <conditionalFormatting sqref="I2">
    <cfRule type="top10" priority="35" bottom="1" rank="1"/>
    <cfRule type="top10" dxfId="2520" priority="36" rank="1"/>
  </conditionalFormatting>
  <conditionalFormatting sqref="J2">
    <cfRule type="top10" priority="33" bottom="1" rank="1"/>
    <cfRule type="top10" dxfId="2519" priority="34" rank="1"/>
  </conditionalFormatting>
  <conditionalFormatting sqref="E2">
    <cfRule type="top10" priority="31" bottom="1" rank="1"/>
    <cfRule type="top10" dxfId="2518" priority="32" rank="1"/>
  </conditionalFormatting>
  <conditionalFormatting sqref="F2">
    <cfRule type="top10" priority="29" bottom="1" rank="1"/>
    <cfRule type="top10" dxfId="2517" priority="30" rank="1"/>
  </conditionalFormatting>
  <conditionalFormatting sqref="G2">
    <cfRule type="top10" priority="27" bottom="1" rank="1"/>
    <cfRule type="top10" dxfId="2516" priority="28" rank="1"/>
  </conditionalFormatting>
  <conditionalFormatting sqref="H2">
    <cfRule type="top10" priority="25" bottom="1" rank="1"/>
    <cfRule type="top10" dxfId="2515" priority="26" rank="1"/>
  </conditionalFormatting>
  <conditionalFormatting sqref="E3">
    <cfRule type="top10" dxfId="2514" priority="24" rank="1"/>
  </conditionalFormatting>
  <conditionalFormatting sqref="F3">
    <cfRule type="top10" dxfId="2513" priority="23" rank="1"/>
  </conditionalFormatting>
  <conditionalFormatting sqref="G3">
    <cfRule type="top10" dxfId="2512" priority="22" rank="1"/>
  </conditionalFormatting>
  <conditionalFormatting sqref="H3">
    <cfRule type="top10" dxfId="2511" priority="21" rank="1"/>
  </conditionalFormatting>
  <conditionalFormatting sqref="I3">
    <cfRule type="top10" dxfId="2510" priority="20" rank="1"/>
  </conditionalFormatting>
  <conditionalFormatting sqref="J3">
    <cfRule type="top10" dxfId="2509" priority="19" rank="1"/>
  </conditionalFormatting>
  <conditionalFormatting sqref="E4">
    <cfRule type="top10" priority="7" bottom="1" rank="1"/>
    <cfRule type="top10" dxfId="2508" priority="8" rank="1"/>
  </conditionalFormatting>
  <conditionalFormatting sqref="F4">
    <cfRule type="top10" priority="9" bottom="1" rank="1"/>
    <cfRule type="top10" dxfId="2507" priority="10" rank="1"/>
  </conditionalFormatting>
  <conditionalFormatting sqref="G4">
    <cfRule type="top10" priority="11" bottom="1" rank="1"/>
    <cfRule type="top10" dxfId="2506" priority="12" rank="1"/>
  </conditionalFormatting>
  <conditionalFormatting sqref="H4">
    <cfRule type="top10" priority="13" bottom="1" rank="1"/>
    <cfRule type="top10" dxfId="2505" priority="14" rank="1"/>
  </conditionalFormatting>
  <conditionalFormatting sqref="I4">
    <cfRule type="top10" priority="15" bottom="1" rank="1"/>
    <cfRule type="top10" dxfId="2504" priority="16" rank="1"/>
  </conditionalFormatting>
  <conditionalFormatting sqref="J4">
    <cfRule type="top10" priority="17" bottom="1" rank="1"/>
    <cfRule type="top10" dxfId="2503" priority="18" rank="1"/>
  </conditionalFormatting>
  <conditionalFormatting sqref="E5">
    <cfRule type="top10" dxfId="2502" priority="1" rank="1"/>
  </conditionalFormatting>
  <conditionalFormatting sqref="F5">
    <cfRule type="top10" dxfId="2501" priority="2" rank="1"/>
  </conditionalFormatting>
  <conditionalFormatting sqref="G5">
    <cfRule type="top10" dxfId="2500" priority="3" rank="1"/>
  </conditionalFormatting>
  <conditionalFormatting sqref="H5">
    <cfRule type="top10" dxfId="2499" priority="4" rank="1"/>
  </conditionalFormatting>
  <conditionalFormatting sqref="I5">
    <cfRule type="top10" dxfId="2498" priority="5" rank="1"/>
  </conditionalFormatting>
  <conditionalFormatting sqref="J5">
    <cfRule type="top10" dxfId="2497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906BDF9-7B94-49DD-9C2F-3E6116985F2D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BF1D97C9-5C9B-4C1F-9079-DCE17F457856}">
          <x14:formula1>
            <xm:f>'C:\Users\abra2\Desktop\ABRA Files and More\AUTO BENCH REST ASSOCIATION FILE\ABRA 2019\Arkansas\[ABRA2019july20 Arkansas (1).xlsm]Data'!#REF!</xm:f>
          </x14:formula1>
          <xm:sqref>B2</xm:sqref>
        </x14:dataValidation>
        <x14:dataValidation type="list" allowBlank="1" showInputMessage="1" showErrorMessage="1" xr:uid="{5C1476DD-495A-45E5-8A29-722C8694C672}">
          <x14:formula1>
            <xm:f>'C:\Users\abra2\Desktop\ABRA Files and More\AUTO BENCH REST ASSOCIATION FILE\ABRA 2019\Arkansas\[ABRA ARKANSAS Scoring Program.xlsx]DATA SHEET'!#REF!</xm:f>
          </x14:formula1>
          <xm:sqref>B3 B5</xm:sqref>
        </x14:dataValidation>
        <x14:dataValidation type="list" allowBlank="1" showInputMessage="1" showErrorMessage="1" xr:uid="{6A769EDE-B9E2-46B0-8089-CFC6B35CF0FE}">
          <x14:formula1>
            <xm:f>'C:\Users\abra2\AppData\Local\Packages\Microsoft.MicrosoftEdge_8wekyb3d8bbwe\TempState\Downloads\[ABRA2019Aug10Arkansas (2).xlsm]Data'!#REF!</xm:f>
          </x14:formula1>
          <xm:sqref>B4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FF267-6834-4F93-8C14-144652299A55}">
  <sheetPr codeName="Sheet14"/>
  <dimension ref="A1:O5"/>
  <sheetViews>
    <sheetView workbookViewId="0">
      <selection activeCell="A3" sqref="A3: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71</v>
      </c>
      <c r="C2" s="8">
        <v>43582</v>
      </c>
      <c r="D2" s="9" t="s">
        <v>72</v>
      </c>
      <c r="E2" s="7">
        <v>193</v>
      </c>
      <c r="F2" s="7">
        <v>188</v>
      </c>
      <c r="G2" s="7">
        <v>191</v>
      </c>
      <c r="H2" s="7">
        <v>191</v>
      </c>
      <c r="I2" s="7"/>
      <c r="J2" s="7"/>
      <c r="K2" s="10">
        <v>4</v>
      </c>
      <c r="L2" s="10">
        <v>763</v>
      </c>
      <c r="M2" s="11">
        <v>190.75</v>
      </c>
      <c r="N2" s="10">
        <v>5</v>
      </c>
      <c r="O2" s="11">
        <v>195.75</v>
      </c>
    </row>
    <row r="3" spans="1:15" x14ac:dyDescent="0.3">
      <c r="A3" s="12" t="s">
        <v>25</v>
      </c>
      <c r="B3" s="12" t="s">
        <v>71</v>
      </c>
      <c r="C3" s="13">
        <v>43659</v>
      </c>
      <c r="D3" s="14" t="s">
        <v>72</v>
      </c>
      <c r="E3" s="60">
        <v>194</v>
      </c>
      <c r="F3" s="12">
        <v>191</v>
      </c>
      <c r="G3" s="60">
        <v>192</v>
      </c>
      <c r="H3" s="12">
        <v>194</v>
      </c>
      <c r="I3" s="12">
        <v>187</v>
      </c>
      <c r="J3" s="12">
        <v>191</v>
      </c>
      <c r="K3" s="15">
        <v>6</v>
      </c>
      <c r="L3" s="15">
        <v>1149</v>
      </c>
      <c r="M3" s="16">
        <v>191.5</v>
      </c>
      <c r="N3" s="15">
        <v>8</v>
      </c>
      <c r="O3" s="16">
        <v>199.5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10</v>
      </c>
      <c r="L5" s="3">
        <f>SUM(L2:L4)</f>
        <v>1912</v>
      </c>
      <c r="M5" s="1">
        <f>SUM(L5/K5)</f>
        <v>191.2</v>
      </c>
      <c r="N5" s="3">
        <f>SUM(N2:N4)</f>
        <v>13</v>
      </c>
      <c r="O5" s="1">
        <f>SUM(M5+N5)</f>
        <v>204.2</v>
      </c>
    </row>
  </sheetData>
  <conditionalFormatting sqref="E1">
    <cfRule type="top10" priority="59" bottom="1" rank="1"/>
    <cfRule type="top10" dxfId="2496" priority="60" rank="1"/>
  </conditionalFormatting>
  <conditionalFormatting sqref="F1">
    <cfRule type="top10" priority="57" bottom="1" rank="1"/>
    <cfRule type="top10" dxfId="2495" priority="58" rank="1"/>
  </conditionalFormatting>
  <conditionalFormatting sqref="G1">
    <cfRule type="top10" priority="55" bottom="1" rank="1"/>
    <cfRule type="top10" dxfId="2494" priority="56" rank="1"/>
  </conditionalFormatting>
  <conditionalFormatting sqref="H1">
    <cfRule type="top10" priority="53" bottom="1" rank="1"/>
    <cfRule type="top10" dxfId="2493" priority="54" rank="1"/>
  </conditionalFormatting>
  <conditionalFormatting sqref="I1">
    <cfRule type="top10" priority="51" bottom="1" rank="1"/>
    <cfRule type="top10" dxfId="2492" priority="52" rank="1"/>
  </conditionalFormatting>
  <conditionalFormatting sqref="J1">
    <cfRule type="top10" priority="49" bottom="1" rank="1"/>
    <cfRule type="top10" dxfId="2491" priority="50" rank="1"/>
  </conditionalFormatting>
  <conditionalFormatting sqref="E4">
    <cfRule type="top10" priority="47" bottom="1" rank="1"/>
    <cfRule type="top10" dxfId="2490" priority="48" rank="1"/>
  </conditionalFormatting>
  <conditionalFormatting sqref="F4">
    <cfRule type="top10" priority="45" bottom="1" rank="1"/>
    <cfRule type="top10" dxfId="2489" priority="46" rank="1"/>
  </conditionalFormatting>
  <conditionalFormatting sqref="G4">
    <cfRule type="top10" priority="43" bottom="1" rank="1"/>
    <cfRule type="top10" dxfId="2488" priority="44" rank="1"/>
  </conditionalFormatting>
  <conditionalFormatting sqref="H4">
    <cfRule type="top10" priority="41" bottom="1" rank="1"/>
    <cfRule type="top10" dxfId="2487" priority="42" rank="1"/>
  </conditionalFormatting>
  <conditionalFormatting sqref="I4">
    <cfRule type="top10" priority="39" bottom="1" rank="1"/>
    <cfRule type="top10" dxfId="2486" priority="40" rank="1"/>
  </conditionalFormatting>
  <conditionalFormatting sqref="J4">
    <cfRule type="top10" priority="37" bottom="1" rank="1"/>
    <cfRule type="top10" dxfId="2485" priority="38" rank="1"/>
  </conditionalFormatting>
  <conditionalFormatting sqref="E2">
    <cfRule type="top10" priority="23" bottom="1" rank="1"/>
    <cfRule type="top10" dxfId="2484" priority="24" rank="1"/>
  </conditionalFormatting>
  <conditionalFormatting sqref="F2">
    <cfRule type="top10" priority="21" bottom="1" rank="1"/>
    <cfRule type="top10" dxfId="2483" priority="22" rank="1"/>
  </conditionalFormatting>
  <conditionalFormatting sqref="G2">
    <cfRule type="top10" priority="19" bottom="1" rank="1"/>
    <cfRule type="top10" dxfId="2482" priority="20" rank="1"/>
  </conditionalFormatting>
  <conditionalFormatting sqref="H2">
    <cfRule type="top10" priority="17" bottom="1" rank="1"/>
    <cfRule type="top10" dxfId="2481" priority="18" rank="1"/>
  </conditionalFormatting>
  <conditionalFormatting sqref="I2">
    <cfRule type="top10" priority="15" bottom="1" rank="1"/>
    <cfRule type="top10" dxfId="2480" priority="16" rank="1"/>
  </conditionalFormatting>
  <conditionalFormatting sqref="J2">
    <cfRule type="top10" priority="13" bottom="1" rank="1"/>
    <cfRule type="top10" dxfId="2479" priority="14" rank="1"/>
  </conditionalFormatting>
  <conditionalFormatting sqref="E3">
    <cfRule type="top10" priority="11" bottom="1" rank="1"/>
    <cfRule type="top10" dxfId="2478" priority="12" rank="1"/>
  </conditionalFormatting>
  <conditionalFormatting sqref="F3">
    <cfRule type="top10" priority="9" bottom="1" rank="1"/>
    <cfRule type="top10" dxfId="2477" priority="10" rank="1"/>
  </conditionalFormatting>
  <conditionalFormatting sqref="G3">
    <cfRule type="top10" priority="7" bottom="1" rank="1"/>
    <cfRule type="top10" dxfId="2476" priority="8" rank="1"/>
  </conditionalFormatting>
  <conditionalFormatting sqref="H3">
    <cfRule type="top10" priority="5" bottom="1" rank="1"/>
    <cfRule type="top10" dxfId="2475" priority="6" rank="1"/>
  </conditionalFormatting>
  <conditionalFormatting sqref="I3">
    <cfRule type="top10" priority="3" bottom="1" rank="1"/>
    <cfRule type="top10" dxfId="2474" priority="4" rank="1"/>
  </conditionalFormatting>
  <conditionalFormatting sqref="J3">
    <cfRule type="top10" priority="1" bottom="1" rank="1"/>
    <cfRule type="top10" dxfId="247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BDAFFB9-E676-441B-8013-CDB621D95B6B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8651FE5E-A8EB-4BF6-9A31-47A9F13533B5}">
          <x14:formula1>
            <xm:f>'C:\Users\gih93\Documents\[ABRA2019.xlsm]Data'!#REF!</xm:f>
          </x14:formula1>
          <xm:sqref>B2:B3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2D80-E993-4E19-B346-CA30CF8D1530}">
  <dimension ref="A1:O4"/>
  <sheetViews>
    <sheetView workbookViewId="0">
      <selection activeCell="J18" sqref="J18"/>
    </sheetView>
  </sheetViews>
  <sheetFormatPr defaultRowHeight="15" x14ac:dyDescent="0.3"/>
  <cols>
    <col min="1" max="1" width="13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35" t="s">
        <v>25</v>
      </c>
      <c r="B2" s="36" t="s">
        <v>194</v>
      </c>
      <c r="C2" s="37">
        <v>43694</v>
      </c>
      <c r="D2" s="53" t="s">
        <v>171</v>
      </c>
      <c r="E2" s="86">
        <v>180</v>
      </c>
      <c r="F2" s="86">
        <v>184</v>
      </c>
      <c r="G2" s="86">
        <v>182</v>
      </c>
      <c r="H2" s="39"/>
      <c r="I2" s="39"/>
      <c r="J2" s="39"/>
      <c r="K2" s="40">
        <f t="shared" ref="K2" si="0">COUNT(E2:J2)</f>
        <v>3</v>
      </c>
      <c r="L2" s="40">
        <f t="shared" ref="L2" si="1">SUM(E2:J2)</f>
        <v>546</v>
      </c>
      <c r="M2" s="41">
        <f t="shared" ref="M2" si="2">SUM(L2/K2)</f>
        <v>182</v>
      </c>
      <c r="N2" s="36">
        <v>2</v>
      </c>
      <c r="O2" s="42">
        <f t="shared" ref="O2" si="3">SUM(M2+N2)</f>
        <v>184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546</v>
      </c>
      <c r="M4" s="1">
        <f>SUM(L4/K4)</f>
        <v>182</v>
      </c>
      <c r="N4" s="3">
        <f>SUM(N2:N3)</f>
        <v>2</v>
      </c>
      <c r="O4" s="1">
        <f>SUM(M4+N4)</f>
        <v>184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</protectedRanges>
  <conditionalFormatting sqref="E1">
    <cfRule type="top10" priority="35" bottom="1" rank="1"/>
    <cfRule type="top10" dxfId="2472" priority="36" rank="1"/>
  </conditionalFormatting>
  <conditionalFormatting sqref="F1">
    <cfRule type="top10" priority="33" bottom="1" rank="1"/>
    <cfRule type="top10" dxfId="2471" priority="34" rank="1"/>
  </conditionalFormatting>
  <conditionalFormatting sqref="G1">
    <cfRule type="top10" priority="31" bottom="1" rank="1"/>
    <cfRule type="top10" dxfId="2470" priority="32" rank="1"/>
  </conditionalFormatting>
  <conditionalFormatting sqref="H1">
    <cfRule type="top10" priority="29" bottom="1" rank="1"/>
    <cfRule type="top10" dxfId="2469" priority="30" rank="1"/>
  </conditionalFormatting>
  <conditionalFormatting sqref="I1">
    <cfRule type="top10" priority="27" bottom="1" rank="1"/>
    <cfRule type="top10" dxfId="2468" priority="28" rank="1"/>
  </conditionalFormatting>
  <conditionalFormatting sqref="J1">
    <cfRule type="top10" priority="25" bottom="1" rank="1"/>
    <cfRule type="top10" dxfId="2467" priority="26" rank="1"/>
  </conditionalFormatting>
  <conditionalFormatting sqref="E3">
    <cfRule type="top10" priority="23" bottom="1" rank="1"/>
    <cfRule type="top10" dxfId="2466" priority="24" rank="1"/>
  </conditionalFormatting>
  <conditionalFormatting sqref="F3">
    <cfRule type="top10" priority="21" bottom="1" rank="1"/>
    <cfRule type="top10" dxfId="2465" priority="22" rank="1"/>
  </conditionalFormatting>
  <conditionalFormatting sqref="G3">
    <cfRule type="top10" priority="19" bottom="1" rank="1"/>
    <cfRule type="top10" dxfId="2464" priority="20" rank="1"/>
  </conditionalFormatting>
  <conditionalFormatting sqref="H3">
    <cfRule type="top10" priority="17" bottom="1" rank="1"/>
    <cfRule type="top10" dxfId="2463" priority="18" rank="1"/>
  </conditionalFormatting>
  <conditionalFormatting sqref="I3">
    <cfRule type="top10" priority="15" bottom="1" rank="1"/>
    <cfRule type="top10" dxfId="2462" priority="16" rank="1"/>
  </conditionalFormatting>
  <conditionalFormatting sqref="J3">
    <cfRule type="top10" priority="13" bottom="1" rank="1"/>
    <cfRule type="top10" dxfId="2461" priority="14" rank="1"/>
  </conditionalFormatting>
  <conditionalFormatting sqref="E2">
    <cfRule type="top10" dxfId="2460" priority="1" rank="1"/>
  </conditionalFormatting>
  <conditionalFormatting sqref="F2">
    <cfRule type="top10" dxfId="2459" priority="2" rank="1"/>
  </conditionalFormatting>
  <conditionalFormatting sqref="G2">
    <cfRule type="top10" dxfId="2458" priority="3" rank="1"/>
  </conditionalFormatting>
  <conditionalFormatting sqref="H2">
    <cfRule type="top10" dxfId="2457" priority="4" rank="1"/>
  </conditionalFormatting>
  <conditionalFormatting sqref="I2">
    <cfRule type="top10" dxfId="2456" priority="5" rank="1"/>
  </conditionalFormatting>
  <conditionalFormatting sqref="J2">
    <cfRule type="top10" dxfId="2455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307F471-0E4A-4B36-BF3C-0060EF09C7C9}">
          <x14:formula1>
            <xm:f>'C:\Users\abra2\AppData\Local\Packages\Microsoft.MicrosoftEdge_8wekyb3d8bbwe\TempState\Downloads\[ABRA EDINBURG TEXAS MATCH 8-17-19 (1).xlsx]DATA SHEET'!#REF!</xm:f>
          </x14:formula1>
          <xm:sqref>B2</xm:sqref>
        </x14:dataValidation>
        <x14:dataValidation type="list" allowBlank="1" showInputMessage="1" showErrorMessage="1" xr:uid="{521C6175-032F-4337-87D4-EF44381E502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2ABB7-3308-426E-9A1A-EF722D3E34F1}">
  <sheetPr codeName="Sheet15"/>
  <dimension ref="A1:O6"/>
  <sheetViews>
    <sheetView workbookViewId="0">
      <selection activeCell="D7" sqref="D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108</v>
      </c>
      <c r="C2" s="8">
        <v>43617</v>
      </c>
      <c r="D2" s="9" t="s">
        <v>107</v>
      </c>
      <c r="E2" s="7">
        <v>181</v>
      </c>
      <c r="F2" s="7">
        <v>179</v>
      </c>
      <c r="G2" s="7">
        <v>181</v>
      </c>
      <c r="H2" s="7">
        <v>185</v>
      </c>
      <c r="I2" s="7"/>
      <c r="J2" s="7"/>
      <c r="K2" s="10">
        <v>4</v>
      </c>
      <c r="L2" s="10">
        <v>726</v>
      </c>
      <c r="M2" s="11">
        <v>181.5</v>
      </c>
      <c r="N2" s="10">
        <v>2</v>
      </c>
      <c r="O2" s="11">
        <v>183.5</v>
      </c>
    </row>
    <row r="3" spans="1:15" x14ac:dyDescent="0.3">
      <c r="A3" s="7" t="s">
        <v>25</v>
      </c>
      <c r="B3" s="58" t="s">
        <v>108</v>
      </c>
      <c r="C3" s="37">
        <f>'[35]START TAB'!$D$2</f>
        <v>43652</v>
      </c>
      <c r="D3" s="38" t="str">
        <f>'[35]START TAB'!$B$2</f>
        <v>Belton, SC</v>
      </c>
      <c r="E3" s="59">
        <v>182</v>
      </c>
      <c r="F3" s="59">
        <v>175</v>
      </c>
      <c r="G3" s="59">
        <v>181</v>
      </c>
      <c r="H3" s="59">
        <v>175</v>
      </c>
      <c r="I3" s="59"/>
      <c r="J3" s="59"/>
      <c r="K3" s="40">
        <f>COUNT(E3:J3)</f>
        <v>4</v>
      </c>
      <c r="L3" s="40">
        <f>SUM(E3:J3)</f>
        <v>713</v>
      </c>
      <c r="M3" s="41">
        <f>SUM(L3/K3)</f>
        <v>178.25</v>
      </c>
      <c r="N3" s="58">
        <v>3</v>
      </c>
      <c r="O3" s="42">
        <f>SUM(M3+N3)</f>
        <v>181.25</v>
      </c>
    </row>
    <row r="4" spans="1:15" x14ac:dyDescent="0.3">
      <c r="A4" s="151" t="s">
        <v>25</v>
      </c>
      <c r="B4" s="151" t="s">
        <v>108</v>
      </c>
      <c r="C4" s="152">
        <v>43723</v>
      </c>
      <c r="D4" s="153" t="s">
        <v>23</v>
      </c>
      <c r="E4" s="151">
        <v>188</v>
      </c>
      <c r="F4" s="151">
        <v>187</v>
      </c>
      <c r="G4" s="151">
        <v>185</v>
      </c>
      <c r="H4" s="151">
        <v>182</v>
      </c>
      <c r="I4" s="151">
        <v>183</v>
      </c>
      <c r="J4" s="151">
        <v>177</v>
      </c>
      <c r="K4" s="154">
        <v>6</v>
      </c>
      <c r="L4" s="154">
        <v>1102</v>
      </c>
      <c r="M4" s="155">
        <v>183.66666666666666</v>
      </c>
      <c r="N4" s="154">
        <v>4</v>
      </c>
      <c r="O4" s="155">
        <v>187.66666666666666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SUM(L2:L5)</f>
        <v>2541</v>
      </c>
      <c r="M6" s="1">
        <f>SUM(L6/K6)</f>
        <v>181.5</v>
      </c>
      <c r="N6" s="3">
        <f>SUM(N2:N5)</f>
        <v>9</v>
      </c>
      <c r="O6" s="1">
        <f>SUM(M6+N6)</f>
        <v>190.5</v>
      </c>
    </row>
  </sheetData>
  <conditionalFormatting sqref="E1">
    <cfRule type="top10" priority="65" bottom="1" rank="1"/>
    <cfRule type="top10" dxfId="2454" priority="66" rank="1"/>
  </conditionalFormatting>
  <conditionalFormatting sqref="F1">
    <cfRule type="top10" priority="63" bottom="1" rank="1"/>
    <cfRule type="top10" dxfId="2453" priority="64" rank="1"/>
  </conditionalFormatting>
  <conditionalFormatting sqref="G1">
    <cfRule type="top10" priority="61" bottom="1" rank="1"/>
    <cfRule type="top10" dxfId="2452" priority="62" rank="1"/>
  </conditionalFormatting>
  <conditionalFormatting sqref="H1">
    <cfRule type="top10" priority="59" bottom="1" rank="1"/>
    <cfRule type="top10" dxfId="2451" priority="60" rank="1"/>
  </conditionalFormatting>
  <conditionalFormatting sqref="I1">
    <cfRule type="top10" priority="57" bottom="1" rank="1"/>
    <cfRule type="top10" dxfId="2450" priority="58" rank="1"/>
  </conditionalFormatting>
  <conditionalFormatting sqref="J1">
    <cfRule type="top10" priority="55" bottom="1" rank="1"/>
    <cfRule type="top10" dxfId="2449" priority="56" rank="1"/>
  </conditionalFormatting>
  <conditionalFormatting sqref="E5">
    <cfRule type="top10" priority="53" bottom="1" rank="1"/>
    <cfRule type="top10" dxfId="2448" priority="54" rank="1"/>
  </conditionalFormatting>
  <conditionalFormatting sqref="F5">
    <cfRule type="top10" priority="51" bottom="1" rank="1"/>
    <cfRule type="top10" dxfId="2447" priority="52" rank="1"/>
  </conditionalFormatting>
  <conditionalFormatting sqref="G5">
    <cfRule type="top10" priority="49" bottom="1" rank="1"/>
    <cfRule type="top10" dxfId="2446" priority="50" rank="1"/>
  </conditionalFormatting>
  <conditionalFormatting sqref="H5">
    <cfRule type="top10" priority="47" bottom="1" rank="1"/>
    <cfRule type="top10" dxfId="2445" priority="48" rank="1"/>
  </conditionalFormatting>
  <conditionalFormatting sqref="I5">
    <cfRule type="top10" priority="45" bottom="1" rank="1"/>
    <cfRule type="top10" dxfId="2444" priority="46" rank="1"/>
  </conditionalFormatting>
  <conditionalFormatting sqref="J5">
    <cfRule type="top10" priority="43" bottom="1" rank="1"/>
    <cfRule type="top10" dxfId="2443" priority="44" rank="1"/>
  </conditionalFormatting>
  <conditionalFormatting sqref="E2">
    <cfRule type="top10" priority="29" bottom="1" rank="1"/>
    <cfRule type="top10" dxfId="2442" priority="30" rank="1"/>
  </conditionalFormatting>
  <conditionalFormatting sqref="F2">
    <cfRule type="top10" priority="27" bottom="1" rank="1"/>
    <cfRule type="top10" dxfId="2441" priority="28" rank="1"/>
  </conditionalFormatting>
  <conditionalFormatting sqref="G2">
    <cfRule type="top10" priority="25" bottom="1" rank="1"/>
    <cfRule type="top10" dxfId="2440" priority="26" rank="1"/>
  </conditionalFormatting>
  <conditionalFormatting sqref="H2">
    <cfRule type="top10" priority="23" bottom="1" rank="1"/>
    <cfRule type="top10" dxfId="2439" priority="24" rank="1"/>
  </conditionalFormatting>
  <conditionalFormatting sqref="I2">
    <cfRule type="top10" priority="21" bottom="1" rank="1"/>
    <cfRule type="top10" dxfId="2438" priority="22" rank="1"/>
  </conditionalFormatting>
  <conditionalFormatting sqref="J2">
    <cfRule type="top10" priority="19" bottom="1" rank="1"/>
    <cfRule type="top10" dxfId="2437" priority="20" rank="1"/>
  </conditionalFormatting>
  <conditionalFormatting sqref="E3">
    <cfRule type="top10" dxfId="2436" priority="18" rank="1"/>
  </conditionalFormatting>
  <conditionalFormatting sqref="F3">
    <cfRule type="top10" dxfId="2435" priority="17" rank="1"/>
  </conditionalFormatting>
  <conditionalFormatting sqref="G3">
    <cfRule type="top10" dxfId="2434" priority="16" rank="1"/>
  </conditionalFormatting>
  <conditionalFormatting sqref="H3">
    <cfRule type="top10" dxfId="2433" priority="15" rank="1"/>
  </conditionalFormatting>
  <conditionalFormatting sqref="I3">
    <cfRule type="top10" dxfId="2432" priority="14" rank="1"/>
  </conditionalFormatting>
  <conditionalFormatting sqref="J3">
    <cfRule type="top10" dxfId="2431" priority="13" rank="1"/>
  </conditionalFormatting>
  <conditionalFormatting sqref="E4">
    <cfRule type="top10" priority="11" bottom="1" rank="1"/>
    <cfRule type="top10" dxfId="2430" priority="12" rank="1"/>
  </conditionalFormatting>
  <conditionalFormatting sqref="F4">
    <cfRule type="top10" priority="9" bottom="1" rank="1"/>
    <cfRule type="top10" dxfId="2429" priority="10" rank="1"/>
  </conditionalFormatting>
  <conditionalFormatting sqref="G4">
    <cfRule type="top10" priority="7" bottom="1" rank="1"/>
    <cfRule type="top10" dxfId="2428" priority="8" rank="1"/>
  </conditionalFormatting>
  <conditionalFormatting sqref="H4">
    <cfRule type="top10" priority="5" bottom="1" rank="1"/>
    <cfRule type="top10" dxfId="2427" priority="6" rank="1"/>
  </conditionalFormatting>
  <conditionalFormatting sqref="I4">
    <cfRule type="top10" priority="3" bottom="1" rank="1"/>
    <cfRule type="top10" dxfId="2426" priority="4" rank="1"/>
  </conditionalFormatting>
  <conditionalFormatting sqref="J4">
    <cfRule type="top10" priority="1" bottom="1" rank="1"/>
    <cfRule type="top10" dxfId="242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99E3C68-056F-40F1-9F3D-F69D7EB6B61D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C0CDEFD5-5827-4B52-9293-616E5895A697}">
          <x14:formula1>
            <xm:f>'C:\Users\abra2\Desktop\[ABRA2019.xlsm]Data'!#REF!</xm:f>
          </x14:formula1>
          <xm:sqref>B2</xm:sqref>
        </x14:dataValidation>
        <x14:dataValidation type="list" allowBlank="1" showInputMessage="1" showErrorMessage="1" xr:uid="{803CA096-F699-4748-ABF0-8E52364B0F1E}">
          <x14:formula1>
            <xm:f>'C:\Users\abra2\Desktop\ABRA Files and More\AUTO BENCH REST ASSOCIATION FILE\ABRA 2019\South Carolina\[ABRA sSOUTH CAROLINA SCORING PROGRAM 2019.xlsm]DATA SHEET'!#REF!</xm:f>
          </x14:formula1>
          <xm:sqref>B3</xm:sqref>
        </x14:dataValidation>
        <x14:dataValidation type="list" allowBlank="1" showInputMessage="1" showErrorMessage="1" xr:uid="{C7FB0DA3-8048-4D41-A56C-2AB0E29B5960}">
          <x14:formula1>
            <xm:f>'C:\Users\abra2\AppData\Local\Packages\Microsoft.MicrosoftEdge_8wekyb3d8bbwe\TempState\Downloads\[ABRA GA State Tournament 9152019 (3).xlsm]Data'!#REF!</xm:f>
          </x14:formula1>
          <xm:sqref>B4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A7E77-76CC-476B-8120-363746F37F29}">
  <dimension ref="A1:O5"/>
  <sheetViews>
    <sheetView workbookViewId="0">
      <selection activeCell="A14" sqref="A14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35" t="s">
        <v>211</v>
      </c>
      <c r="B2" s="36" t="s">
        <v>230</v>
      </c>
      <c r="C2" s="37">
        <v>43729</v>
      </c>
      <c r="D2" s="53" t="s">
        <v>171</v>
      </c>
      <c r="E2" s="174">
        <v>184</v>
      </c>
      <c r="F2" s="86">
        <v>192</v>
      </c>
      <c r="G2" s="86">
        <v>183</v>
      </c>
      <c r="H2" s="39"/>
      <c r="I2" s="39"/>
      <c r="J2" s="39"/>
      <c r="K2" s="40">
        <f>COUNT(E2:J2)</f>
        <v>3</v>
      </c>
      <c r="L2" s="40">
        <f>SUM(E2:J2)</f>
        <v>559</v>
      </c>
      <c r="M2" s="41">
        <f>SUM(L2/K2)</f>
        <v>186.33333333333334</v>
      </c>
      <c r="N2" s="36">
        <v>2</v>
      </c>
      <c r="O2" s="42">
        <f>SUM(M2+N2)</f>
        <v>188.33333333333334</v>
      </c>
    </row>
    <row r="3" spans="1:15" ht="15.75" x14ac:dyDescent="0.3">
      <c r="A3" s="133" t="s">
        <v>211</v>
      </c>
      <c r="B3" s="141" t="s">
        <v>231</v>
      </c>
      <c r="C3" s="135">
        <v>43757</v>
      </c>
      <c r="D3" s="142" t="s">
        <v>247</v>
      </c>
      <c r="E3" s="143">
        <v>188</v>
      </c>
      <c r="F3" s="143">
        <v>185</v>
      </c>
      <c r="G3" s="143">
        <v>187</v>
      </c>
      <c r="H3" s="143"/>
      <c r="I3" s="143"/>
      <c r="J3" s="143"/>
      <c r="K3" s="138">
        <f>COUNT(E3:J3)</f>
        <v>3</v>
      </c>
      <c r="L3" s="138">
        <f>SUM(E3:J3)</f>
        <v>560</v>
      </c>
      <c r="M3" s="139">
        <f>SUM(L3/K3)</f>
        <v>186.66666666666666</v>
      </c>
      <c r="N3" s="141">
        <v>3</v>
      </c>
      <c r="O3" s="140">
        <f>SUM(M3+N3)</f>
        <v>189.66666666666666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6</v>
      </c>
      <c r="L5" s="3">
        <f>SUM(L2:L4)</f>
        <v>1119</v>
      </c>
      <c r="M5" s="1">
        <f>SUM(L5/K5)</f>
        <v>186.5</v>
      </c>
      <c r="N5" s="3">
        <f>SUM(N2:N4)</f>
        <v>5</v>
      </c>
      <c r="O5" s="1">
        <f>SUM(M5+N5)</f>
        <v>191.5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  <protectedRange algorithmName="SHA-512" hashValue="ON39YdpmFHfN9f47KpiRvqrKx0V9+erV1CNkpWzYhW/Qyc6aT8rEyCrvauWSYGZK2ia3o7vd3akF07acHAFpOA==" saltValue="yVW9XmDwTqEnmpSGai0KYg==" spinCount="100000" sqref="B2:J2" name="Range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3:J3" name="Range1_1"/>
  </protectedRanges>
  <conditionalFormatting sqref="E1">
    <cfRule type="top10" priority="41" bottom="1" rank="1"/>
    <cfRule type="top10" dxfId="2424" priority="42" rank="1"/>
  </conditionalFormatting>
  <conditionalFormatting sqref="F1">
    <cfRule type="top10" priority="39" bottom="1" rank="1"/>
    <cfRule type="top10" dxfId="2423" priority="40" rank="1"/>
  </conditionalFormatting>
  <conditionalFormatting sqref="G1">
    <cfRule type="top10" priority="37" bottom="1" rank="1"/>
    <cfRule type="top10" dxfId="2422" priority="38" rank="1"/>
  </conditionalFormatting>
  <conditionalFormatting sqref="H1">
    <cfRule type="top10" priority="35" bottom="1" rank="1"/>
    <cfRule type="top10" dxfId="2421" priority="36" rank="1"/>
  </conditionalFormatting>
  <conditionalFormatting sqref="I1">
    <cfRule type="top10" priority="33" bottom="1" rank="1"/>
    <cfRule type="top10" dxfId="2420" priority="34" rank="1"/>
  </conditionalFormatting>
  <conditionalFormatting sqref="J1">
    <cfRule type="top10" priority="31" bottom="1" rank="1"/>
    <cfRule type="top10" dxfId="2419" priority="32" rank="1"/>
  </conditionalFormatting>
  <conditionalFormatting sqref="E4">
    <cfRule type="top10" priority="29" bottom="1" rank="1"/>
    <cfRule type="top10" dxfId="2418" priority="30" rank="1"/>
  </conditionalFormatting>
  <conditionalFormatting sqref="F4">
    <cfRule type="top10" priority="27" bottom="1" rank="1"/>
    <cfRule type="top10" dxfId="2417" priority="28" rank="1"/>
  </conditionalFormatting>
  <conditionalFormatting sqref="G4">
    <cfRule type="top10" priority="25" bottom="1" rank="1"/>
    <cfRule type="top10" dxfId="2416" priority="26" rank="1"/>
  </conditionalFormatting>
  <conditionalFormatting sqref="H4">
    <cfRule type="top10" priority="23" bottom="1" rank="1"/>
    <cfRule type="top10" dxfId="2415" priority="24" rank="1"/>
  </conditionalFormatting>
  <conditionalFormatting sqref="I4">
    <cfRule type="top10" priority="21" bottom="1" rank="1"/>
    <cfRule type="top10" dxfId="2414" priority="22" rank="1"/>
  </conditionalFormatting>
  <conditionalFormatting sqref="J4">
    <cfRule type="top10" priority="19" bottom="1" rank="1"/>
    <cfRule type="top10" dxfId="2413" priority="20" rank="1"/>
  </conditionalFormatting>
  <conditionalFormatting sqref="E2">
    <cfRule type="top10" dxfId="2412" priority="7" rank="1"/>
  </conditionalFormatting>
  <conditionalFormatting sqref="F2">
    <cfRule type="top10" dxfId="2411" priority="8" rank="1"/>
  </conditionalFormatting>
  <conditionalFormatting sqref="G2">
    <cfRule type="top10" dxfId="2410" priority="9" rank="1"/>
  </conditionalFormatting>
  <conditionalFormatting sqref="H2">
    <cfRule type="top10" dxfId="2409" priority="10" rank="1"/>
  </conditionalFormatting>
  <conditionalFormatting sqref="J2">
    <cfRule type="top10" dxfId="2408" priority="11" rank="1"/>
  </conditionalFormatting>
  <conditionalFormatting sqref="I2">
    <cfRule type="top10" dxfId="2407" priority="12" rank="1"/>
  </conditionalFormatting>
  <conditionalFormatting sqref="E3">
    <cfRule type="top10" dxfId="2406" priority="1" rank="1"/>
  </conditionalFormatting>
  <conditionalFormatting sqref="F3">
    <cfRule type="top10" dxfId="2405" priority="2" rank="1"/>
  </conditionalFormatting>
  <conditionalFormatting sqref="G3">
    <cfRule type="top10" dxfId="2404" priority="3" rank="1"/>
  </conditionalFormatting>
  <conditionalFormatting sqref="H3">
    <cfRule type="top10" dxfId="2403" priority="4" rank="1"/>
  </conditionalFormatting>
  <conditionalFormatting sqref="I3">
    <cfRule type="top10" dxfId="2402" priority="5" rank="1"/>
  </conditionalFormatting>
  <conditionalFormatting sqref="J3">
    <cfRule type="top10" dxfId="2401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7640939-7BED-4737-A21B-258132303FC4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EDD267E5-84D4-4EE1-8AD7-4207B3239F55}">
          <x14:formula1>
            <xm:f>'[ABRA EDINBURG TEXAS MATCH 9-21-19 (1).xlsx]DATA SHEET'!#REF!</xm:f>
          </x14:formula1>
          <xm:sqref>B2</xm:sqref>
        </x14:dataValidation>
        <x14:dataValidation type="list" allowBlank="1" showInputMessage="1" showErrorMessage="1" xr:uid="{787959E9-0D2C-48A7-BF45-DB549ACA8E35}">
          <x14:formula1>
            <xm:f>'[ABRA EDINBURG TEXAS.xlsx]DATA SHEET'!#REF!</xm:f>
          </x14:formula1>
          <xm:sqref>B3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F199E-EE8E-4D0E-B2DB-88A648A72D94}">
  <dimension ref="A1:O4"/>
  <sheetViews>
    <sheetView workbookViewId="0">
      <selection activeCell="A2" sqref="A2:O2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5" t="s">
        <v>211</v>
      </c>
      <c r="B2" s="36" t="s">
        <v>214</v>
      </c>
      <c r="C2" s="37">
        <v>43715</v>
      </c>
      <c r="D2" s="38" t="s">
        <v>72</v>
      </c>
      <c r="E2" s="39">
        <v>192</v>
      </c>
      <c r="F2" s="39">
        <v>190</v>
      </c>
      <c r="G2" s="39">
        <v>186</v>
      </c>
      <c r="H2" s="39">
        <v>190</v>
      </c>
      <c r="I2" s="39"/>
      <c r="J2" s="39"/>
      <c r="K2" s="40">
        <f>COUNT(E2:J2)</f>
        <v>4</v>
      </c>
      <c r="L2" s="40">
        <f>SUM(E2:J2)</f>
        <v>758</v>
      </c>
      <c r="M2" s="41">
        <f>SUM(L2/K2)</f>
        <v>189.5</v>
      </c>
      <c r="N2" s="36">
        <v>2</v>
      </c>
      <c r="O2" s="42">
        <f>SUM(M2+N2)</f>
        <v>191.5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758</v>
      </c>
      <c r="M4" s="1">
        <f>SUM(L4/K4)</f>
        <v>189.5</v>
      </c>
      <c r="N4" s="3">
        <f>SUM(N2:N3)</f>
        <v>2</v>
      </c>
      <c r="O4" s="1">
        <f>SUM(M4+N4)</f>
        <v>191.5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2"/>
    <protectedRange algorithmName="SHA-512" hashValue="ON39YdpmFHfN9f47KpiRvqrKx0V9+erV1CNkpWzYhW/Qyc6aT8rEyCrvauWSYGZK2ia3o7vd3akF07acHAFpOA==" saltValue="yVW9XmDwTqEnmpSGai0KYg==" spinCount="100000" sqref="B2:J2" name="Range1_1"/>
  </protectedRanges>
  <conditionalFormatting sqref="E1">
    <cfRule type="top10" priority="35" bottom="1" rank="1"/>
    <cfRule type="top10" dxfId="2400" priority="36" rank="1"/>
  </conditionalFormatting>
  <conditionalFormatting sqref="F1">
    <cfRule type="top10" priority="33" bottom="1" rank="1"/>
    <cfRule type="top10" dxfId="2399" priority="34" rank="1"/>
  </conditionalFormatting>
  <conditionalFormatting sqref="G1">
    <cfRule type="top10" priority="31" bottom="1" rank="1"/>
    <cfRule type="top10" dxfId="2398" priority="32" rank="1"/>
  </conditionalFormatting>
  <conditionalFormatting sqref="H1">
    <cfRule type="top10" priority="29" bottom="1" rank="1"/>
    <cfRule type="top10" dxfId="2397" priority="30" rank="1"/>
  </conditionalFormatting>
  <conditionalFormatting sqref="I1">
    <cfRule type="top10" priority="27" bottom="1" rank="1"/>
    <cfRule type="top10" dxfId="2396" priority="28" rank="1"/>
  </conditionalFormatting>
  <conditionalFormatting sqref="J1">
    <cfRule type="top10" priority="25" bottom="1" rank="1"/>
    <cfRule type="top10" dxfId="2395" priority="26" rank="1"/>
  </conditionalFormatting>
  <conditionalFormatting sqref="E3">
    <cfRule type="top10" priority="23" bottom="1" rank="1"/>
    <cfRule type="top10" dxfId="2394" priority="24" rank="1"/>
  </conditionalFormatting>
  <conditionalFormatting sqref="F3">
    <cfRule type="top10" priority="21" bottom="1" rank="1"/>
    <cfRule type="top10" dxfId="2393" priority="22" rank="1"/>
  </conditionalFormatting>
  <conditionalFormatting sqref="G3">
    <cfRule type="top10" priority="19" bottom="1" rank="1"/>
    <cfRule type="top10" dxfId="2392" priority="20" rank="1"/>
  </conditionalFormatting>
  <conditionalFormatting sqref="H3">
    <cfRule type="top10" priority="17" bottom="1" rank="1"/>
    <cfRule type="top10" dxfId="2391" priority="18" rank="1"/>
  </conditionalFormatting>
  <conditionalFormatting sqref="I3">
    <cfRule type="top10" priority="15" bottom="1" rank="1"/>
    <cfRule type="top10" dxfId="2390" priority="16" rank="1"/>
  </conditionalFormatting>
  <conditionalFormatting sqref="J3">
    <cfRule type="top10" priority="13" bottom="1" rank="1"/>
    <cfRule type="top10" dxfId="2389" priority="14" rank="1"/>
  </conditionalFormatting>
  <conditionalFormatting sqref="E2">
    <cfRule type="top10" dxfId="2388" priority="1" rank="1"/>
  </conditionalFormatting>
  <conditionalFormatting sqref="F2">
    <cfRule type="top10" dxfId="2387" priority="2" rank="1"/>
  </conditionalFormatting>
  <conditionalFormatting sqref="G2">
    <cfRule type="top10" dxfId="2386" priority="3" rank="1"/>
  </conditionalFormatting>
  <conditionalFormatting sqref="H2">
    <cfRule type="top10" dxfId="2385" priority="4" rank="1"/>
  </conditionalFormatting>
  <conditionalFormatting sqref="I2">
    <cfRule type="top10" dxfId="2384" priority="5" rank="1"/>
  </conditionalFormatting>
  <conditionalFormatting sqref="J2">
    <cfRule type="top10" dxfId="2383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E1908DE-CF46-4309-AEFA-AD673BFAC8E2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5F2BA2D7-455F-46B9-BF1E-E3CA0CA6568E}">
          <x14:formula1>
            <xm:f>'C:\Users\abra2\Desktop\ABRA Files and More\AUTO BENCH REST ASSOCIATION FILE\ABRA 2019\Virginia\[ABRA VA SCORING PROGRAM.xlsx]DATA SHEET'!#REF!</xm:f>
          </x14:formula1>
          <xm:sqref>B2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CE97D-5C17-407C-AD78-F87422CAB447}">
  <dimension ref="A1:O4"/>
  <sheetViews>
    <sheetView workbookViewId="0">
      <selection activeCell="D10" sqref="D10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33" t="s">
        <v>25</v>
      </c>
      <c r="B2" s="134" t="s">
        <v>217</v>
      </c>
      <c r="C2" s="135">
        <v>43720</v>
      </c>
      <c r="D2" s="136" t="s">
        <v>190</v>
      </c>
      <c r="E2" s="137">
        <v>180</v>
      </c>
      <c r="F2" s="137">
        <v>187</v>
      </c>
      <c r="G2" s="137">
        <v>179</v>
      </c>
      <c r="H2" s="137"/>
      <c r="I2" s="137"/>
      <c r="J2" s="137"/>
      <c r="K2" s="138">
        <f>COUNT(E2:J2)</f>
        <v>3</v>
      </c>
      <c r="L2" s="138">
        <f>SUM(E2:J2)</f>
        <v>546</v>
      </c>
      <c r="M2" s="139">
        <f>SUM(L2/K2)</f>
        <v>182</v>
      </c>
      <c r="N2" s="134">
        <v>5</v>
      </c>
      <c r="O2" s="140">
        <f>SUM(M2+N2)</f>
        <v>187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546</v>
      </c>
      <c r="M4" s="1">
        <f>SUM(L4/K4)</f>
        <v>182</v>
      </c>
      <c r="N4" s="3">
        <f>SUM(N2:N3)</f>
        <v>5</v>
      </c>
      <c r="O4" s="1">
        <f>SUM(M4+N4)</f>
        <v>187</v>
      </c>
    </row>
  </sheetData>
  <conditionalFormatting sqref="E1">
    <cfRule type="top10" priority="35" bottom="1" rank="1"/>
    <cfRule type="top10" dxfId="2382" priority="36" rank="1"/>
  </conditionalFormatting>
  <conditionalFormatting sqref="F1">
    <cfRule type="top10" priority="33" bottom="1" rank="1"/>
    <cfRule type="top10" dxfId="2381" priority="34" rank="1"/>
  </conditionalFormatting>
  <conditionalFormatting sqref="G1">
    <cfRule type="top10" priority="31" bottom="1" rank="1"/>
    <cfRule type="top10" dxfId="2380" priority="32" rank="1"/>
  </conditionalFormatting>
  <conditionalFormatting sqref="H1">
    <cfRule type="top10" priority="29" bottom="1" rank="1"/>
    <cfRule type="top10" dxfId="2379" priority="30" rank="1"/>
  </conditionalFormatting>
  <conditionalFormatting sqref="I1">
    <cfRule type="top10" priority="27" bottom="1" rank="1"/>
    <cfRule type="top10" dxfId="2378" priority="28" rank="1"/>
  </conditionalFormatting>
  <conditionalFormatting sqref="J1">
    <cfRule type="top10" priority="25" bottom="1" rank="1"/>
    <cfRule type="top10" dxfId="2377" priority="26" rank="1"/>
  </conditionalFormatting>
  <conditionalFormatting sqref="E3">
    <cfRule type="top10" priority="23" bottom="1" rank="1"/>
    <cfRule type="top10" dxfId="2376" priority="24" rank="1"/>
  </conditionalFormatting>
  <conditionalFormatting sqref="F3">
    <cfRule type="top10" priority="21" bottom="1" rank="1"/>
    <cfRule type="top10" dxfId="2375" priority="22" rank="1"/>
  </conditionalFormatting>
  <conditionalFormatting sqref="G3">
    <cfRule type="top10" priority="19" bottom="1" rank="1"/>
    <cfRule type="top10" dxfId="2374" priority="20" rank="1"/>
  </conditionalFormatting>
  <conditionalFormatting sqref="H3">
    <cfRule type="top10" priority="17" bottom="1" rank="1"/>
    <cfRule type="top10" dxfId="2373" priority="18" rank="1"/>
  </conditionalFormatting>
  <conditionalFormatting sqref="I3">
    <cfRule type="top10" priority="15" bottom="1" rank="1"/>
    <cfRule type="top10" dxfId="2372" priority="16" rank="1"/>
  </conditionalFormatting>
  <conditionalFormatting sqref="J3">
    <cfRule type="top10" priority="13" bottom="1" rank="1"/>
    <cfRule type="top10" dxfId="2371" priority="14" rank="1"/>
  </conditionalFormatting>
  <conditionalFormatting sqref="E2">
    <cfRule type="top10" dxfId="2370" priority="1" rank="1"/>
  </conditionalFormatting>
  <conditionalFormatting sqref="F2">
    <cfRule type="top10" dxfId="2369" priority="2" rank="1"/>
  </conditionalFormatting>
  <conditionalFormatting sqref="G2">
    <cfRule type="top10" dxfId="2368" priority="3" rank="1"/>
  </conditionalFormatting>
  <conditionalFormatting sqref="H2">
    <cfRule type="top10" dxfId="2367" priority="4" rank="1"/>
  </conditionalFormatting>
  <conditionalFormatting sqref="J2">
    <cfRule type="top10" dxfId="2366" priority="5" rank="1"/>
  </conditionalFormatting>
  <conditionalFormatting sqref="I2">
    <cfRule type="top10" dxfId="2365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DC02F44-1DB0-4D08-92EC-608D7525BDC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FD8CA231-ECF6-4474-B0B0-B2A4AE6FB4E0}">
          <x14:formula1>
            <xm:f>'C:\Users\abra2\Desktop\ABRA Files and More\AUTO BENCH REST ASSOCIATION FILE\ABRA 2019\Kentucky\[ABRA KENTUCKY SCORING PROGRAM 2019.xlsm]DATA SHEET'!#REF!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95633-E523-4D6B-9E5D-DCABF598B860}">
  <sheetPr codeName="Sheet2"/>
  <dimension ref="A1:O12"/>
  <sheetViews>
    <sheetView workbookViewId="0">
      <selection activeCell="B19" sqref="B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135</v>
      </c>
      <c r="C2" s="8">
        <v>43653</v>
      </c>
      <c r="D2" s="9" t="s">
        <v>93</v>
      </c>
      <c r="E2" s="7">
        <v>194</v>
      </c>
      <c r="F2" s="7">
        <v>188</v>
      </c>
      <c r="G2" s="7">
        <v>189</v>
      </c>
      <c r="H2" s="7">
        <v>189</v>
      </c>
      <c r="I2" s="7"/>
      <c r="J2" s="7"/>
      <c r="K2" s="10">
        <v>4</v>
      </c>
      <c r="L2" s="10">
        <v>760</v>
      </c>
      <c r="M2" s="11">
        <v>190</v>
      </c>
      <c r="N2" s="10">
        <v>2</v>
      </c>
      <c r="O2" s="11">
        <v>192</v>
      </c>
    </row>
    <row r="3" spans="1:15" x14ac:dyDescent="0.3">
      <c r="A3" s="7" t="s">
        <v>25</v>
      </c>
      <c r="B3" s="7" t="s">
        <v>135</v>
      </c>
      <c r="C3" s="8">
        <v>43670</v>
      </c>
      <c r="D3" s="9" t="s">
        <v>93</v>
      </c>
      <c r="E3" s="7">
        <v>191</v>
      </c>
      <c r="F3" s="7">
        <v>193</v>
      </c>
      <c r="G3" s="7">
        <v>194</v>
      </c>
      <c r="H3" s="7">
        <v>196</v>
      </c>
      <c r="I3" s="7"/>
      <c r="J3" s="7"/>
      <c r="K3" s="10">
        <v>4</v>
      </c>
      <c r="L3" s="10">
        <v>774</v>
      </c>
      <c r="M3" s="11">
        <v>193.5</v>
      </c>
      <c r="N3" s="10">
        <v>2</v>
      </c>
      <c r="O3" s="11">
        <v>195.5</v>
      </c>
    </row>
    <row r="4" spans="1:15" x14ac:dyDescent="0.3">
      <c r="A4" s="7" t="s">
        <v>25</v>
      </c>
      <c r="B4" s="7" t="s">
        <v>135</v>
      </c>
      <c r="C4" s="8">
        <v>43688</v>
      </c>
      <c r="D4" s="9" t="s">
        <v>93</v>
      </c>
      <c r="E4" s="7">
        <v>192</v>
      </c>
      <c r="F4" s="7">
        <v>191</v>
      </c>
      <c r="G4" s="7">
        <v>192</v>
      </c>
      <c r="H4" s="7">
        <v>190</v>
      </c>
      <c r="I4" s="7"/>
      <c r="J4" s="7"/>
      <c r="K4" s="10">
        <v>4</v>
      </c>
      <c r="L4" s="10">
        <v>765</v>
      </c>
      <c r="M4" s="11">
        <v>191.25</v>
      </c>
      <c r="N4" s="10">
        <v>2</v>
      </c>
      <c r="O4" s="11">
        <v>193.25</v>
      </c>
    </row>
    <row r="5" spans="1:15" x14ac:dyDescent="0.3">
      <c r="A5" s="7" t="s">
        <v>25</v>
      </c>
      <c r="B5" s="7" t="s">
        <v>135</v>
      </c>
      <c r="C5" s="8">
        <v>43698</v>
      </c>
      <c r="D5" s="9" t="s">
        <v>93</v>
      </c>
      <c r="E5" s="7">
        <v>192</v>
      </c>
      <c r="F5" s="7">
        <v>193</v>
      </c>
      <c r="G5" s="7">
        <v>196</v>
      </c>
      <c r="H5" s="7">
        <v>193</v>
      </c>
      <c r="I5" s="7"/>
      <c r="J5" s="7"/>
      <c r="K5" s="10">
        <v>4</v>
      </c>
      <c r="L5" s="10">
        <v>774</v>
      </c>
      <c r="M5" s="11">
        <v>193.5</v>
      </c>
      <c r="N5" s="10">
        <v>3</v>
      </c>
      <c r="O5" s="11">
        <v>196.5</v>
      </c>
    </row>
    <row r="6" spans="1:15" ht="15.75" thickBot="1" x14ac:dyDescent="0.35">
      <c r="A6" s="12" t="s">
        <v>25</v>
      </c>
      <c r="B6" s="12" t="s">
        <v>135</v>
      </c>
      <c r="C6" s="13">
        <v>43716</v>
      </c>
      <c r="D6" s="14" t="s">
        <v>93</v>
      </c>
      <c r="E6" s="12">
        <v>193</v>
      </c>
      <c r="F6" s="12">
        <v>193</v>
      </c>
      <c r="G6" s="12">
        <v>190</v>
      </c>
      <c r="H6" s="12">
        <v>193</v>
      </c>
      <c r="I6" s="12"/>
      <c r="J6" s="12"/>
      <c r="K6" s="15">
        <v>4</v>
      </c>
      <c r="L6" s="15">
        <v>769</v>
      </c>
      <c r="M6" s="16">
        <v>192.25</v>
      </c>
      <c r="N6" s="15">
        <v>5</v>
      </c>
      <c r="O6" s="16">
        <v>197.25</v>
      </c>
    </row>
    <row r="7" spans="1:15" ht="15.75" thickBot="1" x14ac:dyDescent="0.35">
      <c r="A7" s="7" t="s">
        <v>25</v>
      </c>
      <c r="B7" s="7" t="s">
        <v>135</v>
      </c>
      <c r="C7" s="8">
        <v>43733</v>
      </c>
      <c r="D7" s="9" t="s">
        <v>93</v>
      </c>
      <c r="E7" s="7">
        <v>192</v>
      </c>
      <c r="F7" s="7">
        <v>194</v>
      </c>
      <c r="G7" s="45">
        <v>199</v>
      </c>
      <c r="H7" s="163">
        <v>197</v>
      </c>
      <c r="I7" s="27"/>
      <c r="J7" s="7"/>
      <c r="K7" s="10">
        <v>4</v>
      </c>
      <c r="L7" s="10">
        <v>782</v>
      </c>
      <c r="M7" s="11">
        <v>195.5</v>
      </c>
      <c r="N7" s="10">
        <v>7</v>
      </c>
      <c r="O7" s="11">
        <v>202.5</v>
      </c>
    </row>
    <row r="8" spans="1:15" x14ac:dyDescent="0.3">
      <c r="A8" s="7" t="s">
        <v>25</v>
      </c>
      <c r="B8" s="7" t="s">
        <v>135</v>
      </c>
      <c r="C8" s="8">
        <v>43751</v>
      </c>
      <c r="D8" s="9" t="s">
        <v>93</v>
      </c>
      <c r="E8" s="7">
        <v>192</v>
      </c>
      <c r="F8" s="7">
        <v>193</v>
      </c>
      <c r="G8" s="7">
        <v>190</v>
      </c>
      <c r="H8" s="7">
        <v>197</v>
      </c>
      <c r="I8" s="7">
        <v>192</v>
      </c>
      <c r="J8" s="7">
        <v>195</v>
      </c>
      <c r="K8" s="10">
        <v>6</v>
      </c>
      <c r="L8" s="10">
        <v>1159</v>
      </c>
      <c r="M8" s="11">
        <v>193.16666666666666</v>
      </c>
      <c r="N8" s="10">
        <v>6</v>
      </c>
      <c r="O8" s="11">
        <v>199.16666666666666</v>
      </c>
    </row>
    <row r="9" spans="1:15" x14ac:dyDescent="0.3">
      <c r="A9" s="7" t="s">
        <v>25</v>
      </c>
      <c r="B9" s="7" t="s">
        <v>135</v>
      </c>
      <c r="C9" s="8">
        <v>43761</v>
      </c>
      <c r="D9" s="9" t="s">
        <v>93</v>
      </c>
      <c r="E9" s="10">
        <v>190</v>
      </c>
      <c r="F9" s="10">
        <v>195</v>
      </c>
      <c r="G9" s="177">
        <v>196.1</v>
      </c>
      <c r="H9" s="10">
        <v>192</v>
      </c>
      <c r="I9" s="7"/>
      <c r="J9" s="7"/>
      <c r="K9" s="10">
        <v>4</v>
      </c>
      <c r="L9" s="10">
        <v>773</v>
      </c>
      <c r="M9" s="11">
        <v>193.25</v>
      </c>
      <c r="N9" s="10">
        <v>4</v>
      </c>
      <c r="O9" s="11">
        <v>197.25</v>
      </c>
    </row>
    <row r="10" spans="1:15" ht="30" x14ac:dyDescent="0.3">
      <c r="A10" s="133" t="s">
        <v>244</v>
      </c>
      <c r="B10" s="134" t="s">
        <v>135</v>
      </c>
      <c r="C10" s="135">
        <v>43772</v>
      </c>
      <c r="D10" s="142" t="s">
        <v>245</v>
      </c>
      <c r="E10" s="137">
        <v>194</v>
      </c>
      <c r="F10" s="137">
        <v>191</v>
      </c>
      <c r="G10" s="137">
        <v>194</v>
      </c>
      <c r="H10" s="137">
        <v>192</v>
      </c>
      <c r="I10" s="137"/>
      <c r="J10" s="137"/>
      <c r="K10" s="138">
        <f t="shared" ref="K10" si="0">COUNT(E10:J10)</f>
        <v>4</v>
      </c>
      <c r="L10" s="138">
        <f t="shared" ref="L10" si="1">SUM(E10:J10)</f>
        <v>771</v>
      </c>
      <c r="M10" s="139">
        <f t="shared" ref="M10" si="2">SUM(L10/K10)</f>
        <v>192.75</v>
      </c>
      <c r="N10" s="143">
        <v>3</v>
      </c>
      <c r="O10" s="140">
        <f t="shared" ref="O10" si="3">SUM(M10+N10)</f>
        <v>195.75</v>
      </c>
    </row>
    <row r="11" spans="1:15" x14ac:dyDescent="0.3">
      <c r="A11" s="12"/>
      <c r="B11" s="12"/>
      <c r="C11" s="13"/>
      <c r="D11" s="14"/>
      <c r="E11" s="12"/>
      <c r="F11" s="12"/>
      <c r="G11" s="12"/>
      <c r="H11" s="12"/>
      <c r="I11" s="12"/>
      <c r="J11" s="12"/>
      <c r="K11" s="15"/>
      <c r="L11" s="15"/>
      <c r="M11" s="16"/>
      <c r="N11" s="15"/>
      <c r="O11" s="16"/>
    </row>
    <row r="12" spans="1:15" x14ac:dyDescent="0.3">
      <c r="K12" s="3">
        <f>SUM(K2:K11)</f>
        <v>38</v>
      </c>
      <c r="L12" s="3">
        <f>SUM(L2:L11)</f>
        <v>7327</v>
      </c>
      <c r="M12" s="1">
        <f>SUM(L12/K12)</f>
        <v>192.81578947368422</v>
      </c>
      <c r="N12" s="3">
        <f>SUM(N2:N11)</f>
        <v>34</v>
      </c>
      <c r="O12" s="1">
        <f>SUM(M12+N12)</f>
        <v>226.81578947368422</v>
      </c>
    </row>
  </sheetData>
  <protectedRanges>
    <protectedRange algorithmName="SHA-512" hashValue="ON39YdpmFHfN9f47KpiRvqrKx0V9+erV1CNkpWzYhW/Qyc6aT8rEyCrvauWSYGZK2ia3o7vd3akF07acHAFpOA==" saltValue="yVW9XmDwTqEnmpSGai0KYg==" spinCount="100000" sqref="B10:C10 E10:J10" name="Range1_4"/>
    <protectedRange algorithmName="SHA-512" hashValue="ON39YdpmFHfN9f47KpiRvqrKx0V9+erV1CNkpWzYhW/Qyc6aT8rEyCrvauWSYGZK2ia3o7vd3akF07acHAFpOA==" saltValue="yVW9XmDwTqEnmpSGai0KYg==" spinCount="100000" sqref="D10" name="Range1_1_1"/>
  </protectedRanges>
  <conditionalFormatting sqref="E1">
    <cfRule type="top10" priority="137" bottom="1" rank="1"/>
    <cfRule type="top10" dxfId="3398" priority="138" rank="1"/>
  </conditionalFormatting>
  <conditionalFormatting sqref="F1">
    <cfRule type="top10" priority="135" bottom="1" rank="1"/>
    <cfRule type="top10" dxfId="3397" priority="136" rank="1"/>
  </conditionalFormatting>
  <conditionalFormatting sqref="G1">
    <cfRule type="top10" priority="133" bottom="1" rank="1"/>
    <cfRule type="top10" dxfId="3396" priority="134" rank="1"/>
  </conditionalFormatting>
  <conditionalFormatting sqref="H1">
    <cfRule type="top10" priority="131" bottom="1" rank="1"/>
    <cfRule type="top10" dxfId="3395" priority="132" rank="1"/>
  </conditionalFormatting>
  <conditionalFormatting sqref="I1">
    <cfRule type="top10" priority="129" bottom="1" rank="1"/>
    <cfRule type="top10" dxfId="3394" priority="130" rank="1"/>
  </conditionalFormatting>
  <conditionalFormatting sqref="J1">
    <cfRule type="top10" priority="127" bottom="1" rank="1"/>
    <cfRule type="top10" dxfId="3393" priority="128" rank="1"/>
  </conditionalFormatting>
  <conditionalFormatting sqref="E11">
    <cfRule type="top10" priority="125" bottom="1" rank="1"/>
    <cfRule type="top10" dxfId="3392" priority="126" rank="1"/>
  </conditionalFormatting>
  <conditionalFormatting sqref="F11">
    <cfRule type="top10" priority="123" bottom="1" rank="1"/>
    <cfRule type="top10" dxfId="3391" priority="124" rank="1"/>
  </conditionalFormatting>
  <conditionalFormatting sqref="G11">
    <cfRule type="top10" priority="121" bottom="1" rank="1"/>
    <cfRule type="top10" dxfId="3390" priority="122" rank="1"/>
  </conditionalFormatting>
  <conditionalFormatting sqref="H11">
    <cfRule type="top10" priority="119" bottom="1" rank="1"/>
    <cfRule type="top10" dxfId="3389" priority="120" rank="1"/>
  </conditionalFormatting>
  <conditionalFormatting sqref="I11">
    <cfRule type="top10" priority="117" bottom="1" rank="1"/>
    <cfRule type="top10" dxfId="3388" priority="118" rank="1"/>
  </conditionalFormatting>
  <conditionalFormatting sqref="J11">
    <cfRule type="top10" priority="115" bottom="1" rank="1"/>
    <cfRule type="top10" dxfId="3387" priority="116" rank="1"/>
  </conditionalFormatting>
  <conditionalFormatting sqref="E2">
    <cfRule type="top10" priority="101" bottom="1" rank="1"/>
    <cfRule type="top10" dxfId="3386" priority="102" rank="1"/>
  </conditionalFormatting>
  <conditionalFormatting sqref="F2">
    <cfRule type="top10" priority="99" bottom="1" rank="1"/>
    <cfRule type="top10" dxfId="3385" priority="100" rank="1"/>
  </conditionalFormatting>
  <conditionalFormatting sqref="G2">
    <cfRule type="top10" priority="97" bottom="1" rank="1"/>
    <cfRule type="top10" dxfId="3384" priority="98" rank="1"/>
  </conditionalFormatting>
  <conditionalFormatting sqref="H2">
    <cfRule type="top10" priority="95" bottom="1" rank="1"/>
    <cfRule type="top10" dxfId="3383" priority="96" rank="1"/>
  </conditionalFormatting>
  <conditionalFormatting sqref="I2">
    <cfRule type="top10" priority="93" bottom="1" rank="1"/>
    <cfRule type="top10" dxfId="3382" priority="94" rank="1"/>
  </conditionalFormatting>
  <conditionalFormatting sqref="J2">
    <cfRule type="top10" priority="91" bottom="1" rank="1"/>
    <cfRule type="top10" dxfId="3381" priority="92" rank="1"/>
  </conditionalFormatting>
  <conditionalFormatting sqref="E3">
    <cfRule type="top10" priority="89" bottom="1" rank="1"/>
    <cfRule type="top10" dxfId="3380" priority="90" rank="1"/>
  </conditionalFormatting>
  <conditionalFormatting sqref="F3">
    <cfRule type="top10" priority="87" bottom="1" rank="1"/>
    <cfRule type="top10" dxfId="3379" priority="88" rank="1"/>
  </conditionalFormatting>
  <conditionalFormatting sqref="G3">
    <cfRule type="top10" priority="85" bottom="1" rank="1"/>
    <cfRule type="top10" dxfId="3378" priority="86" rank="1"/>
  </conditionalFormatting>
  <conditionalFormatting sqref="H3">
    <cfRule type="top10" priority="83" bottom="1" rank="1"/>
    <cfRule type="top10" dxfId="3377" priority="84" rank="1"/>
  </conditionalFormatting>
  <conditionalFormatting sqref="I3">
    <cfRule type="top10" priority="81" bottom="1" rank="1"/>
    <cfRule type="top10" dxfId="3376" priority="82" rank="1"/>
  </conditionalFormatting>
  <conditionalFormatting sqref="J3">
    <cfRule type="top10" priority="79" bottom="1" rank="1"/>
    <cfRule type="top10" dxfId="3375" priority="80" rank="1"/>
  </conditionalFormatting>
  <conditionalFormatting sqref="E4">
    <cfRule type="top10" priority="77" bottom="1" rank="1"/>
    <cfRule type="top10" dxfId="3374" priority="78" rank="1"/>
  </conditionalFormatting>
  <conditionalFormatting sqref="F4">
    <cfRule type="top10" priority="75" bottom="1" rank="1"/>
    <cfRule type="top10" dxfId="3373" priority="76" rank="1"/>
  </conditionalFormatting>
  <conditionalFormatting sqref="G4">
    <cfRule type="top10" priority="73" bottom="1" rank="1"/>
    <cfRule type="top10" dxfId="3372" priority="74" rank="1"/>
  </conditionalFormatting>
  <conditionalFormatting sqref="H4">
    <cfRule type="top10" priority="71" bottom="1" rank="1"/>
    <cfRule type="top10" dxfId="3371" priority="72" rank="1"/>
  </conditionalFormatting>
  <conditionalFormatting sqref="I4">
    <cfRule type="top10" priority="69" bottom="1" rank="1"/>
    <cfRule type="top10" dxfId="3370" priority="70" rank="1"/>
  </conditionalFormatting>
  <conditionalFormatting sqref="J4">
    <cfRule type="top10" priority="67" bottom="1" rank="1"/>
    <cfRule type="top10" dxfId="3369" priority="68" rank="1"/>
  </conditionalFormatting>
  <conditionalFormatting sqref="E5">
    <cfRule type="top10" priority="65" bottom="1" rank="1"/>
    <cfRule type="top10" dxfId="3368" priority="66" rank="1"/>
  </conditionalFormatting>
  <conditionalFormatting sqref="F5">
    <cfRule type="top10" priority="63" bottom="1" rank="1"/>
    <cfRule type="top10" dxfId="3367" priority="64" rank="1"/>
  </conditionalFormatting>
  <conditionalFormatting sqref="G5">
    <cfRule type="top10" priority="61" bottom="1" rank="1"/>
    <cfRule type="top10" dxfId="3366" priority="62" rank="1"/>
  </conditionalFormatting>
  <conditionalFormatting sqref="H5">
    <cfRule type="top10" priority="59" bottom="1" rank="1"/>
    <cfRule type="top10" dxfId="3365" priority="60" rank="1"/>
  </conditionalFormatting>
  <conditionalFormatting sqref="I5">
    <cfRule type="top10" priority="57" bottom="1" rank="1"/>
    <cfRule type="top10" dxfId="3364" priority="58" rank="1"/>
  </conditionalFormatting>
  <conditionalFormatting sqref="J5">
    <cfRule type="top10" priority="55" bottom="1" rank="1"/>
    <cfRule type="top10" dxfId="3363" priority="56" rank="1"/>
  </conditionalFormatting>
  <conditionalFormatting sqref="E6">
    <cfRule type="top10" priority="53" bottom="1" rank="1"/>
    <cfRule type="top10" dxfId="3362" priority="54" rank="1"/>
  </conditionalFormatting>
  <conditionalFormatting sqref="F6">
    <cfRule type="top10" priority="51" bottom="1" rank="1"/>
    <cfRule type="top10" dxfId="3361" priority="52" rank="1"/>
  </conditionalFormatting>
  <conditionalFormatting sqref="G6">
    <cfRule type="top10" priority="49" bottom="1" rank="1"/>
    <cfRule type="top10" dxfId="3360" priority="50" rank="1"/>
  </conditionalFormatting>
  <conditionalFormatting sqref="H6">
    <cfRule type="top10" priority="47" bottom="1" rank="1"/>
    <cfRule type="top10" dxfId="3359" priority="48" rank="1"/>
  </conditionalFormatting>
  <conditionalFormatting sqref="I6">
    <cfRule type="top10" priority="45" bottom="1" rank="1"/>
    <cfRule type="top10" dxfId="3358" priority="46" rank="1"/>
  </conditionalFormatting>
  <conditionalFormatting sqref="J6">
    <cfRule type="top10" priority="43" bottom="1" rank="1"/>
    <cfRule type="top10" dxfId="3357" priority="44" rank="1"/>
  </conditionalFormatting>
  <conditionalFormatting sqref="E7">
    <cfRule type="top10" priority="41" bottom="1" rank="1"/>
    <cfRule type="top10" dxfId="3356" priority="42" rank="1"/>
  </conditionalFormatting>
  <conditionalFormatting sqref="F7">
    <cfRule type="top10" priority="39" bottom="1" rank="1"/>
    <cfRule type="top10" dxfId="3355" priority="40" rank="1"/>
  </conditionalFormatting>
  <conditionalFormatting sqref="G7">
    <cfRule type="top10" priority="37" bottom="1" rank="1"/>
    <cfRule type="top10" dxfId="3354" priority="38" rank="1"/>
  </conditionalFormatting>
  <conditionalFormatting sqref="H7">
    <cfRule type="top10" priority="35" bottom="1" rank="1"/>
    <cfRule type="top10" dxfId="3353" priority="36" rank="1"/>
  </conditionalFormatting>
  <conditionalFormatting sqref="I7">
    <cfRule type="top10" priority="33" bottom="1" rank="1"/>
    <cfRule type="top10" dxfId="3352" priority="34" rank="1"/>
  </conditionalFormatting>
  <conditionalFormatting sqref="J7">
    <cfRule type="top10" priority="31" bottom="1" rank="1"/>
    <cfRule type="top10" dxfId="3351" priority="32" rank="1"/>
  </conditionalFormatting>
  <conditionalFormatting sqref="E8">
    <cfRule type="top10" priority="29" bottom="1" rank="1"/>
    <cfRule type="top10" dxfId="3350" priority="30" rank="1"/>
  </conditionalFormatting>
  <conditionalFormatting sqref="F8">
    <cfRule type="top10" priority="27" bottom="1" rank="1"/>
    <cfRule type="top10" dxfId="3349" priority="28" rank="1"/>
  </conditionalFormatting>
  <conditionalFormatting sqref="G8">
    <cfRule type="top10" priority="25" bottom="1" rank="1"/>
    <cfRule type="top10" dxfId="3348" priority="26" rank="1"/>
  </conditionalFormatting>
  <conditionalFormatting sqref="H8">
    <cfRule type="top10" priority="23" bottom="1" rank="1"/>
    <cfRule type="top10" dxfId="3347" priority="24" rank="1"/>
  </conditionalFormatting>
  <conditionalFormatting sqref="I8">
    <cfRule type="top10" priority="21" bottom="1" rank="1"/>
    <cfRule type="top10" dxfId="3346" priority="22" rank="1"/>
  </conditionalFormatting>
  <conditionalFormatting sqref="J8">
    <cfRule type="top10" priority="19" bottom="1" rank="1"/>
    <cfRule type="top10" dxfId="3345" priority="20" rank="1"/>
  </conditionalFormatting>
  <conditionalFormatting sqref="E9">
    <cfRule type="top10" priority="17" bottom="1" rank="1"/>
    <cfRule type="top10" dxfId="3344" priority="18" rank="1"/>
  </conditionalFormatting>
  <conditionalFormatting sqref="F9">
    <cfRule type="top10" priority="15" bottom="1" rank="1"/>
    <cfRule type="top10" dxfId="3343" priority="16" rank="1"/>
  </conditionalFormatting>
  <conditionalFormatting sqref="G9">
    <cfRule type="top10" priority="13" bottom="1" rank="1"/>
    <cfRule type="top10" dxfId="3342" priority="14" rank="1"/>
  </conditionalFormatting>
  <conditionalFormatting sqref="H9">
    <cfRule type="top10" priority="11" bottom="1" rank="1"/>
    <cfRule type="top10" dxfId="3341" priority="12" rank="1"/>
  </conditionalFormatting>
  <conditionalFormatting sqref="I9">
    <cfRule type="top10" priority="9" bottom="1" rank="1"/>
    <cfRule type="top10" dxfId="3340" priority="10" rank="1"/>
  </conditionalFormatting>
  <conditionalFormatting sqref="J9">
    <cfRule type="top10" priority="7" bottom="1" rank="1"/>
    <cfRule type="top10" dxfId="3339" priority="8" rank="1"/>
  </conditionalFormatting>
  <conditionalFormatting sqref="E10">
    <cfRule type="top10" dxfId="3338" priority="1" rank="1"/>
  </conditionalFormatting>
  <conditionalFormatting sqref="F10">
    <cfRule type="top10" dxfId="3337" priority="2" rank="1"/>
  </conditionalFormatting>
  <conditionalFormatting sqref="G10">
    <cfRule type="top10" dxfId="3336" priority="3" rank="1"/>
  </conditionalFormatting>
  <conditionalFormatting sqref="H10">
    <cfRule type="top10" dxfId="3335" priority="4" rank="1"/>
  </conditionalFormatting>
  <conditionalFormatting sqref="I10">
    <cfRule type="top10" dxfId="3334" priority="5" rank="1"/>
  </conditionalFormatting>
  <conditionalFormatting sqref="J10">
    <cfRule type="top10" dxfId="3333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A3A096F8-39E6-49D7-AEB9-0AF7977C07DF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  <x14:dataValidation type="list" allowBlank="1" showInputMessage="1" showErrorMessage="1" xr:uid="{0DBA013C-9F7B-4942-B1F3-0133CACF1D53}">
          <x14:formula1>
            <xm:f>'C:\Users\abra2\AppData\Local\Packages\Microsoft.MicrosoftEdge_8wekyb3d8bbwe\TempState\Downloads\[BGSL_ABRA2019-Scoring 7-7-19.xlsm]Data'!#REF!</xm:f>
          </x14:formula1>
          <xm:sqref>B2</xm:sqref>
        </x14:dataValidation>
        <x14:dataValidation type="list" allowBlank="1" showInputMessage="1" showErrorMessage="1" xr:uid="{922BE3D2-7F66-455F-B7F0-00020929B37E}">
          <x14:formula1>
            <xm:f>'C:\Users\Steve\Documents\_Shooting\_Ruger 10-22\2019\[_ABRA2019-Scoring 7-24-19.xlsm]Data'!#REF!</xm:f>
          </x14:formula1>
          <xm:sqref>B3</xm:sqref>
        </x14:dataValidation>
        <x14:dataValidation type="list" allowBlank="1" showInputMessage="1" showErrorMessage="1" xr:uid="{B83235B1-E977-4968-BDD6-7D403CA98413}">
          <x14:formula1>
            <xm:f>'C:\Users\Steve\Documents\_Shooting\_Ruger 10-22\2019\[_BGSL_ABRA-Scoring 8-11-19.xlsm]Data'!#REF!</xm:f>
          </x14:formula1>
          <xm:sqref>B4</xm:sqref>
        </x14:dataValidation>
        <x14:dataValidation type="list" allowBlank="1" showInputMessage="1" showErrorMessage="1" xr:uid="{47A39D0C-BADE-4CB4-98F6-ED2FEACF7EC9}">
          <x14:formula1>
            <xm:f>'C:\Users\Steve\Documents\_Shooting\_Ruger 10-22\2019\[_ABRA2019-Scoring _ 8-21-19.xlsm]Data'!#REF!</xm:f>
          </x14:formula1>
          <xm:sqref>B5</xm:sqref>
        </x14:dataValidation>
        <x14:dataValidation type="list" allowBlank="1" showInputMessage="1" showErrorMessage="1" xr:uid="{8DF0129F-6DF7-46E3-8BFF-0AD8B0625C2E}">
          <x14:formula1>
            <xm:f>'C:\Users\Steve\Documents\_Shooting\_Ruger 10-22\2019\[_ABRA2019-Scoring 9-8-19.xlsm]Data'!#REF!</xm:f>
          </x14:formula1>
          <xm:sqref>B6</xm:sqref>
        </x14:dataValidation>
        <x14:dataValidation type="list" allowBlank="1" showInputMessage="1" showErrorMessage="1" xr:uid="{7F7FED15-371A-44E6-A991-E3011DF607C1}">
          <x14:formula1>
            <xm:f>'C:\Users\Steve\Documents\_Shooting\_Ruger 10-22\2019\[_ABRA2019-Scoring_ 9-25-19.xlsm]Data'!#REF!</xm:f>
          </x14:formula1>
          <xm:sqref>B7</xm:sqref>
        </x14:dataValidation>
        <x14:dataValidation type="list" allowBlank="1" showInputMessage="1" showErrorMessage="1" xr:uid="{6135A48F-C3C1-40CB-92F3-20A842A56370}">
          <x14:formula1>
            <xm:f>'C:\Users\Steve\Documents\_Shooting\_Ruger 10-22\2019\[_BGSL_ABRA-Scoring 10-13-19 FInal.xlsm]Data'!#REF!</xm:f>
          </x14:formula1>
          <xm:sqref>B8</xm:sqref>
        </x14:dataValidation>
        <x14:dataValidation type="list" allowBlank="1" showInputMessage="1" showErrorMessage="1" xr:uid="{5210C298-4695-44C0-97DB-B37F3D423BB7}">
          <x14:formula1>
            <xm:f>'C:\Users\Steve\Documents\_Shooting\_Ruger 10-22\2019\[_BGSL_ABRA-Scoring 10-23-19.xlsm]Data'!#REF!</xm:f>
          </x14:formula1>
          <xm:sqref>B9</xm:sqref>
        </x14:dataValidation>
        <x14:dataValidation type="list" allowBlank="1" showInputMessage="1" showErrorMessage="1" xr:uid="{BA83059E-F38A-4E94-9E1C-0188BC3B7D50}">
          <x14:formula1>
            <xm:f>'C:\Users\abra2\AppData\Local\Packages\Microsoft.MicrosoftEdge_8wekyb3d8bbwe\TempState\Downloads\[BGSL_ABRA SCORING RESULTS 11-3-2019 Lisa (1).xlsx]DATA SHEET'!#REF!</xm:f>
          </x14:formula1>
          <xm:sqref>D10 B10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AA165-22E5-4657-A1CB-075177CDC02A}">
  <dimension ref="A1:O6"/>
  <sheetViews>
    <sheetView workbookViewId="0">
      <selection activeCell="D17" sqref="D17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224</v>
      </c>
      <c r="C2" s="8">
        <v>43732</v>
      </c>
      <c r="D2" s="9" t="s">
        <v>23</v>
      </c>
      <c r="E2" s="7">
        <v>187</v>
      </c>
      <c r="F2" s="7">
        <v>194</v>
      </c>
      <c r="G2" s="7">
        <v>188</v>
      </c>
      <c r="H2" s="7"/>
      <c r="I2" s="7"/>
      <c r="J2" s="7"/>
      <c r="K2" s="10">
        <v>3</v>
      </c>
      <c r="L2" s="10">
        <v>569</v>
      </c>
      <c r="M2" s="11">
        <v>189.66666666666666</v>
      </c>
      <c r="N2" s="10">
        <v>2</v>
      </c>
      <c r="O2" s="11">
        <v>191.66666666666666</v>
      </c>
    </row>
    <row r="3" spans="1:15" x14ac:dyDescent="0.3">
      <c r="A3" s="7" t="s">
        <v>25</v>
      </c>
      <c r="B3" s="7" t="s">
        <v>224</v>
      </c>
      <c r="C3" s="8">
        <v>43758</v>
      </c>
      <c r="D3" s="9" t="s">
        <v>23</v>
      </c>
      <c r="E3" s="7">
        <v>191</v>
      </c>
      <c r="F3" s="7">
        <v>192</v>
      </c>
      <c r="G3" s="7">
        <v>190</v>
      </c>
      <c r="H3" s="7">
        <v>194</v>
      </c>
      <c r="I3" s="7"/>
      <c r="J3" s="7"/>
      <c r="K3" s="10">
        <v>4</v>
      </c>
      <c r="L3" s="10">
        <v>767</v>
      </c>
      <c r="M3" s="11">
        <v>191.75</v>
      </c>
      <c r="N3" s="10">
        <v>3</v>
      </c>
      <c r="O3" s="11">
        <v>194.75</v>
      </c>
    </row>
    <row r="4" spans="1:15" x14ac:dyDescent="0.3">
      <c r="A4" s="12" t="s">
        <v>25</v>
      </c>
      <c r="B4" s="12" t="s">
        <v>224</v>
      </c>
      <c r="C4" s="13">
        <v>43786</v>
      </c>
      <c r="D4" s="14" t="s">
        <v>23</v>
      </c>
      <c r="E4" s="12">
        <v>194</v>
      </c>
      <c r="F4" s="12">
        <v>198</v>
      </c>
      <c r="G4" s="12">
        <v>193</v>
      </c>
      <c r="H4" s="12">
        <v>194</v>
      </c>
      <c r="I4" s="12"/>
      <c r="J4" s="12"/>
      <c r="K4" s="15">
        <v>4</v>
      </c>
      <c r="L4" s="15">
        <v>779</v>
      </c>
      <c r="M4" s="16">
        <v>194.75</v>
      </c>
      <c r="N4" s="15">
        <v>3</v>
      </c>
      <c r="O4" s="16">
        <v>197.75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11</v>
      </c>
      <c r="L6" s="3">
        <f>SUM(L2:L5)</f>
        <v>2115</v>
      </c>
      <c r="M6" s="1">
        <f>SUM(L6/K6)</f>
        <v>192.27272727272728</v>
      </c>
      <c r="N6" s="3">
        <f>SUM(N2:N5)</f>
        <v>8</v>
      </c>
      <c r="O6" s="1">
        <f>SUM(M6+N6)</f>
        <v>200.27272727272728</v>
      </c>
    </row>
  </sheetData>
  <protectedRanges>
    <protectedRange algorithmName="SHA-512" hashValue="eHHGZp1QU9slQwrV1rkPvmLyM6CvgknQHPIOO3TeudOjFVA47YoNedor8sB5AS16YCEzg6rnk1SW7Qh1UBWa3g==" saltValue="NnJayuyCuLyzeiA6G0urAA==" spinCount="100000" sqref="N2 N3 N4" name="Range3"/>
  </protectedRanges>
  <conditionalFormatting sqref="E1">
    <cfRule type="top10" priority="65" bottom="1" rank="1"/>
    <cfRule type="top10" dxfId="2364" priority="66" rank="1"/>
  </conditionalFormatting>
  <conditionalFormatting sqref="F1">
    <cfRule type="top10" priority="63" bottom="1" rank="1"/>
    <cfRule type="top10" dxfId="2363" priority="64" rank="1"/>
  </conditionalFormatting>
  <conditionalFormatting sqref="G1">
    <cfRule type="top10" priority="61" bottom="1" rank="1"/>
    <cfRule type="top10" dxfId="2362" priority="62" rank="1"/>
  </conditionalFormatting>
  <conditionalFormatting sqref="H1">
    <cfRule type="top10" priority="59" bottom="1" rank="1"/>
    <cfRule type="top10" dxfId="2361" priority="60" rank="1"/>
  </conditionalFormatting>
  <conditionalFormatting sqref="I1">
    <cfRule type="top10" priority="57" bottom="1" rank="1"/>
    <cfRule type="top10" dxfId="2360" priority="58" rank="1"/>
  </conditionalFormatting>
  <conditionalFormatting sqref="J1">
    <cfRule type="top10" priority="55" bottom="1" rank="1"/>
    <cfRule type="top10" dxfId="2359" priority="56" rank="1"/>
  </conditionalFormatting>
  <conditionalFormatting sqref="E5">
    <cfRule type="top10" priority="53" bottom="1" rank="1"/>
    <cfRule type="top10" dxfId="2358" priority="54" rank="1"/>
  </conditionalFormatting>
  <conditionalFormatting sqref="F5">
    <cfRule type="top10" priority="51" bottom="1" rank="1"/>
    <cfRule type="top10" dxfId="2357" priority="52" rank="1"/>
  </conditionalFormatting>
  <conditionalFormatting sqref="G5">
    <cfRule type="top10" priority="49" bottom="1" rank="1"/>
    <cfRule type="top10" dxfId="2356" priority="50" rank="1"/>
  </conditionalFormatting>
  <conditionalFormatting sqref="H5">
    <cfRule type="top10" priority="47" bottom="1" rank="1"/>
    <cfRule type="top10" dxfId="2355" priority="48" rank="1"/>
  </conditionalFormatting>
  <conditionalFormatting sqref="I5">
    <cfRule type="top10" priority="45" bottom="1" rank="1"/>
    <cfRule type="top10" dxfId="2354" priority="46" rank="1"/>
  </conditionalFormatting>
  <conditionalFormatting sqref="J5">
    <cfRule type="top10" priority="43" bottom="1" rank="1"/>
    <cfRule type="top10" dxfId="2353" priority="44" rank="1"/>
  </conditionalFormatting>
  <conditionalFormatting sqref="E2">
    <cfRule type="top10" priority="35" bottom="1" rank="1"/>
    <cfRule type="top10" dxfId="2352" priority="36" rank="1"/>
  </conditionalFormatting>
  <conditionalFormatting sqref="F2">
    <cfRule type="top10" priority="33" bottom="1" rank="1"/>
    <cfRule type="top10" dxfId="2351" priority="34" rank="1"/>
  </conditionalFormatting>
  <conditionalFormatting sqref="G2">
    <cfRule type="top10" priority="31" bottom="1" rank="1"/>
    <cfRule type="top10" dxfId="2350" priority="32" rank="1"/>
  </conditionalFormatting>
  <conditionalFormatting sqref="H2">
    <cfRule type="top10" priority="29" bottom="1" rank="1"/>
    <cfRule type="top10" dxfId="2349" priority="30" rank="1"/>
  </conditionalFormatting>
  <conditionalFormatting sqref="I2">
    <cfRule type="top10" priority="27" bottom="1" rank="1"/>
    <cfRule type="top10" dxfId="2348" priority="28" rank="1"/>
  </conditionalFormatting>
  <conditionalFormatting sqref="J2">
    <cfRule type="top10" priority="25" bottom="1" rank="1"/>
    <cfRule type="top10" dxfId="2347" priority="26" rank="1"/>
  </conditionalFormatting>
  <conditionalFormatting sqref="E3">
    <cfRule type="top10" priority="23" bottom="1" rank="1"/>
    <cfRule type="top10" dxfId="2346" priority="24" rank="1"/>
  </conditionalFormatting>
  <conditionalFormatting sqref="F3">
    <cfRule type="top10" priority="21" bottom="1" rank="1"/>
    <cfRule type="top10" dxfId="2345" priority="22" rank="1"/>
  </conditionalFormatting>
  <conditionalFormatting sqref="G3">
    <cfRule type="top10" priority="19" bottom="1" rank="1"/>
    <cfRule type="top10" dxfId="2344" priority="20" rank="1"/>
  </conditionalFormatting>
  <conditionalFormatting sqref="H3">
    <cfRule type="top10" priority="17" bottom="1" rank="1"/>
    <cfRule type="top10" dxfId="2343" priority="18" rank="1"/>
  </conditionalFormatting>
  <conditionalFormatting sqref="I3">
    <cfRule type="top10" priority="15" bottom="1" rank="1"/>
    <cfRule type="top10" dxfId="2342" priority="16" rank="1"/>
  </conditionalFormatting>
  <conditionalFormatting sqref="J3">
    <cfRule type="top10" priority="13" bottom="1" rank="1"/>
    <cfRule type="top10" dxfId="2341" priority="14" rank="1"/>
  </conditionalFormatting>
  <conditionalFormatting sqref="E4">
    <cfRule type="top10" priority="11" bottom="1" rank="1"/>
    <cfRule type="top10" dxfId="2340" priority="12" rank="1"/>
  </conditionalFormatting>
  <conditionalFormatting sqref="F4">
    <cfRule type="top10" priority="9" bottom="1" rank="1"/>
    <cfRule type="top10" dxfId="2339" priority="10" rank="1"/>
  </conditionalFormatting>
  <conditionalFormatting sqref="G4">
    <cfRule type="top10" priority="7" bottom="1" rank="1"/>
    <cfRule type="top10" dxfId="2338" priority="8" rank="1"/>
  </conditionalFormatting>
  <conditionalFormatting sqref="H4">
    <cfRule type="top10" priority="5" bottom="1" rank="1"/>
    <cfRule type="top10" dxfId="2337" priority="6" rank="1"/>
  </conditionalFormatting>
  <conditionalFormatting sqref="I4">
    <cfRule type="top10" priority="3" bottom="1" rank="1"/>
    <cfRule type="top10" dxfId="2336" priority="4" rank="1"/>
  </conditionalFormatting>
  <conditionalFormatting sqref="J4">
    <cfRule type="top10" priority="1" bottom="1" rank="1"/>
    <cfRule type="top10" dxfId="233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0E544BB-37B8-4874-8878-14E580B6F7D0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A1BDCCC8-5EF4-4EC3-9A82-CEA057E9D741}">
          <x14:formula1>
            <xm:f>'C:\Users\abra2\AppData\Local\Packages\Microsoft.MicrosoftEdge_8wekyb3d8bbwe\TempState\Downloads\[ABRA Club Shoot 9242019 (2).xlsm]Data'!#REF!</xm:f>
          </x14:formula1>
          <xm:sqref>B2</xm:sqref>
        </x14:dataValidation>
        <x14:dataValidation type="list" allowBlank="1" showInputMessage="1" showErrorMessage="1" xr:uid="{6841B07C-EC51-464D-8283-8EE34634C6B9}">
          <x14:formula1>
            <xm:f>'C:\Users\abra2\AppData\Local\Packages\Microsoft.MicrosoftEdge_8wekyb3d8bbwe\TempState\Downloads\[ABRA Club Shoot 10202019 (2).xlsm]Data'!#REF!</xm:f>
          </x14:formula1>
          <xm:sqref>B3</xm:sqref>
        </x14:dataValidation>
        <x14:dataValidation type="list" allowBlank="1" showInputMessage="1" showErrorMessage="1" xr:uid="{EA348A69-40DD-4D29-8107-21C321681030}">
          <x14:formula1>
            <xm:f>'C:\Users\abra2\AppData\Local\Packages\Microsoft.MicrosoftEdge_8wekyb3d8bbwe\TempState\Downloads\[ABRA Club Shoot 11172019 (1).xlsm]Data'!#REF!</xm:f>
          </x14:formula1>
          <xm:sqref>B4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48685-6327-4137-8DBF-37057A2F35BD}">
  <sheetPr codeName="Sheet16"/>
  <dimension ref="A1:O7"/>
  <sheetViews>
    <sheetView workbookViewId="0">
      <selection activeCell="D20" sqref="D2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44" t="s">
        <v>25</v>
      </c>
      <c r="B2" s="44" t="s">
        <v>126</v>
      </c>
      <c r="C2" s="110">
        <v>43641</v>
      </c>
      <c r="D2" s="111" t="s">
        <v>23</v>
      </c>
      <c r="E2" s="44">
        <v>190</v>
      </c>
      <c r="F2" s="44">
        <v>186</v>
      </c>
      <c r="G2" s="44">
        <v>194</v>
      </c>
      <c r="H2" s="44"/>
      <c r="I2" s="44"/>
      <c r="J2" s="44"/>
      <c r="K2" s="113">
        <v>3</v>
      </c>
      <c r="L2" s="113">
        <v>570</v>
      </c>
      <c r="M2" s="114">
        <v>190</v>
      </c>
      <c r="N2" s="113">
        <v>2</v>
      </c>
      <c r="O2" s="114">
        <v>192</v>
      </c>
    </row>
    <row r="3" spans="1:15" x14ac:dyDescent="0.3">
      <c r="A3" s="7" t="s">
        <v>25</v>
      </c>
      <c r="B3" s="7" t="s">
        <v>126</v>
      </c>
      <c r="C3" s="8">
        <v>43676</v>
      </c>
      <c r="D3" s="9" t="s">
        <v>23</v>
      </c>
      <c r="E3" s="7">
        <v>196</v>
      </c>
      <c r="F3" s="7">
        <v>196</v>
      </c>
      <c r="G3" s="7">
        <v>196</v>
      </c>
      <c r="H3" s="7"/>
      <c r="I3" s="7"/>
      <c r="J3" s="7"/>
      <c r="K3" s="10">
        <v>3</v>
      </c>
      <c r="L3" s="10">
        <v>588</v>
      </c>
      <c r="M3" s="11">
        <v>196</v>
      </c>
      <c r="N3" s="10">
        <v>9</v>
      </c>
      <c r="O3" s="11">
        <v>205</v>
      </c>
    </row>
    <row r="4" spans="1:15" ht="15.75" thickBot="1" x14ac:dyDescent="0.35">
      <c r="A4" s="7" t="s">
        <v>25</v>
      </c>
      <c r="B4" s="7" t="s">
        <v>126</v>
      </c>
      <c r="C4" s="8">
        <v>43695</v>
      </c>
      <c r="D4" s="9" t="s">
        <v>23</v>
      </c>
      <c r="E4" s="7">
        <v>187</v>
      </c>
      <c r="F4" s="7">
        <v>193</v>
      </c>
      <c r="G4" s="7">
        <v>188</v>
      </c>
      <c r="H4" s="7">
        <v>188</v>
      </c>
      <c r="I4" s="7"/>
      <c r="J4" s="7"/>
      <c r="K4" s="10">
        <v>4</v>
      </c>
      <c r="L4" s="10">
        <v>756</v>
      </c>
      <c r="M4" s="11">
        <v>189</v>
      </c>
      <c r="N4" s="10">
        <v>3</v>
      </c>
      <c r="O4" s="11">
        <v>192</v>
      </c>
    </row>
    <row r="5" spans="1:15" ht="15.75" thickBot="1" x14ac:dyDescent="0.35">
      <c r="A5" s="12" t="s">
        <v>25</v>
      </c>
      <c r="B5" s="12" t="s">
        <v>126</v>
      </c>
      <c r="C5" s="13">
        <v>43786</v>
      </c>
      <c r="D5" s="14" t="s">
        <v>23</v>
      </c>
      <c r="E5" s="30">
        <v>197</v>
      </c>
      <c r="F5" s="30">
        <v>198</v>
      </c>
      <c r="G5" s="30">
        <v>197</v>
      </c>
      <c r="H5" s="12">
        <v>197</v>
      </c>
      <c r="I5" s="12"/>
      <c r="J5" s="12"/>
      <c r="K5" s="15">
        <v>4</v>
      </c>
      <c r="L5" s="15">
        <v>789</v>
      </c>
      <c r="M5" s="16">
        <v>197.25</v>
      </c>
      <c r="N5" s="15">
        <v>11</v>
      </c>
      <c r="O5" s="16">
        <v>208.25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14</v>
      </c>
      <c r="L7" s="3">
        <f>SUM(L2:L6)</f>
        <v>2703</v>
      </c>
      <c r="M7" s="1">
        <f>SUM(L7/K7)</f>
        <v>193.07142857142858</v>
      </c>
      <c r="N7" s="3">
        <f>SUM(N2:N6)</f>
        <v>25</v>
      </c>
      <c r="O7" s="1">
        <f>SUM(M7+N7)</f>
        <v>218.07142857142858</v>
      </c>
    </row>
  </sheetData>
  <conditionalFormatting sqref="E1">
    <cfRule type="top10" priority="83" bottom="1" rank="1"/>
    <cfRule type="top10" dxfId="2334" priority="84" rank="1"/>
  </conditionalFormatting>
  <conditionalFormatting sqref="F1">
    <cfRule type="top10" priority="81" bottom="1" rank="1"/>
    <cfRule type="top10" dxfId="2333" priority="82" rank="1"/>
  </conditionalFormatting>
  <conditionalFormatting sqref="G1">
    <cfRule type="top10" priority="79" bottom="1" rank="1"/>
    <cfRule type="top10" dxfId="2332" priority="80" rank="1"/>
  </conditionalFormatting>
  <conditionalFormatting sqref="H1">
    <cfRule type="top10" priority="77" bottom="1" rank="1"/>
    <cfRule type="top10" dxfId="2331" priority="78" rank="1"/>
  </conditionalFormatting>
  <conditionalFormatting sqref="I1">
    <cfRule type="top10" priority="75" bottom="1" rank="1"/>
    <cfRule type="top10" dxfId="2330" priority="76" rank="1"/>
  </conditionalFormatting>
  <conditionalFormatting sqref="J1">
    <cfRule type="top10" priority="73" bottom="1" rank="1"/>
    <cfRule type="top10" dxfId="2329" priority="74" rank="1"/>
  </conditionalFormatting>
  <conditionalFormatting sqref="E6">
    <cfRule type="top10" priority="71" bottom="1" rank="1"/>
    <cfRule type="top10" dxfId="2328" priority="72" rank="1"/>
  </conditionalFormatting>
  <conditionalFormatting sqref="F6">
    <cfRule type="top10" priority="69" bottom="1" rank="1"/>
    <cfRule type="top10" dxfId="2327" priority="70" rank="1"/>
  </conditionalFormatting>
  <conditionalFormatting sqref="G6">
    <cfRule type="top10" priority="67" bottom="1" rank="1"/>
    <cfRule type="top10" dxfId="2326" priority="68" rank="1"/>
  </conditionalFormatting>
  <conditionalFormatting sqref="H6">
    <cfRule type="top10" priority="65" bottom="1" rank="1"/>
    <cfRule type="top10" dxfId="2325" priority="66" rank="1"/>
  </conditionalFormatting>
  <conditionalFormatting sqref="I6">
    <cfRule type="top10" priority="63" bottom="1" rank="1"/>
    <cfRule type="top10" dxfId="2324" priority="64" rank="1"/>
  </conditionalFormatting>
  <conditionalFormatting sqref="J6">
    <cfRule type="top10" priority="61" bottom="1" rank="1"/>
    <cfRule type="top10" dxfId="2323" priority="62" rank="1"/>
  </conditionalFormatting>
  <conditionalFormatting sqref="E2">
    <cfRule type="top10" priority="47" bottom="1" rank="1"/>
    <cfRule type="top10" dxfId="2322" priority="48" rank="1"/>
  </conditionalFormatting>
  <conditionalFormatting sqref="F2">
    <cfRule type="top10" priority="45" bottom="1" rank="1"/>
    <cfRule type="top10" dxfId="2321" priority="46" rank="1"/>
  </conditionalFormatting>
  <conditionalFormatting sqref="G2">
    <cfRule type="top10" priority="43" bottom="1" rank="1"/>
    <cfRule type="top10" dxfId="2320" priority="44" rank="1"/>
  </conditionalFormatting>
  <conditionalFormatting sqref="H2">
    <cfRule type="top10" priority="41" bottom="1" rank="1"/>
    <cfRule type="top10" dxfId="2319" priority="42" rank="1"/>
  </conditionalFormatting>
  <conditionalFormatting sqref="I2">
    <cfRule type="top10" priority="39" bottom="1" rank="1"/>
    <cfRule type="top10" dxfId="2318" priority="40" rank="1"/>
  </conditionalFormatting>
  <conditionalFormatting sqref="J2">
    <cfRule type="top10" priority="37" bottom="1" rank="1"/>
    <cfRule type="top10" dxfId="2317" priority="38" rank="1"/>
  </conditionalFormatting>
  <conditionalFormatting sqref="E3">
    <cfRule type="top10" priority="35" bottom="1" rank="1"/>
    <cfRule type="top10" dxfId="2316" priority="36" rank="1"/>
  </conditionalFormatting>
  <conditionalFormatting sqref="F3">
    <cfRule type="top10" priority="33" bottom="1" rank="1"/>
    <cfRule type="top10" dxfId="2315" priority="34" rank="1"/>
  </conditionalFormatting>
  <conditionalFormatting sqref="G3">
    <cfRule type="top10" priority="31" bottom="1" rank="1"/>
    <cfRule type="top10" dxfId="2314" priority="32" rank="1"/>
  </conditionalFormatting>
  <conditionalFormatting sqref="H3">
    <cfRule type="top10" priority="29" bottom="1" rank="1"/>
    <cfRule type="top10" dxfId="2313" priority="30" rank="1"/>
  </conditionalFormatting>
  <conditionalFormatting sqref="I3">
    <cfRule type="top10" priority="27" bottom="1" rank="1"/>
    <cfRule type="top10" dxfId="2312" priority="28" rank="1"/>
  </conditionalFormatting>
  <conditionalFormatting sqref="J3">
    <cfRule type="top10" priority="25" bottom="1" rank="1"/>
    <cfRule type="top10" dxfId="2311" priority="26" rank="1"/>
  </conditionalFormatting>
  <conditionalFormatting sqref="E4">
    <cfRule type="top10" priority="23" bottom="1" rank="1"/>
    <cfRule type="top10" dxfId="2310" priority="24" rank="1"/>
  </conditionalFormatting>
  <conditionalFormatting sqref="F4">
    <cfRule type="top10" priority="21" bottom="1" rank="1"/>
    <cfRule type="top10" dxfId="2309" priority="22" rank="1"/>
  </conditionalFormatting>
  <conditionalFormatting sqref="G4">
    <cfRule type="top10" priority="19" bottom="1" rank="1"/>
    <cfRule type="top10" dxfId="2308" priority="20" rank="1"/>
  </conditionalFormatting>
  <conditionalFormatting sqref="H4">
    <cfRule type="top10" priority="17" bottom="1" rank="1"/>
    <cfRule type="top10" dxfId="2307" priority="18" rank="1"/>
  </conditionalFormatting>
  <conditionalFormatting sqref="I4">
    <cfRule type="top10" priority="15" bottom="1" rank="1"/>
    <cfRule type="top10" dxfId="2306" priority="16" rank="1"/>
  </conditionalFormatting>
  <conditionalFormatting sqref="J4">
    <cfRule type="top10" priority="13" bottom="1" rank="1"/>
    <cfRule type="top10" dxfId="2305" priority="14" rank="1"/>
  </conditionalFormatting>
  <conditionalFormatting sqref="E5">
    <cfRule type="top10" priority="11" bottom="1" rank="1"/>
    <cfRule type="top10" dxfId="2304" priority="12" rank="1"/>
  </conditionalFormatting>
  <conditionalFormatting sqref="F5">
    <cfRule type="top10" priority="9" bottom="1" rank="1"/>
    <cfRule type="top10" dxfId="2303" priority="10" rank="1"/>
  </conditionalFormatting>
  <conditionalFormatting sqref="G5">
    <cfRule type="top10" priority="7" bottom="1" rank="1"/>
    <cfRule type="top10" dxfId="2302" priority="8" rank="1"/>
  </conditionalFormatting>
  <conditionalFormatting sqref="H5">
    <cfRule type="top10" priority="5" bottom="1" rank="1"/>
    <cfRule type="top10" dxfId="2301" priority="6" rank="1"/>
  </conditionalFormatting>
  <conditionalFormatting sqref="I5">
    <cfRule type="top10" priority="3" bottom="1" rank="1"/>
    <cfRule type="top10" dxfId="2300" priority="4" rank="1"/>
  </conditionalFormatting>
  <conditionalFormatting sqref="J5">
    <cfRule type="top10" priority="1" bottom="1" rank="1"/>
    <cfRule type="top10" dxfId="229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7CAB2CD-24C1-4FB8-A46B-CC827743DA4C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76D13E87-A7B3-4BB5-8499-C08A376661F1}">
          <x14:formula1>
            <xm:f>'C:\Users\abra2\AppData\Local\Packages\Microsoft.MicrosoftEdge_8wekyb3d8bbwe\TempState\Downloads\[ABRA Club Shoot 6252019 (3).xlsm]Data'!#REF!</xm:f>
          </x14:formula1>
          <xm:sqref>B2</xm:sqref>
        </x14:dataValidation>
        <x14:dataValidation type="list" allowBlank="1" showInputMessage="1" showErrorMessage="1" xr:uid="{9D76D03D-F853-4AD8-9C09-B616B53C4E86}">
          <x14:formula1>
            <xm:f>'C:\Users\abra2\AppData\Local\Packages\Microsoft.MicrosoftEdge_8wekyb3d8bbwe\TempState\Downloads\[ABRA Club Shoot 7302019 (1).xlsm]Data'!#REF!</xm:f>
          </x14:formula1>
          <xm:sqref>B3</xm:sqref>
        </x14:dataValidation>
        <x14:dataValidation type="list" allowBlank="1" showInputMessage="1" showErrorMessage="1" xr:uid="{A00CE84E-D4CF-47B3-9CDB-33F503D49E3A}">
          <x14:formula1>
            <xm:f>'C:\Users\abra2\AppData\Local\Packages\Microsoft.MicrosoftEdge_8wekyb3d8bbwe\TempState\Downloads\[ABRA Club shoot 8182019 (2).xlsm]Data'!#REF!</xm:f>
          </x14:formula1>
          <xm:sqref>B4</xm:sqref>
        </x14:dataValidation>
        <x14:dataValidation type="list" allowBlank="1" showInputMessage="1" showErrorMessage="1" xr:uid="{27EFEA02-8A35-45FF-BCF4-FD7F2915FA86}">
          <x14:formula1>
            <xm:f>'C:\Users\abra2\AppData\Local\Packages\Microsoft.MicrosoftEdge_8wekyb3d8bbwe\TempState\Downloads\[ABRA Club Shoot 11172019 (1).xlsm]Data'!#REF!</xm:f>
          </x14:formula1>
          <xm:sqref>B5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BC53A-C2F0-497E-8077-7B6E6FD8CF9B}">
  <dimension ref="A1:O4"/>
  <sheetViews>
    <sheetView workbookViewId="0">
      <selection activeCell="B8" sqref="B8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1" t="s">
        <v>25</v>
      </c>
      <c r="B2" s="21" t="s">
        <v>235</v>
      </c>
      <c r="C2" s="22">
        <v>43750</v>
      </c>
      <c r="D2" s="23" t="s">
        <v>32</v>
      </c>
      <c r="E2" s="175">
        <v>192</v>
      </c>
      <c r="F2" s="24">
        <v>198</v>
      </c>
      <c r="G2" s="175">
        <v>194</v>
      </c>
      <c r="H2" s="24">
        <v>197</v>
      </c>
      <c r="I2" s="24">
        <v>194</v>
      </c>
      <c r="J2" s="24">
        <v>195.1</v>
      </c>
      <c r="K2" s="24">
        <v>6</v>
      </c>
      <c r="L2" s="24">
        <v>1170.0999999999999</v>
      </c>
      <c r="M2" s="25">
        <v>195.01666666666665</v>
      </c>
      <c r="N2" s="24">
        <v>18</v>
      </c>
      <c r="O2" s="25">
        <v>213.01666666666665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6</v>
      </c>
      <c r="L4" s="3">
        <f>SUM(L2:L3)</f>
        <v>1170.0999999999999</v>
      </c>
      <c r="M4" s="1">
        <f>SUM(L4/K4)</f>
        <v>195.01666666666665</v>
      </c>
      <c r="N4" s="3">
        <f>SUM(N2:N3)</f>
        <v>18</v>
      </c>
      <c r="O4" s="1">
        <f>SUM(M4+N4)</f>
        <v>213.01666666666665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</protectedRanges>
  <conditionalFormatting sqref="E1">
    <cfRule type="top10" priority="41" bottom="1" rank="1"/>
    <cfRule type="top10" dxfId="2298" priority="42" rank="1"/>
  </conditionalFormatting>
  <conditionalFormatting sqref="F1">
    <cfRule type="top10" priority="39" bottom="1" rank="1"/>
    <cfRule type="top10" dxfId="2297" priority="40" rank="1"/>
  </conditionalFormatting>
  <conditionalFormatting sqref="G1">
    <cfRule type="top10" priority="37" bottom="1" rank="1"/>
    <cfRule type="top10" dxfId="2296" priority="38" rank="1"/>
  </conditionalFormatting>
  <conditionalFormatting sqref="H1">
    <cfRule type="top10" priority="35" bottom="1" rank="1"/>
    <cfRule type="top10" dxfId="2295" priority="36" rank="1"/>
  </conditionalFormatting>
  <conditionalFormatting sqref="I1">
    <cfRule type="top10" priority="33" bottom="1" rank="1"/>
    <cfRule type="top10" dxfId="2294" priority="34" rank="1"/>
  </conditionalFormatting>
  <conditionalFormatting sqref="J1">
    <cfRule type="top10" priority="31" bottom="1" rank="1"/>
    <cfRule type="top10" dxfId="2293" priority="32" rank="1"/>
  </conditionalFormatting>
  <conditionalFormatting sqref="E3">
    <cfRule type="top10" priority="29" bottom="1" rank="1"/>
    <cfRule type="top10" dxfId="2292" priority="30" rank="1"/>
  </conditionalFormatting>
  <conditionalFormatting sqref="F3">
    <cfRule type="top10" priority="27" bottom="1" rank="1"/>
    <cfRule type="top10" dxfId="2291" priority="28" rank="1"/>
  </conditionalFormatting>
  <conditionalFormatting sqref="G3">
    <cfRule type="top10" priority="25" bottom="1" rank="1"/>
    <cfRule type="top10" dxfId="2290" priority="26" rank="1"/>
  </conditionalFormatting>
  <conditionalFormatting sqref="H3">
    <cfRule type="top10" priority="23" bottom="1" rank="1"/>
    <cfRule type="top10" dxfId="2289" priority="24" rank="1"/>
  </conditionalFormatting>
  <conditionalFormatting sqref="I3">
    <cfRule type="top10" priority="21" bottom="1" rank="1"/>
    <cfRule type="top10" dxfId="2288" priority="22" rank="1"/>
  </conditionalFormatting>
  <conditionalFormatting sqref="J3">
    <cfRule type="top10" priority="19" bottom="1" rank="1"/>
    <cfRule type="top10" dxfId="2287" priority="20" rank="1"/>
  </conditionalFormatting>
  <conditionalFormatting sqref="E2">
    <cfRule type="top10" priority="11" bottom="1" rank="1"/>
    <cfRule type="top10" dxfId="2286" priority="12" rank="1"/>
  </conditionalFormatting>
  <conditionalFormatting sqref="F2">
    <cfRule type="top10" priority="9" bottom="1" rank="1"/>
    <cfRule type="top10" dxfId="2285" priority="10" rank="1"/>
  </conditionalFormatting>
  <conditionalFormatting sqref="G2">
    <cfRule type="top10" priority="7" bottom="1" rank="1"/>
    <cfRule type="top10" dxfId="2284" priority="8" rank="1"/>
  </conditionalFormatting>
  <conditionalFormatting sqref="H2">
    <cfRule type="top10" priority="5" bottom="1" rank="1"/>
    <cfRule type="top10" dxfId="2283" priority="6" rank="1"/>
  </conditionalFormatting>
  <conditionalFormatting sqref="I2">
    <cfRule type="top10" priority="3" bottom="1" rank="1"/>
    <cfRule type="top10" dxfId="2282" priority="4" rank="1"/>
  </conditionalFormatting>
  <conditionalFormatting sqref="J2">
    <cfRule type="top10" priority="1" bottom="1" rank="1"/>
    <cfRule type="top10" dxfId="228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A7F00D6-9B56-4237-9FEE-6E64F4798051}">
          <x14:formula1>
            <xm:f>'C:\Users\abra2\AppData\Local\Packages\Microsoft.MicrosoftEdge_8wekyb3d8bbwe\TempState\Downloads\[ABRA EDINBURG TEXAS MATCH 8-17-19 (1).xlsx]DATA SHEET'!#REF!</xm:f>
          </x14:formula1>
          <xm:sqref>B2</xm:sqref>
        </x14:dataValidation>
        <x14:dataValidation type="list" allowBlank="1" showInputMessage="1" showErrorMessage="1" xr:uid="{F934E23B-F769-413C-BD93-F3192C72690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7780F-0AA2-486B-BD5A-3F9175DF624D}">
  <dimension ref="A1:O4"/>
  <sheetViews>
    <sheetView workbookViewId="0">
      <selection activeCell="A2" sqref="A2:O2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65" t="s">
        <v>211</v>
      </c>
      <c r="B2" s="166" t="s">
        <v>242</v>
      </c>
      <c r="C2" s="167">
        <v>43765</v>
      </c>
      <c r="D2" s="179" t="s">
        <v>210</v>
      </c>
      <c r="E2" s="169">
        <v>196</v>
      </c>
      <c r="F2" s="169">
        <v>198.1</v>
      </c>
      <c r="G2" s="169">
        <v>188</v>
      </c>
      <c r="H2" s="169">
        <v>194</v>
      </c>
      <c r="I2" s="169"/>
      <c r="J2" s="169"/>
      <c r="K2" s="170">
        <f>COUNT(E2:J2)</f>
        <v>4</v>
      </c>
      <c r="L2" s="170">
        <f>SUM(E2:J2)</f>
        <v>776.1</v>
      </c>
      <c r="M2" s="171">
        <f>SUM(L2/K2)</f>
        <v>194.02500000000001</v>
      </c>
      <c r="N2" s="166">
        <v>4</v>
      </c>
      <c r="O2" s="172">
        <f>SUM(M2+N2)</f>
        <v>198.02500000000001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776.1</v>
      </c>
      <c r="M4" s="1">
        <f>SUM(L4/K4)</f>
        <v>194.02500000000001</v>
      </c>
      <c r="N4" s="3">
        <f>SUM(N2:N3)</f>
        <v>4</v>
      </c>
      <c r="O4" s="1">
        <f>SUM(M4+N4)</f>
        <v>198.02500000000001</v>
      </c>
    </row>
  </sheetData>
  <protectedRanges>
    <protectedRange sqref="L2:M2 O2" name="Range1"/>
  </protectedRanges>
  <conditionalFormatting sqref="E1">
    <cfRule type="top10" priority="41" bottom="1" rank="1"/>
    <cfRule type="top10" dxfId="2280" priority="42" rank="1"/>
  </conditionalFormatting>
  <conditionalFormatting sqref="F1">
    <cfRule type="top10" priority="39" bottom="1" rank="1"/>
    <cfRule type="top10" dxfId="2279" priority="40" rank="1"/>
  </conditionalFormatting>
  <conditionalFormatting sqref="G1">
    <cfRule type="top10" priority="37" bottom="1" rank="1"/>
    <cfRule type="top10" dxfId="2278" priority="38" rank="1"/>
  </conditionalFormatting>
  <conditionalFormatting sqref="H1">
    <cfRule type="top10" priority="35" bottom="1" rank="1"/>
    <cfRule type="top10" dxfId="2277" priority="36" rank="1"/>
  </conditionalFormatting>
  <conditionalFormatting sqref="I1">
    <cfRule type="top10" priority="33" bottom="1" rank="1"/>
    <cfRule type="top10" dxfId="2276" priority="34" rank="1"/>
  </conditionalFormatting>
  <conditionalFormatting sqref="J1">
    <cfRule type="top10" priority="31" bottom="1" rank="1"/>
    <cfRule type="top10" dxfId="2275" priority="32" rank="1"/>
  </conditionalFormatting>
  <conditionalFormatting sqref="E3">
    <cfRule type="top10" priority="29" bottom="1" rank="1"/>
    <cfRule type="top10" dxfId="2274" priority="30" rank="1"/>
  </conditionalFormatting>
  <conditionalFormatting sqref="F3">
    <cfRule type="top10" priority="27" bottom="1" rank="1"/>
    <cfRule type="top10" dxfId="2273" priority="28" rank="1"/>
  </conditionalFormatting>
  <conditionalFormatting sqref="G3">
    <cfRule type="top10" priority="25" bottom="1" rank="1"/>
    <cfRule type="top10" dxfId="2272" priority="26" rank="1"/>
  </conditionalFormatting>
  <conditionalFormatting sqref="H3">
    <cfRule type="top10" priority="23" bottom="1" rank="1"/>
    <cfRule type="top10" dxfId="2271" priority="24" rank="1"/>
  </conditionalFormatting>
  <conditionalFormatting sqref="I3">
    <cfRule type="top10" priority="21" bottom="1" rank="1"/>
    <cfRule type="top10" dxfId="2270" priority="22" rank="1"/>
  </conditionalFormatting>
  <conditionalFormatting sqref="J3">
    <cfRule type="top10" priority="19" bottom="1" rank="1"/>
    <cfRule type="top10" dxfId="2269" priority="20" rank="1"/>
  </conditionalFormatting>
  <conditionalFormatting sqref="E2">
    <cfRule type="expression" dxfId="2268" priority="1" stopIfTrue="1">
      <formula>LARGE(($H$2:$H$14),MIN( 1,COUNT($H$2:$H$14)))&lt;=E2</formula>
    </cfRule>
  </conditionalFormatting>
  <conditionalFormatting sqref="F2">
    <cfRule type="expression" dxfId="2267" priority="2" stopIfTrue="1">
      <formula>LARGE(($I$2:$I$14),MIN( 1,COUNT($I$2:$I$14)))&lt;=F2</formula>
    </cfRule>
  </conditionalFormatting>
  <conditionalFormatting sqref="G2">
    <cfRule type="expression" dxfId="2266" priority="3" stopIfTrue="1">
      <formula>LARGE(($J$2:$J$14),MIN( 1,COUNT($J$2:$J$14)))&lt;=G2</formula>
    </cfRule>
  </conditionalFormatting>
  <conditionalFormatting sqref="H2">
    <cfRule type="expression" dxfId="2265" priority="4" stopIfTrue="1">
      <formula>LARGE(($K$2:$K$14),MIN( 1,COUNT($K$2:$K$14)))&lt;=H2</formula>
    </cfRule>
  </conditionalFormatting>
  <conditionalFormatting sqref="I2">
    <cfRule type="expression" dxfId="2264" priority="5" stopIfTrue="1">
      <formula>LARGE(($L$2:$L$16),MIN( 1,COUNT($L$2:$L$16)))&lt;=I2</formula>
    </cfRule>
  </conditionalFormatting>
  <conditionalFormatting sqref="J2">
    <cfRule type="expression" dxfId="2263" priority="6" stopIfTrue="1">
      <formula>LARGE(($M$2:$M$14),MIN( 1,COUNT($M$2:$M$14)))&lt;=J2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45C3173-E021-4724-BEBA-DF6DC3CDB41A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054244A0-E461-4E26-B10B-C23268459D99}">
          <x14:formula1>
            <xm:f>'C:\Users\abra2\AppData\Local\Packages\Microsoft.MicrosoftEdge_8wekyb3d8bbwe\TempState\Downloads\[ABRA EDINBURG TEXAS MATCH 8-17-19 (1).xlsx]DATA SHEET'!#REF!</xm:f>
          </x14:formula1>
          <xm:sqref>B2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BAA8E-7DB7-4129-9B9A-CC7F6E5012E5}">
  <sheetPr codeName="Sheet17"/>
  <dimension ref="A1:O12"/>
  <sheetViews>
    <sheetView workbookViewId="0">
      <selection activeCell="J28" sqref="J2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1" t="s">
        <v>25</v>
      </c>
      <c r="B2" s="21" t="s">
        <v>42</v>
      </c>
      <c r="C2" s="22">
        <v>43550</v>
      </c>
      <c r="D2" s="23" t="s">
        <v>41</v>
      </c>
      <c r="E2" s="32">
        <v>192</v>
      </c>
      <c r="F2" s="21">
        <v>191</v>
      </c>
      <c r="G2" s="21"/>
      <c r="H2" s="21"/>
      <c r="I2" s="21"/>
      <c r="J2" s="21"/>
      <c r="K2" s="24">
        <v>2</v>
      </c>
      <c r="L2" s="24">
        <v>383</v>
      </c>
      <c r="M2" s="25">
        <v>191.5</v>
      </c>
      <c r="N2" s="24">
        <v>6</v>
      </c>
      <c r="O2" s="25">
        <v>197.5</v>
      </c>
    </row>
    <row r="3" spans="1:15" x14ac:dyDescent="0.3">
      <c r="A3" s="21" t="s">
        <v>25</v>
      </c>
      <c r="B3" s="21" t="s">
        <v>42</v>
      </c>
      <c r="C3" s="22">
        <v>43578</v>
      </c>
      <c r="D3" s="23" t="s">
        <v>41</v>
      </c>
      <c r="E3" s="21">
        <v>193</v>
      </c>
      <c r="F3" s="21">
        <v>195</v>
      </c>
      <c r="G3" s="21"/>
      <c r="H3" s="21"/>
      <c r="I3" s="21"/>
      <c r="J3" s="21"/>
      <c r="K3" s="24">
        <v>2</v>
      </c>
      <c r="L3" s="24">
        <v>388</v>
      </c>
      <c r="M3" s="25">
        <v>194</v>
      </c>
      <c r="N3" s="24">
        <v>4</v>
      </c>
      <c r="O3" s="25">
        <v>198</v>
      </c>
    </row>
    <row r="4" spans="1:15" x14ac:dyDescent="0.3">
      <c r="A4" s="21" t="s">
        <v>25</v>
      </c>
      <c r="B4" s="21" t="s">
        <v>42</v>
      </c>
      <c r="C4" s="22">
        <v>43613</v>
      </c>
      <c r="D4" s="23" t="s">
        <v>41</v>
      </c>
      <c r="E4" s="21">
        <v>193</v>
      </c>
      <c r="F4" s="21">
        <v>196</v>
      </c>
      <c r="G4" s="21"/>
      <c r="H4" s="21"/>
      <c r="I4" s="21"/>
      <c r="J4" s="21"/>
      <c r="K4" s="24">
        <v>2</v>
      </c>
      <c r="L4" s="24">
        <v>389</v>
      </c>
      <c r="M4" s="25">
        <v>194.5</v>
      </c>
      <c r="N4" s="24">
        <v>4</v>
      </c>
      <c r="O4" s="25">
        <v>198.5</v>
      </c>
    </row>
    <row r="5" spans="1:15" x14ac:dyDescent="0.3">
      <c r="A5" s="21" t="s">
        <v>25</v>
      </c>
      <c r="B5" s="21" t="s">
        <v>42</v>
      </c>
      <c r="C5" s="22">
        <v>43641</v>
      </c>
      <c r="D5" s="23" t="s">
        <v>41</v>
      </c>
      <c r="E5" s="32">
        <v>189</v>
      </c>
      <c r="F5" s="21">
        <v>193</v>
      </c>
      <c r="G5" s="21"/>
      <c r="H5" s="21"/>
      <c r="I5" s="21"/>
      <c r="J5" s="21"/>
      <c r="K5" s="24">
        <v>2</v>
      </c>
      <c r="L5" s="24">
        <v>382</v>
      </c>
      <c r="M5" s="25">
        <v>191</v>
      </c>
      <c r="N5" s="24">
        <v>3</v>
      </c>
      <c r="O5" s="25">
        <v>194</v>
      </c>
    </row>
    <row r="6" spans="1:15" x14ac:dyDescent="0.3">
      <c r="A6" s="21" t="s">
        <v>25</v>
      </c>
      <c r="B6" s="21" t="s">
        <v>42</v>
      </c>
      <c r="C6" s="22">
        <v>43669</v>
      </c>
      <c r="D6" s="23" t="s">
        <v>41</v>
      </c>
      <c r="E6" s="21">
        <v>191</v>
      </c>
      <c r="F6" s="21">
        <v>196</v>
      </c>
      <c r="G6" s="21"/>
      <c r="H6" s="21"/>
      <c r="I6" s="21"/>
      <c r="J6" s="21"/>
      <c r="K6" s="24">
        <v>2</v>
      </c>
      <c r="L6" s="24">
        <v>387</v>
      </c>
      <c r="M6" s="25">
        <v>193.5</v>
      </c>
      <c r="N6" s="24">
        <v>4</v>
      </c>
      <c r="O6" s="25">
        <v>197.5</v>
      </c>
    </row>
    <row r="7" spans="1:15" ht="15.75" x14ac:dyDescent="0.3">
      <c r="A7" s="21" t="s">
        <v>25</v>
      </c>
      <c r="B7" s="77" t="s">
        <v>42</v>
      </c>
      <c r="C7" s="78">
        <f>'[12]START TAB'!$D$2</f>
        <v>43674</v>
      </c>
      <c r="D7" s="77" t="str">
        <f>'[12]START TAB'!$B$2</f>
        <v>Osseo, MI</v>
      </c>
      <c r="E7" s="77">
        <v>195</v>
      </c>
      <c r="F7" s="79">
        <v>198</v>
      </c>
      <c r="G7" s="77">
        <v>193</v>
      </c>
      <c r="H7" s="77">
        <v>195</v>
      </c>
      <c r="I7" s="77"/>
      <c r="J7" s="77"/>
      <c r="K7" s="77">
        <v>4</v>
      </c>
      <c r="L7" s="77">
        <f>SUM(E7:J7)</f>
        <v>781</v>
      </c>
      <c r="M7" s="77">
        <f>SUM(L7/K7)</f>
        <v>195.25</v>
      </c>
      <c r="N7" s="77">
        <v>6</v>
      </c>
      <c r="O7" s="77">
        <f>SUM(M7+N7)</f>
        <v>201.25</v>
      </c>
    </row>
    <row r="8" spans="1:15" x14ac:dyDescent="0.3">
      <c r="A8" s="21" t="s">
        <v>25</v>
      </c>
      <c r="B8" s="166" t="s">
        <v>42</v>
      </c>
      <c r="C8" s="167">
        <v>43732</v>
      </c>
      <c r="D8" s="168" t="s">
        <v>228</v>
      </c>
      <c r="E8" s="169">
        <v>181</v>
      </c>
      <c r="F8" s="169">
        <v>193</v>
      </c>
      <c r="G8" s="169"/>
      <c r="H8" s="169"/>
      <c r="I8" s="169"/>
      <c r="J8" s="169"/>
      <c r="K8" s="170">
        <f>COUNT(E8:J8)</f>
        <v>2</v>
      </c>
      <c r="L8" s="170">
        <f>SUM(E8:J8)</f>
        <v>374</v>
      </c>
      <c r="M8" s="171">
        <f>SUM(L8/K8)</f>
        <v>187</v>
      </c>
      <c r="N8" s="166">
        <v>3</v>
      </c>
      <c r="O8" s="172">
        <f>SUM(M8+N8)</f>
        <v>190</v>
      </c>
    </row>
    <row r="9" spans="1:15" x14ac:dyDescent="0.3">
      <c r="A9" s="21" t="s">
        <v>25</v>
      </c>
      <c r="B9" s="21" t="s">
        <v>42</v>
      </c>
      <c r="C9" s="22">
        <v>43760</v>
      </c>
      <c r="D9" s="23" t="s">
        <v>210</v>
      </c>
      <c r="E9" s="175">
        <v>196</v>
      </c>
      <c r="F9" s="24">
        <v>197.1</v>
      </c>
      <c r="G9" s="49"/>
      <c r="H9" s="21"/>
      <c r="I9" s="21"/>
      <c r="J9" s="21"/>
      <c r="K9" s="24">
        <v>2</v>
      </c>
      <c r="L9" s="24">
        <v>393.1</v>
      </c>
      <c r="M9" s="25">
        <v>196.55</v>
      </c>
      <c r="N9" s="24">
        <v>4</v>
      </c>
      <c r="O9" s="25">
        <v>200.55</v>
      </c>
    </row>
    <row r="10" spans="1:15" x14ac:dyDescent="0.3">
      <c r="A10" s="21" t="s">
        <v>25</v>
      </c>
      <c r="B10" s="166" t="s">
        <v>42</v>
      </c>
      <c r="C10" s="167">
        <v>43765</v>
      </c>
      <c r="D10" s="179" t="s">
        <v>210</v>
      </c>
      <c r="E10" s="169">
        <v>193</v>
      </c>
      <c r="F10" s="169">
        <v>196</v>
      </c>
      <c r="G10" s="169">
        <v>195</v>
      </c>
      <c r="H10" s="169">
        <v>195</v>
      </c>
      <c r="I10" s="169"/>
      <c r="J10" s="169"/>
      <c r="K10" s="170">
        <f>COUNT(E10:J10)</f>
        <v>4</v>
      </c>
      <c r="L10" s="170">
        <f>SUM(E10:J10)</f>
        <v>779</v>
      </c>
      <c r="M10" s="171">
        <f>SUM(L10/K10)</f>
        <v>194.75</v>
      </c>
      <c r="N10" s="166">
        <v>3</v>
      </c>
      <c r="O10" s="172">
        <f>SUM(M10+N10)</f>
        <v>197.75</v>
      </c>
    </row>
    <row r="11" spans="1:15" x14ac:dyDescent="0.3">
      <c r="A11" s="12"/>
      <c r="B11" s="12"/>
      <c r="C11" s="13"/>
      <c r="D11" s="14"/>
      <c r="E11" s="12"/>
      <c r="F11" s="12"/>
      <c r="G11" s="12"/>
      <c r="H11" s="12"/>
      <c r="I11" s="12"/>
      <c r="J11" s="12"/>
      <c r="K11" s="15"/>
      <c r="L11" s="15"/>
      <c r="M11" s="16"/>
      <c r="N11" s="15"/>
      <c r="O11" s="16"/>
    </row>
    <row r="12" spans="1:15" x14ac:dyDescent="0.3">
      <c r="K12" s="3">
        <f>SUM(K2:K11)</f>
        <v>22</v>
      </c>
      <c r="L12" s="3">
        <f>SUM(L2:L11)</f>
        <v>4256.1000000000004</v>
      </c>
      <c r="M12" s="1">
        <f>SUM(L12/K12)</f>
        <v>193.45909090909092</v>
      </c>
      <c r="N12" s="3">
        <f>SUM(N2:N11)</f>
        <v>37</v>
      </c>
      <c r="O12" s="1">
        <f>SUM(M12+N12)</f>
        <v>230.45909090909092</v>
      </c>
    </row>
  </sheetData>
  <protectedRanges>
    <protectedRange sqref="O8:O9 L8:M9" name="Range1"/>
    <protectedRange sqref="L10:M10 O10" name="Range1_1"/>
  </protectedRanges>
  <conditionalFormatting sqref="E1">
    <cfRule type="top10" priority="119" bottom="1" rank="1"/>
    <cfRule type="top10" dxfId="2262" priority="120" rank="1"/>
  </conditionalFormatting>
  <conditionalFormatting sqref="F1">
    <cfRule type="top10" priority="117" bottom="1" rank="1"/>
    <cfRule type="top10" dxfId="2261" priority="118" rank="1"/>
  </conditionalFormatting>
  <conditionalFormatting sqref="G1">
    <cfRule type="top10" priority="115" bottom="1" rank="1"/>
    <cfRule type="top10" dxfId="2260" priority="116" rank="1"/>
  </conditionalFormatting>
  <conditionalFormatting sqref="H1">
    <cfRule type="top10" priority="113" bottom="1" rank="1"/>
    <cfRule type="top10" dxfId="2259" priority="114" rank="1"/>
  </conditionalFormatting>
  <conditionalFormatting sqref="I1">
    <cfRule type="top10" priority="111" bottom="1" rank="1"/>
    <cfRule type="top10" dxfId="2258" priority="112" rank="1"/>
  </conditionalFormatting>
  <conditionalFormatting sqref="J1">
    <cfRule type="top10" priority="109" bottom="1" rank="1"/>
    <cfRule type="top10" dxfId="2257" priority="110" rank="1"/>
  </conditionalFormatting>
  <conditionalFormatting sqref="E11">
    <cfRule type="top10" priority="107" bottom="1" rank="1"/>
    <cfRule type="top10" dxfId="2256" priority="108" rank="1"/>
  </conditionalFormatting>
  <conditionalFormatting sqref="F11">
    <cfRule type="top10" priority="105" bottom="1" rank="1"/>
    <cfRule type="top10" dxfId="2255" priority="106" rank="1"/>
  </conditionalFormatting>
  <conditionalFormatting sqref="G11">
    <cfRule type="top10" priority="103" bottom="1" rank="1"/>
    <cfRule type="top10" dxfId="2254" priority="104" rank="1"/>
  </conditionalFormatting>
  <conditionalFormatting sqref="H11">
    <cfRule type="top10" priority="101" bottom="1" rank="1"/>
    <cfRule type="top10" dxfId="2253" priority="102" rank="1"/>
  </conditionalFormatting>
  <conditionalFormatting sqref="I11">
    <cfRule type="top10" priority="99" bottom="1" rank="1"/>
    <cfRule type="top10" dxfId="2252" priority="100" rank="1"/>
  </conditionalFormatting>
  <conditionalFormatting sqref="J11">
    <cfRule type="top10" priority="97" bottom="1" rank="1"/>
    <cfRule type="top10" dxfId="2251" priority="98" rank="1"/>
  </conditionalFormatting>
  <conditionalFormatting sqref="E2">
    <cfRule type="top10" priority="83" bottom="1" rank="1"/>
    <cfRule type="top10" dxfId="2250" priority="84" rank="1"/>
  </conditionalFormatting>
  <conditionalFormatting sqref="F2">
    <cfRule type="top10" priority="81" bottom="1" rank="1"/>
    <cfRule type="top10" dxfId="2249" priority="82" rank="1"/>
  </conditionalFormatting>
  <conditionalFormatting sqref="G2">
    <cfRule type="top10" priority="79" bottom="1" rank="1"/>
    <cfRule type="top10" dxfId="2248" priority="80" rank="1"/>
  </conditionalFormatting>
  <conditionalFormatting sqref="H2">
    <cfRule type="top10" priority="77" bottom="1" rank="1"/>
    <cfRule type="top10" dxfId="2247" priority="78" rank="1"/>
  </conditionalFormatting>
  <conditionalFormatting sqref="I2">
    <cfRule type="top10" priority="75" bottom="1" rank="1"/>
    <cfRule type="top10" dxfId="2246" priority="76" rank="1"/>
  </conditionalFormatting>
  <conditionalFormatting sqref="J2">
    <cfRule type="top10" priority="73" bottom="1" rank="1"/>
    <cfRule type="top10" dxfId="2245" priority="74" rank="1"/>
  </conditionalFormatting>
  <conditionalFormatting sqref="E3">
    <cfRule type="top10" priority="71" bottom="1" rank="1"/>
    <cfRule type="top10" dxfId="2244" priority="72" rank="1"/>
  </conditionalFormatting>
  <conditionalFormatting sqref="F3">
    <cfRule type="top10" priority="69" bottom="1" rank="1"/>
    <cfRule type="top10" dxfId="2243" priority="70" rank="1"/>
  </conditionalFormatting>
  <conditionalFormatting sqref="G3">
    <cfRule type="top10" priority="67" bottom="1" rank="1"/>
    <cfRule type="top10" dxfId="2242" priority="68" rank="1"/>
  </conditionalFormatting>
  <conditionalFormatting sqref="H3">
    <cfRule type="top10" priority="65" bottom="1" rank="1"/>
    <cfRule type="top10" dxfId="2241" priority="66" rank="1"/>
  </conditionalFormatting>
  <conditionalFormatting sqref="I3">
    <cfRule type="top10" priority="63" bottom="1" rank="1"/>
    <cfRule type="top10" dxfId="2240" priority="64" rank="1"/>
  </conditionalFormatting>
  <conditionalFormatting sqref="J3">
    <cfRule type="top10" priority="61" bottom="1" rank="1"/>
    <cfRule type="top10" dxfId="2239" priority="62" rank="1"/>
  </conditionalFormatting>
  <conditionalFormatting sqref="E4">
    <cfRule type="top10" priority="59" bottom="1" rank="1"/>
    <cfRule type="top10" dxfId="2238" priority="60" rank="1"/>
  </conditionalFormatting>
  <conditionalFormatting sqref="F4">
    <cfRule type="top10" priority="57" bottom="1" rank="1"/>
    <cfRule type="top10" dxfId="2237" priority="58" rank="1"/>
  </conditionalFormatting>
  <conditionalFormatting sqref="G4">
    <cfRule type="top10" priority="55" bottom="1" rank="1"/>
    <cfRule type="top10" dxfId="2236" priority="56" rank="1"/>
  </conditionalFormatting>
  <conditionalFormatting sqref="H4">
    <cfRule type="top10" priority="53" bottom="1" rank="1"/>
    <cfRule type="top10" dxfId="2235" priority="54" rank="1"/>
  </conditionalFormatting>
  <conditionalFormatting sqref="I4">
    <cfRule type="top10" priority="51" bottom="1" rank="1"/>
    <cfRule type="top10" dxfId="2234" priority="52" rank="1"/>
  </conditionalFormatting>
  <conditionalFormatting sqref="J4">
    <cfRule type="top10" priority="49" bottom="1" rank="1"/>
    <cfRule type="top10" dxfId="2233" priority="50" rank="1"/>
  </conditionalFormatting>
  <conditionalFormatting sqref="E5">
    <cfRule type="top10" priority="47" bottom="1" rank="1"/>
    <cfRule type="top10" dxfId="2232" priority="48" rank="1"/>
  </conditionalFormatting>
  <conditionalFormatting sqref="F5">
    <cfRule type="top10" priority="45" bottom="1" rank="1"/>
    <cfRule type="top10" dxfId="2231" priority="46" rank="1"/>
  </conditionalFormatting>
  <conditionalFormatting sqref="G5">
    <cfRule type="top10" priority="43" bottom="1" rank="1"/>
    <cfRule type="top10" dxfId="2230" priority="44" rank="1"/>
  </conditionalFormatting>
  <conditionalFormatting sqref="H5">
    <cfRule type="top10" priority="41" bottom="1" rank="1"/>
    <cfRule type="top10" dxfId="2229" priority="42" rank="1"/>
  </conditionalFormatting>
  <conditionalFormatting sqref="I5">
    <cfRule type="top10" priority="39" bottom="1" rank="1"/>
    <cfRule type="top10" dxfId="2228" priority="40" rank="1"/>
  </conditionalFormatting>
  <conditionalFormatting sqref="J5">
    <cfRule type="top10" priority="37" bottom="1" rank="1"/>
    <cfRule type="top10" dxfId="2227" priority="38" rank="1"/>
  </conditionalFormatting>
  <conditionalFormatting sqref="E6">
    <cfRule type="top10" priority="35" bottom="1" rank="1"/>
    <cfRule type="top10" dxfId="2226" priority="36" rank="1"/>
  </conditionalFormatting>
  <conditionalFormatting sqref="F6">
    <cfRule type="top10" priority="33" bottom="1" rank="1"/>
    <cfRule type="top10" dxfId="2225" priority="34" rank="1"/>
  </conditionalFormatting>
  <conditionalFormatting sqref="G6">
    <cfRule type="top10" priority="31" bottom="1" rank="1"/>
    <cfRule type="top10" dxfId="2224" priority="32" rank="1"/>
  </conditionalFormatting>
  <conditionalFormatting sqref="H6">
    <cfRule type="top10" priority="29" bottom="1" rank="1"/>
    <cfRule type="top10" dxfId="2223" priority="30" rank="1"/>
  </conditionalFormatting>
  <conditionalFormatting sqref="I6">
    <cfRule type="top10" priority="27" bottom="1" rank="1"/>
    <cfRule type="top10" dxfId="2222" priority="28" rank="1"/>
  </conditionalFormatting>
  <conditionalFormatting sqref="J6">
    <cfRule type="top10" priority="25" bottom="1" rank="1"/>
    <cfRule type="top10" dxfId="2221" priority="26" rank="1"/>
  </conditionalFormatting>
  <conditionalFormatting sqref="E8">
    <cfRule type="top10" dxfId="2220" priority="24" rank="1"/>
  </conditionalFormatting>
  <conditionalFormatting sqref="F8">
    <cfRule type="top10" dxfId="2219" priority="23" rank="1"/>
  </conditionalFormatting>
  <conditionalFormatting sqref="G8">
    <cfRule type="top10" dxfId="2218" priority="22" rank="1"/>
  </conditionalFormatting>
  <conditionalFormatting sqref="H8">
    <cfRule type="top10" dxfId="2217" priority="21" rank="1"/>
  </conditionalFormatting>
  <conditionalFormatting sqref="I8">
    <cfRule type="top10" dxfId="2216" priority="20" rank="1"/>
  </conditionalFormatting>
  <conditionalFormatting sqref="J8">
    <cfRule type="top10" dxfId="2215" priority="19" rank="1"/>
  </conditionalFormatting>
  <conditionalFormatting sqref="E9">
    <cfRule type="top10" priority="17" bottom="1" rank="1"/>
    <cfRule type="top10" dxfId="2214" priority="18" rank="1"/>
  </conditionalFormatting>
  <conditionalFormatting sqref="F9">
    <cfRule type="top10" priority="15" bottom="1" rank="1"/>
    <cfRule type="top10" dxfId="2213" priority="16" rank="1"/>
  </conditionalFormatting>
  <conditionalFormatting sqref="G9">
    <cfRule type="top10" priority="13" bottom="1" rank="1"/>
    <cfRule type="top10" dxfId="2212" priority="14" rank="1"/>
  </conditionalFormatting>
  <conditionalFormatting sqref="H9">
    <cfRule type="top10" priority="11" bottom="1" rank="1"/>
    <cfRule type="top10" dxfId="2211" priority="12" rank="1"/>
  </conditionalFormatting>
  <conditionalFormatting sqref="I9">
    <cfRule type="top10" priority="9" bottom="1" rank="1"/>
    <cfRule type="top10" dxfId="2210" priority="10" rank="1"/>
  </conditionalFormatting>
  <conditionalFormatting sqref="J9">
    <cfRule type="top10" priority="7" bottom="1" rank="1"/>
    <cfRule type="top10" dxfId="2209" priority="8" rank="1"/>
  </conditionalFormatting>
  <conditionalFormatting sqref="E10">
    <cfRule type="expression" dxfId="2208" priority="1" stopIfTrue="1">
      <formula>LARGE(($H$2:$H$14),MIN( 1,COUNT($H$2:$H$14)))&lt;=E10</formula>
    </cfRule>
  </conditionalFormatting>
  <conditionalFormatting sqref="F10">
    <cfRule type="expression" dxfId="2207" priority="2" stopIfTrue="1">
      <formula>LARGE(($I$2:$I$14),MIN( 1,COUNT($I$2:$I$14)))&lt;=F10</formula>
    </cfRule>
  </conditionalFormatting>
  <conditionalFormatting sqref="G10">
    <cfRule type="expression" dxfId="2206" priority="3" stopIfTrue="1">
      <formula>LARGE(($J$2:$J$14),MIN( 1,COUNT($J$2:$J$14)))&lt;=G10</formula>
    </cfRule>
  </conditionalFormatting>
  <conditionalFormatting sqref="H10">
    <cfRule type="expression" dxfId="2205" priority="4" stopIfTrue="1">
      <formula>LARGE(($K$2:$K$14),MIN( 1,COUNT($K$2:$K$14)))&lt;=H10</formula>
    </cfRule>
  </conditionalFormatting>
  <conditionalFormatting sqref="I10">
    <cfRule type="expression" dxfId="2204" priority="5" stopIfTrue="1">
      <formula>LARGE(($L$2:$L$16),MIN( 1,COUNT($L$2:$L$16)))&lt;=I10</formula>
    </cfRule>
  </conditionalFormatting>
  <conditionalFormatting sqref="J10">
    <cfRule type="expression" dxfId="2203" priority="6" stopIfTrue="1">
      <formula>LARGE(($M$2:$M$14),MIN( 1,COUNT($M$2:$M$14)))&lt;=J10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2265A31-E1A3-4474-8E5A-8004F425DE93}">
          <x14:formula1>
            <xm:f>'C:\Users\abra2\AppData\Local\Packages\Microsoft.MicrosoftEdge_8wekyb3d8bbwe\TempState\Downloads\[ABRA Club Shoot 1202019 (2).xlsm]Data'!#REF!</xm:f>
          </x14:formula1>
          <xm:sqref>B2:B10</xm:sqref>
        </x14:dataValidation>
        <x14:dataValidation type="list" allowBlank="1" showInputMessage="1" showErrorMessage="1" xr:uid="{C3A53394-65A3-41F9-9E36-B93425CEDC85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968A2-56DE-440B-AF85-BB72A5D22A05}">
  <sheetPr codeName="Sheet18"/>
  <dimension ref="A1:O4"/>
  <sheetViews>
    <sheetView workbookViewId="0">
      <selection activeCell="D19" sqref="D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55</v>
      </c>
      <c r="C2" s="8">
        <v>43554</v>
      </c>
      <c r="D2" s="9" t="s">
        <v>36</v>
      </c>
      <c r="E2" s="7">
        <v>169</v>
      </c>
      <c r="F2" s="7">
        <v>176</v>
      </c>
      <c r="G2" s="7">
        <v>180</v>
      </c>
      <c r="H2" s="7">
        <v>180</v>
      </c>
      <c r="I2" s="7">
        <v>181</v>
      </c>
      <c r="J2" s="7">
        <v>180</v>
      </c>
      <c r="K2" s="10">
        <v>6</v>
      </c>
      <c r="L2" s="10">
        <v>1066</v>
      </c>
      <c r="M2" s="11">
        <v>177.66666666666666</v>
      </c>
      <c r="N2" s="10">
        <v>4</v>
      </c>
      <c r="O2" s="11">
        <v>181.66666666666666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6</v>
      </c>
      <c r="L4" s="3">
        <f>SUM(L2:L3)</f>
        <v>1066</v>
      </c>
      <c r="M4" s="1">
        <f>SUM(L4/K4)</f>
        <v>177.66666666666666</v>
      </c>
      <c r="N4" s="3">
        <f>SUM(N2:N3)</f>
        <v>4</v>
      </c>
      <c r="O4" s="1">
        <f>SUM(M4+N4)</f>
        <v>181.66666666666666</v>
      </c>
    </row>
  </sheetData>
  <conditionalFormatting sqref="E1">
    <cfRule type="top10" priority="47" bottom="1" rank="1"/>
    <cfRule type="top10" dxfId="2202" priority="48" rank="1"/>
  </conditionalFormatting>
  <conditionalFormatting sqref="F1">
    <cfRule type="top10" priority="45" bottom="1" rank="1"/>
    <cfRule type="top10" dxfId="2201" priority="46" rank="1"/>
  </conditionalFormatting>
  <conditionalFormatting sqref="G1">
    <cfRule type="top10" priority="43" bottom="1" rank="1"/>
    <cfRule type="top10" dxfId="2200" priority="44" rank="1"/>
  </conditionalFormatting>
  <conditionalFormatting sqref="H1">
    <cfRule type="top10" priority="41" bottom="1" rank="1"/>
    <cfRule type="top10" dxfId="2199" priority="42" rank="1"/>
  </conditionalFormatting>
  <conditionalFormatting sqref="I1">
    <cfRule type="top10" priority="39" bottom="1" rank="1"/>
    <cfRule type="top10" dxfId="2198" priority="40" rank="1"/>
  </conditionalFormatting>
  <conditionalFormatting sqref="J1">
    <cfRule type="top10" priority="37" bottom="1" rank="1"/>
    <cfRule type="top10" dxfId="2197" priority="38" rank="1"/>
  </conditionalFormatting>
  <conditionalFormatting sqref="E3">
    <cfRule type="top10" priority="35" bottom="1" rank="1"/>
    <cfRule type="top10" dxfId="2196" priority="36" rank="1"/>
  </conditionalFormatting>
  <conditionalFormatting sqref="F3">
    <cfRule type="top10" priority="33" bottom="1" rank="1"/>
    <cfRule type="top10" dxfId="2195" priority="34" rank="1"/>
  </conditionalFormatting>
  <conditionalFormatting sqref="G3">
    <cfRule type="top10" priority="31" bottom="1" rank="1"/>
    <cfRule type="top10" dxfId="2194" priority="32" rank="1"/>
  </conditionalFormatting>
  <conditionalFormatting sqref="H3">
    <cfRule type="top10" priority="29" bottom="1" rank="1"/>
    <cfRule type="top10" dxfId="2193" priority="30" rank="1"/>
  </conditionalFormatting>
  <conditionalFormatting sqref="I3">
    <cfRule type="top10" priority="27" bottom="1" rank="1"/>
    <cfRule type="top10" dxfId="2192" priority="28" rank="1"/>
  </conditionalFormatting>
  <conditionalFormatting sqref="J3">
    <cfRule type="top10" priority="25" bottom="1" rank="1"/>
    <cfRule type="top10" dxfId="2191" priority="26" rank="1"/>
  </conditionalFormatting>
  <conditionalFormatting sqref="E2">
    <cfRule type="top10" priority="11" bottom="1" rank="1"/>
    <cfRule type="top10" dxfId="2190" priority="12" rank="1"/>
  </conditionalFormatting>
  <conditionalFormatting sqref="F2">
    <cfRule type="top10" priority="9" bottom="1" rank="1"/>
    <cfRule type="top10" dxfId="2189" priority="10" rank="1"/>
  </conditionalFormatting>
  <conditionalFormatting sqref="G2">
    <cfRule type="top10" priority="7" bottom="1" rank="1"/>
    <cfRule type="top10" dxfId="2188" priority="8" rank="1"/>
  </conditionalFormatting>
  <conditionalFormatting sqref="H2">
    <cfRule type="top10" priority="5" bottom="1" rank="1"/>
    <cfRule type="top10" dxfId="2187" priority="6" rank="1"/>
  </conditionalFormatting>
  <conditionalFormatting sqref="I2">
    <cfRule type="top10" priority="3" bottom="1" rank="1"/>
    <cfRule type="top10" dxfId="2186" priority="4" rank="1"/>
  </conditionalFormatting>
  <conditionalFormatting sqref="J2">
    <cfRule type="top10" priority="1" bottom="1" rank="1"/>
    <cfRule type="top10" dxfId="218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43F21C9-D181-4E01-A438-77E921B7027B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BDA13F48-1E4A-4B88-A3CB-90C084A4FDD4}">
          <x14:formula1>
            <xm:f>'C:\Users\gih93\Documents\[ABRA2019.xlsm]Data'!#REF!</xm:f>
          </x14:formula1>
          <xm:sqref>B2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D05A-A76D-41EA-8E6C-7F95772B3EB8}">
  <sheetPr codeName="Sheet19"/>
  <dimension ref="A1:O6"/>
  <sheetViews>
    <sheetView workbookViewId="0">
      <selection activeCell="G14" sqref="G1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106</v>
      </c>
      <c r="C2" s="8">
        <v>43617</v>
      </c>
      <c r="D2" s="9" t="s">
        <v>72</v>
      </c>
      <c r="E2" s="7">
        <v>184</v>
      </c>
      <c r="F2" s="7">
        <v>193</v>
      </c>
      <c r="G2" s="7">
        <v>190</v>
      </c>
      <c r="H2" s="7">
        <v>187</v>
      </c>
      <c r="I2" s="7"/>
      <c r="J2" s="7"/>
      <c r="K2" s="10">
        <v>4</v>
      </c>
      <c r="L2" s="10">
        <v>754</v>
      </c>
      <c r="M2" s="11">
        <v>188.5</v>
      </c>
      <c r="N2" s="10">
        <v>5</v>
      </c>
      <c r="O2" s="11">
        <v>193.5</v>
      </c>
    </row>
    <row r="3" spans="1:15" x14ac:dyDescent="0.3">
      <c r="A3" s="52" t="s">
        <v>25</v>
      </c>
      <c r="B3" s="88" t="s">
        <v>106</v>
      </c>
      <c r="C3" s="89">
        <v>43708</v>
      </c>
      <c r="D3" s="90" t="s">
        <v>196</v>
      </c>
      <c r="E3" s="91">
        <v>192</v>
      </c>
      <c r="F3" s="91">
        <v>197</v>
      </c>
      <c r="G3" s="91">
        <v>193</v>
      </c>
      <c r="H3" s="91">
        <v>190</v>
      </c>
      <c r="I3" s="91">
        <v>194</v>
      </c>
      <c r="J3" s="91">
        <v>195</v>
      </c>
      <c r="K3" s="92">
        <f t="shared" ref="K3" si="0">COUNT(E3:J3)</f>
        <v>6</v>
      </c>
      <c r="L3" s="92">
        <f t="shared" ref="L3" si="1">SUM(E3:J3)</f>
        <v>1161</v>
      </c>
      <c r="M3" s="93">
        <f t="shared" ref="M3" si="2">SUM(L3/K3)</f>
        <v>193.5</v>
      </c>
      <c r="N3" s="88">
        <v>4</v>
      </c>
      <c r="O3" s="94">
        <f t="shared" ref="O3" si="3">SUM(M3+N3)</f>
        <v>197.5</v>
      </c>
    </row>
    <row r="4" spans="1:15" ht="30" x14ac:dyDescent="0.3">
      <c r="A4" s="35" t="s">
        <v>211</v>
      </c>
      <c r="B4" s="36" t="s">
        <v>106</v>
      </c>
      <c r="C4" s="37">
        <v>43743</v>
      </c>
      <c r="D4" s="53" t="s">
        <v>72</v>
      </c>
      <c r="E4" s="39">
        <v>195</v>
      </c>
      <c r="F4" s="39">
        <v>194</v>
      </c>
      <c r="G4" s="39">
        <v>196</v>
      </c>
      <c r="H4" s="39">
        <v>193</v>
      </c>
      <c r="I4" s="39"/>
      <c r="J4" s="39"/>
      <c r="K4" s="40">
        <f>COUNT(E4:J4)</f>
        <v>4</v>
      </c>
      <c r="L4" s="40">
        <f>SUM(E4:J4)</f>
        <v>778</v>
      </c>
      <c r="M4" s="41">
        <f>SUM(L4/K4)</f>
        <v>194.5</v>
      </c>
      <c r="N4" s="36">
        <v>5</v>
      </c>
      <c r="O4" s="42">
        <f>SUM(M4+N4)</f>
        <v>199.5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SUM(L2:L5)</f>
        <v>2693</v>
      </c>
      <c r="M6" s="1">
        <f>SUM(L6/K6)</f>
        <v>192.35714285714286</v>
      </c>
      <c r="N6" s="3">
        <f>SUM(N2:N5)</f>
        <v>14</v>
      </c>
      <c r="O6" s="1">
        <f>SUM(M6+N6)</f>
        <v>206.35714285714286</v>
      </c>
    </row>
  </sheetData>
  <protectedRanges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eHHGZp1QU9slQwrV1rkPvmLyM6CvgknQHPIOO3TeudOjFVA47YoNedor8sB5AS16YCEzg6rnk1SW7Qh1UBWa3g==" saltValue="NnJayuyCuLyzeiA6G0urAA==" spinCount="100000" sqref="N4" name="Range3"/>
    <protectedRange algorithmName="SHA-512" hashValue="ON39YdpmFHfN9f47KpiRvqrKx0V9+erV1CNkpWzYhW/Qyc6aT8rEyCrvauWSYGZK2ia3o7vd3akF07acHAFpOA==" saltValue="yVW9XmDwTqEnmpSGai0KYg==" spinCount="100000" sqref="C4:J4" name="Range1_1"/>
  </protectedRanges>
  <conditionalFormatting sqref="E1">
    <cfRule type="top10" priority="59" bottom="1" rank="1"/>
    <cfRule type="top10" dxfId="2184" priority="60" rank="1"/>
  </conditionalFormatting>
  <conditionalFormatting sqref="F1">
    <cfRule type="top10" priority="57" bottom="1" rank="1"/>
    <cfRule type="top10" dxfId="2183" priority="58" rank="1"/>
  </conditionalFormatting>
  <conditionalFormatting sqref="G1">
    <cfRule type="top10" priority="55" bottom="1" rank="1"/>
    <cfRule type="top10" dxfId="2182" priority="56" rank="1"/>
  </conditionalFormatting>
  <conditionalFormatting sqref="H1">
    <cfRule type="top10" priority="53" bottom="1" rank="1"/>
    <cfRule type="top10" dxfId="2181" priority="54" rank="1"/>
  </conditionalFormatting>
  <conditionalFormatting sqref="I1">
    <cfRule type="top10" priority="51" bottom="1" rank="1"/>
    <cfRule type="top10" dxfId="2180" priority="52" rank="1"/>
  </conditionalFormatting>
  <conditionalFormatting sqref="J1">
    <cfRule type="top10" priority="49" bottom="1" rank="1"/>
    <cfRule type="top10" dxfId="2179" priority="50" rank="1"/>
  </conditionalFormatting>
  <conditionalFormatting sqref="E5">
    <cfRule type="top10" priority="47" bottom="1" rank="1"/>
    <cfRule type="top10" dxfId="2178" priority="48" rank="1"/>
  </conditionalFormatting>
  <conditionalFormatting sqref="F5">
    <cfRule type="top10" priority="45" bottom="1" rank="1"/>
    <cfRule type="top10" dxfId="2177" priority="46" rank="1"/>
  </conditionalFormatting>
  <conditionalFormatting sqref="G5">
    <cfRule type="top10" priority="43" bottom="1" rank="1"/>
    <cfRule type="top10" dxfId="2176" priority="44" rank="1"/>
  </conditionalFormatting>
  <conditionalFormatting sqref="H5">
    <cfRule type="top10" priority="41" bottom="1" rank="1"/>
    <cfRule type="top10" dxfId="2175" priority="42" rank="1"/>
  </conditionalFormatting>
  <conditionalFormatting sqref="I5">
    <cfRule type="top10" priority="39" bottom="1" rank="1"/>
    <cfRule type="top10" dxfId="2174" priority="40" rank="1"/>
  </conditionalFormatting>
  <conditionalFormatting sqref="J5">
    <cfRule type="top10" priority="37" bottom="1" rank="1"/>
    <cfRule type="top10" dxfId="2173" priority="38" rank="1"/>
  </conditionalFormatting>
  <conditionalFormatting sqref="E2">
    <cfRule type="top10" priority="23" bottom="1" rank="1"/>
    <cfRule type="top10" dxfId="2172" priority="24" rank="1"/>
  </conditionalFormatting>
  <conditionalFormatting sqref="F2">
    <cfRule type="top10" priority="21" bottom="1" rank="1"/>
    <cfRule type="top10" dxfId="2171" priority="22" rank="1"/>
  </conditionalFormatting>
  <conditionalFormatting sqref="G2">
    <cfRule type="top10" priority="19" bottom="1" rank="1"/>
    <cfRule type="top10" dxfId="2170" priority="20" rank="1"/>
  </conditionalFormatting>
  <conditionalFormatting sqref="H2">
    <cfRule type="top10" priority="17" bottom="1" rank="1"/>
    <cfRule type="top10" dxfId="2169" priority="18" rank="1"/>
  </conditionalFormatting>
  <conditionalFormatting sqref="I2">
    <cfRule type="top10" priority="15" bottom="1" rank="1"/>
    <cfRule type="top10" dxfId="2168" priority="16" rank="1"/>
  </conditionalFormatting>
  <conditionalFormatting sqref="J2">
    <cfRule type="top10" priority="13" bottom="1" rank="1"/>
    <cfRule type="top10" dxfId="2167" priority="14" rank="1"/>
  </conditionalFormatting>
  <conditionalFormatting sqref="E3">
    <cfRule type="top10" dxfId="2166" priority="12" rank="1"/>
  </conditionalFormatting>
  <conditionalFormatting sqref="F3">
    <cfRule type="top10" dxfId="2165" priority="11" rank="1"/>
  </conditionalFormatting>
  <conditionalFormatting sqref="G3">
    <cfRule type="top10" dxfId="2164" priority="10" rank="1"/>
  </conditionalFormatting>
  <conditionalFormatting sqref="H3">
    <cfRule type="top10" dxfId="2163" priority="9" rank="1"/>
  </conditionalFormatting>
  <conditionalFormatting sqref="I3">
    <cfRule type="top10" dxfId="2162" priority="8" rank="1"/>
  </conditionalFormatting>
  <conditionalFormatting sqref="J3">
    <cfRule type="top10" dxfId="2161" priority="7" rank="1"/>
  </conditionalFormatting>
  <conditionalFormatting sqref="E4">
    <cfRule type="top10" dxfId="2160" priority="1" rank="1"/>
  </conditionalFormatting>
  <conditionalFormatting sqref="F4">
    <cfRule type="top10" dxfId="2159" priority="2" rank="1"/>
  </conditionalFormatting>
  <conditionalFormatting sqref="G4">
    <cfRule type="top10" dxfId="2158" priority="3" rank="1"/>
  </conditionalFormatting>
  <conditionalFormatting sqref="H4">
    <cfRule type="top10" dxfId="2157" priority="4" rank="1"/>
  </conditionalFormatting>
  <conditionalFormatting sqref="I4">
    <cfRule type="top10" dxfId="2156" priority="5" rank="1"/>
  </conditionalFormatting>
  <conditionalFormatting sqref="J4">
    <cfRule type="top10" dxfId="2155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D554207-A124-4859-9549-49507F4682BF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356A2F62-4BBE-4A94-8035-A0C99AD134E4}">
          <x14:formula1>
            <xm:f>'C:\Users\abra2\Desktop\[ABRA2019.xlsm]Data'!#REF!</xm:f>
          </x14:formula1>
          <xm:sqref>B2</xm:sqref>
        </x14:dataValidation>
        <x14:dataValidation type="list" allowBlank="1" showInputMessage="1" showErrorMessage="1" xr:uid="{9CDA9370-1156-498F-B46A-6D5BDDB7706F}">
          <x14:formula1>
            <xm:f>'E:\[abra state va.xlsx]DATA SHEET'!#REF!</xm:f>
          </x14:formula1>
          <xm:sqref>B3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2EAF4-222C-4FA3-B4D9-28139C63B8F3}">
  <sheetPr codeName="Sheet20"/>
  <dimension ref="A1:O4"/>
  <sheetViews>
    <sheetView workbookViewId="0">
      <selection activeCell="H12" sqref="H12"/>
    </sheetView>
  </sheetViews>
  <sheetFormatPr defaultRowHeight="15" x14ac:dyDescent="0.3"/>
  <cols>
    <col min="1" max="1" width="13.140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5" t="s">
        <v>25</v>
      </c>
      <c r="B2" s="58" t="s">
        <v>139</v>
      </c>
      <c r="C2" s="37">
        <f>'[35]START TAB'!$D$2</f>
        <v>43652</v>
      </c>
      <c r="D2" s="38" t="str">
        <f>'[35]START TAB'!$B$2</f>
        <v>Belton, SC</v>
      </c>
      <c r="E2" s="59">
        <v>178</v>
      </c>
      <c r="F2" s="59">
        <v>173</v>
      </c>
      <c r="G2" s="59">
        <v>0</v>
      </c>
      <c r="H2" s="59">
        <v>0</v>
      </c>
      <c r="I2" s="59"/>
      <c r="J2" s="59"/>
      <c r="K2" s="40">
        <f>COUNT(E2:J2)</f>
        <v>4</v>
      </c>
      <c r="L2" s="40">
        <f>SUM(E2:J2)</f>
        <v>351</v>
      </c>
      <c r="M2" s="41">
        <f>SUM(L2/K2)</f>
        <v>87.75</v>
      </c>
      <c r="N2" s="58">
        <v>2</v>
      </c>
      <c r="O2" s="42">
        <f>SUM(M2+N2)</f>
        <v>89.75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351</v>
      </c>
      <c r="M4" s="1">
        <f>SUM(L4/K4)</f>
        <v>87.75</v>
      </c>
      <c r="N4" s="3">
        <f>SUM(N2:N3)</f>
        <v>2</v>
      </c>
      <c r="O4" s="1">
        <f>SUM(M4+N4)</f>
        <v>89.75</v>
      </c>
    </row>
  </sheetData>
  <conditionalFormatting sqref="E1">
    <cfRule type="top10" priority="41" bottom="1" rank="1"/>
    <cfRule type="top10" dxfId="2154" priority="42" rank="1"/>
  </conditionalFormatting>
  <conditionalFormatting sqref="F1">
    <cfRule type="top10" priority="39" bottom="1" rank="1"/>
    <cfRule type="top10" dxfId="2153" priority="40" rank="1"/>
  </conditionalFormatting>
  <conditionalFormatting sqref="G1">
    <cfRule type="top10" priority="37" bottom="1" rank="1"/>
    <cfRule type="top10" dxfId="2152" priority="38" rank="1"/>
  </conditionalFormatting>
  <conditionalFormatting sqref="H1">
    <cfRule type="top10" priority="35" bottom="1" rank="1"/>
    <cfRule type="top10" dxfId="2151" priority="36" rank="1"/>
  </conditionalFormatting>
  <conditionalFormatting sqref="I1">
    <cfRule type="top10" priority="33" bottom="1" rank="1"/>
    <cfRule type="top10" dxfId="2150" priority="34" rank="1"/>
  </conditionalFormatting>
  <conditionalFormatting sqref="J1">
    <cfRule type="top10" priority="31" bottom="1" rank="1"/>
    <cfRule type="top10" dxfId="2149" priority="32" rank="1"/>
  </conditionalFormatting>
  <conditionalFormatting sqref="E3">
    <cfRule type="top10" priority="29" bottom="1" rank="1"/>
    <cfRule type="top10" dxfId="2148" priority="30" rank="1"/>
  </conditionalFormatting>
  <conditionalFormatting sqref="F3">
    <cfRule type="top10" priority="27" bottom="1" rank="1"/>
    <cfRule type="top10" dxfId="2147" priority="28" rank="1"/>
  </conditionalFormatting>
  <conditionalFormatting sqref="G3">
    <cfRule type="top10" priority="25" bottom="1" rank="1"/>
    <cfRule type="top10" dxfId="2146" priority="26" rank="1"/>
  </conditionalFormatting>
  <conditionalFormatting sqref="H3">
    <cfRule type="top10" priority="23" bottom="1" rank="1"/>
    <cfRule type="top10" dxfId="2145" priority="24" rank="1"/>
  </conditionalFormatting>
  <conditionalFormatting sqref="I3">
    <cfRule type="top10" priority="21" bottom="1" rank="1"/>
    <cfRule type="top10" dxfId="2144" priority="22" rank="1"/>
  </conditionalFormatting>
  <conditionalFormatting sqref="J3">
    <cfRule type="top10" priority="19" bottom="1" rank="1"/>
    <cfRule type="top10" dxfId="2143" priority="20" rank="1"/>
  </conditionalFormatting>
  <conditionalFormatting sqref="E2">
    <cfRule type="top10" dxfId="2142" priority="6" rank="1"/>
  </conditionalFormatting>
  <conditionalFormatting sqref="F2">
    <cfRule type="top10" dxfId="2141" priority="5" rank="1"/>
  </conditionalFormatting>
  <conditionalFormatting sqref="G2">
    <cfRule type="top10" dxfId="2140" priority="4" rank="1"/>
  </conditionalFormatting>
  <conditionalFormatting sqref="H2">
    <cfRule type="top10" dxfId="2139" priority="3" rank="1"/>
  </conditionalFormatting>
  <conditionalFormatting sqref="I2">
    <cfRule type="top10" dxfId="2138" priority="2" rank="1"/>
  </conditionalFormatting>
  <conditionalFormatting sqref="J2">
    <cfRule type="top10" dxfId="2137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DAA5F0-1628-4160-BE2B-82BF2849497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4868FE20-46D7-44F6-A0D7-CCB10BA61115}">
          <x14:formula1>
            <xm:f>'C:\Users\abra2\Desktop\ABRA Files and More\AUTO BENCH REST ASSOCIATION FILE\ABRA 2019\South Carolina\[ABRA sSOUTH CAROLINA SCORING PROGRAM 2019.xlsm]DATA SHEET'!#REF!</xm:f>
          </x14:formula1>
          <xm:sqref>B2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0776-8056-44C5-A18F-FC33180D062A}">
  <sheetPr codeName="Sheet21"/>
  <dimension ref="A1:O29"/>
  <sheetViews>
    <sheetView workbookViewId="0">
      <selection activeCell="D31" sqref="D31"/>
    </sheetView>
  </sheetViews>
  <sheetFormatPr defaultRowHeight="15" x14ac:dyDescent="0.3"/>
  <cols>
    <col min="1" max="1" width="18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3" width="9.28515625" style="87" bestFit="1" customWidth="1"/>
    <col min="14" max="14" width="9.28515625" style="1" bestFit="1" customWidth="1"/>
    <col min="15" max="15" width="13.85546875" style="87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115" t="s">
        <v>7</v>
      </c>
      <c r="N1" s="6" t="s">
        <v>19</v>
      </c>
      <c r="O1" s="118" t="s">
        <v>5</v>
      </c>
    </row>
    <row r="2" spans="1:15" x14ac:dyDescent="0.3">
      <c r="A2" s="7" t="s">
        <v>25</v>
      </c>
      <c r="B2" s="7" t="s">
        <v>22</v>
      </c>
      <c r="C2" s="8">
        <v>43485</v>
      </c>
      <c r="D2" s="9" t="s">
        <v>23</v>
      </c>
      <c r="E2" s="7">
        <v>189</v>
      </c>
      <c r="F2" s="7">
        <v>184</v>
      </c>
      <c r="G2" s="7">
        <v>188</v>
      </c>
      <c r="H2" s="7">
        <v>193</v>
      </c>
      <c r="I2" s="7"/>
      <c r="J2" s="7"/>
      <c r="K2" s="10">
        <v>4</v>
      </c>
      <c r="L2" s="10">
        <v>754</v>
      </c>
      <c r="M2" s="116">
        <v>188.5</v>
      </c>
      <c r="N2" s="10">
        <v>11</v>
      </c>
      <c r="O2" s="116">
        <v>199.5</v>
      </c>
    </row>
    <row r="3" spans="1:15" x14ac:dyDescent="0.3">
      <c r="A3" s="7" t="s">
        <v>25</v>
      </c>
      <c r="B3" s="7" t="s">
        <v>22</v>
      </c>
      <c r="C3" s="8">
        <v>43513</v>
      </c>
      <c r="D3" s="9" t="s">
        <v>23</v>
      </c>
      <c r="E3" s="7">
        <v>198</v>
      </c>
      <c r="F3" s="7">
        <v>196</v>
      </c>
      <c r="G3" s="7">
        <v>195</v>
      </c>
      <c r="H3" s="7">
        <v>194</v>
      </c>
      <c r="I3" s="7"/>
      <c r="J3" s="7"/>
      <c r="K3" s="10">
        <v>4</v>
      </c>
      <c r="L3" s="10">
        <v>783</v>
      </c>
      <c r="M3" s="116">
        <v>195.75</v>
      </c>
      <c r="N3" s="10">
        <v>13</v>
      </c>
      <c r="O3" s="116">
        <v>208.75</v>
      </c>
    </row>
    <row r="4" spans="1:15" x14ac:dyDescent="0.3">
      <c r="A4" s="7" t="s">
        <v>25</v>
      </c>
      <c r="B4" s="7" t="s">
        <v>22</v>
      </c>
      <c r="C4" s="8">
        <v>43541</v>
      </c>
      <c r="D4" s="9" t="s">
        <v>23</v>
      </c>
      <c r="E4" s="7">
        <v>197</v>
      </c>
      <c r="F4" s="7">
        <v>198</v>
      </c>
      <c r="G4" s="7">
        <v>199</v>
      </c>
      <c r="H4" s="7">
        <v>198</v>
      </c>
      <c r="I4" s="7"/>
      <c r="J4" s="7"/>
      <c r="K4" s="10">
        <v>4</v>
      </c>
      <c r="L4" s="10">
        <v>792</v>
      </c>
      <c r="M4" s="116">
        <v>198</v>
      </c>
      <c r="N4" s="10">
        <v>13</v>
      </c>
      <c r="O4" s="116">
        <v>211</v>
      </c>
    </row>
    <row r="5" spans="1:15" x14ac:dyDescent="0.3">
      <c r="A5" s="7" t="s">
        <v>25</v>
      </c>
      <c r="B5" s="7" t="s">
        <v>22</v>
      </c>
      <c r="C5" s="8">
        <v>43550</v>
      </c>
      <c r="D5" s="9" t="s">
        <v>23</v>
      </c>
      <c r="E5" s="7">
        <v>190</v>
      </c>
      <c r="F5" s="7">
        <v>193</v>
      </c>
      <c r="G5" s="7">
        <v>195</v>
      </c>
      <c r="H5" s="7"/>
      <c r="I5" s="7"/>
      <c r="J5" s="7"/>
      <c r="K5" s="10">
        <v>3</v>
      </c>
      <c r="L5" s="10">
        <v>578</v>
      </c>
      <c r="M5" s="116">
        <v>192.66666666666666</v>
      </c>
      <c r="N5" s="10">
        <v>9</v>
      </c>
      <c r="O5" s="116">
        <v>201.66666666666666</v>
      </c>
    </row>
    <row r="6" spans="1:15" x14ac:dyDescent="0.3">
      <c r="A6" s="7" t="s">
        <v>25</v>
      </c>
      <c r="B6" s="7" t="s">
        <v>22</v>
      </c>
      <c r="C6" s="8">
        <v>43576</v>
      </c>
      <c r="D6" s="9" t="s">
        <v>23</v>
      </c>
      <c r="E6" s="7">
        <v>198</v>
      </c>
      <c r="F6" s="7">
        <v>195</v>
      </c>
      <c r="G6" s="7">
        <v>197</v>
      </c>
      <c r="H6" s="7">
        <v>195</v>
      </c>
      <c r="I6" s="7"/>
      <c r="J6" s="7"/>
      <c r="K6" s="10">
        <v>4</v>
      </c>
      <c r="L6" s="10">
        <v>785</v>
      </c>
      <c r="M6" s="116">
        <v>196.25</v>
      </c>
      <c r="N6" s="10">
        <v>13</v>
      </c>
      <c r="O6" s="116">
        <v>209.25</v>
      </c>
    </row>
    <row r="7" spans="1:15" x14ac:dyDescent="0.3">
      <c r="A7" s="7" t="s">
        <v>25</v>
      </c>
      <c r="B7" s="7" t="s">
        <v>22</v>
      </c>
      <c r="C7" s="8">
        <v>43585</v>
      </c>
      <c r="D7" s="9" t="s">
        <v>23</v>
      </c>
      <c r="E7" s="7">
        <v>197</v>
      </c>
      <c r="F7" s="7">
        <v>194</v>
      </c>
      <c r="G7" s="7">
        <v>193</v>
      </c>
      <c r="H7" s="7"/>
      <c r="I7" s="7"/>
      <c r="J7" s="7"/>
      <c r="K7" s="10">
        <v>3</v>
      </c>
      <c r="L7" s="10">
        <v>584</v>
      </c>
      <c r="M7" s="116">
        <v>194.66666666666666</v>
      </c>
      <c r="N7" s="10">
        <v>7</v>
      </c>
      <c r="O7" s="116">
        <v>201.66666666666666</v>
      </c>
    </row>
    <row r="8" spans="1:15" x14ac:dyDescent="0.3">
      <c r="A8" s="7" t="s">
        <v>25</v>
      </c>
      <c r="B8" s="36" t="s">
        <v>22</v>
      </c>
      <c r="C8" s="37">
        <v>43589</v>
      </c>
      <c r="D8" s="38" t="s">
        <v>200</v>
      </c>
      <c r="E8" s="39">
        <v>199</v>
      </c>
      <c r="F8" s="39">
        <v>199</v>
      </c>
      <c r="G8" s="39">
        <v>191</v>
      </c>
      <c r="H8" s="39">
        <v>189</v>
      </c>
      <c r="I8" s="39"/>
      <c r="J8" s="39"/>
      <c r="K8" s="40">
        <f>COUNT(E8:J8)</f>
        <v>4</v>
      </c>
      <c r="L8" s="40">
        <f>SUM(E8:J8)</f>
        <v>778</v>
      </c>
      <c r="M8" s="41">
        <f>SUM(L8/K8)</f>
        <v>194.5</v>
      </c>
      <c r="N8" s="36">
        <v>9</v>
      </c>
      <c r="O8" s="42">
        <f>SUM(M8+N8)</f>
        <v>203.5</v>
      </c>
    </row>
    <row r="9" spans="1:15" x14ac:dyDescent="0.3">
      <c r="A9" s="7" t="s">
        <v>25</v>
      </c>
      <c r="B9" s="7" t="s">
        <v>22</v>
      </c>
      <c r="C9" s="8">
        <v>43604</v>
      </c>
      <c r="D9" s="9" t="s">
        <v>23</v>
      </c>
      <c r="E9" s="7">
        <v>194</v>
      </c>
      <c r="F9" s="7">
        <v>194</v>
      </c>
      <c r="G9" s="7">
        <v>191</v>
      </c>
      <c r="H9" s="7">
        <v>190</v>
      </c>
      <c r="I9" s="7">
        <v>189</v>
      </c>
      <c r="J9" s="7">
        <v>191</v>
      </c>
      <c r="K9" s="10">
        <v>6</v>
      </c>
      <c r="L9" s="10">
        <v>1149</v>
      </c>
      <c r="M9" s="116">
        <v>191.5</v>
      </c>
      <c r="N9" s="10">
        <v>4</v>
      </c>
      <c r="O9" s="116">
        <v>195.5</v>
      </c>
    </row>
    <row r="10" spans="1:15" x14ac:dyDescent="0.3">
      <c r="A10" s="7" t="s">
        <v>25</v>
      </c>
      <c r="B10" s="7" t="s">
        <v>22</v>
      </c>
      <c r="C10" s="8">
        <v>43613</v>
      </c>
      <c r="D10" s="9" t="s">
        <v>23</v>
      </c>
      <c r="E10" s="7">
        <v>192</v>
      </c>
      <c r="F10" s="7">
        <v>189</v>
      </c>
      <c r="G10" s="7">
        <v>191</v>
      </c>
      <c r="H10" s="7"/>
      <c r="I10" s="7"/>
      <c r="J10" s="7"/>
      <c r="K10" s="10">
        <v>3</v>
      </c>
      <c r="L10" s="10">
        <v>572</v>
      </c>
      <c r="M10" s="116">
        <v>190.66666666666666</v>
      </c>
      <c r="N10" s="10">
        <v>3</v>
      </c>
      <c r="O10" s="116">
        <v>193.66666666666666</v>
      </c>
    </row>
    <row r="11" spans="1:15" x14ac:dyDescent="0.3">
      <c r="A11" s="7" t="s">
        <v>25</v>
      </c>
      <c r="B11" s="7" t="s">
        <v>22</v>
      </c>
      <c r="C11" s="8">
        <v>43617</v>
      </c>
      <c r="D11" s="9" t="s">
        <v>107</v>
      </c>
      <c r="E11" s="7">
        <v>195</v>
      </c>
      <c r="F11" s="7">
        <v>192</v>
      </c>
      <c r="G11" s="7">
        <v>194</v>
      </c>
      <c r="H11" s="7">
        <v>190</v>
      </c>
      <c r="I11" s="7"/>
      <c r="J11" s="7"/>
      <c r="K11" s="10">
        <v>4</v>
      </c>
      <c r="L11" s="10">
        <v>771</v>
      </c>
      <c r="M11" s="116">
        <v>192.75</v>
      </c>
      <c r="N11" s="10">
        <v>11</v>
      </c>
      <c r="O11" s="116">
        <v>203.75</v>
      </c>
    </row>
    <row r="12" spans="1:15" x14ac:dyDescent="0.3">
      <c r="A12" s="7" t="s">
        <v>25</v>
      </c>
      <c r="B12" s="7" t="s">
        <v>22</v>
      </c>
      <c r="C12" s="8">
        <v>43632</v>
      </c>
      <c r="D12" s="9" t="s">
        <v>23</v>
      </c>
      <c r="E12" s="7">
        <v>190</v>
      </c>
      <c r="F12" s="7">
        <v>191</v>
      </c>
      <c r="G12" s="7">
        <v>199</v>
      </c>
      <c r="H12" s="7">
        <v>195</v>
      </c>
      <c r="I12" s="7"/>
      <c r="J12" s="7"/>
      <c r="K12" s="10">
        <v>4</v>
      </c>
      <c r="L12" s="10">
        <v>775</v>
      </c>
      <c r="M12" s="116">
        <v>193.75</v>
      </c>
      <c r="N12" s="10">
        <v>6</v>
      </c>
      <c r="O12" s="116">
        <v>199.75</v>
      </c>
    </row>
    <row r="13" spans="1:15" x14ac:dyDescent="0.3">
      <c r="A13" s="7" t="s">
        <v>25</v>
      </c>
      <c r="B13" s="7" t="s">
        <v>22</v>
      </c>
      <c r="C13" s="8">
        <v>43641</v>
      </c>
      <c r="D13" s="9" t="s">
        <v>23</v>
      </c>
      <c r="E13" s="7">
        <v>194</v>
      </c>
      <c r="F13" s="7">
        <v>195</v>
      </c>
      <c r="G13" s="7">
        <v>195</v>
      </c>
      <c r="H13" s="7" t="s">
        <v>123</v>
      </c>
      <c r="I13" s="7"/>
      <c r="J13" s="7"/>
      <c r="K13" s="10">
        <v>3</v>
      </c>
      <c r="L13" s="10">
        <v>584</v>
      </c>
      <c r="M13" s="116">
        <v>194.66666666666666</v>
      </c>
      <c r="N13" s="10">
        <v>4</v>
      </c>
      <c r="O13" s="116">
        <v>198.66666666666666</v>
      </c>
    </row>
    <row r="14" spans="1:15" x14ac:dyDescent="0.3">
      <c r="A14" s="7" t="s">
        <v>25</v>
      </c>
      <c r="B14" s="58" t="s">
        <v>22</v>
      </c>
      <c r="C14" s="37">
        <f>'[35]START TAB'!$D$2</f>
        <v>43652</v>
      </c>
      <c r="D14" s="38" t="str">
        <f>'[35]START TAB'!$B$2</f>
        <v>Belton, SC</v>
      </c>
      <c r="E14" s="59">
        <v>194</v>
      </c>
      <c r="F14" s="59">
        <v>197</v>
      </c>
      <c r="G14" s="59">
        <v>193</v>
      </c>
      <c r="H14" s="59">
        <v>193</v>
      </c>
      <c r="I14" s="59"/>
      <c r="J14" s="59"/>
      <c r="K14" s="40">
        <f>COUNT(E14:J14)</f>
        <v>4</v>
      </c>
      <c r="L14" s="40">
        <f>SUM(E14:J14)</f>
        <v>777</v>
      </c>
      <c r="M14" s="41">
        <f>SUM(L14/K14)</f>
        <v>194.25</v>
      </c>
      <c r="N14" s="58">
        <v>11</v>
      </c>
      <c r="O14" s="42">
        <f>SUM(M14+N14)</f>
        <v>205.25</v>
      </c>
    </row>
    <row r="15" spans="1:15" x14ac:dyDescent="0.3">
      <c r="A15" s="7" t="s">
        <v>25</v>
      </c>
      <c r="B15" s="7" t="s">
        <v>22</v>
      </c>
      <c r="C15" s="8">
        <v>43667</v>
      </c>
      <c r="D15" s="9" t="s">
        <v>23</v>
      </c>
      <c r="E15" s="7">
        <v>196</v>
      </c>
      <c r="F15" s="7">
        <v>193</v>
      </c>
      <c r="G15" s="7">
        <v>192</v>
      </c>
      <c r="H15" s="7">
        <v>198</v>
      </c>
      <c r="I15" s="7"/>
      <c r="J15" s="7"/>
      <c r="K15" s="10">
        <v>4</v>
      </c>
      <c r="L15" s="10">
        <v>779</v>
      </c>
      <c r="M15" s="116">
        <v>194.75</v>
      </c>
      <c r="N15" s="10">
        <v>9</v>
      </c>
      <c r="O15" s="116">
        <v>203.75</v>
      </c>
    </row>
    <row r="16" spans="1:15" x14ac:dyDescent="0.3">
      <c r="A16" s="7" t="s">
        <v>25</v>
      </c>
      <c r="B16" s="7" t="s">
        <v>22</v>
      </c>
      <c r="C16" s="8">
        <v>43676</v>
      </c>
      <c r="D16" s="9" t="s">
        <v>23</v>
      </c>
      <c r="E16" s="7">
        <v>194</v>
      </c>
      <c r="F16" s="7">
        <v>195</v>
      </c>
      <c r="G16" s="7">
        <v>193</v>
      </c>
      <c r="H16" s="7"/>
      <c r="I16" s="7"/>
      <c r="J16" s="7"/>
      <c r="K16" s="10">
        <v>3</v>
      </c>
      <c r="L16" s="10">
        <v>582</v>
      </c>
      <c r="M16" s="116">
        <v>194</v>
      </c>
      <c r="N16" s="10">
        <v>2</v>
      </c>
      <c r="O16" s="116">
        <v>196</v>
      </c>
    </row>
    <row r="17" spans="1:15" x14ac:dyDescent="0.3">
      <c r="A17" s="7" t="s">
        <v>25</v>
      </c>
      <c r="B17" s="58" t="s">
        <v>22</v>
      </c>
      <c r="C17" s="37">
        <v>43680</v>
      </c>
      <c r="D17" s="38" t="str">
        <f>'[35]START TAB'!$B$2</f>
        <v>Belton, SC</v>
      </c>
      <c r="E17" s="59">
        <v>194</v>
      </c>
      <c r="F17" s="59">
        <v>194</v>
      </c>
      <c r="G17" s="59">
        <v>195</v>
      </c>
      <c r="H17" s="59">
        <v>194</v>
      </c>
      <c r="I17" s="59"/>
      <c r="J17" s="59"/>
      <c r="K17" s="40">
        <f>COUNT(E17:J17)</f>
        <v>4</v>
      </c>
      <c r="L17" s="40">
        <f>SUM(E17:J17)</f>
        <v>777</v>
      </c>
      <c r="M17" s="41">
        <f>SUM(L17/K17)</f>
        <v>194.25</v>
      </c>
      <c r="N17" s="58">
        <v>13</v>
      </c>
      <c r="O17" s="42">
        <f>SUM(M17+N17)</f>
        <v>207.25</v>
      </c>
    </row>
    <row r="18" spans="1:15" x14ac:dyDescent="0.3">
      <c r="A18" s="44" t="s">
        <v>25</v>
      </c>
      <c r="B18" s="44" t="s">
        <v>22</v>
      </c>
      <c r="C18" s="110">
        <v>43695</v>
      </c>
      <c r="D18" s="111" t="s">
        <v>23</v>
      </c>
      <c r="E18" s="44">
        <v>196</v>
      </c>
      <c r="F18" s="44">
        <v>195</v>
      </c>
      <c r="G18" s="44">
        <v>195</v>
      </c>
      <c r="H18" s="44">
        <v>199</v>
      </c>
      <c r="I18" s="44"/>
      <c r="J18" s="44"/>
      <c r="K18" s="113">
        <v>4</v>
      </c>
      <c r="L18" s="113">
        <v>785</v>
      </c>
      <c r="M18" s="124">
        <v>196.25</v>
      </c>
      <c r="N18" s="113">
        <v>13</v>
      </c>
      <c r="O18" s="124">
        <v>209.25</v>
      </c>
    </row>
    <row r="19" spans="1:15" x14ac:dyDescent="0.3">
      <c r="A19" s="7" t="s">
        <v>25</v>
      </c>
      <c r="B19" s="7" t="s">
        <v>22</v>
      </c>
      <c r="C19" s="8">
        <v>43704</v>
      </c>
      <c r="D19" s="9" t="s">
        <v>23</v>
      </c>
      <c r="E19" s="7">
        <v>196</v>
      </c>
      <c r="F19" s="7">
        <v>191</v>
      </c>
      <c r="G19" s="7">
        <v>197</v>
      </c>
      <c r="H19" s="7"/>
      <c r="I19" s="7"/>
      <c r="J19" s="7"/>
      <c r="K19" s="10">
        <v>3</v>
      </c>
      <c r="L19" s="10">
        <v>584</v>
      </c>
      <c r="M19" s="11">
        <v>194.66666666666666</v>
      </c>
      <c r="N19" s="10">
        <v>7</v>
      </c>
      <c r="O19" s="11">
        <v>201.66666666666666</v>
      </c>
    </row>
    <row r="20" spans="1:15" x14ac:dyDescent="0.3">
      <c r="A20" s="125" t="s">
        <v>25</v>
      </c>
      <c r="B20" s="126" t="s">
        <v>22</v>
      </c>
      <c r="C20" s="127">
        <v>43708</v>
      </c>
      <c r="D20" s="128" t="s">
        <v>196</v>
      </c>
      <c r="E20" s="129">
        <v>196</v>
      </c>
      <c r="F20" s="129">
        <v>200</v>
      </c>
      <c r="G20" s="129">
        <v>197</v>
      </c>
      <c r="H20" s="129">
        <v>195</v>
      </c>
      <c r="I20" s="129">
        <v>192</v>
      </c>
      <c r="J20" s="129">
        <v>194</v>
      </c>
      <c r="K20" s="130">
        <f t="shared" ref="K20" si="0">COUNT(E20:J20)</f>
        <v>6</v>
      </c>
      <c r="L20" s="130">
        <f t="shared" ref="L20" si="1">SUM(E20:J20)</f>
        <v>1174</v>
      </c>
      <c r="M20" s="131">
        <f t="shared" ref="M20" si="2">SUM(L20/K20)</f>
        <v>195.66666666666666</v>
      </c>
      <c r="N20" s="126">
        <v>8</v>
      </c>
      <c r="O20" s="132">
        <f t="shared" ref="O20" si="3">SUM(M20+N20)</f>
        <v>203.66666666666666</v>
      </c>
    </row>
    <row r="21" spans="1:15" x14ac:dyDescent="0.3">
      <c r="A21" s="133" t="s">
        <v>211</v>
      </c>
      <c r="B21" s="134" t="s">
        <v>22</v>
      </c>
      <c r="C21" s="135">
        <v>43715</v>
      </c>
      <c r="D21" s="136" t="str">
        <f>'[35]START TAB'!$B$2</f>
        <v>Belton, SC</v>
      </c>
      <c r="E21" s="137">
        <v>198</v>
      </c>
      <c r="F21" s="137">
        <v>194</v>
      </c>
      <c r="G21" s="137">
        <v>194</v>
      </c>
      <c r="H21" s="137">
        <v>194</v>
      </c>
      <c r="I21" s="137"/>
      <c r="J21" s="137"/>
      <c r="K21" s="138">
        <f>COUNT(E21:J21)</f>
        <v>4</v>
      </c>
      <c r="L21" s="138">
        <f>SUM(E21:J21)</f>
        <v>780</v>
      </c>
      <c r="M21" s="139">
        <f>SUM(L21/K21)</f>
        <v>195</v>
      </c>
      <c r="N21" s="134">
        <v>13</v>
      </c>
      <c r="O21" s="140">
        <f>SUM(M21+N21)</f>
        <v>208</v>
      </c>
    </row>
    <row r="22" spans="1:15" x14ac:dyDescent="0.3">
      <c r="A22" s="7" t="s">
        <v>25</v>
      </c>
      <c r="B22" s="144" t="s">
        <v>22</v>
      </c>
      <c r="C22" s="8">
        <v>43723</v>
      </c>
      <c r="D22" s="9" t="s">
        <v>23</v>
      </c>
      <c r="E22" s="7">
        <v>199</v>
      </c>
      <c r="F22" s="7">
        <v>197</v>
      </c>
      <c r="G22" s="52">
        <v>195</v>
      </c>
      <c r="H22" s="7">
        <v>193</v>
      </c>
      <c r="I22" s="7">
        <v>194</v>
      </c>
      <c r="J22" s="52">
        <v>197</v>
      </c>
      <c r="K22" s="10">
        <v>6</v>
      </c>
      <c r="L22" s="10">
        <v>1175</v>
      </c>
      <c r="M22" s="11">
        <v>195.83333333333334</v>
      </c>
      <c r="N22" s="10">
        <v>30</v>
      </c>
      <c r="O22" s="11">
        <v>225.83333333333334</v>
      </c>
    </row>
    <row r="23" spans="1:15" x14ac:dyDescent="0.3">
      <c r="A23" s="7" t="s">
        <v>25</v>
      </c>
      <c r="B23" s="7" t="s">
        <v>22</v>
      </c>
      <c r="C23" s="8">
        <v>43732</v>
      </c>
      <c r="D23" s="9" t="s">
        <v>23</v>
      </c>
      <c r="E23" s="7">
        <v>192</v>
      </c>
      <c r="F23" s="7">
        <v>197</v>
      </c>
      <c r="G23" s="7">
        <v>196</v>
      </c>
      <c r="H23" s="7"/>
      <c r="I23" s="7"/>
      <c r="J23" s="7"/>
      <c r="K23" s="10">
        <v>3</v>
      </c>
      <c r="L23" s="10">
        <v>585</v>
      </c>
      <c r="M23" s="11">
        <v>195</v>
      </c>
      <c r="N23" s="10">
        <v>11</v>
      </c>
      <c r="O23" s="11">
        <v>206</v>
      </c>
    </row>
    <row r="24" spans="1:15" x14ac:dyDescent="0.3">
      <c r="A24" s="35" t="s">
        <v>211</v>
      </c>
      <c r="B24" s="58" t="s">
        <v>22</v>
      </c>
      <c r="C24" s="37">
        <v>43743</v>
      </c>
      <c r="D24" s="38" t="str">
        <f>'[35]START TAB'!$B$2</f>
        <v>Belton, SC</v>
      </c>
      <c r="E24" s="59">
        <v>194</v>
      </c>
      <c r="F24" s="59">
        <v>196</v>
      </c>
      <c r="G24" s="59">
        <v>192</v>
      </c>
      <c r="H24" s="59">
        <v>197</v>
      </c>
      <c r="I24" s="59"/>
      <c r="J24" s="59"/>
      <c r="K24" s="40">
        <f>COUNT(E24:J24)</f>
        <v>4</v>
      </c>
      <c r="L24" s="40">
        <f>SUM(E24:J24)</f>
        <v>779</v>
      </c>
      <c r="M24" s="41">
        <f>SUM(L24/K24)</f>
        <v>194.75</v>
      </c>
      <c r="N24" s="58">
        <v>13</v>
      </c>
      <c r="O24" s="42">
        <f>SUM(M24+N24)</f>
        <v>207.75</v>
      </c>
    </row>
    <row r="25" spans="1:15" x14ac:dyDescent="0.3">
      <c r="A25" s="7" t="s">
        <v>25</v>
      </c>
      <c r="B25" s="7" t="s">
        <v>22</v>
      </c>
      <c r="C25" s="8">
        <v>43758</v>
      </c>
      <c r="D25" s="9" t="s">
        <v>23</v>
      </c>
      <c r="E25" s="7">
        <v>197</v>
      </c>
      <c r="F25" s="7">
        <v>198</v>
      </c>
      <c r="G25" s="7">
        <v>199</v>
      </c>
      <c r="H25" s="7">
        <v>196</v>
      </c>
      <c r="I25" s="7"/>
      <c r="J25" s="7"/>
      <c r="K25" s="10">
        <v>4</v>
      </c>
      <c r="L25" s="10">
        <v>790</v>
      </c>
      <c r="M25" s="11">
        <v>197.5</v>
      </c>
      <c r="N25" s="10">
        <v>13</v>
      </c>
      <c r="O25" s="11">
        <v>210.5</v>
      </c>
    </row>
    <row r="26" spans="1:15" ht="15.75" thickBot="1" x14ac:dyDescent="0.35">
      <c r="A26" s="133" t="s">
        <v>211</v>
      </c>
      <c r="B26" s="134" t="s">
        <v>22</v>
      </c>
      <c r="C26" s="135">
        <v>43771</v>
      </c>
      <c r="D26" s="136" t="str">
        <f>'[35]START TAB'!$B$2</f>
        <v>Belton, SC</v>
      </c>
      <c r="E26" s="137">
        <v>197</v>
      </c>
      <c r="F26" s="137">
        <v>197</v>
      </c>
      <c r="G26" s="137">
        <v>196</v>
      </c>
      <c r="H26" s="137">
        <v>196</v>
      </c>
      <c r="I26" s="137"/>
      <c r="J26" s="137"/>
      <c r="K26" s="138">
        <f>COUNT(E26:J26)</f>
        <v>4</v>
      </c>
      <c r="L26" s="138">
        <f>SUM(E26:J26)</f>
        <v>786</v>
      </c>
      <c r="M26" s="139">
        <f>SUM(L26/K26)</f>
        <v>196.5</v>
      </c>
      <c r="N26" s="134">
        <v>13</v>
      </c>
      <c r="O26" s="140">
        <f>SUM(M26+N26)</f>
        <v>209.5</v>
      </c>
    </row>
    <row r="27" spans="1:15" ht="15.75" thickBot="1" x14ac:dyDescent="0.35">
      <c r="A27" s="12" t="s">
        <v>25</v>
      </c>
      <c r="B27" s="12" t="s">
        <v>22</v>
      </c>
      <c r="C27" s="13">
        <v>43786</v>
      </c>
      <c r="D27" s="14" t="s">
        <v>23</v>
      </c>
      <c r="E27" s="12">
        <v>196</v>
      </c>
      <c r="F27" s="12">
        <v>194</v>
      </c>
      <c r="G27" s="12">
        <v>195</v>
      </c>
      <c r="H27" s="30">
        <v>199</v>
      </c>
      <c r="I27" s="12"/>
      <c r="J27" s="12"/>
      <c r="K27" s="15">
        <v>4</v>
      </c>
      <c r="L27" s="15">
        <v>784</v>
      </c>
      <c r="M27" s="16">
        <v>196</v>
      </c>
      <c r="N27" s="15">
        <v>6</v>
      </c>
      <c r="O27" s="16">
        <v>202</v>
      </c>
    </row>
    <row r="28" spans="1:15" x14ac:dyDescent="0.3">
      <c r="A28" s="12"/>
      <c r="B28" s="12"/>
      <c r="C28" s="13"/>
      <c r="D28" s="14"/>
      <c r="E28" s="12"/>
      <c r="F28" s="12"/>
      <c r="G28" s="12"/>
      <c r="H28" s="12"/>
      <c r="I28" s="12"/>
      <c r="J28" s="12"/>
      <c r="K28" s="15"/>
      <c r="L28" s="15"/>
      <c r="M28" s="117"/>
      <c r="N28" s="15"/>
    </row>
    <row r="29" spans="1:15" x14ac:dyDescent="0.3">
      <c r="K29" s="3">
        <f>SUM(K2:K28)</f>
        <v>103</v>
      </c>
      <c r="L29" s="3">
        <f>SUM(L2:L28)</f>
        <v>20042</v>
      </c>
      <c r="M29" s="87">
        <f>SUM(L29/K29)</f>
        <v>194.58252427184465</v>
      </c>
      <c r="N29" s="3">
        <f>SUM(N2:N28)</f>
        <v>265</v>
      </c>
      <c r="O29" s="87">
        <f>SUM(M29+N29)</f>
        <v>459.58252427184465</v>
      </c>
    </row>
  </sheetData>
  <protectedRanges>
    <protectedRange algorithmName="SHA-512" hashValue="FG7sbUW81RLTrqZOgRQY3WT58Fmv2wpczdNtHSivDYpua2f0csBbi4PHtU2Z8RiB+M2w+jl67Do94rJCq0Ck5Q==" saltValue="84WXeaapoYvzxj0ZBNU3eQ==" spinCount="100000" sqref="O8:O13 L8:M13" name="Range1_1"/>
    <protectedRange algorithmName="SHA-512" hashValue="FG7sbUW81RLTrqZOgRQY3WT58Fmv2wpczdNtHSivDYpua2f0csBbi4PHtU2Z8RiB+M2w+jl67Do94rJCq0Ck5Q==" saltValue="84WXeaapoYvzxj0ZBNU3eQ==" spinCount="100000" sqref="L20:M20 O20" name="Range1_2"/>
  </protectedRanges>
  <conditionalFormatting sqref="E1">
    <cfRule type="top10" priority="347" bottom="1" rank="1"/>
    <cfRule type="top10" dxfId="2136" priority="348" rank="1"/>
  </conditionalFormatting>
  <conditionalFormatting sqref="F1">
    <cfRule type="top10" priority="345" bottom="1" rank="1"/>
    <cfRule type="top10" dxfId="2135" priority="346" rank="1"/>
  </conditionalFormatting>
  <conditionalFormatting sqref="G1">
    <cfRule type="top10" priority="343" bottom="1" rank="1"/>
    <cfRule type="top10" dxfId="2134" priority="344" rank="1"/>
  </conditionalFormatting>
  <conditionalFormatting sqref="H1">
    <cfRule type="top10" priority="341" bottom="1" rank="1"/>
    <cfRule type="top10" dxfId="2133" priority="342" rank="1"/>
  </conditionalFormatting>
  <conditionalFormatting sqref="I1">
    <cfRule type="top10" priority="339" bottom="1" rank="1"/>
    <cfRule type="top10" dxfId="2132" priority="340" rank="1"/>
  </conditionalFormatting>
  <conditionalFormatting sqref="J1">
    <cfRule type="top10" priority="337" bottom="1" rank="1"/>
    <cfRule type="top10" dxfId="2131" priority="338" rank="1"/>
  </conditionalFormatting>
  <conditionalFormatting sqref="E28">
    <cfRule type="top10" priority="335" bottom="1" rank="1"/>
    <cfRule type="top10" dxfId="2130" priority="336" rank="1"/>
  </conditionalFormatting>
  <conditionalFormatting sqref="F28">
    <cfRule type="top10" priority="333" bottom="1" rank="1"/>
    <cfRule type="top10" dxfId="2129" priority="334" rank="1"/>
  </conditionalFormatting>
  <conditionalFormatting sqref="G28">
    <cfRule type="top10" priority="331" bottom="1" rank="1"/>
    <cfRule type="top10" dxfId="2128" priority="332" rank="1"/>
  </conditionalFormatting>
  <conditionalFormatting sqref="H28">
    <cfRule type="top10" priority="329" bottom="1" rank="1"/>
    <cfRule type="top10" dxfId="2127" priority="330" rank="1"/>
  </conditionalFormatting>
  <conditionalFormatting sqref="I28">
    <cfRule type="top10" priority="327" bottom="1" rank="1"/>
    <cfRule type="top10" dxfId="2126" priority="328" rank="1"/>
  </conditionalFormatting>
  <conditionalFormatting sqref="J28">
    <cfRule type="top10" priority="325" bottom="1" rank="1"/>
    <cfRule type="top10" dxfId="2125" priority="326" rank="1"/>
  </conditionalFormatting>
  <conditionalFormatting sqref="E2">
    <cfRule type="top10" priority="275" bottom="1" rank="1"/>
    <cfRule type="top10" dxfId="2124" priority="276" rank="1"/>
  </conditionalFormatting>
  <conditionalFormatting sqref="F2">
    <cfRule type="top10" priority="273" bottom="1" rank="1"/>
    <cfRule type="top10" dxfId="2123" priority="274" rank="1"/>
  </conditionalFormatting>
  <conditionalFormatting sqref="G2">
    <cfRule type="top10" priority="271" bottom="1" rank="1"/>
    <cfRule type="top10" dxfId="2122" priority="272" rank="1"/>
  </conditionalFormatting>
  <conditionalFormatting sqref="H2">
    <cfRule type="top10" priority="269" bottom="1" rank="1"/>
    <cfRule type="top10" dxfId="2121" priority="270" rank="1"/>
  </conditionalFormatting>
  <conditionalFormatting sqref="I2">
    <cfRule type="top10" priority="267" bottom="1" rank="1"/>
    <cfRule type="top10" dxfId="2120" priority="268" rank="1"/>
  </conditionalFormatting>
  <conditionalFormatting sqref="J2">
    <cfRule type="top10" priority="265" bottom="1" rank="1"/>
    <cfRule type="top10" dxfId="2119" priority="266" rank="1"/>
  </conditionalFormatting>
  <conditionalFormatting sqref="E3">
    <cfRule type="top10" priority="263" bottom="1" rank="1"/>
    <cfRule type="top10" dxfId="2118" priority="264" rank="1"/>
  </conditionalFormatting>
  <conditionalFormatting sqref="F3">
    <cfRule type="top10" priority="261" bottom="1" rank="1"/>
    <cfRule type="top10" dxfId="2117" priority="262" rank="1"/>
  </conditionalFormatting>
  <conditionalFormatting sqref="G3">
    <cfRule type="top10" priority="259" bottom="1" rank="1"/>
    <cfRule type="top10" dxfId="2116" priority="260" rank="1"/>
  </conditionalFormatting>
  <conditionalFormatting sqref="H3">
    <cfRule type="top10" priority="257" bottom="1" rank="1"/>
    <cfRule type="top10" dxfId="2115" priority="258" rank="1"/>
  </conditionalFormatting>
  <conditionalFormatting sqref="I3">
    <cfRule type="top10" priority="255" bottom="1" rank="1"/>
    <cfRule type="top10" dxfId="2114" priority="256" rank="1"/>
  </conditionalFormatting>
  <conditionalFormatting sqref="J3">
    <cfRule type="top10" priority="253" bottom="1" rank="1"/>
    <cfRule type="top10" dxfId="2113" priority="254" rank="1"/>
  </conditionalFormatting>
  <conditionalFormatting sqref="E4">
    <cfRule type="top10" priority="251" bottom="1" rank="1"/>
    <cfRule type="top10" dxfId="2112" priority="252" rank="1"/>
  </conditionalFormatting>
  <conditionalFormatting sqref="F4">
    <cfRule type="top10" priority="249" bottom="1" rank="1"/>
    <cfRule type="top10" dxfId="2111" priority="250" rank="1"/>
  </conditionalFormatting>
  <conditionalFormatting sqref="G4">
    <cfRule type="top10" priority="247" bottom="1" rank="1"/>
    <cfRule type="top10" dxfId="2110" priority="248" rank="1"/>
  </conditionalFormatting>
  <conditionalFormatting sqref="H4">
    <cfRule type="top10" priority="245" bottom="1" rank="1"/>
    <cfRule type="top10" dxfId="2109" priority="246" rank="1"/>
  </conditionalFormatting>
  <conditionalFormatting sqref="I4">
    <cfRule type="top10" priority="243" bottom="1" rank="1"/>
    <cfRule type="top10" dxfId="2108" priority="244" rank="1"/>
  </conditionalFormatting>
  <conditionalFormatting sqref="J4">
    <cfRule type="top10" priority="241" bottom="1" rank="1"/>
    <cfRule type="top10" dxfId="2107" priority="242" rank="1"/>
  </conditionalFormatting>
  <conditionalFormatting sqref="E5">
    <cfRule type="top10" priority="239" bottom="1" rank="1"/>
    <cfRule type="top10" dxfId="2106" priority="240" rank="1"/>
  </conditionalFormatting>
  <conditionalFormatting sqref="F5">
    <cfRule type="top10" priority="237" bottom="1" rank="1"/>
    <cfRule type="top10" dxfId="2105" priority="238" rank="1"/>
  </conditionalFormatting>
  <conditionalFormatting sqref="G5">
    <cfRule type="top10" priority="235" bottom="1" rank="1"/>
    <cfRule type="top10" dxfId="2104" priority="236" rank="1"/>
  </conditionalFormatting>
  <conditionalFormatting sqref="H5">
    <cfRule type="top10" priority="233" bottom="1" rank="1"/>
    <cfRule type="top10" dxfId="2103" priority="234" rank="1"/>
  </conditionalFormatting>
  <conditionalFormatting sqref="I5">
    <cfRule type="top10" priority="231" bottom="1" rank="1"/>
    <cfRule type="top10" dxfId="2102" priority="232" rank="1"/>
  </conditionalFormatting>
  <conditionalFormatting sqref="J5">
    <cfRule type="top10" priority="229" bottom="1" rank="1"/>
    <cfRule type="top10" dxfId="2101" priority="230" rank="1"/>
  </conditionalFormatting>
  <conditionalFormatting sqref="E6">
    <cfRule type="top10" priority="227" bottom="1" rank="1"/>
    <cfRule type="top10" dxfId="2100" priority="228" rank="1"/>
  </conditionalFormatting>
  <conditionalFormatting sqref="F6">
    <cfRule type="top10" priority="225" bottom="1" rank="1"/>
    <cfRule type="top10" dxfId="2099" priority="226" rank="1"/>
  </conditionalFormatting>
  <conditionalFormatting sqref="G6">
    <cfRule type="top10" priority="223" bottom="1" rank="1"/>
    <cfRule type="top10" dxfId="2098" priority="224" rank="1"/>
  </conditionalFormatting>
  <conditionalFormatting sqref="H6">
    <cfRule type="top10" priority="221" bottom="1" rank="1"/>
    <cfRule type="top10" dxfId="2097" priority="222" rank="1"/>
  </conditionalFormatting>
  <conditionalFormatting sqref="I6">
    <cfRule type="top10" priority="219" bottom="1" rank="1"/>
    <cfRule type="top10" dxfId="2096" priority="220" rank="1"/>
  </conditionalFormatting>
  <conditionalFormatting sqref="J6">
    <cfRule type="top10" priority="217" bottom="1" rank="1"/>
    <cfRule type="top10" dxfId="2095" priority="218" rank="1"/>
  </conditionalFormatting>
  <conditionalFormatting sqref="E7">
    <cfRule type="top10" priority="215" bottom="1" rank="1"/>
    <cfRule type="top10" dxfId="2094" priority="216" rank="1"/>
  </conditionalFormatting>
  <conditionalFormatting sqref="F7">
    <cfRule type="top10" priority="213" bottom="1" rank="1"/>
    <cfRule type="top10" dxfId="2093" priority="214" rank="1"/>
  </conditionalFormatting>
  <conditionalFormatting sqref="G7">
    <cfRule type="top10" priority="211" bottom="1" rank="1"/>
    <cfRule type="top10" dxfId="2092" priority="212" rank="1"/>
  </conditionalFormatting>
  <conditionalFormatting sqref="H7">
    <cfRule type="top10" priority="209" bottom="1" rank="1"/>
    <cfRule type="top10" dxfId="2091" priority="210" rank="1"/>
  </conditionalFormatting>
  <conditionalFormatting sqref="I7">
    <cfRule type="top10" priority="207" bottom="1" rank="1"/>
    <cfRule type="top10" dxfId="2090" priority="208" rank="1"/>
  </conditionalFormatting>
  <conditionalFormatting sqref="J7">
    <cfRule type="top10" priority="205" bottom="1" rank="1"/>
    <cfRule type="top10" dxfId="2089" priority="206" rank="1"/>
  </conditionalFormatting>
  <conditionalFormatting sqref="E8">
    <cfRule type="top10" dxfId="2088" priority="204" rank="1"/>
  </conditionalFormatting>
  <conditionalFormatting sqref="F8">
    <cfRule type="top10" dxfId="2087" priority="203" rank="1"/>
  </conditionalFormatting>
  <conditionalFormatting sqref="G8">
    <cfRule type="top10" dxfId="2086" priority="202" rank="1"/>
  </conditionalFormatting>
  <conditionalFormatting sqref="H8">
    <cfRule type="top10" dxfId="2085" priority="201" rank="1"/>
  </conditionalFormatting>
  <conditionalFormatting sqref="I8">
    <cfRule type="top10" dxfId="2084" priority="200" rank="1"/>
  </conditionalFormatting>
  <conditionalFormatting sqref="J8">
    <cfRule type="top10" dxfId="2083" priority="199" rank="1"/>
  </conditionalFormatting>
  <conditionalFormatting sqref="E9">
    <cfRule type="top10" priority="197" bottom="1" rank="1"/>
    <cfRule type="top10" dxfId="2082" priority="198" rank="1"/>
  </conditionalFormatting>
  <conditionalFormatting sqref="F9">
    <cfRule type="top10" priority="195" bottom="1" rank="1"/>
    <cfRule type="top10" dxfId="2081" priority="196" rank="1"/>
  </conditionalFormatting>
  <conditionalFormatting sqref="G9">
    <cfRule type="top10" priority="193" bottom="1" rank="1"/>
    <cfRule type="top10" dxfId="2080" priority="194" rank="1"/>
  </conditionalFormatting>
  <conditionalFormatting sqref="H9">
    <cfRule type="top10" priority="191" bottom="1" rank="1"/>
    <cfRule type="top10" dxfId="2079" priority="192" rank="1"/>
  </conditionalFormatting>
  <conditionalFormatting sqref="I9">
    <cfRule type="top10" priority="189" bottom="1" rank="1"/>
    <cfRule type="top10" dxfId="2078" priority="190" rank="1"/>
  </conditionalFormatting>
  <conditionalFormatting sqref="J9">
    <cfRule type="top10" priority="187" bottom="1" rank="1"/>
    <cfRule type="top10" dxfId="2077" priority="188" rank="1"/>
  </conditionalFormatting>
  <conditionalFormatting sqref="E10">
    <cfRule type="top10" priority="185" bottom="1" rank="1"/>
    <cfRule type="top10" dxfId="2076" priority="186" rank="1"/>
  </conditionalFormatting>
  <conditionalFormatting sqref="F10">
    <cfRule type="top10" priority="183" bottom="1" rank="1"/>
    <cfRule type="top10" dxfId="2075" priority="184" rank="1"/>
  </conditionalFormatting>
  <conditionalFormatting sqref="G10">
    <cfRule type="top10" priority="181" bottom="1" rank="1"/>
    <cfRule type="top10" dxfId="2074" priority="182" rank="1"/>
  </conditionalFormatting>
  <conditionalFormatting sqref="H10">
    <cfRule type="top10" priority="179" bottom="1" rank="1"/>
    <cfRule type="top10" dxfId="2073" priority="180" rank="1"/>
  </conditionalFormatting>
  <conditionalFormatting sqref="I10">
    <cfRule type="top10" priority="177" bottom="1" rank="1"/>
    <cfRule type="top10" dxfId="2072" priority="178" rank="1"/>
  </conditionalFormatting>
  <conditionalFormatting sqref="J10">
    <cfRule type="top10" priority="175" bottom="1" rank="1"/>
    <cfRule type="top10" dxfId="2071" priority="176" rank="1"/>
  </conditionalFormatting>
  <conditionalFormatting sqref="E11">
    <cfRule type="top10" priority="173" bottom="1" rank="1"/>
    <cfRule type="top10" dxfId="2070" priority="174" rank="1"/>
  </conditionalFormatting>
  <conditionalFormatting sqref="F11">
    <cfRule type="top10" priority="171" bottom="1" rank="1"/>
    <cfRule type="top10" dxfId="2069" priority="172" rank="1"/>
  </conditionalFormatting>
  <conditionalFormatting sqref="G11">
    <cfRule type="top10" priority="169" bottom="1" rank="1"/>
    <cfRule type="top10" dxfId="2068" priority="170" rank="1"/>
  </conditionalFormatting>
  <conditionalFormatting sqref="H11">
    <cfRule type="top10" priority="167" bottom="1" rank="1"/>
    <cfRule type="top10" dxfId="2067" priority="168" rank="1"/>
  </conditionalFormatting>
  <conditionalFormatting sqref="I11">
    <cfRule type="top10" priority="165" bottom="1" rank="1"/>
    <cfRule type="top10" dxfId="2066" priority="166" rank="1"/>
  </conditionalFormatting>
  <conditionalFormatting sqref="J11">
    <cfRule type="top10" priority="163" bottom="1" rank="1"/>
    <cfRule type="top10" dxfId="2065" priority="164" rank="1"/>
  </conditionalFormatting>
  <conditionalFormatting sqref="E12">
    <cfRule type="top10" priority="161" bottom="1" rank="1"/>
    <cfRule type="top10" dxfId="2064" priority="162" rank="1"/>
  </conditionalFormatting>
  <conditionalFormatting sqref="F12">
    <cfRule type="top10" priority="159" bottom="1" rank="1"/>
    <cfRule type="top10" dxfId="2063" priority="160" rank="1"/>
  </conditionalFormatting>
  <conditionalFormatting sqref="G12">
    <cfRule type="top10" priority="157" bottom="1" rank="1"/>
    <cfRule type="top10" dxfId="2062" priority="158" rank="1"/>
  </conditionalFormatting>
  <conditionalFormatting sqref="H12">
    <cfRule type="top10" priority="155" bottom="1" rank="1"/>
    <cfRule type="top10" dxfId="2061" priority="156" rank="1"/>
  </conditionalFormatting>
  <conditionalFormatting sqref="I12">
    <cfRule type="top10" priority="153" bottom="1" rank="1"/>
    <cfRule type="top10" dxfId="2060" priority="154" rank="1"/>
  </conditionalFormatting>
  <conditionalFormatting sqref="J12">
    <cfRule type="top10" priority="151" bottom="1" rank="1"/>
    <cfRule type="top10" dxfId="2059" priority="152" rank="1"/>
  </conditionalFormatting>
  <conditionalFormatting sqref="E13">
    <cfRule type="top10" priority="149" bottom="1" rank="1"/>
    <cfRule type="top10" dxfId="2058" priority="150" rank="1"/>
  </conditionalFormatting>
  <conditionalFormatting sqref="F13">
    <cfRule type="top10" priority="147" bottom="1" rank="1"/>
    <cfRule type="top10" dxfId="2057" priority="148" rank="1"/>
  </conditionalFormatting>
  <conditionalFormatting sqref="G13">
    <cfRule type="top10" priority="145" bottom="1" rank="1"/>
    <cfRule type="top10" dxfId="2056" priority="146" rank="1"/>
  </conditionalFormatting>
  <conditionalFormatting sqref="H13">
    <cfRule type="top10" priority="143" bottom="1" rank="1"/>
    <cfRule type="top10" dxfId="2055" priority="144" rank="1"/>
  </conditionalFormatting>
  <conditionalFormatting sqref="I13">
    <cfRule type="top10" priority="141" bottom="1" rank="1"/>
    <cfRule type="top10" dxfId="2054" priority="142" rank="1"/>
  </conditionalFormatting>
  <conditionalFormatting sqref="J13">
    <cfRule type="top10" priority="139" bottom="1" rank="1"/>
    <cfRule type="top10" dxfId="2053" priority="140" rank="1"/>
  </conditionalFormatting>
  <conditionalFormatting sqref="E14">
    <cfRule type="top10" dxfId="2052" priority="138" rank="1"/>
  </conditionalFormatting>
  <conditionalFormatting sqref="F14">
    <cfRule type="top10" dxfId="2051" priority="137" rank="1"/>
  </conditionalFormatting>
  <conditionalFormatting sqref="G14">
    <cfRule type="top10" dxfId="2050" priority="136" rank="1"/>
  </conditionalFormatting>
  <conditionalFormatting sqref="H14">
    <cfRule type="top10" dxfId="2049" priority="135" rank="1"/>
  </conditionalFormatting>
  <conditionalFormatting sqref="I14">
    <cfRule type="top10" dxfId="2048" priority="134" rank="1"/>
  </conditionalFormatting>
  <conditionalFormatting sqref="J14">
    <cfRule type="top10" dxfId="2047" priority="133" rank="1"/>
  </conditionalFormatting>
  <conditionalFormatting sqref="E15">
    <cfRule type="top10" priority="131" bottom="1" rank="1"/>
    <cfRule type="top10" dxfId="2046" priority="132" rank="1"/>
  </conditionalFormatting>
  <conditionalFormatting sqref="F15">
    <cfRule type="top10" priority="129" bottom="1" rank="1"/>
    <cfRule type="top10" dxfId="2045" priority="130" rank="1"/>
  </conditionalFormatting>
  <conditionalFormatting sqref="G15">
    <cfRule type="top10" priority="127" bottom="1" rank="1"/>
    <cfRule type="top10" dxfId="2044" priority="128" rank="1"/>
  </conditionalFormatting>
  <conditionalFormatting sqref="H15">
    <cfRule type="top10" priority="125" bottom="1" rank="1"/>
    <cfRule type="top10" dxfId="2043" priority="126" rank="1"/>
  </conditionalFormatting>
  <conditionalFormatting sqref="I15">
    <cfRule type="top10" priority="123" bottom="1" rank="1"/>
    <cfRule type="top10" dxfId="2042" priority="124" rank="1"/>
  </conditionalFormatting>
  <conditionalFormatting sqref="J15">
    <cfRule type="top10" priority="121" bottom="1" rank="1"/>
    <cfRule type="top10" dxfId="2041" priority="122" rank="1"/>
  </conditionalFormatting>
  <conditionalFormatting sqref="E16">
    <cfRule type="top10" priority="119" bottom="1" rank="1"/>
    <cfRule type="top10" dxfId="2040" priority="120" rank="1"/>
  </conditionalFormatting>
  <conditionalFormatting sqref="F16">
    <cfRule type="top10" priority="117" bottom="1" rank="1"/>
    <cfRule type="top10" dxfId="2039" priority="118" rank="1"/>
  </conditionalFormatting>
  <conditionalFormatting sqref="G16">
    <cfRule type="top10" priority="115" bottom="1" rank="1"/>
    <cfRule type="top10" dxfId="2038" priority="116" rank="1"/>
  </conditionalFormatting>
  <conditionalFormatting sqref="H16">
    <cfRule type="top10" priority="113" bottom="1" rank="1"/>
    <cfRule type="top10" dxfId="2037" priority="114" rank="1"/>
  </conditionalFormatting>
  <conditionalFormatting sqref="I16">
    <cfRule type="top10" priority="111" bottom="1" rank="1"/>
    <cfRule type="top10" dxfId="2036" priority="112" rank="1"/>
  </conditionalFormatting>
  <conditionalFormatting sqref="J16">
    <cfRule type="top10" priority="109" bottom="1" rank="1"/>
    <cfRule type="top10" dxfId="2035" priority="110" rank="1"/>
  </conditionalFormatting>
  <conditionalFormatting sqref="E17">
    <cfRule type="top10" dxfId="2034" priority="103" rank="1"/>
  </conditionalFormatting>
  <conditionalFormatting sqref="F17">
    <cfRule type="top10" dxfId="2033" priority="104" rank="1"/>
  </conditionalFormatting>
  <conditionalFormatting sqref="G17">
    <cfRule type="top10" dxfId="2032" priority="105" rank="1"/>
  </conditionalFormatting>
  <conditionalFormatting sqref="H17">
    <cfRule type="top10" dxfId="2031" priority="106" rank="1"/>
  </conditionalFormatting>
  <conditionalFormatting sqref="I17">
    <cfRule type="top10" dxfId="2030" priority="107" rank="1"/>
  </conditionalFormatting>
  <conditionalFormatting sqref="J17">
    <cfRule type="top10" dxfId="2029" priority="108" rank="1"/>
  </conditionalFormatting>
  <conditionalFormatting sqref="E18">
    <cfRule type="top10" priority="101" bottom="1" rank="1"/>
    <cfRule type="top10" dxfId="2028" priority="102" rank="1"/>
  </conditionalFormatting>
  <conditionalFormatting sqref="F18">
    <cfRule type="top10" priority="99" bottom="1" rank="1"/>
    <cfRule type="top10" dxfId="2027" priority="100" rank="1"/>
  </conditionalFormatting>
  <conditionalFormatting sqref="G18">
    <cfRule type="top10" priority="97" bottom="1" rank="1"/>
    <cfRule type="top10" dxfId="2026" priority="98" rank="1"/>
  </conditionalFormatting>
  <conditionalFormatting sqref="H18">
    <cfRule type="top10" priority="95" bottom="1" rank="1"/>
    <cfRule type="top10" dxfId="2025" priority="96" rank="1"/>
  </conditionalFormatting>
  <conditionalFormatting sqref="I18">
    <cfRule type="top10" priority="93" bottom="1" rank="1"/>
    <cfRule type="top10" dxfId="2024" priority="94" rank="1"/>
  </conditionalFormatting>
  <conditionalFormatting sqref="J18">
    <cfRule type="top10" priority="91" bottom="1" rank="1"/>
    <cfRule type="top10" dxfId="2023" priority="92" rank="1"/>
  </conditionalFormatting>
  <conditionalFormatting sqref="E20">
    <cfRule type="top10" dxfId="2022" priority="84" rank="1"/>
  </conditionalFormatting>
  <conditionalFormatting sqref="F20">
    <cfRule type="top10" dxfId="2021" priority="83" rank="1"/>
  </conditionalFormatting>
  <conditionalFormatting sqref="G20">
    <cfRule type="top10" dxfId="2020" priority="82" rank="1"/>
  </conditionalFormatting>
  <conditionalFormatting sqref="H20">
    <cfRule type="top10" dxfId="2019" priority="81" rank="1"/>
  </conditionalFormatting>
  <conditionalFormatting sqref="I20">
    <cfRule type="top10" dxfId="2018" priority="80" rank="1"/>
  </conditionalFormatting>
  <conditionalFormatting sqref="J20">
    <cfRule type="top10" dxfId="2017" priority="79" rank="1"/>
  </conditionalFormatting>
  <conditionalFormatting sqref="E19">
    <cfRule type="top10" priority="77" bottom="1" rank="1"/>
    <cfRule type="top10" dxfId="2016" priority="78" rank="1"/>
  </conditionalFormatting>
  <conditionalFormatting sqref="F19">
    <cfRule type="top10" priority="75" bottom="1" rank="1"/>
    <cfRule type="top10" dxfId="2015" priority="76" rank="1"/>
  </conditionalFormatting>
  <conditionalFormatting sqref="G19">
    <cfRule type="top10" priority="73" bottom="1" rank="1"/>
    <cfRule type="top10" dxfId="2014" priority="74" rank="1"/>
  </conditionalFormatting>
  <conditionalFormatting sqref="H19">
    <cfRule type="top10" priority="71" bottom="1" rank="1"/>
    <cfRule type="top10" dxfId="2013" priority="72" rank="1"/>
  </conditionalFormatting>
  <conditionalFormatting sqref="I19">
    <cfRule type="top10" priority="69" bottom="1" rank="1"/>
    <cfRule type="top10" dxfId="2012" priority="70" rank="1"/>
  </conditionalFormatting>
  <conditionalFormatting sqref="J19">
    <cfRule type="top10" priority="67" bottom="1" rank="1"/>
    <cfRule type="top10" dxfId="2011" priority="68" rank="1"/>
  </conditionalFormatting>
  <conditionalFormatting sqref="E21">
    <cfRule type="top10" dxfId="2010" priority="61" rank="1"/>
  </conditionalFormatting>
  <conditionalFormatting sqref="F21">
    <cfRule type="top10" dxfId="2009" priority="62" rank="1"/>
  </conditionalFormatting>
  <conditionalFormatting sqref="G21">
    <cfRule type="top10" dxfId="2008" priority="63" rank="1"/>
  </conditionalFormatting>
  <conditionalFormatting sqref="H21">
    <cfRule type="top10" dxfId="2007" priority="64" rank="1"/>
  </conditionalFormatting>
  <conditionalFormatting sqref="I21">
    <cfRule type="top10" dxfId="2006" priority="65" rank="1"/>
  </conditionalFormatting>
  <conditionalFormatting sqref="J21">
    <cfRule type="top10" dxfId="2005" priority="66" rank="1"/>
  </conditionalFormatting>
  <conditionalFormatting sqref="E22">
    <cfRule type="top10" priority="59" bottom="1" rank="1"/>
    <cfRule type="top10" dxfId="2004" priority="60" rank="1"/>
  </conditionalFormatting>
  <conditionalFormatting sqref="F22">
    <cfRule type="top10" priority="57" bottom="1" rank="1"/>
    <cfRule type="top10" dxfId="2003" priority="58" rank="1"/>
  </conditionalFormatting>
  <conditionalFormatting sqref="G22">
    <cfRule type="top10" priority="55" bottom="1" rank="1"/>
    <cfRule type="top10" dxfId="2002" priority="56" rank="1"/>
  </conditionalFormatting>
  <conditionalFormatting sqref="H22">
    <cfRule type="top10" priority="53" bottom="1" rank="1"/>
    <cfRule type="top10" dxfId="2001" priority="54" rank="1"/>
  </conditionalFormatting>
  <conditionalFormatting sqref="I22">
    <cfRule type="top10" priority="51" bottom="1" rank="1"/>
    <cfRule type="top10" dxfId="2000" priority="52" rank="1"/>
  </conditionalFormatting>
  <conditionalFormatting sqref="J22">
    <cfRule type="top10" priority="49" bottom="1" rank="1"/>
    <cfRule type="top10" dxfId="1999" priority="50" rank="1"/>
  </conditionalFormatting>
  <conditionalFormatting sqref="E23">
    <cfRule type="top10" priority="47" bottom="1" rank="1"/>
    <cfRule type="top10" dxfId="1998" priority="48" rank="1"/>
  </conditionalFormatting>
  <conditionalFormatting sqref="F23">
    <cfRule type="top10" priority="45" bottom="1" rank="1"/>
    <cfRule type="top10" dxfId="1997" priority="46" rank="1"/>
  </conditionalFormatting>
  <conditionalFormatting sqref="G23">
    <cfRule type="top10" priority="43" bottom="1" rank="1"/>
    <cfRule type="top10" dxfId="1996" priority="44" rank="1"/>
  </conditionalFormatting>
  <conditionalFormatting sqref="H23">
    <cfRule type="top10" priority="41" bottom="1" rank="1"/>
    <cfRule type="top10" dxfId="1995" priority="42" rank="1"/>
  </conditionalFormatting>
  <conditionalFormatting sqref="I23">
    <cfRule type="top10" priority="39" bottom="1" rank="1"/>
    <cfRule type="top10" dxfId="1994" priority="40" rank="1"/>
  </conditionalFormatting>
  <conditionalFormatting sqref="J23">
    <cfRule type="top10" priority="37" bottom="1" rank="1"/>
    <cfRule type="top10" dxfId="1993" priority="38" rank="1"/>
  </conditionalFormatting>
  <conditionalFormatting sqref="E24">
    <cfRule type="top10" dxfId="1992" priority="31" rank="1"/>
  </conditionalFormatting>
  <conditionalFormatting sqref="F24">
    <cfRule type="top10" dxfId="1991" priority="32" rank="1"/>
  </conditionalFormatting>
  <conditionalFormatting sqref="G24">
    <cfRule type="top10" dxfId="1990" priority="33" rank="1"/>
  </conditionalFormatting>
  <conditionalFormatting sqref="H24">
    <cfRule type="top10" dxfId="1989" priority="34" rank="1"/>
  </conditionalFormatting>
  <conditionalFormatting sqref="I24">
    <cfRule type="top10" dxfId="1988" priority="35" rank="1"/>
  </conditionalFormatting>
  <conditionalFormatting sqref="J24">
    <cfRule type="top10" dxfId="1987" priority="36" rank="1"/>
  </conditionalFormatting>
  <conditionalFormatting sqref="E25">
    <cfRule type="top10" priority="29" bottom="1" rank="1"/>
    <cfRule type="top10" dxfId="1986" priority="30" rank="1"/>
  </conditionalFormatting>
  <conditionalFormatting sqref="F25">
    <cfRule type="top10" priority="27" bottom="1" rank="1"/>
    <cfRule type="top10" dxfId="1985" priority="28" rank="1"/>
  </conditionalFormatting>
  <conditionalFormatting sqref="G25">
    <cfRule type="top10" priority="25" bottom="1" rank="1"/>
    <cfRule type="top10" dxfId="1984" priority="26" rank="1"/>
  </conditionalFormatting>
  <conditionalFormatting sqref="H25">
    <cfRule type="top10" priority="23" bottom="1" rank="1"/>
    <cfRule type="top10" dxfId="1983" priority="24" rank="1"/>
  </conditionalFormatting>
  <conditionalFormatting sqref="I25">
    <cfRule type="top10" priority="21" bottom="1" rank="1"/>
    <cfRule type="top10" dxfId="1982" priority="22" rank="1"/>
  </conditionalFormatting>
  <conditionalFormatting sqref="J25">
    <cfRule type="top10" priority="19" bottom="1" rank="1"/>
    <cfRule type="top10" dxfId="1981" priority="20" rank="1"/>
  </conditionalFormatting>
  <conditionalFormatting sqref="E26">
    <cfRule type="top10" dxfId="1980" priority="13" rank="1"/>
  </conditionalFormatting>
  <conditionalFormatting sqref="F26">
    <cfRule type="top10" dxfId="1979" priority="14" rank="1"/>
  </conditionalFormatting>
  <conditionalFormatting sqref="G26">
    <cfRule type="top10" dxfId="1978" priority="15" rank="1"/>
  </conditionalFormatting>
  <conditionalFormatting sqref="H26">
    <cfRule type="top10" dxfId="1977" priority="16" rank="1"/>
  </conditionalFormatting>
  <conditionalFormatting sqref="J26">
    <cfRule type="top10" dxfId="1976" priority="17" rank="1"/>
  </conditionalFormatting>
  <conditionalFormatting sqref="I26">
    <cfRule type="top10" dxfId="1975" priority="18" rank="1"/>
  </conditionalFormatting>
  <conditionalFormatting sqref="E27">
    <cfRule type="top10" priority="11" bottom="1" rank="1"/>
    <cfRule type="top10" dxfId="1974" priority="12" rank="1"/>
  </conditionalFormatting>
  <conditionalFormatting sqref="F27">
    <cfRule type="top10" priority="9" bottom="1" rank="1"/>
    <cfRule type="top10" dxfId="1973" priority="10" rank="1"/>
  </conditionalFormatting>
  <conditionalFormatting sqref="G27">
    <cfRule type="top10" priority="7" bottom="1" rank="1"/>
    <cfRule type="top10" dxfId="1972" priority="8" rank="1"/>
  </conditionalFormatting>
  <conditionalFormatting sqref="H27">
    <cfRule type="top10" priority="5" bottom="1" rank="1"/>
    <cfRule type="top10" dxfId="1971" priority="6" rank="1"/>
  </conditionalFormatting>
  <conditionalFormatting sqref="I27">
    <cfRule type="top10" priority="3" bottom="1" rank="1"/>
    <cfRule type="top10" dxfId="1970" priority="4" rank="1"/>
  </conditionalFormatting>
  <conditionalFormatting sqref="J27">
    <cfRule type="top10" priority="1" bottom="1" rank="1"/>
    <cfRule type="top10" dxfId="1969" priority="2" rank="1"/>
  </conditionalFormatting>
  <dataValidations count="1">
    <dataValidation type="list" allowBlank="1" showInputMessage="1" showErrorMessage="1" sqref="B8" xr:uid="{BDF8DC1C-A435-4604-B6A2-1BDEE9AEBA37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 xr:uid="{E43E493C-B9C3-4E71-9639-45910368D51E}">
          <x14:formula1>
            <xm:f>'C:\Users\abra2\AppData\Local\Packages\Microsoft.MicrosoftEdge_8wekyb3d8bbwe\TempState\Downloads\[ABRA Club Shoot 2182018 (1).xlsm]Data'!#REF!</xm:f>
          </x14:formula1>
          <xm:sqref>B28</xm:sqref>
        </x14:dataValidation>
        <x14:dataValidation type="list" allowBlank="1" showInputMessage="1" showErrorMessage="1" xr:uid="{D57C4F74-ED5D-4731-A187-0793A8FFD23A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B76D1768-2942-4316-98D4-9C8909E73A55}">
          <x14:formula1>
            <xm:f>'C:\Users\abra2\AppData\Local\Packages\Microsoft.MicrosoftEdge_8wekyb3d8bbwe\TempState\Downloads\[ABRA Cklub Shoot 2172019 (2).xlsm]Data'!#REF!</xm:f>
          </x14:formula1>
          <xm:sqref>B3</xm:sqref>
        </x14:dataValidation>
        <x14:dataValidation type="list" allowBlank="1" showInputMessage="1" showErrorMessage="1" xr:uid="{2906AF82-DB0E-45B0-8A85-5720E377E1BE}">
          <x14:formula1>
            <xm:f>'C:\Users\abra2\AppData\Local\Packages\Microsoft.MicrosoftEdge_8wekyb3d8bbwe\TempState\Downloads\[ABRA Club Shoot 3172019 (2).xlsm]Data'!#REF!</xm:f>
          </x14:formula1>
          <xm:sqref>B4</xm:sqref>
        </x14:dataValidation>
        <x14:dataValidation type="list" allowBlank="1" showInputMessage="1" showErrorMessage="1" xr:uid="{940EA0C7-76CF-4711-8DEC-D9D596FDC276}">
          <x14:formula1>
            <xm:f>'C:\Users\abra2\AppData\Local\Packages\Microsoft.MicrosoftEdge_8wekyb3d8bbwe\TempState\Downloads\[ABRA Club Shoot 3262019 (1).xlsm]Data'!#REF!</xm:f>
          </x14:formula1>
          <xm:sqref>B5</xm:sqref>
        </x14:dataValidation>
        <x14:dataValidation type="list" allowBlank="1" showInputMessage="1" showErrorMessage="1" xr:uid="{27D0F93F-E1A8-4A26-9426-74011771B7A3}">
          <x14:formula1>
            <xm:f>'C:\Users\abra2\AppData\Local\Packages\Microsoft.MicrosoftEdge_8wekyb3d8bbwe\TempState\Downloads\[ABRA Club Shoot 4212019 (2).xlsm]Data'!#REF!</xm:f>
          </x14:formula1>
          <xm:sqref>B6</xm:sqref>
        </x14:dataValidation>
        <x14:dataValidation type="list" allowBlank="1" showInputMessage="1" showErrorMessage="1" xr:uid="{F5EBC8C1-1EE5-4A0E-9E3D-D86D1A9D5471}">
          <x14:formula1>
            <xm:f>'C:\Users\abra2\AppData\Local\Packages\Microsoft.MicrosoftEdge_8wekyb3d8bbwe\TempState\Downloads\[ABRA CLUB Shoot 4302019 (2).xlsm]Data'!#REF!</xm:f>
          </x14:formula1>
          <xm:sqref>B7</xm:sqref>
        </x14:dataValidation>
        <x14:dataValidation type="list" allowBlank="1" showInputMessage="1" showErrorMessage="1" xr:uid="{9C35ACBA-0C1F-48B3-9826-96A493FC27C3}">
          <x14:formula1>
            <xm:f>'C:\Users\abra2\AppData\Local\Packages\Microsoft.MicrosoftEdge_8wekyb3d8bbwe\TempState\Downloads\[ABRA Club Tournament 5192019 (2).xlsm]Data'!#REF!</xm:f>
          </x14:formula1>
          <xm:sqref>B9</xm:sqref>
        </x14:dataValidation>
        <x14:dataValidation type="list" allowBlank="1" showInputMessage="1" showErrorMessage="1" xr:uid="{37D7BDEC-7FD3-4FD5-A1CA-86E3AD78C07E}">
          <x14:formula1>
            <xm:f>'C:\Users\abra2\AppData\Local\Packages\Microsoft.MicrosoftEdge_8wekyb3d8bbwe\TempState\Downloads\[ABRA Club Shoot 5282019 (1).xlsm]Data'!#REF!</xm:f>
          </x14:formula1>
          <xm:sqref>B10</xm:sqref>
        </x14:dataValidation>
        <x14:dataValidation type="list" allowBlank="1" showInputMessage="1" showErrorMessage="1" xr:uid="{920EE523-69B2-4E28-B779-4CEC2D6DE370}">
          <x14:formula1>
            <xm:f>'C:\Users\abra2\Desktop\[ABRA2019.xlsm]Data'!#REF!</xm:f>
          </x14:formula1>
          <xm:sqref>B11</xm:sqref>
        </x14:dataValidation>
        <x14:dataValidation type="list" allowBlank="1" showInputMessage="1" showErrorMessage="1" xr:uid="{9BE8E07F-6267-4A72-AEE6-5E1E7F794F59}">
          <x14:formula1>
            <xm:f>'C:\Users\abra2\AppData\Local\Packages\Microsoft.MicrosoftEdge_8wekyb3d8bbwe\TempState\Downloads\[ABRA Club Shoot 6162019 (2).xlsm]Data'!#REF!</xm:f>
          </x14:formula1>
          <xm:sqref>B12</xm:sqref>
        </x14:dataValidation>
        <x14:dataValidation type="list" allowBlank="1" showInputMessage="1" showErrorMessage="1" xr:uid="{54F8115B-6CFD-41F0-982B-7CA252EDCFD7}">
          <x14:formula1>
            <xm:f>'C:\Users\abra2\AppData\Local\Packages\Microsoft.MicrosoftEdge_8wekyb3d8bbwe\TempState\Downloads\[ABRA Club Shoot 6252019 (3).xlsm]Data'!#REF!</xm:f>
          </x14:formula1>
          <xm:sqref>B13</xm:sqref>
        </x14:dataValidation>
        <x14:dataValidation type="list" allowBlank="1" showInputMessage="1" showErrorMessage="1" xr:uid="{5AC51E17-2BFD-4498-88AC-AD98F298605A}">
          <x14:formula1>
            <xm:f>'C:\Users\abra2\Desktop\ABRA Files and More\AUTO BENCH REST ASSOCIATION FILE\ABRA 2019\South Carolina\[ABRA sSOUTH CAROLINA SCORING PROGRAM 2019.xlsm]DATA SHEET'!#REF!</xm:f>
          </x14:formula1>
          <xm:sqref>B14 B17 B21 B24 B26</xm:sqref>
        </x14:dataValidation>
        <x14:dataValidation type="list" allowBlank="1" showInputMessage="1" showErrorMessage="1" xr:uid="{09C3AE4A-24D6-4975-A099-4D28963F93EC}">
          <x14:formula1>
            <xm:f>'C:\Users\abra2\AppData\Local\Packages\Microsoft.MicrosoftEdge_8wekyb3d8bbwe\TempState\Downloads\[ABRA Club Shoot 7212019 (2).xlsm]Data'!#REF!</xm:f>
          </x14:formula1>
          <xm:sqref>B15</xm:sqref>
        </x14:dataValidation>
        <x14:dataValidation type="list" allowBlank="1" showInputMessage="1" showErrorMessage="1" xr:uid="{065400F8-1A3B-45AA-83A7-39944F77D92D}">
          <x14:formula1>
            <xm:f>'C:\Users\abra2\AppData\Local\Packages\Microsoft.MicrosoftEdge_8wekyb3d8bbwe\TempState\Downloads\[ABRA Club Shoot 7302019 (1).xlsm]Data'!#REF!</xm:f>
          </x14:formula1>
          <xm:sqref>B16</xm:sqref>
        </x14:dataValidation>
        <x14:dataValidation type="list" allowBlank="1" showInputMessage="1" showErrorMessage="1" xr:uid="{B86DE5E8-02E7-4AF1-804C-C3C0D499C90D}">
          <x14:formula1>
            <xm:f>'C:\Users\abra2\AppData\Local\Packages\Microsoft.MicrosoftEdge_8wekyb3d8bbwe\TempState\Downloads\[ABRA Club shoot 8182019 (2).xlsm]Data'!#REF!</xm:f>
          </x14:formula1>
          <xm:sqref>B18</xm:sqref>
        </x14:dataValidation>
        <x14:dataValidation type="list" allowBlank="1" showInputMessage="1" showErrorMessage="1" xr:uid="{C087C161-9354-4417-B05E-2E635A45EFE4}">
          <x14:formula1>
            <xm:f>'E:\[abra state va.xlsx]DATA SHEET'!#REF!</xm:f>
          </x14:formula1>
          <xm:sqref>B20</xm:sqref>
        </x14:dataValidation>
        <x14:dataValidation type="list" allowBlank="1" showInputMessage="1" showErrorMessage="1" xr:uid="{FE59959D-0BC5-4588-996B-BFB7EAF54BC3}">
          <x14:formula1>
            <xm:f>'C:\Users\abra2\AppData\Local\Packages\Microsoft.MicrosoftEdge_8wekyb3d8bbwe\TempState\Downloads\[ABRA Club Shoot 8272019 (3).xlsm]Data'!#REF!</xm:f>
          </x14:formula1>
          <xm:sqref>B19</xm:sqref>
        </x14:dataValidation>
        <x14:dataValidation type="list" allowBlank="1" showInputMessage="1" showErrorMessage="1" xr:uid="{F9C2087B-4646-4D9B-A468-6C280DDBDCE6}">
          <x14:formula1>
            <xm:f>'C:\Users\abra2\AppData\Local\Packages\Microsoft.MicrosoftEdge_8wekyb3d8bbwe\TempState\Downloads\[ABRA GA State Tournament 9152019 (3).xlsm]Data'!#REF!</xm:f>
          </x14:formula1>
          <xm:sqref>B22</xm:sqref>
        </x14:dataValidation>
        <x14:dataValidation type="list" allowBlank="1" showInputMessage="1" showErrorMessage="1" xr:uid="{39100869-7FB9-45FB-819B-227D94769781}">
          <x14:formula1>
            <xm:f>'C:\Users\abra2\AppData\Local\Packages\Microsoft.MicrosoftEdge_8wekyb3d8bbwe\TempState\Downloads\[ABRA Club Shoot 9242019 (2).xlsm]Data'!#REF!</xm:f>
          </x14:formula1>
          <xm:sqref>B23</xm:sqref>
        </x14:dataValidation>
        <x14:dataValidation type="list" allowBlank="1" showInputMessage="1" showErrorMessage="1" xr:uid="{35C673EA-F860-4174-90E6-2A8DD33772E1}">
          <x14:formula1>
            <xm:f>'C:\Users\abra2\AppData\Local\Packages\Microsoft.MicrosoftEdge_8wekyb3d8bbwe\TempState\Downloads\[ABRA Club Shoot 10202019 (2).xlsm]Data'!#REF!</xm:f>
          </x14:formula1>
          <xm:sqref>B25</xm:sqref>
        </x14:dataValidation>
        <x14:dataValidation type="list" allowBlank="1" showInputMessage="1" showErrorMessage="1" xr:uid="{6A83D42C-A3DD-41B9-95C6-E99C5CF97101}">
          <x14:formula1>
            <xm:f>'C:\Users\abra2\AppData\Local\Packages\Microsoft.MicrosoftEdge_8wekyb3d8bbwe\TempState\Downloads\[ABRA Club Shoot 11172019 (1).xlsm]Data'!#REF!</xm:f>
          </x14:formula1>
          <xm:sqref>B27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D01E1-0B66-435F-B20E-64F0ACB466ED}">
  <dimension ref="A1:O4"/>
  <sheetViews>
    <sheetView workbookViewId="0">
      <selection activeCell="A2" sqref="A2:O2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5" t="s">
        <v>211</v>
      </c>
      <c r="B2" s="36" t="s">
        <v>213</v>
      </c>
      <c r="C2" s="37">
        <v>43715</v>
      </c>
      <c r="D2" s="38" t="s">
        <v>72</v>
      </c>
      <c r="E2" s="39">
        <v>199</v>
      </c>
      <c r="F2" s="39">
        <v>194</v>
      </c>
      <c r="G2" s="39">
        <v>194</v>
      </c>
      <c r="H2" s="39">
        <v>194</v>
      </c>
      <c r="I2" s="39"/>
      <c r="J2" s="39"/>
      <c r="K2" s="40">
        <f>COUNT(E2:J2)</f>
        <v>4</v>
      </c>
      <c r="L2" s="40">
        <f>SUM(E2:J2)</f>
        <v>781</v>
      </c>
      <c r="M2" s="41">
        <f>SUM(L2/K2)</f>
        <v>195.25</v>
      </c>
      <c r="N2" s="36">
        <v>4</v>
      </c>
      <c r="O2" s="42">
        <f>SUM(M2+N2)</f>
        <v>199.25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781</v>
      </c>
      <c r="M4" s="1">
        <f>SUM(L4/K4)</f>
        <v>195.25</v>
      </c>
      <c r="N4" s="3">
        <f>SUM(N2:N3)</f>
        <v>4</v>
      </c>
      <c r="O4" s="1">
        <f>SUM(M4+N4)</f>
        <v>199.25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35" bottom="1" rank="1"/>
    <cfRule type="top10" dxfId="1968" priority="36" rank="1"/>
  </conditionalFormatting>
  <conditionalFormatting sqref="F1">
    <cfRule type="top10" priority="33" bottom="1" rank="1"/>
    <cfRule type="top10" dxfId="1967" priority="34" rank="1"/>
  </conditionalFormatting>
  <conditionalFormatting sqref="G1">
    <cfRule type="top10" priority="31" bottom="1" rank="1"/>
    <cfRule type="top10" dxfId="1966" priority="32" rank="1"/>
  </conditionalFormatting>
  <conditionalFormatting sqref="H1">
    <cfRule type="top10" priority="29" bottom="1" rank="1"/>
    <cfRule type="top10" dxfId="1965" priority="30" rank="1"/>
  </conditionalFormatting>
  <conditionalFormatting sqref="I1">
    <cfRule type="top10" priority="27" bottom="1" rank="1"/>
    <cfRule type="top10" dxfId="1964" priority="28" rank="1"/>
  </conditionalFormatting>
  <conditionalFormatting sqref="J1">
    <cfRule type="top10" priority="25" bottom="1" rank="1"/>
    <cfRule type="top10" dxfId="1963" priority="26" rank="1"/>
  </conditionalFormatting>
  <conditionalFormatting sqref="E3">
    <cfRule type="top10" priority="23" bottom="1" rank="1"/>
    <cfRule type="top10" dxfId="1962" priority="24" rank="1"/>
  </conditionalFormatting>
  <conditionalFormatting sqref="F3">
    <cfRule type="top10" priority="21" bottom="1" rank="1"/>
    <cfRule type="top10" dxfId="1961" priority="22" rank="1"/>
  </conditionalFormatting>
  <conditionalFormatting sqref="G3">
    <cfRule type="top10" priority="19" bottom="1" rank="1"/>
    <cfRule type="top10" dxfId="1960" priority="20" rank="1"/>
  </conditionalFormatting>
  <conditionalFormatting sqref="H3">
    <cfRule type="top10" priority="17" bottom="1" rank="1"/>
    <cfRule type="top10" dxfId="1959" priority="18" rank="1"/>
  </conditionalFormatting>
  <conditionalFormatting sqref="I3">
    <cfRule type="top10" priority="15" bottom="1" rank="1"/>
    <cfRule type="top10" dxfId="1958" priority="16" rank="1"/>
  </conditionalFormatting>
  <conditionalFormatting sqref="J3">
    <cfRule type="top10" priority="13" bottom="1" rank="1"/>
    <cfRule type="top10" dxfId="1957" priority="14" rank="1"/>
  </conditionalFormatting>
  <conditionalFormatting sqref="E2">
    <cfRule type="top10" dxfId="1956" priority="1" rank="1"/>
  </conditionalFormatting>
  <conditionalFormatting sqref="F2">
    <cfRule type="top10" dxfId="1955" priority="2" rank="1"/>
  </conditionalFormatting>
  <conditionalFormatting sqref="G2">
    <cfRule type="top10" dxfId="1954" priority="3" rank="1"/>
  </conditionalFormatting>
  <conditionalFormatting sqref="H2">
    <cfRule type="top10" dxfId="1953" priority="4" rank="1"/>
  </conditionalFormatting>
  <conditionalFormatting sqref="I2">
    <cfRule type="top10" dxfId="1952" priority="5" rank="1"/>
  </conditionalFormatting>
  <conditionalFormatting sqref="J2">
    <cfRule type="top10" dxfId="1951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5215CEB-7DC7-4DCB-AD2F-4F4AFADED35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F912D83-4A3A-4787-B1EA-A3664FFF2E30}">
          <x14:formula1>
            <xm:f>'C:\Users\abra2\Desktop\ABRA Files and More\AUTO BENCH REST ASSOCIATION FILE\ABRA 2019\Virginia\[ABRA VA SCORING PROGRAM.xlsx]DATA SHEET'!#REF!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A778D-35DE-4C53-821E-59C52C2F5984}">
  <sheetPr codeName="Sheet3"/>
  <dimension ref="A1:O6"/>
  <sheetViews>
    <sheetView workbookViewId="0">
      <selection activeCell="D4" sqref="D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21" t="s">
        <v>25</v>
      </c>
      <c r="B2" s="21" t="s">
        <v>33</v>
      </c>
      <c r="C2" s="22">
        <v>43520</v>
      </c>
      <c r="D2" s="77" t="s">
        <v>197</v>
      </c>
      <c r="E2" s="21">
        <v>188</v>
      </c>
      <c r="F2" s="21">
        <v>196</v>
      </c>
      <c r="G2" s="21">
        <v>189</v>
      </c>
      <c r="H2" s="21">
        <v>195</v>
      </c>
      <c r="I2" s="21"/>
      <c r="J2" s="21"/>
      <c r="K2" s="24">
        <v>4</v>
      </c>
      <c r="L2" s="24">
        <v>768</v>
      </c>
      <c r="M2" s="25">
        <v>192</v>
      </c>
      <c r="N2" s="24">
        <v>8</v>
      </c>
      <c r="O2" s="25">
        <v>200</v>
      </c>
    </row>
    <row r="3" spans="1:15" ht="15.75" x14ac:dyDescent="0.3">
      <c r="A3" s="21" t="s">
        <v>25</v>
      </c>
      <c r="B3" s="21" t="s">
        <v>33</v>
      </c>
      <c r="C3" s="22">
        <v>43611</v>
      </c>
      <c r="D3" s="77" t="s">
        <v>197</v>
      </c>
      <c r="E3" s="21">
        <v>197</v>
      </c>
      <c r="F3" s="49">
        <v>192</v>
      </c>
      <c r="G3" s="32">
        <v>194</v>
      </c>
      <c r="H3" s="21">
        <v>194</v>
      </c>
      <c r="I3" s="21"/>
      <c r="J3" s="21"/>
      <c r="K3" s="24">
        <v>4</v>
      </c>
      <c r="L3" s="24">
        <v>777</v>
      </c>
      <c r="M3" s="25">
        <v>194.25</v>
      </c>
      <c r="N3" s="24">
        <v>4</v>
      </c>
      <c r="O3" s="25">
        <v>198.25</v>
      </c>
    </row>
    <row r="4" spans="1:15" ht="15.75" x14ac:dyDescent="0.3">
      <c r="A4" s="21" t="s">
        <v>25</v>
      </c>
      <c r="B4" s="77" t="s">
        <v>33</v>
      </c>
      <c r="C4" s="78">
        <f>'[12]START TAB'!$D$2</f>
        <v>43674</v>
      </c>
      <c r="D4" s="77" t="str">
        <f>'[12]START TAB'!$B$2</f>
        <v>Osseo, MI</v>
      </c>
      <c r="E4" s="77">
        <v>187</v>
      </c>
      <c r="F4" s="77">
        <v>186</v>
      </c>
      <c r="G4" s="77">
        <v>180</v>
      </c>
      <c r="H4" s="77">
        <v>186</v>
      </c>
      <c r="I4" s="77"/>
      <c r="J4" s="77"/>
      <c r="K4" s="77">
        <v>4</v>
      </c>
      <c r="L4" s="77">
        <f>SUM(E4:J4)</f>
        <v>739</v>
      </c>
      <c r="M4" s="77">
        <f>SUM(L4/K4)</f>
        <v>184.75</v>
      </c>
      <c r="N4" s="77">
        <v>3</v>
      </c>
      <c r="O4" s="77">
        <f>SUM(M4+N4)</f>
        <v>187.75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12</v>
      </c>
      <c r="L6" s="3">
        <f>SUM(L2:L5)</f>
        <v>2284</v>
      </c>
      <c r="M6" s="1">
        <f>SUM(L6/K6)</f>
        <v>190.33333333333334</v>
      </c>
      <c r="N6" s="3">
        <f>SUM(N2:N5)</f>
        <v>15</v>
      </c>
      <c r="O6" s="1">
        <f>SUM(M6+N6)</f>
        <v>205.33333333333334</v>
      </c>
    </row>
  </sheetData>
  <conditionalFormatting sqref="E1">
    <cfRule type="top10" priority="71" bottom="1" rank="1"/>
    <cfRule type="top10" dxfId="3332" priority="72" rank="1"/>
  </conditionalFormatting>
  <conditionalFormatting sqref="F1">
    <cfRule type="top10" priority="69" bottom="1" rank="1"/>
    <cfRule type="top10" dxfId="3331" priority="70" rank="1"/>
  </conditionalFormatting>
  <conditionalFormatting sqref="G1">
    <cfRule type="top10" priority="67" bottom="1" rank="1"/>
    <cfRule type="top10" dxfId="3330" priority="68" rank="1"/>
  </conditionalFormatting>
  <conditionalFormatting sqref="H1">
    <cfRule type="top10" priority="65" bottom="1" rank="1"/>
    <cfRule type="top10" dxfId="3329" priority="66" rank="1"/>
  </conditionalFormatting>
  <conditionalFormatting sqref="I1">
    <cfRule type="top10" priority="63" bottom="1" rank="1"/>
    <cfRule type="top10" dxfId="3328" priority="64" rank="1"/>
  </conditionalFormatting>
  <conditionalFormatting sqref="J1">
    <cfRule type="top10" priority="61" bottom="1" rank="1"/>
    <cfRule type="top10" dxfId="3327" priority="62" rank="1"/>
  </conditionalFormatting>
  <conditionalFormatting sqref="E5">
    <cfRule type="top10" priority="59" bottom="1" rank="1"/>
    <cfRule type="top10" dxfId="3326" priority="60" rank="1"/>
  </conditionalFormatting>
  <conditionalFormatting sqref="F5">
    <cfRule type="top10" priority="57" bottom="1" rank="1"/>
    <cfRule type="top10" dxfId="3325" priority="58" rank="1"/>
  </conditionalFormatting>
  <conditionalFormatting sqref="G5">
    <cfRule type="top10" priority="55" bottom="1" rank="1"/>
    <cfRule type="top10" dxfId="3324" priority="56" rank="1"/>
  </conditionalFormatting>
  <conditionalFormatting sqref="H5">
    <cfRule type="top10" priority="53" bottom="1" rank="1"/>
    <cfRule type="top10" dxfId="3323" priority="54" rank="1"/>
  </conditionalFormatting>
  <conditionalFormatting sqref="I5">
    <cfRule type="top10" priority="51" bottom="1" rank="1"/>
    <cfRule type="top10" dxfId="3322" priority="52" rank="1"/>
  </conditionalFormatting>
  <conditionalFormatting sqref="J5">
    <cfRule type="top10" priority="49" bottom="1" rank="1"/>
    <cfRule type="top10" dxfId="3321" priority="50" rank="1"/>
  </conditionalFormatting>
  <conditionalFormatting sqref="E2">
    <cfRule type="top10" priority="23" bottom="1" rank="1"/>
    <cfRule type="top10" dxfId="3320" priority="24" rank="1"/>
  </conditionalFormatting>
  <conditionalFormatting sqref="F2">
    <cfRule type="top10" priority="21" bottom="1" rank="1"/>
    <cfRule type="top10" dxfId="3319" priority="22" rank="1"/>
  </conditionalFormatting>
  <conditionalFormatting sqref="G2">
    <cfRule type="top10" priority="19" bottom="1" rank="1"/>
    <cfRule type="top10" dxfId="3318" priority="20" rank="1"/>
  </conditionalFormatting>
  <conditionalFormatting sqref="H2">
    <cfRule type="top10" priority="17" bottom="1" rank="1"/>
    <cfRule type="top10" dxfId="3317" priority="18" rank="1"/>
  </conditionalFormatting>
  <conditionalFormatting sqref="I2">
    <cfRule type="top10" priority="15" bottom="1" rank="1"/>
    <cfRule type="top10" dxfId="3316" priority="16" rank="1"/>
  </conditionalFormatting>
  <conditionalFormatting sqref="J2">
    <cfRule type="top10" priority="13" bottom="1" rank="1"/>
    <cfRule type="top10" dxfId="3315" priority="14" rank="1"/>
  </conditionalFormatting>
  <conditionalFormatting sqref="E3">
    <cfRule type="top10" priority="11" bottom="1" rank="1"/>
    <cfRule type="top10" dxfId="3314" priority="12" rank="1"/>
  </conditionalFormatting>
  <conditionalFormatting sqref="F3">
    <cfRule type="top10" priority="9" bottom="1" rank="1"/>
    <cfRule type="top10" dxfId="3313" priority="10" rank="1"/>
  </conditionalFormatting>
  <conditionalFormatting sqref="G3">
    <cfRule type="top10" priority="7" bottom="1" rank="1"/>
    <cfRule type="top10" dxfId="3312" priority="8" rank="1"/>
  </conditionalFormatting>
  <conditionalFormatting sqref="H3">
    <cfRule type="top10" priority="5" bottom="1" rank="1"/>
    <cfRule type="top10" dxfId="3311" priority="6" rank="1"/>
  </conditionalFormatting>
  <conditionalFormatting sqref="I3">
    <cfRule type="top10" priority="3" bottom="1" rank="1"/>
    <cfRule type="top10" dxfId="3310" priority="4" rank="1"/>
  </conditionalFormatting>
  <conditionalFormatting sqref="J3">
    <cfRule type="top10" priority="1" bottom="1" rank="1"/>
    <cfRule type="top10" dxfId="330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AC55F61-55DB-4332-952E-4A2E143C3D9F}">
          <x14:formula1>
            <xm:f>'C:\Users\abra2\AppData\Local\Packages\Microsoft.MicrosoftEdge_8wekyb3d8bbwe\TempState\Downloads\[ABRA Club Shoot 1202019 (2).xlsm]Data'!#REF!</xm:f>
          </x14:formula1>
          <xm:sqref>B2:B4</xm:sqref>
        </x14:dataValidation>
        <x14:dataValidation type="list" allowBlank="1" showInputMessage="1" showErrorMessage="1" xr:uid="{969055DC-0F99-43B5-9C17-D2B62AB4F068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F61C7-E2E7-46E4-AE55-1149F3837654}">
  <sheetPr codeName="Sheet22"/>
  <dimension ref="A1:O6"/>
  <sheetViews>
    <sheetView workbookViewId="0">
      <selection activeCell="D20" sqref="D2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1" t="s">
        <v>25</v>
      </c>
      <c r="B2" s="21" t="s">
        <v>133</v>
      </c>
      <c r="C2" s="22">
        <v>43646</v>
      </c>
      <c r="D2" s="23" t="s">
        <v>32</v>
      </c>
      <c r="E2" s="32">
        <v>194</v>
      </c>
      <c r="F2" s="21">
        <v>191</v>
      </c>
      <c r="G2" s="21">
        <v>197</v>
      </c>
      <c r="H2" s="21">
        <v>197</v>
      </c>
      <c r="I2" s="21"/>
      <c r="J2" s="21"/>
      <c r="K2" s="24">
        <v>4</v>
      </c>
      <c r="L2" s="24">
        <v>779</v>
      </c>
      <c r="M2" s="25">
        <v>194.75</v>
      </c>
      <c r="N2" s="24">
        <v>5</v>
      </c>
      <c r="O2" s="25">
        <v>199.75</v>
      </c>
    </row>
    <row r="3" spans="1:15" x14ac:dyDescent="0.3">
      <c r="A3" s="165" t="s">
        <v>229</v>
      </c>
      <c r="B3" s="166" t="s">
        <v>133</v>
      </c>
      <c r="C3" s="167">
        <v>43737</v>
      </c>
      <c r="D3" s="168" t="s">
        <v>228</v>
      </c>
      <c r="E3" s="169">
        <v>195</v>
      </c>
      <c r="F3" s="169">
        <v>197</v>
      </c>
      <c r="G3" s="169">
        <v>195</v>
      </c>
      <c r="H3" s="169">
        <v>192</v>
      </c>
      <c r="I3" s="169"/>
      <c r="J3" s="169"/>
      <c r="K3" s="170">
        <f>COUNT(E3:J3)</f>
        <v>4</v>
      </c>
      <c r="L3" s="170">
        <f>SUM(E3:J3)</f>
        <v>779</v>
      </c>
      <c r="M3" s="171">
        <f>SUM(L3/K3)</f>
        <v>194.75</v>
      </c>
      <c r="N3" s="166">
        <v>5</v>
      </c>
      <c r="O3" s="172">
        <f>SUM(M3+N3)</f>
        <v>199.75</v>
      </c>
    </row>
    <row r="4" spans="1:15" x14ac:dyDescent="0.3">
      <c r="A4" s="21" t="s">
        <v>25</v>
      </c>
      <c r="B4" s="21" t="s">
        <v>133</v>
      </c>
      <c r="C4" s="22">
        <v>43750</v>
      </c>
      <c r="D4" s="23" t="s">
        <v>32</v>
      </c>
      <c r="E4" s="175">
        <v>193</v>
      </c>
      <c r="F4" s="24">
        <v>193</v>
      </c>
      <c r="G4" s="175">
        <v>194.1</v>
      </c>
      <c r="H4" s="24">
        <v>199</v>
      </c>
      <c r="I4" s="24">
        <v>194</v>
      </c>
      <c r="J4" s="24">
        <v>193</v>
      </c>
      <c r="K4" s="24">
        <v>6</v>
      </c>
      <c r="L4" s="24">
        <v>1166.0999999999999</v>
      </c>
      <c r="M4" s="25">
        <v>194.35</v>
      </c>
      <c r="N4" s="24">
        <v>16</v>
      </c>
      <c r="O4" s="25">
        <v>210.35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SUM(L2:L5)</f>
        <v>2724.1</v>
      </c>
      <c r="M6" s="1">
        <f>SUM(L6/K6)</f>
        <v>194.57857142857142</v>
      </c>
      <c r="N6" s="3">
        <f>SUM(N2:N5)</f>
        <v>26</v>
      </c>
      <c r="O6" s="1">
        <f>SUM(M6+N6)</f>
        <v>220.57857142857142</v>
      </c>
    </row>
  </sheetData>
  <protectedRanges>
    <protectedRange sqref="L3:M3 O3 O4 L4:M4" name="Range1"/>
  </protectedRanges>
  <conditionalFormatting sqref="E1">
    <cfRule type="top10" priority="65" bottom="1" rank="1"/>
    <cfRule type="top10" dxfId="1950" priority="66" rank="1"/>
  </conditionalFormatting>
  <conditionalFormatting sqref="F1">
    <cfRule type="top10" priority="63" bottom="1" rank="1"/>
    <cfRule type="top10" dxfId="1949" priority="64" rank="1"/>
  </conditionalFormatting>
  <conditionalFormatting sqref="G1">
    <cfRule type="top10" priority="61" bottom="1" rank="1"/>
    <cfRule type="top10" dxfId="1948" priority="62" rank="1"/>
  </conditionalFormatting>
  <conditionalFormatting sqref="H1">
    <cfRule type="top10" priority="59" bottom="1" rank="1"/>
    <cfRule type="top10" dxfId="1947" priority="60" rank="1"/>
  </conditionalFormatting>
  <conditionalFormatting sqref="I1">
    <cfRule type="top10" priority="57" bottom="1" rank="1"/>
    <cfRule type="top10" dxfId="1946" priority="58" rank="1"/>
  </conditionalFormatting>
  <conditionalFormatting sqref="J1">
    <cfRule type="top10" priority="55" bottom="1" rank="1"/>
    <cfRule type="top10" dxfId="1945" priority="56" rank="1"/>
  </conditionalFormatting>
  <conditionalFormatting sqref="E5">
    <cfRule type="top10" priority="53" bottom="1" rank="1"/>
    <cfRule type="top10" dxfId="1944" priority="54" rank="1"/>
  </conditionalFormatting>
  <conditionalFormatting sqref="F5">
    <cfRule type="top10" priority="51" bottom="1" rank="1"/>
    <cfRule type="top10" dxfId="1943" priority="52" rank="1"/>
  </conditionalFormatting>
  <conditionalFormatting sqref="G5">
    <cfRule type="top10" priority="49" bottom="1" rank="1"/>
    <cfRule type="top10" dxfId="1942" priority="50" rank="1"/>
  </conditionalFormatting>
  <conditionalFormatting sqref="H5">
    <cfRule type="top10" priority="47" bottom="1" rank="1"/>
    <cfRule type="top10" dxfId="1941" priority="48" rank="1"/>
  </conditionalFormatting>
  <conditionalFormatting sqref="I5">
    <cfRule type="top10" priority="45" bottom="1" rank="1"/>
    <cfRule type="top10" dxfId="1940" priority="46" rank="1"/>
  </conditionalFormatting>
  <conditionalFormatting sqref="J5">
    <cfRule type="top10" priority="43" bottom="1" rank="1"/>
    <cfRule type="top10" dxfId="1939" priority="44" rank="1"/>
  </conditionalFormatting>
  <conditionalFormatting sqref="E2">
    <cfRule type="top10" priority="29" bottom="1" rank="1"/>
    <cfRule type="top10" dxfId="1938" priority="30" rank="1"/>
  </conditionalFormatting>
  <conditionalFormatting sqref="F2">
    <cfRule type="top10" priority="27" bottom="1" rank="1"/>
    <cfRule type="top10" dxfId="1937" priority="28" rank="1"/>
  </conditionalFormatting>
  <conditionalFormatting sqref="G2">
    <cfRule type="top10" priority="25" bottom="1" rank="1"/>
    <cfRule type="top10" dxfId="1936" priority="26" rank="1"/>
  </conditionalFormatting>
  <conditionalFormatting sqref="H2">
    <cfRule type="top10" priority="23" bottom="1" rank="1"/>
    <cfRule type="top10" dxfId="1935" priority="24" rank="1"/>
  </conditionalFormatting>
  <conditionalFormatting sqref="I2">
    <cfRule type="top10" priority="21" bottom="1" rank="1"/>
    <cfRule type="top10" dxfId="1934" priority="22" rank="1"/>
  </conditionalFormatting>
  <conditionalFormatting sqref="J2">
    <cfRule type="top10" priority="19" bottom="1" rank="1"/>
    <cfRule type="top10" dxfId="1933" priority="20" rank="1"/>
  </conditionalFormatting>
  <conditionalFormatting sqref="E3">
    <cfRule type="top10" dxfId="1932" priority="18" rank="1"/>
  </conditionalFormatting>
  <conditionalFormatting sqref="F3">
    <cfRule type="top10" dxfId="1931" priority="17" rank="1"/>
  </conditionalFormatting>
  <conditionalFormatting sqref="G3">
    <cfRule type="top10" dxfId="1930" priority="16" rank="1"/>
  </conditionalFormatting>
  <conditionalFormatting sqref="H3">
    <cfRule type="top10" dxfId="1929" priority="15" rank="1"/>
  </conditionalFormatting>
  <conditionalFormatting sqref="I3">
    <cfRule type="top10" dxfId="1928" priority="14" rank="1"/>
  </conditionalFormatting>
  <conditionalFormatting sqref="J3">
    <cfRule type="top10" dxfId="1927" priority="13" rank="1"/>
  </conditionalFormatting>
  <conditionalFormatting sqref="E4">
    <cfRule type="top10" priority="11" bottom="1" rank="1"/>
    <cfRule type="top10" dxfId="1926" priority="12" rank="1"/>
  </conditionalFormatting>
  <conditionalFormatting sqref="F4">
    <cfRule type="top10" priority="9" bottom="1" rank="1"/>
    <cfRule type="top10" dxfId="1925" priority="10" rank="1"/>
  </conditionalFormatting>
  <conditionalFormatting sqref="G4">
    <cfRule type="top10" priority="7" bottom="1" rank="1"/>
    <cfRule type="top10" dxfId="1924" priority="8" rank="1"/>
  </conditionalFormatting>
  <conditionalFormatting sqref="H4">
    <cfRule type="top10" priority="5" bottom="1" rank="1"/>
    <cfRule type="top10" dxfId="1923" priority="6" rank="1"/>
  </conditionalFormatting>
  <conditionalFormatting sqref="I4">
    <cfRule type="top10" priority="3" bottom="1" rank="1"/>
    <cfRule type="top10" dxfId="1922" priority="4" rank="1"/>
  </conditionalFormatting>
  <conditionalFormatting sqref="J4">
    <cfRule type="top10" priority="1" bottom="1" rank="1"/>
    <cfRule type="top10" dxfId="192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0DEED44-7373-42BB-9C2D-665C68F930F2}">
          <x14:formula1>
            <xm:f>'C:\Users\abra2\AppData\Local\Packages\Microsoft.MicrosoftEdge_8wekyb3d8bbwe\TempState\Downloads\[ABRA April 2019 (3).xlsm]Data'!#REF!</xm:f>
          </x14:formula1>
          <xm:sqref>B2:B4</xm:sqref>
        </x14:dataValidation>
        <x14:dataValidation type="list" allowBlank="1" showInputMessage="1" showErrorMessage="1" xr:uid="{94DEACB3-3456-4405-84E7-E5052125A3E1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A5673-14A1-48D3-95BB-18EA91EB56A8}">
  <dimension ref="A1:O6"/>
  <sheetViews>
    <sheetView workbookViewId="0">
      <selection activeCell="D13" sqref="D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189</v>
      </c>
      <c r="C2" s="8">
        <v>43694</v>
      </c>
      <c r="D2" s="9" t="s">
        <v>190</v>
      </c>
      <c r="E2" s="7">
        <v>192</v>
      </c>
      <c r="F2" s="7">
        <v>190</v>
      </c>
      <c r="G2" s="7">
        <v>187</v>
      </c>
      <c r="H2" s="7"/>
      <c r="I2" s="7"/>
      <c r="J2" s="7"/>
      <c r="K2" s="10">
        <v>3</v>
      </c>
      <c r="L2" s="10">
        <v>569</v>
      </c>
      <c r="M2" s="11">
        <v>189.66666666666666</v>
      </c>
      <c r="N2" s="10">
        <v>11</v>
      </c>
      <c r="O2" s="11">
        <v>200.66666666666666</v>
      </c>
    </row>
    <row r="3" spans="1:15" x14ac:dyDescent="0.3">
      <c r="A3" s="12" t="s">
        <v>25</v>
      </c>
      <c r="B3" s="12" t="s">
        <v>189</v>
      </c>
      <c r="C3" s="13">
        <v>43716</v>
      </c>
      <c r="D3" s="14" t="s">
        <v>93</v>
      </c>
      <c r="E3" s="12">
        <v>191</v>
      </c>
      <c r="F3" s="12">
        <v>198</v>
      </c>
      <c r="G3" s="12">
        <v>194</v>
      </c>
      <c r="H3" s="12">
        <v>197</v>
      </c>
      <c r="I3" s="12"/>
      <c r="J3" s="12"/>
      <c r="K3" s="15">
        <v>4</v>
      </c>
      <c r="L3" s="15">
        <v>780</v>
      </c>
      <c r="M3" s="16">
        <v>195</v>
      </c>
      <c r="N3" s="15">
        <v>9</v>
      </c>
      <c r="O3" s="16">
        <v>204</v>
      </c>
    </row>
    <row r="4" spans="1:15" x14ac:dyDescent="0.3">
      <c r="A4" s="7" t="s">
        <v>25</v>
      </c>
      <c r="B4" s="7" t="s">
        <v>189</v>
      </c>
      <c r="C4" s="8">
        <v>43733</v>
      </c>
      <c r="D4" s="9" t="s">
        <v>93</v>
      </c>
      <c r="E4" s="164">
        <v>197</v>
      </c>
      <c r="F4" s="7">
        <v>191</v>
      </c>
      <c r="G4" s="7">
        <v>195</v>
      </c>
      <c r="H4" s="28">
        <v>197</v>
      </c>
      <c r="I4" s="7"/>
      <c r="J4" s="7"/>
      <c r="K4" s="10">
        <v>4</v>
      </c>
      <c r="L4" s="10">
        <v>780</v>
      </c>
      <c r="M4" s="11">
        <v>195</v>
      </c>
      <c r="N4" s="10">
        <v>4</v>
      </c>
      <c r="O4" s="11">
        <v>199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11</v>
      </c>
      <c r="L6" s="3">
        <f>SUM(L2:L5)</f>
        <v>2129</v>
      </c>
      <c r="M6" s="1">
        <f>SUM(L6/K6)</f>
        <v>193.54545454545453</v>
      </c>
      <c r="N6" s="3">
        <f>SUM(N2:N5)</f>
        <v>24</v>
      </c>
      <c r="O6" s="1">
        <f>SUM(M6+N6)</f>
        <v>217.54545454545453</v>
      </c>
    </row>
  </sheetData>
  <conditionalFormatting sqref="E1">
    <cfRule type="top10" priority="83" bottom="1" rank="1"/>
    <cfRule type="top10" dxfId="1920" priority="84" rank="1"/>
  </conditionalFormatting>
  <conditionalFormatting sqref="F1">
    <cfRule type="top10" priority="81" bottom="1" rank="1"/>
    <cfRule type="top10" dxfId="1919" priority="82" rank="1"/>
  </conditionalFormatting>
  <conditionalFormatting sqref="G1">
    <cfRule type="top10" priority="79" bottom="1" rank="1"/>
    <cfRule type="top10" dxfId="1918" priority="80" rank="1"/>
  </conditionalFormatting>
  <conditionalFormatting sqref="H1">
    <cfRule type="top10" priority="77" bottom="1" rank="1"/>
    <cfRule type="top10" dxfId="1917" priority="78" rank="1"/>
  </conditionalFormatting>
  <conditionalFormatting sqref="I1">
    <cfRule type="top10" priority="75" bottom="1" rank="1"/>
    <cfRule type="top10" dxfId="1916" priority="76" rank="1"/>
  </conditionalFormatting>
  <conditionalFormatting sqref="J1">
    <cfRule type="top10" priority="73" bottom="1" rank="1"/>
    <cfRule type="top10" dxfId="1915" priority="74" rank="1"/>
  </conditionalFormatting>
  <conditionalFormatting sqref="E5">
    <cfRule type="top10" priority="71" bottom="1" rank="1"/>
    <cfRule type="top10" dxfId="1914" priority="72" rank="1"/>
  </conditionalFormatting>
  <conditionalFormatting sqref="F5">
    <cfRule type="top10" priority="69" bottom="1" rank="1"/>
    <cfRule type="top10" dxfId="1913" priority="70" rank="1"/>
  </conditionalFormatting>
  <conditionalFormatting sqref="G5">
    <cfRule type="top10" priority="67" bottom="1" rank="1"/>
    <cfRule type="top10" dxfId="1912" priority="68" rank="1"/>
  </conditionalFormatting>
  <conditionalFormatting sqref="H5">
    <cfRule type="top10" priority="65" bottom="1" rank="1"/>
    <cfRule type="top10" dxfId="1911" priority="66" rank="1"/>
  </conditionalFormatting>
  <conditionalFormatting sqref="I5">
    <cfRule type="top10" priority="63" bottom="1" rank="1"/>
    <cfRule type="top10" dxfId="1910" priority="64" rank="1"/>
  </conditionalFormatting>
  <conditionalFormatting sqref="J5">
    <cfRule type="top10" priority="61" bottom="1" rank="1"/>
    <cfRule type="top10" dxfId="1909" priority="62" rank="1"/>
  </conditionalFormatting>
  <conditionalFormatting sqref="E2">
    <cfRule type="top10" priority="35" bottom="1" rank="1"/>
    <cfRule type="top10" dxfId="1908" priority="36" rank="1"/>
  </conditionalFormatting>
  <conditionalFormatting sqref="F2">
    <cfRule type="top10" priority="33" bottom="1" rank="1"/>
    <cfRule type="top10" dxfId="1907" priority="34" rank="1"/>
  </conditionalFormatting>
  <conditionalFormatting sqref="G2">
    <cfRule type="top10" priority="31" bottom="1" rank="1"/>
    <cfRule type="top10" dxfId="1906" priority="32" rank="1"/>
  </conditionalFormatting>
  <conditionalFormatting sqref="H2">
    <cfRule type="top10" priority="29" bottom="1" rank="1"/>
    <cfRule type="top10" dxfId="1905" priority="30" rank="1"/>
  </conditionalFormatting>
  <conditionalFormatting sqref="I2">
    <cfRule type="top10" priority="27" bottom="1" rank="1"/>
    <cfRule type="top10" dxfId="1904" priority="28" rank="1"/>
  </conditionalFormatting>
  <conditionalFormatting sqref="J2">
    <cfRule type="top10" priority="25" bottom="1" rank="1"/>
    <cfRule type="top10" dxfId="1903" priority="26" rank="1"/>
  </conditionalFormatting>
  <conditionalFormatting sqref="E3">
    <cfRule type="top10" priority="23" bottom="1" rank="1"/>
    <cfRule type="top10" dxfId="1902" priority="24" rank="1"/>
  </conditionalFormatting>
  <conditionalFormatting sqref="F3">
    <cfRule type="top10" priority="21" bottom="1" rank="1"/>
    <cfRule type="top10" dxfId="1901" priority="22" rank="1"/>
  </conditionalFormatting>
  <conditionalFormatting sqref="G3">
    <cfRule type="top10" priority="19" bottom="1" rank="1"/>
    <cfRule type="top10" dxfId="1900" priority="20" rank="1"/>
  </conditionalFormatting>
  <conditionalFormatting sqref="H3">
    <cfRule type="top10" priority="17" bottom="1" rank="1"/>
    <cfRule type="top10" dxfId="1899" priority="18" rank="1"/>
  </conditionalFormatting>
  <conditionalFormatting sqref="I3">
    <cfRule type="top10" priority="15" bottom="1" rank="1"/>
    <cfRule type="top10" dxfId="1898" priority="16" rank="1"/>
  </conditionalFormatting>
  <conditionalFormatting sqref="J3">
    <cfRule type="top10" priority="13" bottom="1" rank="1"/>
    <cfRule type="top10" dxfId="1897" priority="14" rank="1"/>
  </conditionalFormatting>
  <conditionalFormatting sqref="E4">
    <cfRule type="top10" priority="11" bottom="1" rank="1"/>
    <cfRule type="top10" dxfId="1896" priority="12" rank="1"/>
  </conditionalFormatting>
  <conditionalFormatting sqref="F4">
    <cfRule type="top10" priority="9" bottom="1" rank="1"/>
    <cfRule type="top10" dxfId="1895" priority="10" rank="1"/>
  </conditionalFormatting>
  <conditionalFormatting sqref="G4">
    <cfRule type="top10" priority="7" bottom="1" rank="1"/>
    <cfRule type="top10" dxfId="1894" priority="8" rank="1"/>
  </conditionalFormatting>
  <conditionalFormatting sqref="H4">
    <cfRule type="top10" priority="5" bottom="1" rank="1"/>
    <cfRule type="top10" dxfId="1893" priority="6" rank="1"/>
  </conditionalFormatting>
  <conditionalFormatting sqref="I4">
    <cfRule type="top10" priority="3" bottom="1" rank="1"/>
    <cfRule type="top10" dxfId="1892" priority="4" rank="1"/>
  </conditionalFormatting>
  <conditionalFormatting sqref="J4">
    <cfRule type="top10" priority="1" bottom="1" rank="1"/>
    <cfRule type="top10" dxfId="189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F6A43C9-3702-40F5-95EC-45DDB8E19348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ABD89E81-A5A2-41DF-8AC1-9D43C0D6E35B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  <x14:dataValidation type="list" allowBlank="1" showInputMessage="1" showErrorMessage="1" xr:uid="{3E097A5B-9120-418E-93B7-85E97005E2F3}">
          <x14:formula1>
            <xm:f>'C:\Users\Steve\Documents\_Shooting\_Ruger 10-22\2019\[_ABRA2019-Scoring 9-8-19.xlsm]Data'!#REF!</xm:f>
          </x14:formula1>
          <xm:sqref>B3</xm:sqref>
        </x14:dataValidation>
        <x14:dataValidation type="list" allowBlank="1" showInputMessage="1" showErrorMessage="1" xr:uid="{C0BF3A23-0863-4A8E-84EB-4B7D98C65ED4}">
          <x14:formula1>
            <xm:f>'C:\Users\Steve\Documents\_Shooting\_Ruger 10-22\2019\[_ABRA2019-Scoring_ 9-25-19.xlsm]Data'!#REF!</xm:f>
          </x14:formula1>
          <xm:sqref>B4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734A9-7735-494B-A343-79F22EA98A90}">
  <sheetPr codeName="Sheet23"/>
  <dimension ref="A1:O5"/>
  <sheetViews>
    <sheetView workbookViewId="0">
      <selection activeCell="C17" sqref="C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74</v>
      </c>
      <c r="C2" s="8">
        <v>43585</v>
      </c>
      <c r="D2" s="9" t="s">
        <v>23</v>
      </c>
      <c r="E2" s="7">
        <v>182</v>
      </c>
      <c r="F2" s="7">
        <v>180</v>
      </c>
      <c r="G2" s="7">
        <v>178</v>
      </c>
      <c r="H2" s="7"/>
      <c r="I2" s="7"/>
      <c r="J2" s="7"/>
      <c r="K2" s="10">
        <v>3</v>
      </c>
      <c r="L2" s="10">
        <v>540</v>
      </c>
      <c r="M2" s="11">
        <v>180</v>
      </c>
      <c r="N2" s="10">
        <v>2</v>
      </c>
      <c r="O2" s="25">
        <v>200</v>
      </c>
    </row>
    <row r="3" spans="1:15" x14ac:dyDescent="0.3">
      <c r="A3" s="7" t="s">
        <v>25</v>
      </c>
      <c r="B3" s="7" t="s">
        <v>74</v>
      </c>
      <c r="C3" s="8">
        <v>43604</v>
      </c>
      <c r="D3" s="9" t="s">
        <v>23</v>
      </c>
      <c r="E3" s="7">
        <v>184</v>
      </c>
      <c r="F3" s="7">
        <v>177</v>
      </c>
      <c r="G3" s="7">
        <v>180</v>
      </c>
      <c r="H3" s="45">
        <v>174</v>
      </c>
      <c r="I3" s="7">
        <v>170</v>
      </c>
      <c r="J3" s="7">
        <v>169</v>
      </c>
      <c r="K3" s="10">
        <v>6</v>
      </c>
      <c r="L3" s="10">
        <v>1054</v>
      </c>
      <c r="M3" s="11">
        <v>175.66666666666666</v>
      </c>
      <c r="N3" s="10">
        <v>4</v>
      </c>
      <c r="O3" s="11">
        <v>179.66666666666666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9</v>
      </c>
      <c r="L5" s="3">
        <f>SUM(L2:L4)</f>
        <v>1594</v>
      </c>
      <c r="M5" s="1">
        <f>SUM(L5/K5)</f>
        <v>177.11111111111111</v>
      </c>
      <c r="N5" s="3">
        <f>SUM(N2:N4)</f>
        <v>6</v>
      </c>
      <c r="O5" s="1">
        <f>SUM(M5+N5)</f>
        <v>183.11111111111111</v>
      </c>
    </row>
  </sheetData>
  <conditionalFormatting sqref="E1">
    <cfRule type="top10" priority="59" bottom="1" rank="1"/>
    <cfRule type="top10" dxfId="1890" priority="60" rank="1"/>
  </conditionalFormatting>
  <conditionalFormatting sqref="F1">
    <cfRule type="top10" priority="57" bottom="1" rank="1"/>
    <cfRule type="top10" dxfId="1889" priority="58" rank="1"/>
  </conditionalFormatting>
  <conditionalFormatting sqref="G1">
    <cfRule type="top10" priority="55" bottom="1" rank="1"/>
    <cfRule type="top10" dxfId="1888" priority="56" rank="1"/>
  </conditionalFormatting>
  <conditionalFormatting sqref="H1">
    <cfRule type="top10" priority="53" bottom="1" rank="1"/>
    <cfRule type="top10" dxfId="1887" priority="54" rank="1"/>
  </conditionalFormatting>
  <conditionalFormatting sqref="I1">
    <cfRule type="top10" priority="51" bottom="1" rank="1"/>
    <cfRule type="top10" dxfId="1886" priority="52" rank="1"/>
  </conditionalFormatting>
  <conditionalFormatting sqref="J1">
    <cfRule type="top10" priority="49" bottom="1" rank="1"/>
    <cfRule type="top10" dxfId="1885" priority="50" rank="1"/>
  </conditionalFormatting>
  <conditionalFormatting sqref="E4">
    <cfRule type="top10" priority="47" bottom="1" rank="1"/>
    <cfRule type="top10" dxfId="1884" priority="48" rank="1"/>
  </conditionalFormatting>
  <conditionalFormatting sqref="F4">
    <cfRule type="top10" priority="45" bottom="1" rank="1"/>
    <cfRule type="top10" dxfId="1883" priority="46" rank="1"/>
  </conditionalFormatting>
  <conditionalFormatting sqref="G4">
    <cfRule type="top10" priority="43" bottom="1" rank="1"/>
    <cfRule type="top10" dxfId="1882" priority="44" rank="1"/>
  </conditionalFormatting>
  <conditionalFormatting sqref="H4">
    <cfRule type="top10" priority="41" bottom="1" rank="1"/>
    <cfRule type="top10" dxfId="1881" priority="42" rank="1"/>
  </conditionalFormatting>
  <conditionalFormatting sqref="I4">
    <cfRule type="top10" priority="39" bottom="1" rank="1"/>
    <cfRule type="top10" dxfId="1880" priority="40" rank="1"/>
  </conditionalFormatting>
  <conditionalFormatting sqref="J4">
    <cfRule type="top10" priority="37" bottom="1" rank="1"/>
    <cfRule type="top10" dxfId="1879" priority="38" rank="1"/>
  </conditionalFormatting>
  <conditionalFormatting sqref="E2">
    <cfRule type="top10" priority="23" bottom="1" rank="1"/>
    <cfRule type="top10" dxfId="1878" priority="24" rank="1"/>
  </conditionalFormatting>
  <conditionalFormatting sqref="F2">
    <cfRule type="top10" priority="21" bottom="1" rank="1"/>
    <cfRule type="top10" dxfId="1877" priority="22" rank="1"/>
  </conditionalFormatting>
  <conditionalFormatting sqref="G2">
    <cfRule type="top10" priority="19" bottom="1" rank="1"/>
    <cfRule type="top10" dxfId="1876" priority="20" rank="1"/>
  </conditionalFormatting>
  <conditionalFormatting sqref="H2">
    <cfRule type="top10" priority="17" bottom="1" rank="1"/>
    <cfRule type="top10" dxfId="1875" priority="18" rank="1"/>
  </conditionalFormatting>
  <conditionalFormatting sqref="I2">
    <cfRule type="top10" priority="15" bottom="1" rank="1"/>
    <cfRule type="top10" dxfId="1874" priority="16" rank="1"/>
  </conditionalFormatting>
  <conditionalFormatting sqref="J2">
    <cfRule type="top10" priority="13" bottom="1" rank="1"/>
    <cfRule type="top10" dxfId="1873" priority="14" rank="1"/>
  </conditionalFormatting>
  <conditionalFormatting sqref="E3">
    <cfRule type="top10" priority="11" bottom="1" rank="1"/>
    <cfRule type="top10" dxfId="1872" priority="12" rank="1"/>
  </conditionalFormatting>
  <conditionalFormatting sqref="F3">
    <cfRule type="top10" priority="9" bottom="1" rank="1"/>
    <cfRule type="top10" dxfId="1871" priority="10" rank="1"/>
  </conditionalFormatting>
  <conditionalFormatting sqref="G3">
    <cfRule type="top10" priority="7" bottom="1" rank="1"/>
    <cfRule type="top10" dxfId="1870" priority="8" rank="1"/>
  </conditionalFormatting>
  <conditionalFormatting sqref="H3">
    <cfRule type="top10" priority="5" bottom="1" rank="1"/>
    <cfRule type="top10" dxfId="1869" priority="6" rank="1"/>
  </conditionalFormatting>
  <conditionalFormatting sqref="I3">
    <cfRule type="top10" priority="3" bottom="1" rank="1"/>
    <cfRule type="top10" dxfId="1868" priority="4" rank="1"/>
  </conditionalFormatting>
  <conditionalFormatting sqref="J3">
    <cfRule type="top10" priority="1" bottom="1" rank="1"/>
    <cfRule type="top10" dxfId="186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2DD1042-C1B0-4396-82A7-991B3437DA23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5A9FDDFC-7B0F-4FF4-A35A-5F64EA56AD35}">
          <x14:formula1>
            <xm:f>'C:\Users\abra2\AppData\Local\Packages\Microsoft.MicrosoftEdge_8wekyb3d8bbwe\TempState\Downloads\[ABRA CLUB Shoot 4302019 (2).xlsm]Data'!#REF!</xm:f>
          </x14:formula1>
          <xm:sqref>B2</xm:sqref>
        </x14:dataValidation>
        <x14:dataValidation type="list" allowBlank="1" showInputMessage="1" showErrorMessage="1" xr:uid="{FE0514F6-F631-462D-97F7-D41C6CCE573A}">
          <x14:formula1>
            <xm:f>'C:\Users\abra2\AppData\Local\Packages\Microsoft.MicrosoftEdge_8wekyb3d8bbwe\TempState\Downloads\[ABRA Club Tournament 5192019 (2).xlsm]Data'!#REF!</xm:f>
          </x14:formula1>
          <xm:sqref>B3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BEB98-93D8-4C9C-A44F-06B74C1E753C}">
  <sheetPr codeName="Sheet24"/>
  <dimension ref="A1:O7"/>
  <sheetViews>
    <sheetView workbookViewId="0">
      <selection activeCell="G12" sqref="G1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1" t="s">
        <v>25</v>
      </c>
      <c r="B2" s="21" t="s">
        <v>40</v>
      </c>
      <c r="C2" s="22">
        <v>43550</v>
      </c>
      <c r="D2" s="23" t="s">
        <v>41</v>
      </c>
      <c r="E2" s="21">
        <v>192</v>
      </c>
      <c r="F2" s="21">
        <v>196</v>
      </c>
      <c r="G2" s="21"/>
      <c r="H2" s="21"/>
      <c r="I2" s="21"/>
      <c r="J2" s="21"/>
      <c r="K2" s="24">
        <v>2</v>
      </c>
      <c r="L2" s="24">
        <v>388</v>
      </c>
      <c r="M2" s="25">
        <v>194</v>
      </c>
      <c r="N2" s="24">
        <v>5</v>
      </c>
      <c r="O2" s="25">
        <v>199</v>
      </c>
    </row>
    <row r="3" spans="1:15" x14ac:dyDescent="0.3">
      <c r="A3" s="21" t="s">
        <v>25</v>
      </c>
      <c r="B3" s="21" t="s">
        <v>40</v>
      </c>
      <c r="C3" s="22">
        <v>43578</v>
      </c>
      <c r="D3" s="23" t="s">
        <v>41</v>
      </c>
      <c r="E3" s="21">
        <v>194</v>
      </c>
      <c r="F3" s="21">
        <v>193</v>
      </c>
      <c r="G3" s="21"/>
      <c r="H3" s="21"/>
      <c r="I3" s="21"/>
      <c r="J3" s="21"/>
      <c r="K3" s="24">
        <v>2</v>
      </c>
      <c r="L3" s="24">
        <v>387</v>
      </c>
      <c r="M3" s="25">
        <v>193.5</v>
      </c>
      <c r="N3" s="24">
        <v>3</v>
      </c>
      <c r="O3" s="25">
        <v>196.5</v>
      </c>
    </row>
    <row r="4" spans="1:15" x14ac:dyDescent="0.3">
      <c r="A4" s="21" t="s">
        <v>25</v>
      </c>
      <c r="B4" s="21" t="s">
        <v>40</v>
      </c>
      <c r="C4" s="22">
        <v>43613</v>
      </c>
      <c r="D4" s="23" t="s">
        <v>41</v>
      </c>
      <c r="E4" s="21">
        <v>188</v>
      </c>
      <c r="F4" s="21">
        <v>190</v>
      </c>
      <c r="G4" s="21"/>
      <c r="H4" s="21"/>
      <c r="I4" s="21"/>
      <c r="J4" s="21"/>
      <c r="K4" s="24">
        <v>2</v>
      </c>
      <c r="L4" s="24">
        <v>378</v>
      </c>
      <c r="M4" s="25">
        <v>189</v>
      </c>
      <c r="N4" s="24">
        <v>2</v>
      </c>
      <c r="O4" s="25">
        <v>191</v>
      </c>
    </row>
    <row r="5" spans="1:15" x14ac:dyDescent="0.3">
      <c r="A5" s="21" t="s">
        <v>25</v>
      </c>
      <c r="B5" s="21" t="s">
        <v>40</v>
      </c>
      <c r="C5" s="22">
        <v>43641</v>
      </c>
      <c r="D5" s="23" t="s">
        <v>41</v>
      </c>
      <c r="E5" s="21">
        <v>186</v>
      </c>
      <c r="F5" s="21">
        <v>192</v>
      </c>
      <c r="G5" s="21"/>
      <c r="H5" s="21"/>
      <c r="I5" s="21"/>
      <c r="J5" s="21"/>
      <c r="K5" s="24">
        <v>2</v>
      </c>
      <c r="L5" s="24">
        <v>378</v>
      </c>
      <c r="M5" s="25">
        <v>189</v>
      </c>
      <c r="N5" s="24">
        <v>2</v>
      </c>
      <c r="O5" s="25">
        <v>191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8</v>
      </c>
      <c r="L7" s="3">
        <f>SUM(L2:L6)</f>
        <v>1531</v>
      </c>
      <c r="M7" s="1">
        <f>SUM(L7/K7)</f>
        <v>191.375</v>
      </c>
      <c r="N7" s="3">
        <f>SUM(N2:N6)</f>
        <v>12</v>
      </c>
      <c r="O7" s="1">
        <f>SUM(M7+N7)</f>
        <v>203.375</v>
      </c>
    </row>
  </sheetData>
  <conditionalFormatting sqref="E1">
    <cfRule type="top10" priority="83" bottom="1" rank="1"/>
    <cfRule type="top10" dxfId="1866" priority="84" rank="1"/>
  </conditionalFormatting>
  <conditionalFormatting sqref="F1">
    <cfRule type="top10" priority="81" bottom="1" rank="1"/>
    <cfRule type="top10" dxfId="1865" priority="82" rank="1"/>
  </conditionalFormatting>
  <conditionalFormatting sqref="G1">
    <cfRule type="top10" priority="79" bottom="1" rank="1"/>
    <cfRule type="top10" dxfId="1864" priority="80" rank="1"/>
  </conditionalFormatting>
  <conditionalFormatting sqref="H1">
    <cfRule type="top10" priority="77" bottom="1" rank="1"/>
    <cfRule type="top10" dxfId="1863" priority="78" rank="1"/>
  </conditionalFormatting>
  <conditionalFormatting sqref="I1">
    <cfRule type="top10" priority="75" bottom="1" rank="1"/>
    <cfRule type="top10" dxfId="1862" priority="76" rank="1"/>
  </conditionalFormatting>
  <conditionalFormatting sqref="J1">
    <cfRule type="top10" priority="73" bottom="1" rank="1"/>
    <cfRule type="top10" dxfId="1861" priority="74" rank="1"/>
  </conditionalFormatting>
  <conditionalFormatting sqref="E6">
    <cfRule type="top10" priority="71" bottom="1" rank="1"/>
    <cfRule type="top10" dxfId="1860" priority="72" rank="1"/>
  </conditionalFormatting>
  <conditionalFormatting sqref="F6">
    <cfRule type="top10" priority="69" bottom="1" rank="1"/>
    <cfRule type="top10" dxfId="1859" priority="70" rank="1"/>
  </conditionalFormatting>
  <conditionalFormatting sqref="G6">
    <cfRule type="top10" priority="67" bottom="1" rank="1"/>
    <cfRule type="top10" dxfId="1858" priority="68" rank="1"/>
  </conditionalFormatting>
  <conditionalFormatting sqref="H6">
    <cfRule type="top10" priority="65" bottom="1" rank="1"/>
    <cfRule type="top10" dxfId="1857" priority="66" rank="1"/>
  </conditionalFormatting>
  <conditionalFormatting sqref="I6">
    <cfRule type="top10" priority="63" bottom="1" rank="1"/>
    <cfRule type="top10" dxfId="1856" priority="64" rank="1"/>
  </conditionalFormatting>
  <conditionalFormatting sqref="J6">
    <cfRule type="top10" priority="61" bottom="1" rank="1"/>
    <cfRule type="top10" dxfId="1855" priority="62" rank="1"/>
  </conditionalFormatting>
  <conditionalFormatting sqref="E2">
    <cfRule type="top10" priority="47" bottom="1" rank="1"/>
    <cfRule type="top10" dxfId="1854" priority="48" rank="1"/>
  </conditionalFormatting>
  <conditionalFormatting sqref="F2">
    <cfRule type="top10" priority="45" bottom="1" rank="1"/>
    <cfRule type="top10" dxfId="1853" priority="46" rank="1"/>
  </conditionalFormatting>
  <conditionalFormatting sqref="G2">
    <cfRule type="top10" priority="43" bottom="1" rank="1"/>
    <cfRule type="top10" dxfId="1852" priority="44" rank="1"/>
  </conditionalFormatting>
  <conditionalFormatting sqref="H2">
    <cfRule type="top10" priority="41" bottom="1" rank="1"/>
    <cfRule type="top10" dxfId="1851" priority="42" rank="1"/>
  </conditionalFormatting>
  <conditionalFormatting sqref="I2">
    <cfRule type="top10" priority="39" bottom="1" rank="1"/>
    <cfRule type="top10" dxfId="1850" priority="40" rank="1"/>
  </conditionalFormatting>
  <conditionalFormatting sqref="J2">
    <cfRule type="top10" priority="37" bottom="1" rank="1"/>
    <cfRule type="top10" dxfId="1849" priority="38" rank="1"/>
  </conditionalFormatting>
  <conditionalFormatting sqref="E3">
    <cfRule type="top10" priority="35" bottom="1" rank="1"/>
    <cfRule type="top10" dxfId="1848" priority="36" rank="1"/>
  </conditionalFormatting>
  <conditionalFormatting sqref="F3">
    <cfRule type="top10" priority="33" bottom="1" rank="1"/>
    <cfRule type="top10" dxfId="1847" priority="34" rank="1"/>
  </conditionalFormatting>
  <conditionalFormatting sqref="G3">
    <cfRule type="top10" priority="31" bottom="1" rank="1"/>
    <cfRule type="top10" dxfId="1846" priority="32" rank="1"/>
  </conditionalFormatting>
  <conditionalFormatting sqref="H3">
    <cfRule type="top10" priority="29" bottom="1" rank="1"/>
    <cfRule type="top10" dxfId="1845" priority="30" rank="1"/>
  </conditionalFormatting>
  <conditionalFormatting sqref="I3">
    <cfRule type="top10" priority="27" bottom="1" rank="1"/>
    <cfRule type="top10" dxfId="1844" priority="28" rank="1"/>
  </conditionalFormatting>
  <conditionalFormatting sqref="J3">
    <cfRule type="top10" priority="25" bottom="1" rank="1"/>
    <cfRule type="top10" dxfId="1843" priority="26" rank="1"/>
  </conditionalFormatting>
  <conditionalFormatting sqref="E4">
    <cfRule type="top10" priority="23" bottom="1" rank="1"/>
    <cfRule type="top10" dxfId="1842" priority="24" rank="1"/>
  </conditionalFormatting>
  <conditionalFormatting sqref="F4">
    <cfRule type="top10" priority="21" bottom="1" rank="1"/>
    <cfRule type="top10" dxfId="1841" priority="22" rank="1"/>
  </conditionalFormatting>
  <conditionalFormatting sqref="G4">
    <cfRule type="top10" priority="19" bottom="1" rank="1"/>
    <cfRule type="top10" dxfId="1840" priority="20" rank="1"/>
  </conditionalFormatting>
  <conditionalFormatting sqref="H4">
    <cfRule type="top10" priority="17" bottom="1" rank="1"/>
    <cfRule type="top10" dxfId="1839" priority="18" rank="1"/>
  </conditionalFormatting>
  <conditionalFormatting sqref="I4">
    <cfRule type="top10" priority="15" bottom="1" rank="1"/>
    <cfRule type="top10" dxfId="1838" priority="16" rank="1"/>
  </conditionalFormatting>
  <conditionalFormatting sqref="J4">
    <cfRule type="top10" priority="13" bottom="1" rank="1"/>
    <cfRule type="top10" dxfId="1837" priority="14" rank="1"/>
  </conditionalFormatting>
  <conditionalFormatting sqref="E5">
    <cfRule type="top10" priority="11" bottom="1" rank="1"/>
    <cfRule type="top10" dxfId="1836" priority="12" rank="1"/>
  </conditionalFormatting>
  <conditionalFormatting sqref="F5">
    <cfRule type="top10" priority="9" bottom="1" rank="1"/>
    <cfRule type="top10" dxfId="1835" priority="10" rank="1"/>
  </conditionalFormatting>
  <conditionalFormatting sqref="G5">
    <cfRule type="top10" priority="7" bottom="1" rank="1"/>
    <cfRule type="top10" dxfId="1834" priority="8" rank="1"/>
  </conditionalFormatting>
  <conditionalFormatting sqref="H5">
    <cfRule type="top10" priority="5" bottom="1" rank="1"/>
    <cfRule type="top10" dxfId="1833" priority="6" rank="1"/>
  </conditionalFormatting>
  <conditionalFormatting sqref="I5">
    <cfRule type="top10" priority="3" bottom="1" rank="1"/>
    <cfRule type="top10" dxfId="1832" priority="4" rank="1"/>
  </conditionalFormatting>
  <conditionalFormatting sqref="J5">
    <cfRule type="top10" priority="1" bottom="1" rank="1"/>
    <cfRule type="top10" dxfId="183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6115EFF-A91A-40F4-A4FC-E2AFAE334AB1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650582C9-7A13-4562-A437-76CB844574BC}">
          <x14:formula1>
            <xm:f>'C:\Users\abra2\AppData\Local\Packages\Microsoft.MicrosoftEdge_8wekyb3d8bbwe\TempState\Downloads\[ABRA Club Shoot 1202019 (2).xlsm]Data'!#REF!</xm:f>
          </x14:formula1>
          <xm:sqref>B2:B5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080E7-73A3-4A57-AFFC-A237699F8C13}">
  <dimension ref="A1:O5"/>
  <sheetViews>
    <sheetView workbookViewId="0">
      <selection activeCell="C10" sqref="C1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3" width="9.28515625" style="87" bestFit="1" customWidth="1"/>
    <col min="14" max="14" width="9.28515625" style="1" bestFit="1" customWidth="1"/>
    <col min="15" max="15" width="13.85546875" style="87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115" t="s">
        <v>7</v>
      </c>
      <c r="N1" s="6" t="s">
        <v>19</v>
      </c>
      <c r="O1" s="118" t="s">
        <v>5</v>
      </c>
    </row>
    <row r="2" spans="1:15" x14ac:dyDescent="0.3">
      <c r="A2" s="52" t="s">
        <v>25</v>
      </c>
      <c r="B2" s="88" t="s">
        <v>201</v>
      </c>
      <c r="C2" s="89">
        <v>43708</v>
      </c>
      <c r="D2" s="90" t="s">
        <v>196</v>
      </c>
      <c r="E2" s="91">
        <v>196</v>
      </c>
      <c r="F2" s="91">
        <v>191</v>
      </c>
      <c r="G2" s="91">
        <v>194</v>
      </c>
      <c r="H2" s="91">
        <v>196</v>
      </c>
      <c r="I2" s="91">
        <v>195</v>
      </c>
      <c r="J2" s="91">
        <v>196</v>
      </c>
      <c r="K2" s="92">
        <f t="shared" ref="K2" si="0">COUNT(E2:J2)</f>
        <v>6</v>
      </c>
      <c r="L2" s="92">
        <f t="shared" ref="L2" si="1">SUM(E2:J2)</f>
        <v>1168</v>
      </c>
      <c r="M2" s="93">
        <f t="shared" ref="M2" si="2">SUM(L2/K2)</f>
        <v>194.66666666666666</v>
      </c>
      <c r="N2" s="88">
        <v>4</v>
      </c>
      <c r="O2" s="94">
        <f t="shared" ref="O2" si="3">SUM(M2+N2)</f>
        <v>198.66666666666666</v>
      </c>
    </row>
    <row r="3" spans="1:15" ht="30" x14ac:dyDescent="0.3">
      <c r="A3" s="35" t="s">
        <v>211</v>
      </c>
      <c r="B3" s="36" t="s">
        <v>201</v>
      </c>
      <c r="C3" s="37">
        <v>43743</v>
      </c>
      <c r="D3" s="53" t="s">
        <v>72</v>
      </c>
      <c r="E3" s="39">
        <v>187</v>
      </c>
      <c r="F3" s="39">
        <v>188</v>
      </c>
      <c r="G3" s="39">
        <v>191</v>
      </c>
      <c r="H3" s="39">
        <v>191</v>
      </c>
      <c r="I3" s="39"/>
      <c r="J3" s="39"/>
      <c r="K3" s="40">
        <f>COUNT(E3:J3)</f>
        <v>4</v>
      </c>
      <c r="L3" s="40">
        <f>SUM(E3:J3)</f>
        <v>757</v>
      </c>
      <c r="M3" s="41">
        <f>SUM(L3/K3)</f>
        <v>189.25</v>
      </c>
      <c r="N3" s="36">
        <v>2</v>
      </c>
      <c r="O3" s="42">
        <f>SUM(M3+N3)</f>
        <v>191.25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17"/>
      <c r="N4" s="15"/>
      <c r="O4" s="117"/>
    </row>
    <row r="5" spans="1:15" x14ac:dyDescent="0.3">
      <c r="K5" s="3">
        <f>SUM(K2:K4)</f>
        <v>10</v>
      </c>
      <c r="L5" s="3">
        <f>SUM(L2:L4)</f>
        <v>1925</v>
      </c>
      <c r="M5" s="87">
        <f>SUM(L5/K5)</f>
        <v>192.5</v>
      </c>
      <c r="N5" s="3">
        <f>SUM(N2:N4)</f>
        <v>6</v>
      </c>
      <c r="O5" s="87">
        <f>SUM(M5+N5)</f>
        <v>198.5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C3:J3" name="Range1_1"/>
  </protectedRanges>
  <conditionalFormatting sqref="E1">
    <cfRule type="top10" priority="41" bottom="1" rank="1"/>
    <cfRule type="top10" dxfId="1830" priority="42" rank="1"/>
  </conditionalFormatting>
  <conditionalFormatting sqref="F1">
    <cfRule type="top10" priority="39" bottom="1" rank="1"/>
    <cfRule type="top10" dxfId="1829" priority="40" rank="1"/>
  </conditionalFormatting>
  <conditionalFormatting sqref="G1">
    <cfRule type="top10" priority="37" bottom="1" rank="1"/>
    <cfRule type="top10" dxfId="1828" priority="38" rank="1"/>
  </conditionalFormatting>
  <conditionalFormatting sqref="H1">
    <cfRule type="top10" priority="35" bottom="1" rank="1"/>
    <cfRule type="top10" dxfId="1827" priority="36" rank="1"/>
  </conditionalFormatting>
  <conditionalFormatting sqref="I1">
    <cfRule type="top10" priority="33" bottom="1" rank="1"/>
    <cfRule type="top10" dxfId="1826" priority="34" rank="1"/>
  </conditionalFormatting>
  <conditionalFormatting sqref="J1">
    <cfRule type="top10" priority="31" bottom="1" rank="1"/>
    <cfRule type="top10" dxfId="1825" priority="32" rank="1"/>
  </conditionalFormatting>
  <conditionalFormatting sqref="E4">
    <cfRule type="top10" priority="29" bottom="1" rank="1"/>
    <cfRule type="top10" dxfId="1824" priority="30" rank="1"/>
  </conditionalFormatting>
  <conditionalFormatting sqref="F4">
    <cfRule type="top10" priority="27" bottom="1" rank="1"/>
    <cfRule type="top10" dxfId="1823" priority="28" rank="1"/>
  </conditionalFormatting>
  <conditionalFormatting sqref="G4">
    <cfRule type="top10" priority="25" bottom="1" rank="1"/>
    <cfRule type="top10" dxfId="1822" priority="26" rank="1"/>
  </conditionalFormatting>
  <conditionalFormatting sqref="H4">
    <cfRule type="top10" priority="23" bottom="1" rank="1"/>
    <cfRule type="top10" dxfId="1821" priority="24" rank="1"/>
  </conditionalFormatting>
  <conditionalFormatting sqref="I4">
    <cfRule type="top10" priority="21" bottom="1" rank="1"/>
    <cfRule type="top10" dxfId="1820" priority="22" rank="1"/>
  </conditionalFormatting>
  <conditionalFormatting sqref="J4">
    <cfRule type="top10" priority="19" bottom="1" rank="1"/>
    <cfRule type="top10" dxfId="1819" priority="20" rank="1"/>
  </conditionalFormatting>
  <conditionalFormatting sqref="E2">
    <cfRule type="top10" dxfId="1818" priority="12" rank="1"/>
  </conditionalFormatting>
  <conditionalFormatting sqref="F2">
    <cfRule type="top10" dxfId="1817" priority="11" rank="1"/>
  </conditionalFormatting>
  <conditionalFormatting sqref="G2">
    <cfRule type="top10" dxfId="1816" priority="10" rank="1"/>
  </conditionalFormatting>
  <conditionalFormatting sqref="H2">
    <cfRule type="top10" dxfId="1815" priority="9" rank="1"/>
  </conditionalFormatting>
  <conditionalFormatting sqref="I2">
    <cfRule type="top10" dxfId="1814" priority="8" rank="1"/>
  </conditionalFormatting>
  <conditionalFormatting sqref="J2">
    <cfRule type="top10" dxfId="1813" priority="7" rank="1"/>
  </conditionalFormatting>
  <conditionalFormatting sqref="E3">
    <cfRule type="top10" dxfId="1812" priority="1" rank="1"/>
  </conditionalFormatting>
  <conditionalFormatting sqref="F3">
    <cfRule type="top10" dxfId="1811" priority="2" rank="1"/>
  </conditionalFormatting>
  <conditionalFormatting sqref="G3">
    <cfRule type="top10" dxfId="1810" priority="3" rank="1"/>
  </conditionalFormatting>
  <conditionalFormatting sqref="H3">
    <cfRule type="top10" dxfId="1809" priority="4" rank="1"/>
  </conditionalFormatting>
  <conditionalFormatting sqref="I3">
    <cfRule type="top10" dxfId="1808" priority="5" rank="1"/>
  </conditionalFormatting>
  <conditionalFormatting sqref="J3">
    <cfRule type="top10" dxfId="1807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581945-3D2D-431B-9E89-7861ADBBB116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C8D3207E-54C2-4057-B9D7-7AF4871F1379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C1687-E848-43FE-BCF8-D1098870AD98}">
  <sheetPr codeName="Sheet25"/>
  <dimension ref="A1:O4"/>
  <sheetViews>
    <sheetView workbookViewId="0">
      <selection activeCell="H16" sqref="H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116</v>
      </c>
      <c r="C2" s="8">
        <v>43638</v>
      </c>
      <c r="D2" s="9" t="s">
        <v>36</v>
      </c>
      <c r="E2" s="7">
        <v>182</v>
      </c>
      <c r="F2" s="7">
        <v>172</v>
      </c>
      <c r="G2" s="7">
        <v>180</v>
      </c>
      <c r="H2" s="7">
        <v>177</v>
      </c>
      <c r="I2" s="7"/>
      <c r="J2" s="7"/>
      <c r="K2" s="10">
        <v>4</v>
      </c>
      <c r="L2" s="10">
        <v>711</v>
      </c>
      <c r="M2" s="11">
        <v>177.75</v>
      </c>
      <c r="N2" s="10">
        <v>2</v>
      </c>
      <c r="O2" s="11">
        <v>179.75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711</v>
      </c>
      <c r="M4" s="1">
        <f>SUM(L4/K4)</f>
        <v>177.75</v>
      </c>
      <c r="N4" s="3">
        <f>SUM(N2:N3)</f>
        <v>2</v>
      </c>
      <c r="O4" s="1">
        <f>SUM(M4+N4)</f>
        <v>179.75</v>
      </c>
    </row>
  </sheetData>
  <conditionalFormatting sqref="E1">
    <cfRule type="top10" priority="47" bottom="1" rank="1"/>
    <cfRule type="top10" dxfId="1806" priority="48" rank="1"/>
  </conditionalFormatting>
  <conditionalFormatting sqref="F1">
    <cfRule type="top10" priority="45" bottom="1" rank="1"/>
    <cfRule type="top10" dxfId="1805" priority="46" rank="1"/>
  </conditionalFormatting>
  <conditionalFormatting sqref="G1">
    <cfRule type="top10" priority="43" bottom="1" rank="1"/>
    <cfRule type="top10" dxfId="1804" priority="44" rank="1"/>
  </conditionalFormatting>
  <conditionalFormatting sqref="H1">
    <cfRule type="top10" priority="41" bottom="1" rank="1"/>
    <cfRule type="top10" dxfId="1803" priority="42" rank="1"/>
  </conditionalFormatting>
  <conditionalFormatting sqref="I1">
    <cfRule type="top10" priority="39" bottom="1" rank="1"/>
    <cfRule type="top10" dxfId="1802" priority="40" rank="1"/>
  </conditionalFormatting>
  <conditionalFormatting sqref="J1">
    <cfRule type="top10" priority="37" bottom="1" rank="1"/>
    <cfRule type="top10" dxfId="1801" priority="38" rank="1"/>
  </conditionalFormatting>
  <conditionalFormatting sqref="E3">
    <cfRule type="top10" priority="35" bottom="1" rank="1"/>
    <cfRule type="top10" dxfId="1800" priority="36" rank="1"/>
  </conditionalFormatting>
  <conditionalFormatting sqref="F3">
    <cfRule type="top10" priority="33" bottom="1" rank="1"/>
    <cfRule type="top10" dxfId="1799" priority="34" rank="1"/>
  </conditionalFormatting>
  <conditionalFormatting sqref="G3">
    <cfRule type="top10" priority="31" bottom="1" rank="1"/>
    <cfRule type="top10" dxfId="1798" priority="32" rank="1"/>
  </conditionalFormatting>
  <conditionalFormatting sqref="H3">
    <cfRule type="top10" priority="29" bottom="1" rank="1"/>
    <cfRule type="top10" dxfId="1797" priority="30" rank="1"/>
  </conditionalFormatting>
  <conditionalFormatting sqref="I3">
    <cfRule type="top10" priority="27" bottom="1" rank="1"/>
    <cfRule type="top10" dxfId="1796" priority="28" rank="1"/>
  </conditionalFormatting>
  <conditionalFormatting sqref="J3">
    <cfRule type="top10" priority="25" bottom="1" rank="1"/>
    <cfRule type="top10" dxfId="1795" priority="26" rank="1"/>
  </conditionalFormatting>
  <conditionalFormatting sqref="E2">
    <cfRule type="top10" priority="11" bottom="1" rank="1"/>
    <cfRule type="top10" dxfId="1794" priority="12" rank="1"/>
  </conditionalFormatting>
  <conditionalFormatting sqref="F2">
    <cfRule type="top10" priority="9" bottom="1" rank="1"/>
    <cfRule type="top10" dxfId="1793" priority="10" rank="1"/>
  </conditionalFormatting>
  <conditionalFormatting sqref="G2">
    <cfRule type="top10" priority="7" bottom="1" rank="1"/>
    <cfRule type="top10" dxfId="1792" priority="8" rank="1"/>
  </conditionalFormatting>
  <conditionalFormatting sqref="H2">
    <cfRule type="top10" priority="5" bottom="1" rank="1"/>
    <cfRule type="top10" dxfId="1791" priority="6" rank="1"/>
  </conditionalFormatting>
  <conditionalFormatting sqref="I2">
    <cfRule type="top10" priority="3" bottom="1" rank="1"/>
    <cfRule type="top10" dxfId="1790" priority="4" rank="1"/>
  </conditionalFormatting>
  <conditionalFormatting sqref="J2">
    <cfRule type="top10" priority="1" bottom="1" rank="1"/>
    <cfRule type="top10" dxfId="178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1E8A97B-5433-4680-89DB-7863EFF4DC2E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BAEC5ABC-AA04-4187-81D2-6050CC32D1A6}">
          <x14:formula1>
            <xm:f>'C:\Users\Ronald\Documents\2016 ABRA\ABRA Scoring Programs\[ABRA2019.xlsm]Data'!#REF!</xm:f>
          </x14:formula1>
          <xm:sqref>B2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9D8C9-2653-43D5-93B2-29B415EDE781}">
  <sheetPr codeName="Sheet76"/>
  <dimension ref="A1:O4"/>
  <sheetViews>
    <sheetView workbookViewId="0">
      <selection activeCell="D13" sqref="D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186</v>
      </c>
      <c r="C2" s="8">
        <v>43687</v>
      </c>
      <c r="D2" s="9" t="s">
        <v>36</v>
      </c>
      <c r="E2" s="7">
        <v>195</v>
      </c>
      <c r="F2" s="7">
        <v>197</v>
      </c>
      <c r="G2" s="7">
        <v>196</v>
      </c>
      <c r="H2" s="7">
        <v>197</v>
      </c>
      <c r="I2" s="7"/>
      <c r="J2" s="7"/>
      <c r="K2" s="10">
        <v>4</v>
      </c>
      <c r="L2" s="10">
        <v>785</v>
      </c>
      <c r="M2" s="11">
        <v>196.25</v>
      </c>
      <c r="N2" s="10">
        <v>13</v>
      </c>
      <c r="O2" s="11">
        <v>209.25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785</v>
      </c>
      <c r="M4" s="1">
        <f>SUM(L4/K4)</f>
        <v>196.25</v>
      </c>
      <c r="N4" s="3">
        <f>SUM(N2:N3)</f>
        <v>13</v>
      </c>
      <c r="O4" s="1">
        <f>SUM(M4+N4)</f>
        <v>209.25</v>
      </c>
    </row>
  </sheetData>
  <conditionalFormatting sqref="E1">
    <cfRule type="top10" priority="59" bottom="1" rank="1"/>
    <cfRule type="top10" dxfId="1788" priority="60" rank="1"/>
  </conditionalFormatting>
  <conditionalFormatting sqref="F1">
    <cfRule type="top10" priority="57" bottom="1" rank="1"/>
    <cfRule type="top10" dxfId="1787" priority="58" rank="1"/>
  </conditionalFormatting>
  <conditionalFormatting sqref="G1">
    <cfRule type="top10" priority="55" bottom="1" rank="1"/>
    <cfRule type="top10" dxfId="1786" priority="56" rank="1"/>
  </conditionalFormatting>
  <conditionalFormatting sqref="H1">
    <cfRule type="top10" priority="53" bottom="1" rank="1"/>
    <cfRule type="top10" dxfId="1785" priority="54" rank="1"/>
  </conditionalFormatting>
  <conditionalFormatting sqref="I1">
    <cfRule type="top10" priority="51" bottom="1" rank="1"/>
    <cfRule type="top10" dxfId="1784" priority="52" rank="1"/>
  </conditionalFormatting>
  <conditionalFormatting sqref="J1">
    <cfRule type="top10" priority="49" bottom="1" rank="1"/>
    <cfRule type="top10" dxfId="1783" priority="50" rank="1"/>
  </conditionalFormatting>
  <conditionalFormatting sqref="E3">
    <cfRule type="top10" priority="47" bottom="1" rank="1"/>
    <cfRule type="top10" dxfId="1782" priority="48" rank="1"/>
  </conditionalFormatting>
  <conditionalFormatting sqref="F3">
    <cfRule type="top10" priority="45" bottom="1" rank="1"/>
    <cfRule type="top10" dxfId="1781" priority="46" rank="1"/>
  </conditionalFormatting>
  <conditionalFormatting sqref="G3">
    <cfRule type="top10" priority="43" bottom="1" rank="1"/>
    <cfRule type="top10" dxfId="1780" priority="44" rank="1"/>
  </conditionalFormatting>
  <conditionalFormatting sqref="H3">
    <cfRule type="top10" priority="41" bottom="1" rank="1"/>
    <cfRule type="top10" dxfId="1779" priority="42" rank="1"/>
  </conditionalFormatting>
  <conditionalFormatting sqref="I3">
    <cfRule type="top10" priority="39" bottom="1" rank="1"/>
    <cfRule type="top10" dxfId="1778" priority="40" rank="1"/>
  </conditionalFormatting>
  <conditionalFormatting sqref="J3">
    <cfRule type="top10" priority="37" bottom="1" rank="1"/>
    <cfRule type="top10" dxfId="1777" priority="38" rank="1"/>
  </conditionalFormatting>
  <conditionalFormatting sqref="E2">
    <cfRule type="top10" priority="11" bottom="1" rank="1"/>
    <cfRule type="top10" dxfId="1776" priority="12" rank="1"/>
  </conditionalFormatting>
  <conditionalFormatting sqref="F2">
    <cfRule type="top10" priority="9" bottom="1" rank="1"/>
    <cfRule type="top10" dxfId="1775" priority="10" rank="1"/>
  </conditionalFormatting>
  <conditionalFormatting sqref="G2">
    <cfRule type="top10" priority="7" bottom="1" rank="1"/>
    <cfRule type="top10" dxfId="1774" priority="8" rank="1"/>
  </conditionalFormatting>
  <conditionalFormatting sqref="H2">
    <cfRule type="top10" priority="5" bottom="1" rank="1"/>
    <cfRule type="top10" dxfId="1773" priority="6" rank="1"/>
  </conditionalFormatting>
  <conditionalFormatting sqref="I2">
    <cfRule type="top10" priority="3" bottom="1" rank="1"/>
    <cfRule type="top10" dxfId="1772" priority="4" rank="1"/>
  </conditionalFormatting>
  <conditionalFormatting sqref="J2">
    <cfRule type="top10" priority="1" bottom="1" rank="1"/>
    <cfRule type="top10" dxfId="177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395333C-C8A5-47DD-BF42-2E131FA582F5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EC31BF13-6C11-40CD-B1C6-C786B5E8EC7D}">
          <x14:formula1>
            <xm:f>'C:\Users\gih93\Documents\[ABRA2019.xlsm]Data'!#REF!</xm:f>
          </x14:formula1>
          <xm:sqref>B2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F1FE8-A29C-409B-9DF5-6A2A7BDCC1B6}">
  <sheetPr codeName="Sheet26"/>
  <dimension ref="A1:O4"/>
  <sheetViews>
    <sheetView workbookViewId="0">
      <selection activeCell="D18" sqref="D1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92</v>
      </c>
      <c r="C2" s="8">
        <v>43597</v>
      </c>
      <c r="D2" s="9" t="s">
        <v>93</v>
      </c>
      <c r="E2" s="7">
        <v>199</v>
      </c>
      <c r="F2" s="7">
        <v>199</v>
      </c>
      <c r="G2" s="7">
        <v>193</v>
      </c>
      <c r="H2" s="7">
        <v>198</v>
      </c>
      <c r="I2" s="7"/>
      <c r="J2" s="7"/>
      <c r="K2" s="10">
        <v>4</v>
      </c>
      <c r="L2" s="10">
        <f>SUM(E2:J2)</f>
        <v>789</v>
      </c>
      <c r="M2" s="11">
        <f>SUM(L2/K2)</f>
        <v>197.25</v>
      </c>
      <c r="N2" s="10">
        <v>5</v>
      </c>
      <c r="O2" s="11">
        <f>SUM(M2+N2)</f>
        <v>202.25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789</v>
      </c>
      <c r="M4" s="1">
        <f>SUM(L4/K4)</f>
        <v>197.25</v>
      </c>
      <c r="N4" s="3">
        <f>SUM(N2:N3)</f>
        <v>5</v>
      </c>
      <c r="O4" s="1">
        <f>SUM(M4+N4)</f>
        <v>202.25</v>
      </c>
    </row>
  </sheetData>
  <conditionalFormatting sqref="E1">
    <cfRule type="top10" priority="47" bottom="1" rank="1"/>
    <cfRule type="top10" dxfId="1770" priority="48" rank="1"/>
  </conditionalFormatting>
  <conditionalFormatting sqref="F1">
    <cfRule type="top10" priority="45" bottom="1" rank="1"/>
    <cfRule type="top10" dxfId="1769" priority="46" rank="1"/>
  </conditionalFormatting>
  <conditionalFormatting sqref="G1">
    <cfRule type="top10" priority="43" bottom="1" rank="1"/>
    <cfRule type="top10" dxfId="1768" priority="44" rank="1"/>
  </conditionalFormatting>
  <conditionalFormatting sqref="H1">
    <cfRule type="top10" priority="41" bottom="1" rank="1"/>
    <cfRule type="top10" dxfId="1767" priority="42" rank="1"/>
  </conditionalFormatting>
  <conditionalFormatting sqref="I1">
    <cfRule type="top10" priority="39" bottom="1" rank="1"/>
    <cfRule type="top10" dxfId="1766" priority="40" rank="1"/>
  </conditionalFormatting>
  <conditionalFormatting sqref="J1">
    <cfRule type="top10" priority="37" bottom="1" rank="1"/>
    <cfRule type="top10" dxfId="1765" priority="38" rank="1"/>
  </conditionalFormatting>
  <conditionalFormatting sqref="E3">
    <cfRule type="top10" priority="35" bottom="1" rank="1"/>
    <cfRule type="top10" dxfId="1764" priority="36" rank="1"/>
  </conditionalFormatting>
  <conditionalFormatting sqref="F3">
    <cfRule type="top10" priority="33" bottom="1" rank="1"/>
    <cfRule type="top10" dxfId="1763" priority="34" rank="1"/>
  </conditionalFormatting>
  <conditionalFormatting sqref="G3">
    <cfRule type="top10" priority="31" bottom="1" rank="1"/>
    <cfRule type="top10" dxfId="1762" priority="32" rank="1"/>
  </conditionalFormatting>
  <conditionalFormatting sqref="H3">
    <cfRule type="top10" priority="29" bottom="1" rank="1"/>
    <cfRule type="top10" dxfId="1761" priority="30" rank="1"/>
  </conditionalFormatting>
  <conditionalFormatting sqref="I3">
    <cfRule type="top10" priority="27" bottom="1" rank="1"/>
    <cfRule type="top10" dxfId="1760" priority="28" rank="1"/>
  </conditionalFormatting>
  <conditionalFormatting sqref="J3">
    <cfRule type="top10" priority="25" bottom="1" rank="1"/>
    <cfRule type="top10" dxfId="1759" priority="26" rank="1"/>
  </conditionalFormatting>
  <conditionalFormatting sqref="E2">
    <cfRule type="top10" priority="11" bottom="1" rank="1"/>
    <cfRule type="top10" dxfId="1758" priority="12" rank="1"/>
  </conditionalFormatting>
  <conditionalFormatting sqref="F2">
    <cfRule type="top10" priority="9" bottom="1" rank="1"/>
    <cfRule type="top10" dxfId="1757" priority="10" rank="1"/>
  </conditionalFormatting>
  <conditionalFormatting sqref="G2">
    <cfRule type="top10" priority="7" bottom="1" rank="1"/>
    <cfRule type="top10" dxfId="1756" priority="8" rank="1"/>
  </conditionalFormatting>
  <conditionalFormatting sqref="H2">
    <cfRule type="top10" priority="5" bottom="1" rank="1"/>
    <cfRule type="top10" dxfId="1755" priority="6" rank="1"/>
  </conditionalFormatting>
  <conditionalFormatting sqref="I2">
    <cfRule type="top10" priority="3" bottom="1" rank="1"/>
    <cfRule type="top10" dxfId="1754" priority="4" rank="1"/>
  </conditionalFormatting>
  <conditionalFormatting sqref="J2">
    <cfRule type="top10" priority="1" bottom="1" rank="1"/>
    <cfRule type="top10" dxfId="175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FFCA21-E400-4769-B486-22083D1B804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096C57D1-341F-442F-98B4-A4902432D901}">
          <x14:formula1>
            <xm:f>'C:\Users\Steve\Documents\_Shooting\_Ruger 10-22\2019\[BGSL_ABRA_Scoring_5-12-2019.xlsm]Data'!#REF!</xm:f>
          </x14:formula1>
          <xm:sqref>B2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D435-06D1-4F4C-9A1A-2324A7E2DC77}">
  <sheetPr codeName="Sheet27"/>
  <dimension ref="A1:O4"/>
  <sheetViews>
    <sheetView workbookViewId="0">
      <selection activeCell="E13" sqref="E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124</v>
      </c>
      <c r="C2" s="8">
        <v>43641</v>
      </c>
      <c r="D2" s="9" t="s">
        <v>23</v>
      </c>
      <c r="E2" s="7">
        <v>192</v>
      </c>
      <c r="F2" s="7">
        <v>190</v>
      </c>
      <c r="G2" s="7">
        <v>191</v>
      </c>
      <c r="H2" s="7"/>
      <c r="I2" s="7"/>
      <c r="J2" s="7"/>
      <c r="K2" s="10">
        <v>3</v>
      </c>
      <c r="L2" s="10">
        <v>573</v>
      </c>
      <c r="M2" s="11">
        <v>191</v>
      </c>
      <c r="N2" s="10">
        <v>3</v>
      </c>
      <c r="O2" s="11">
        <v>194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573</v>
      </c>
      <c r="M4" s="1">
        <f>SUM(L4/K4)</f>
        <v>191</v>
      </c>
      <c r="N4" s="3">
        <f>SUM(N2:N3)</f>
        <v>3</v>
      </c>
      <c r="O4" s="1">
        <f>SUM(M4+N4)</f>
        <v>194</v>
      </c>
    </row>
  </sheetData>
  <conditionalFormatting sqref="E1">
    <cfRule type="top10" priority="47" bottom="1" rank="1"/>
    <cfRule type="top10" dxfId="1752" priority="48" rank="1"/>
  </conditionalFormatting>
  <conditionalFormatting sqref="F1">
    <cfRule type="top10" priority="45" bottom="1" rank="1"/>
    <cfRule type="top10" dxfId="1751" priority="46" rank="1"/>
  </conditionalFormatting>
  <conditionalFormatting sqref="G1">
    <cfRule type="top10" priority="43" bottom="1" rank="1"/>
    <cfRule type="top10" dxfId="1750" priority="44" rank="1"/>
  </conditionalFormatting>
  <conditionalFormatting sqref="H1">
    <cfRule type="top10" priority="41" bottom="1" rank="1"/>
    <cfRule type="top10" dxfId="1749" priority="42" rank="1"/>
  </conditionalFormatting>
  <conditionalFormatting sqref="I1">
    <cfRule type="top10" priority="39" bottom="1" rank="1"/>
    <cfRule type="top10" dxfId="1748" priority="40" rank="1"/>
  </conditionalFormatting>
  <conditionalFormatting sqref="J1">
    <cfRule type="top10" priority="37" bottom="1" rank="1"/>
    <cfRule type="top10" dxfId="1747" priority="38" rank="1"/>
  </conditionalFormatting>
  <conditionalFormatting sqref="E3">
    <cfRule type="top10" priority="35" bottom="1" rank="1"/>
    <cfRule type="top10" dxfId="1746" priority="36" rank="1"/>
  </conditionalFormatting>
  <conditionalFormatting sqref="F3">
    <cfRule type="top10" priority="33" bottom="1" rank="1"/>
    <cfRule type="top10" dxfId="1745" priority="34" rank="1"/>
  </conditionalFormatting>
  <conditionalFormatting sqref="G3">
    <cfRule type="top10" priority="31" bottom="1" rank="1"/>
    <cfRule type="top10" dxfId="1744" priority="32" rank="1"/>
  </conditionalFormatting>
  <conditionalFormatting sqref="H3">
    <cfRule type="top10" priority="29" bottom="1" rank="1"/>
    <cfRule type="top10" dxfId="1743" priority="30" rank="1"/>
  </conditionalFormatting>
  <conditionalFormatting sqref="I3">
    <cfRule type="top10" priority="27" bottom="1" rank="1"/>
    <cfRule type="top10" dxfId="1742" priority="28" rank="1"/>
  </conditionalFormatting>
  <conditionalFormatting sqref="J3">
    <cfRule type="top10" priority="25" bottom="1" rank="1"/>
    <cfRule type="top10" dxfId="1741" priority="26" rank="1"/>
  </conditionalFormatting>
  <conditionalFormatting sqref="E2">
    <cfRule type="top10" priority="11" bottom="1" rank="1"/>
    <cfRule type="top10" dxfId="1740" priority="12" rank="1"/>
  </conditionalFormatting>
  <conditionalFormatting sqref="F2">
    <cfRule type="top10" priority="9" bottom="1" rank="1"/>
    <cfRule type="top10" dxfId="1739" priority="10" rank="1"/>
  </conditionalFormatting>
  <conditionalFormatting sqref="G2">
    <cfRule type="top10" priority="7" bottom="1" rank="1"/>
    <cfRule type="top10" dxfId="1738" priority="8" rank="1"/>
  </conditionalFormatting>
  <conditionalFormatting sqref="H2">
    <cfRule type="top10" priority="5" bottom="1" rank="1"/>
    <cfRule type="top10" dxfId="1737" priority="6" rank="1"/>
  </conditionalFormatting>
  <conditionalFormatting sqref="I2">
    <cfRule type="top10" priority="3" bottom="1" rank="1"/>
    <cfRule type="top10" dxfId="1736" priority="4" rank="1"/>
  </conditionalFormatting>
  <conditionalFormatting sqref="J2">
    <cfRule type="top10" priority="1" bottom="1" rank="1"/>
    <cfRule type="top10" dxfId="173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99D57F8-8CB6-43E7-A21E-8ED2C16EBDF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CB9EFC32-A597-4914-8BE2-F8B5F2577040}">
          <x14:formula1>
            <xm:f>'C:\Users\abra2\AppData\Local\Packages\Microsoft.MicrosoftEdge_8wekyb3d8bbwe\TempState\Downloads\[ABRA Club Shoot 6252019 (3).xlsm]Data'!#REF!</xm:f>
          </x14:formula1>
          <xm:sqref>B2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19D78-524F-4271-B3EF-5CD77FD3942B}">
  <sheetPr codeName="Sheet28"/>
  <dimension ref="A1:O5"/>
  <sheetViews>
    <sheetView workbookViewId="0">
      <selection activeCell="A4" sqref="A4"/>
    </sheetView>
  </sheetViews>
  <sheetFormatPr defaultRowHeight="15" x14ac:dyDescent="0.3"/>
  <cols>
    <col min="1" max="1" width="25.5703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5" t="s">
        <v>25</v>
      </c>
      <c r="B2" s="36" t="s">
        <v>84</v>
      </c>
      <c r="C2" s="37">
        <v>43586</v>
      </c>
      <c r="D2" s="38" t="s">
        <v>85</v>
      </c>
      <c r="E2" s="39">
        <v>185</v>
      </c>
      <c r="F2" s="39">
        <v>187</v>
      </c>
      <c r="G2" s="39">
        <v>183</v>
      </c>
      <c r="H2" s="39">
        <v>190</v>
      </c>
      <c r="I2" s="21"/>
      <c r="J2" s="21"/>
      <c r="K2" s="40">
        <v>4</v>
      </c>
      <c r="L2" s="40">
        <v>745</v>
      </c>
      <c r="M2" s="41">
        <f t="shared" ref="M2" si="0">SUM(L2/K2)</f>
        <v>186.25</v>
      </c>
      <c r="N2" s="36">
        <v>11</v>
      </c>
      <c r="O2" s="42">
        <f t="shared" ref="O2" si="1">SUM(M2+N2)</f>
        <v>197.25</v>
      </c>
    </row>
    <row r="3" spans="1:15" ht="15.75" x14ac:dyDescent="0.3">
      <c r="A3" s="35" t="s">
        <v>25</v>
      </c>
      <c r="B3" s="36" t="s">
        <v>84</v>
      </c>
      <c r="C3" s="37">
        <v>43621</v>
      </c>
      <c r="D3" s="53" t="s">
        <v>85</v>
      </c>
      <c r="E3" s="39">
        <v>189</v>
      </c>
      <c r="F3" s="39">
        <v>192</v>
      </c>
      <c r="G3" s="39">
        <v>188</v>
      </c>
      <c r="H3" s="39">
        <v>184</v>
      </c>
      <c r="I3" s="39"/>
      <c r="J3" s="39"/>
      <c r="K3" s="40">
        <f>COUNT(E3:J3)</f>
        <v>4</v>
      </c>
      <c r="L3" s="40">
        <f>SUM(E3:J3)</f>
        <v>753</v>
      </c>
      <c r="M3" s="41">
        <f>SUM(L3/K3)</f>
        <v>188.25</v>
      </c>
      <c r="N3" s="36">
        <v>8</v>
      </c>
      <c r="O3" s="42">
        <f>SUM(M3+N3)</f>
        <v>196.25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1498</v>
      </c>
      <c r="M5" s="1">
        <f>SUM(L5/K5)</f>
        <v>187.25</v>
      </c>
      <c r="N5" s="3">
        <f>SUM(N2:N4)</f>
        <v>19</v>
      </c>
      <c r="O5" s="1">
        <f>SUM(M5+N5)</f>
        <v>206.25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_1"/>
    <protectedRange algorithmName="SHA-512" hashValue="FG7sbUW81RLTrqZOgRQY3WT58Fmv2wpczdNtHSivDYpua2f0csBbi4PHtU2Z8RiB+M2w+jl67Do94rJCq0Ck5Q==" saltValue="84WXeaapoYvzxj0ZBNU3eQ==" spinCount="100000" sqref="L3:M3 O3" name="Range1"/>
  </protectedRanges>
  <conditionalFormatting sqref="E1">
    <cfRule type="top10" priority="45" bottom="1" rank="1"/>
    <cfRule type="top10" dxfId="1734" priority="46" rank="1"/>
  </conditionalFormatting>
  <conditionalFormatting sqref="F1">
    <cfRule type="top10" priority="43" bottom="1" rank="1"/>
    <cfRule type="top10" dxfId="1733" priority="44" rank="1"/>
  </conditionalFormatting>
  <conditionalFormatting sqref="G1">
    <cfRule type="top10" priority="41" bottom="1" rank="1"/>
    <cfRule type="top10" dxfId="1732" priority="42" rank="1"/>
  </conditionalFormatting>
  <conditionalFormatting sqref="H1">
    <cfRule type="top10" priority="39" bottom="1" rank="1"/>
    <cfRule type="top10" dxfId="1731" priority="40" rank="1"/>
  </conditionalFormatting>
  <conditionalFormatting sqref="I1">
    <cfRule type="top10" priority="37" bottom="1" rank="1"/>
    <cfRule type="top10" dxfId="1730" priority="38" rank="1"/>
  </conditionalFormatting>
  <conditionalFormatting sqref="J1">
    <cfRule type="top10" priority="35" bottom="1" rank="1"/>
    <cfRule type="top10" dxfId="1729" priority="36" rank="1"/>
  </conditionalFormatting>
  <conditionalFormatting sqref="E4">
    <cfRule type="top10" priority="33" bottom="1" rank="1"/>
    <cfRule type="top10" dxfId="1728" priority="34" rank="1"/>
  </conditionalFormatting>
  <conditionalFormatting sqref="F4">
    <cfRule type="top10" priority="31" bottom="1" rank="1"/>
    <cfRule type="top10" dxfId="1727" priority="32" rank="1"/>
  </conditionalFormatting>
  <conditionalFormatting sqref="G4">
    <cfRule type="top10" priority="29" bottom="1" rank="1"/>
    <cfRule type="top10" dxfId="1726" priority="30" rank="1"/>
  </conditionalFormatting>
  <conditionalFormatting sqref="H4">
    <cfRule type="top10" priority="27" bottom="1" rank="1"/>
    <cfRule type="top10" dxfId="1725" priority="28" rank="1"/>
  </conditionalFormatting>
  <conditionalFormatting sqref="I4">
    <cfRule type="top10" priority="25" bottom="1" rank="1"/>
    <cfRule type="top10" dxfId="1724" priority="26" rank="1"/>
  </conditionalFormatting>
  <conditionalFormatting sqref="J4">
    <cfRule type="top10" priority="23" bottom="1" rank="1"/>
    <cfRule type="top10" dxfId="1723" priority="24" rank="1"/>
  </conditionalFormatting>
  <conditionalFormatting sqref="I2">
    <cfRule type="top10" priority="13" bottom="1" rank="1"/>
    <cfRule type="top10" dxfId="1722" priority="14" rank="1"/>
  </conditionalFormatting>
  <conditionalFormatting sqref="J2">
    <cfRule type="top10" priority="11" bottom="1" rank="1"/>
    <cfRule type="top10" dxfId="1721" priority="12" rank="1"/>
  </conditionalFormatting>
  <conditionalFormatting sqref="E2">
    <cfRule type="top10" dxfId="1720" priority="7" rank="1"/>
  </conditionalFormatting>
  <conditionalFormatting sqref="F2">
    <cfRule type="top10" dxfId="1719" priority="8" rank="1"/>
  </conditionalFormatting>
  <conditionalFormatting sqref="G2">
    <cfRule type="top10" dxfId="1718" priority="9" rank="1"/>
  </conditionalFormatting>
  <conditionalFormatting sqref="H2">
    <cfRule type="top10" dxfId="1717" priority="10" rank="1"/>
  </conditionalFormatting>
  <conditionalFormatting sqref="E3">
    <cfRule type="top10" dxfId="1716" priority="6" rank="1"/>
  </conditionalFormatting>
  <conditionalFormatting sqref="F3">
    <cfRule type="top10" dxfId="1715" priority="5" rank="1"/>
  </conditionalFormatting>
  <conditionalFormatting sqref="G3">
    <cfRule type="top10" dxfId="1714" priority="4" rank="1"/>
  </conditionalFormatting>
  <conditionalFormatting sqref="H3">
    <cfRule type="top10" dxfId="1713" priority="3" rank="1"/>
  </conditionalFormatting>
  <conditionalFormatting sqref="I3">
    <cfRule type="top10" dxfId="1712" priority="2" rank="1"/>
  </conditionalFormatting>
  <conditionalFormatting sqref="J3">
    <cfRule type="top10" dxfId="1711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AFBC8B7-2289-4874-8D84-A73D8FF367A9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E9B6C40A-9DF4-4319-90A4-3ED98DB5BCA0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F4D15E69-4A01-4477-B11A-4547AE445E4A}">
          <x14:formula1>
            <xm:f>'C:\Users\abra2\Desktop\ABRA Files and More\AUTO BENCH REST ASSOCIATION FILE\ABRA 2019\Michiga\[ABRA MICHIGAN.xlsx]DATA SHEET'!#REF!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E14FA-9751-4F40-955E-79E231934773}">
  <sheetPr codeName="Sheet4"/>
  <dimension ref="A1:O5"/>
  <sheetViews>
    <sheetView workbookViewId="0">
      <selection activeCell="D4" sqref="D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thickBot="1" x14ac:dyDescent="0.35">
      <c r="A2" s="7" t="s">
        <v>25</v>
      </c>
      <c r="B2" s="7" t="s">
        <v>66</v>
      </c>
      <c r="C2" s="8">
        <v>43569</v>
      </c>
      <c r="D2" s="9" t="s">
        <v>199</v>
      </c>
      <c r="E2" s="7">
        <v>173</v>
      </c>
      <c r="F2" s="7">
        <v>159</v>
      </c>
      <c r="G2" s="7">
        <v>164</v>
      </c>
      <c r="H2" s="7">
        <v>172</v>
      </c>
      <c r="I2" s="7"/>
      <c r="J2" s="7"/>
      <c r="K2" s="10">
        <v>4</v>
      </c>
      <c r="L2" s="10">
        <v>668</v>
      </c>
      <c r="M2" s="11">
        <v>167</v>
      </c>
      <c r="N2" s="10">
        <v>4</v>
      </c>
      <c r="O2" s="11">
        <v>171</v>
      </c>
    </row>
    <row r="3" spans="1:15" ht="15.75" thickBot="1" x14ac:dyDescent="0.35">
      <c r="A3" s="7" t="s">
        <v>25</v>
      </c>
      <c r="B3" s="7" t="s">
        <v>141</v>
      </c>
      <c r="C3" s="8">
        <v>43660</v>
      </c>
      <c r="D3" s="9" t="s">
        <v>199</v>
      </c>
      <c r="E3" s="45"/>
      <c r="F3" s="30">
        <v>183</v>
      </c>
      <c r="G3" s="27">
        <v>184</v>
      </c>
      <c r="H3" s="7">
        <v>181</v>
      </c>
      <c r="I3" s="7">
        <v>191</v>
      </c>
      <c r="J3" s="7"/>
      <c r="K3" s="10">
        <v>4</v>
      </c>
      <c r="L3" s="10">
        <v>739</v>
      </c>
      <c r="M3" s="11">
        <v>184.75</v>
      </c>
      <c r="N3" s="10">
        <v>11</v>
      </c>
      <c r="O3" s="11">
        <v>195.75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1407</v>
      </c>
      <c r="M5" s="1">
        <f>SUM(L5/K5)</f>
        <v>175.875</v>
      </c>
      <c r="N5" s="3">
        <f>SUM(N2:N4)</f>
        <v>15</v>
      </c>
      <c r="O5" s="1">
        <f>SUM(M5+N5)</f>
        <v>190.875</v>
      </c>
    </row>
  </sheetData>
  <conditionalFormatting sqref="E1">
    <cfRule type="top10" priority="59" bottom="1" rank="1"/>
    <cfRule type="top10" dxfId="3308" priority="60" rank="1"/>
  </conditionalFormatting>
  <conditionalFormatting sqref="F1">
    <cfRule type="top10" priority="57" bottom="1" rank="1"/>
    <cfRule type="top10" dxfId="3307" priority="58" rank="1"/>
  </conditionalFormatting>
  <conditionalFormatting sqref="G1">
    <cfRule type="top10" priority="55" bottom="1" rank="1"/>
    <cfRule type="top10" dxfId="3306" priority="56" rank="1"/>
  </conditionalFormatting>
  <conditionalFormatting sqref="H1">
    <cfRule type="top10" priority="53" bottom="1" rank="1"/>
    <cfRule type="top10" dxfId="3305" priority="54" rank="1"/>
  </conditionalFormatting>
  <conditionalFormatting sqref="I1">
    <cfRule type="top10" priority="51" bottom="1" rank="1"/>
    <cfRule type="top10" dxfId="3304" priority="52" rank="1"/>
  </conditionalFormatting>
  <conditionalFormatting sqref="J1">
    <cfRule type="top10" priority="49" bottom="1" rank="1"/>
    <cfRule type="top10" dxfId="3303" priority="50" rank="1"/>
  </conditionalFormatting>
  <conditionalFormatting sqref="E4">
    <cfRule type="top10" priority="47" bottom="1" rank="1"/>
    <cfRule type="top10" dxfId="3302" priority="48" rank="1"/>
  </conditionalFormatting>
  <conditionalFormatting sqref="F4">
    <cfRule type="top10" priority="45" bottom="1" rank="1"/>
    <cfRule type="top10" dxfId="3301" priority="46" rank="1"/>
  </conditionalFormatting>
  <conditionalFormatting sqref="G4">
    <cfRule type="top10" priority="43" bottom="1" rank="1"/>
    <cfRule type="top10" dxfId="3300" priority="44" rank="1"/>
  </conditionalFormatting>
  <conditionalFormatting sqref="H4">
    <cfRule type="top10" priority="41" bottom="1" rank="1"/>
    <cfRule type="top10" dxfId="3299" priority="42" rank="1"/>
  </conditionalFormatting>
  <conditionalFormatting sqref="I4">
    <cfRule type="top10" priority="39" bottom="1" rank="1"/>
    <cfRule type="top10" dxfId="3298" priority="40" rank="1"/>
  </conditionalFormatting>
  <conditionalFormatting sqref="J4">
    <cfRule type="top10" priority="37" bottom="1" rank="1"/>
    <cfRule type="top10" dxfId="3297" priority="38" rank="1"/>
  </conditionalFormatting>
  <conditionalFormatting sqref="E2">
    <cfRule type="top10" priority="23" bottom="1" rank="1"/>
    <cfRule type="top10" dxfId="3296" priority="24" rank="1"/>
  </conditionalFormatting>
  <conditionalFormatting sqref="F2">
    <cfRule type="top10" priority="21" bottom="1" rank="1"/>
    <cfRule type="top10" dxfId="3295" priority="22" rank="1"/>
  </conditionalFormatting>
  <conditionalFormatting sqref="G2">
    <cfRule type="top10" priority="19" bottom="1" rank="1"/>
    <cfRule type="top10" dxfId="3294" priority="20" rank="1"/>
  </conditionalFormatting>
  <conditionalFormatting sqref="H2">
    <cfRule type="top10" priority="17" bottom="1" rank="1"/>
    <cfRule type="top10" dxfId="3293" priority="18" rank="1"/>
  </conditionalFormatting>
  <conditionalFormatting sqref="I2">
    <cfRule type="top10" priority="15" bottom="1" rank="1"/>
    <cfRule type="top10" dxfId="3292" priority="16" rank="1"/>
  </conditionalFormatting>
  <conditionalFormatting sqref="J2">
    <cfRule type="top10" priority="13" bottom="1" rank="1"/>
    <cfRule type="top10" dxfId="3291" priority="14" rank="1"/>
  </conditionalFormatting>
  <conditionalFormatting sqref="E3">
    <cfRule type="top10" priority="11" bottom="1" rank="1"/>
    <cfRule type="top10" dxfId="3290" priority="12" rank="1"/>
  </conditionalFormatting>
  <conditionalFormatting sqref="F3">
    <cfRule type="top10" priority="9" bottom="1" rank="1"/>
    <cfRule type="top10" dxfId="3289" priority="10" rank="1"/>
  </conditionalFormatting>
  <conditionalFormatting sqref="G3">
    <cfRule type="top10" priority="7" bottom="1" rank="1"/>
    <cfRule type="top10" dxfId="3288" priority="8" rank="1"/>
  </conditionalFormatting>
  <conditionalFormatting sqref="H3">
    <cfRule type="top10" priority="5" bottom="1" rank="1"/>
    <cfRule type="top10" dxfId="3287" priority="6" rank="1"/>
  </conditionalFormatting>
  <conditionalFormatting sqref="I3">
    <cfRule type="top10" priority="3" bottom="1" rank="1"/>
    <cfRule type="top10" dxfId="3286" priority="4" rank="1"/>
  </conditionalFormatting>
  <conditionalFormatting sqref="J3">
    <cfRule type="top10" priority="1" bottom="1" rank="1"/>
    <cfRule type="top10" dxfId="328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B052931-4512-4FB9-AD28-DB9EB3719403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EECE5274-B441-493C-9758-C7E6BEAB9F9C}">
          <x14:formula1>
            <xm:f>'C:\Users\abra2\AppData\Local\Packages\Microsoft.MicrosoftEdge_8wekyb3d8bbwe\TempState\Downloads\[ABRA April 2019 (3).xlsm]Data'!#REF!</xm:f>
          </x14:formula1>
          <xm:sqref>B2</xm:sqref>
        </x14:dataValidation>
        <x14:dataValidation type="list" allowBlank="1" showInputMessage="1" showErrorMessage="1" xr:uid="{F385D190-DA7D-4616-9C4B-98833727AD02}">
          <x14:formula1>
            <xm:f>'C:\Users\abra2\AppData\Local\Packages\Microsoft.MicrosoftEdge_8wekyb3d8bbwe\TempState\Downloads\[ABRA2019 July 14 19 (2).xlsm]Data'!#REF!</xm:f>
          </x14:formula1>
          <xm:sqref>B3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C7EA3-F456-4F92-BFD0-009C2557E4EE}">
  <sheetPr codeName="Sheet29"/>
  <dimension ref="A1:O8"/>
  <sheetViews>
    <sheetView workbookViewId="0">
      <selection activeCell="E19" sqref="E19"/>
    </sheetView>
  </sheetViews>
  <sheetFormatPr defaultRowHeight="15" x14ac:dyDescent="0.3"/>
  <cols>
    <col min="1" max="1" width="24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5" t="s">
        <v>25</v>
      </c>
      <c r="B2" s="36" t="s">
        <v>86</v>
      </c>
      <c r="C2" s="37">
        <v>43586</v>
      </c>
      <c r="D2" s="38" t="s">
        <v>85</v>
      </c>
      <c r="E2" s="39">
        <v>184</v>
      </c>
      <c r="F2" s="39">
        <v>181</v>
      </c>
      <c r="G2" s="43">
        <v>189</v>
      </c>
      <c r="H2" s="39">
        <v>182</v>
      </c>
      <c r="I2" s="21"/>
      <c r="J2" s="21"/>
      <c r="K2" s="40">
        <v>4</v>
      </c>
      <c r="L2" s="40">
        <v>736</v>
      </c>
      <c r="M2" s="41">
        <f t="shared" ref="M2" si="0">SUM(L2/K2)</f>
        <v>184</v>
      </c>
      <c r="N2" s="36">
        <v>6</v>
      </c>
      <c r="O2" s="42">
        <f t="shared" ref="O2" si="1">SUM(M2+N2)</f>
        <v>190</v>
      </c>
    </row>
    <row r="3" spans="1:15" ht="15.75" x14ac:dyDescent="0.3">
      <c r="A3" s="35" t="s">
        <v>25</v>
      </c>
      <c r="B3" s="36" t="s">
        <v>86</v>
      </c>
      <c r="C3" s="37">
        <v>43621</v>
      </c>
      <c r="D3" s="53" t="s">
        <v>85</v>
      </c>
      <c r="E3" s="39">
        <v>181</v>
      </c>
      <c r="F3" s="39">
        <v>185</v>
      </c>
      <c r="G3" s="39">
        <v>185</v>
      </c>
      <c r="H3" s="39">
        <v>185</v>
      </c>
      <c r="I3" s="39"/>
      <c r="J3" s="39"/>
      <c r="K3" s="40">
        <f>COUNT(E3:J3)</f>
        <v>4</v>
      </c>
      <c r="L3" s="40">
        <f>SUM(E3:J3)</f>
        <v>736</v>
      </c>
      <c r="M3" s="41">
        <f>SUM(L3/K3)</f>
        <v>184</v>
      </c>
      <c r="N3" s="36">
        <v>3</v>
      </c>
      <c r="O3" s="42">
        <f>SUM(M3+N3)</f>
        <v>187</v>
      </c>
    </row>
    <row r="4" spans="1:15" x14ac:dyDescent="0.3">
      <c r="A4" s="35" t="s">
        <v>25</v>
      </c>
      <c r="B4" s="58" t="s">
        <v>86</v>
      </c>
      <c r="C4" s="37">
        <f>'[56]START TAB'!$D$2</f>
        <v>43652</v>
      </c>
      <c r="D4" s="38" t="str">
        <f>'[56]START TAB'!$B$2</f>
        <v>Osseo, MI</v>
      </c>
      <c r="E4" s="59">
        <v>187</v>
      </c>
      <c r="F4" s="59">
        <v>188</v>
      </c>
      <c r="G4" s="59">
        <v>188</v>
      </c>
      <c r="H4" s="59">
        <v>185</v>
      </c>
      <c r="I4" s="59">
        <v>187</v>
      </c>
      <c r="J4" s="59">
        <v>185</v>
      </c>
      <c r="K4" s="40">
        <f>COUNT(E4:J4)</f>
        <v>6</v>
      </c>
      <c r="L4" s="40">
        <f>SUM(E4:J4)</f>
        <v>1120</v>
      </c>
      <c r="M4" s="41">
        <f>SUM(L4/K4)</f>
        <v>186.66666666666666</v>
      </c>
      <c r="N4" s="58">
        <v>8</v>
      </c>
      <c r="O4" s="42">
        <f>SUM(M4+N4)</f>
        <v>194.66666666666666</v>
      </c>
    </row>
    <row r="5" spans="1:15" x14ac:dyDescent="0.3">
      <c r="A5" s="35" t="s">
        <v>25</v>
      </c>
      <c r="B5" s="58" t="s">
        <v>86</v>
      </c>
      <c r="C5" s="37">
        <f>'[57]START TAB'!$D$2</f>
        <v>43684</v>
      </c>
      <c r="D5" s="38" t="str">
        <f>'[57]START TAB'!$B$2</f>
        <v>Osseo, MI</v>
      </c>
      <c r="E5" s="83">
        <v>187</v>
      </c>
      <c r="F5" s="59">
        <v>189</v>
      </c>
      <c r="G5" s="59">
        <v>186</v>
      </c>
      <c r="H5" s="83">
        <v>192</v>
      </c>
      <c r="I5" s="59"/>
      <c r="J5" s="59"/>
      <c r="K5" s="40">
        <f>COUNT(E5:J5)</f>
        <v>4</v>
      </c>
      <c r="L5" s="40">
        <f>SUM(E5:J5)</f>
        <v>754</v>
      </c>
      <c r="M5" s="41">
        <f>SUM(L5/K5)</f>
        <v>188.5</v>
      </c>
      <c r="N5" s="58">
        <v>9</v>
      </c>
      <c r="O5" s="42">
        <f>SUM(M5+N5)</f>
        <v>197.5</v>
      </c>
    </row>
    <row r="6" spans="1:15" x14ac:dyDescent="0.3">
      <c r="A6" s="35" t="s">
        <v>25</v>
      </c>
      <c r="B6" s="58" t="s">
        <v>86</v>
      </c>
      <c r="C6" s="37">
        <f>'[58]START TAB'!$D$2</f>
        <v>43712</v>
      </c>
      <c r="D6" s="38" t="str">
        <f>'[58]START TAB'!$B$2</f>
        <v>Osseo, MI</v>
      </c>
      <c r="E6" s="59">
        <v>186</v>
      </c>
      <c r="F6" s="59">
        <v>186</v>
      </c>
      <c r="G6" s="59">
        <v>189</v>
      </c>
      <c r="H6" s="59">
        <v>191</v>
      </c>
      <c r="I6" s="59"/>
      <c r="J6" s="59"/>
      <c r="K6" s="40">
        <f>COUNT(E6:J6)</f>
        <v>4</v>
      </c>
      <c r="L6" s="40">
        <f>SUM(E6:J6)</f>
        <v>752</v>
      </c>
      <c r="M6" s="41">
        <f>SUM(L6/K6)</f>
        <v>188</v>
      </c>
      <c r="N6" s="58"/>
      <c r="O6" s="42">
        <f>SUM(M6+N6)</f>
        <v>188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22</v>
      </c>
      <c r="L8" s="3">
        <f>SUM(L2:L7)</f>
        <v>4098</v>
      </c>
      <c r="M8" s="1">
        <f>SUM(L8/K8)</f>
        <v>186.27272727272728</v>
      </c>
      <c r="N8" s="3">
        <f>SUM(N2:N7)</f>
        <v>26</v>
      </c>
      <c r="O8" s="1">
        <f>SUM(M8+N8)</f>
        <v>212.27272727272728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_5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O4 L4:M4" name="Range1_1"/>
    <protectedRange algorithmName="SHA-512" hashValue="FG7sbUW81RLTrqZOgRQY3WT58Fmv2wpczdNtHSivDYpua2f0csBbi4PHtU2Z8RiB+M2w+jl67Do94rJCq0Ck5Q==" saltValue="84WXeaapoYvzxj0ZBNU3eQ==" spinCount="100000" sqref="O5 L5:M5" name="Range1_2"/>
    <protectedRange algorithmName="SHA-512" hashValue="FG7sbUW81RLTrqZOgRQY3WT58Fmv2wpczdNtHSivDYpua2f0csBbi4PHtU2Z8RiB+M2w+jl67Do94rJCq0Ck5Q==" saltValue="84WXeaapoYvzxj0ZBNU3eQ==" spinCount="100000" sqref="L6:M6 O6" name="Range1_3"/>
  </protectedRanges>
  <conditionalFormatting sqref="E1">
    <cfRule type="top10" priority="63" bottom="1" rank="1"/>
    <cfRule type="top10" dxfId="1710" priority="64" rank="1"/>
  </conditionalFormatting>
  <conditionalFormatting sqref="F1">
    <cfRule type="top10" priority="61" bottom="1" rank="1"/>
    <cfRule type="top10" dxfId="1709" priority="62" rank="1"/>
  </conditionalFormatting>
  <conditionalFormatting sqref="G1">
    <cfRule type="top10" priority="59" bottom="1" rank="1"/>
    <cfRule type="top10" dxfId="1708" priority="60" rank="1"/>
  </conditionalFormatting>
  <conditionalFormatting sqref="H1">
    <cfRule type="top10" priority="57" bottom="1" rank="1"/>
    <cfRule type="top10" dxfId="1707" priority="58" rank="1"/>
  </conditionalFormatting>
  <conditionalFormatting sqref="I1">
    <cfRule type="top10" priority="55" bottom="1" rank="1"/>
    <cfRule type="top10" dxfId="1706" priority="56" rank="1"/>
  </conditionalFormatting>
  <conditionalFormatting sqref="J1">
    <cfRule type="top10" priority="53" bottom="1" rank="1"/>
    <cfRule type="top10" dxfId="1705" priority="54" rank="1"/>
  </conditionalFormatting>
  <conditionalFormatting sqref="E7">
    <cfRule type="top10" priority="51" bottom="1" rank="1"/>
    <cfRule type="top10" dxfId="1704" priority="52" rank="1"/>
  </conditionalFormatting>
  <conditionalFormatting sqref="F7">
    <cfRule type="top10" priority="49" bottom="1" rank="1"/>
    <cfRule type="top10" dxfId="1703" priority="50" rank="1"/>
  </conditionalFormatting>
  <conditionalFormatting sqref="G7">
    <cfRule type="top10" priority="47" bottom="1" rank="1"/>
    <cfRule type="top10" dxfId="1702" priority="48" rank="1"/>
  </conditionalFormatting>
  <conditionalFormatting sqref="H7">
    <cfRule type="top10" priority="45" bottom="1" rank="1"/>
    <cfRule type="top10" dxfId="1701" priority="46" rank="1"/>
  </conditionalFormatting>
  <conditionalFormatting sqref="I7">
    <cfRule type="top10" priority="43" bottom="1" rank="1"/>
    <cfRule type="top10" dxfId="1700" priority="44" rank="1"/>
  </conditionalFormatting>
  <conditionalFormatting sqref="J7">
    <cfRule type="top10" priority="41" bottom="1" rank="1"/>
    <cfRule type="top10" dxfId="1699" priority="42" rank="1"/>
  </conditionalFormatting>
  <conditionalFormatting sqref="I2">
    <cfRule type="top10" priority="31" bottom="1" rank="1"/>
    <cfRule type="top10" dxfId="1698" priority="32" rank="1"/>
  </conditionalFormatting>
  <conditionalFormatting sqref="J2">
    <cfRule type="top10" priority="29" bottom="1" rank="1"/>
    <cfRule type="top10" dxfId="1697" priority="30" rank="1"/>
  </conditionalFormatting>
  <conditionalFormatting sqref="E2">
    <cfRule type="top10" dxfId="1696" priority="25" rank="1"/>
  </conditionalFormatting>
  <conditionalFormatting sqref="F2">
    <cfRule type="top10" dxfId="1695" priority="26" rank="1"/>
  </conditionalFormatting>
  <conditionalFormatting sqref="G2">
    <cfRule type="top10" dxfId="1694" priority="27" rank="1"/>
  </conditionalFormatting>
  <conditionalFormatting sqref="H2">
    <cfRule type="top10" dxfId="1693" priority="28" rank="1"/>
  </conditionalFormatting>
  <conditionalFormatting sqref="E3">
    <cfRule type="top10" dxfId="1692" priority="24" rank="1"/>
  </conditionalFormatting>
  <conditionalFormatting sqref="F3">
    <cfRule type="top10" dxfId="1691" priority="23" rank="1"/>
  </conditionalFormatting>
  <conditionalFormatting sqref="G3">
    <cfRule type="top10" dxfId="1690" priority="22" rank="1"/>
  </conditionalFormatting>
  <conditionalFormatting sqref="H3">
    <cfRule type="top10" dxfId="1689" priority="21" rank="1"/>
  </conditionalFormatting>
  <conditionalFormatting sqref="I3">
    <cfRule type="top10" dxfId="1688" priority="20" rank="1"/>
  </conditionalFormatting>
  <conditionalFormatting sqref="J3">
    <cfRule type="top10" dxfId="1687" priority="19" rank="1"/>
  </conditionalFormatting>
  <conditionalFormatting sqref="E4">
    <cfRule type="top10" dxfId="1686" priority="13" rank="1"/>
  </conditionalFormatting>
  <conditionalFormatting sqref="F4">
    <cfRule type="top10" dxfId="1685" priority="14" rank="1"/>
  </conditionalFormatting>
  <conditionalFormatting sqref="G4">
    <cfRule type="top10" dxfId="1684" priority="15" rank="1"/>
  </conditionalFormatting>
  <conditionalFormatting sqref="H4">
    <cfRule type="top10" dxfId="1683" priority="16" rank="1"/>
  </conditionalFormatting>
  <conditionalFormatting sqref="I4">
    <cfRule type="top10" dxfId="1682" priority="17" rank="1"/>
  </conditionalFormatting>
  <conditionalFormatting sqref="J4">
    <cfRule type="top10" dxfId="1681" priority="18" rank="1"/>
  </conditionalFormatting>
  <conditionalFormatting sqref="E5">
    <cfRule type="top10" dxfId="1680" priority="7" rank="1"/>
  </conditionalFormatting>
  <conditionalFormatting sqref="F5">
    <cfRule type="top10" dxfId="1679" priority="8" rank="1"/>
  </conditionalFormatting>
  <conditionalFormatting sqref="G5">
    <cfRule type="top10" dxfId="1678" priority="9" rank="1"/>
  </conditionalFormatting>
  <conditionalFormatting sqref="H5">
    <cfRule type="top10" dxfId="1677" priority="10" rank="1"/>
  </conditionalFormatting>
  <conditionalFormatting sqref="J5">
    <cfRule type="top10" dxfId="1676" priority="11" rank="1"/>
  </conditionalFormatting>
  <conditionalFormatting sqref="I5">
    <cfRule type="top10" dxfId="1675" priority="12" rank="1"/>
  </conditionalFormatting>
  <conditionalFormatting sqref="E6">
    <cfRule type="top10" dxfId="1674" priority="6" rank="1"/>
  </conditionalFormatting>
  <conditionalFormatting sqref="F6">
    <cfRule type="top10" dxfId="1673" priority="5" rank="1"/>
  </conditionalFormatting>
  <conditionalFormatting sqref="G6">
    <cfRule type="top10" dxfId="1672" priority="4" rank="1"/>
  </conditionalFormatting>
  <conditionalFormatting sqref="H6">
    <cfRule type="top10" dxfId="1671" priority="3" rank="1"/>
  </conditionalFormatting>
  <conditionalFormatting sqref="I6">
    <cfRule type="top10" dxfId="1670" priority="2" rank="1"/>
  </conditionalFormatting>
  <conditionalFormatting sqref="J6">
    <cfRule type="top10" dxfId="1669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AC17A8F-42F2-4739-82F0-BA9587793D9C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9C4EE00E-F368-4D9B-BDF4-1D34EF4BCC36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8753CE1D-334A-45D3-9916-A5FA05076B3B}">
          <x14:formula1>
            <xm:f>'C:\Users\abra2\Desktop\ABRA Files and More\AUTO BENCH REST ASSOCIATION FILE\ABRA 2019\Michiga\[ABRA MICHIGAN.xlsx]DATA SHEET'!#REF!</xm:f>
          </x14:formula1>
          <xm:sqref>B3</xm:sqref>
        </x14:dataValidation>
        <x14:dataValidation type="list" allowBlank="1" showInputMessage="1" showErrorMessage="1" xr:uid="{18AA3EDC-0CF2-4E21-AF12-2B5E1184A69A}">
          <x14:formula1>
            <xm:f>'C:\Users\abra2\AppData\Local\Packages\Microsoft.MicrosoftEdge_8wekyb3d8bbwe\TempState\Downloads\[ABRA.7.6.19.hillsdale.rifle.club (3).xlsx]DATA SHEET'!#REF!</xm:f>
          </x14:formula1>
          <xm:sqref>B4</xm:sqref>
        </x14:dataValidation>
        <x14:dataValidation type="list" allowBlank="1" showInputMessage="1" showErrorMessage="1" xr:uid="{1765FDCD-D6B6-4B98-97F9-079A08C0C7C1}">
          <x14:formula1>
            <xm:f>'C:\Users\abra2\Desktop\ABRA Files and More\AUTO BENCH REST ASSOCIATION FILE\ABRA 2019\Michiga\[ABRA.8.7.19.hillsdale.rifle.club (1).xlsx]DATA SHEET'!#REF!</xm:f>
          </x14:formula1>
          <xm:sqref>B5</xm:sqref>
        </x14:dataValidation>
        <x14:dataValidation type="list" allowBlank="1" showInputMessage="1" showErrorMessage="1" xr:uid="{39327C58-725E-4ED9-9831-F6F8C6AFFFBA}">
          <x14:formula1>
            <xm:f>'C:\Users\abra2\AppData\Local\Packages\Microsoft.MicrosoftEdge_8wekyb3d8bbwe\TempState\Downloads\[ABRA.9.4.19.hillsdale.rifle.club (1).xlsx]DATA SHEET'!#REF!</xm:f>
          </x14:formula1>
          <xm:sqref>B6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B4718-D5D9-43BC-9043-82C3530CE32C}">
  <sheetPr codeName="Sheet65"/>
  <dimension ref="A1:O5"/>
  <sheetViews>
    <sheetView workbookViewId="0">
      <selection activeCell="F7" sqref="F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thickBot="1" x14ac:dyDescent="0.35">
      <c r="A2" s="7" t="s">
        <v>25</v>
      </c>
      <c r="B2" s="7" t="s">
        <v>158</v>
      </c>
      <c r="C2" s="8">
        <v>43666</v>
      </c>
      <c r="D2" s="26" t="s">
        <v>159</v>
      </c>
      <c r="E2" s="61">
        <v>192</v>
      </c>
      <c r="F2" s="62">
        <v>188</v>
      </c>
      <c r="G2" s="61">
        <v>194</v>
      </c>
      <c r="H2" s="63">
        <v>189</v>
      </c>
      <c r="I2" s="7"/>
      <c r="J2" s="7"/>
      <c r="K2" s="10">
        <v>4</v>
      </c>
      <c r="L2" s="10">
        <v>763</v>
      </c>
      <c r="M2" s="11">
        <v>190.75</v>
      </c>
      <c r="N2" s="10">
        <v>9</v>
      </c>
      <c r="O2" s="11">
        <v>199.75</v>
      </c>
    </row>
    <row r="3" spans="1:15" x14ac:dyDescent="0.3">
      <c r="A3" s="7" t="s">
        <v>25</v>
      </c>
      <c r="B3" s="36" t="s">
        <v>158</v>
      </c>
      <c r="C3" s="37">
        <v>43680</v>
      </c>
      <c r="D3" s="26" t="s">
        <v>159</v>
      </c>
      <c r="E3" s="39">
        <v>192</v>
      </c>
      <c r="F3" s="39">
        <v>190</v>
      </c>
      <c r="G3" s="39">
        <v>182</v>
      </c>
      <c r="H3" s="39"/>
      <c r="I3" s="39"/>
      <c r="J3" s="39"/>
      <c r="K3" s="40">
        <v>3</v>
      </c>
      <c r="L3" s="40">
        <f>SUM(E3:J3)</f>
        <v>564</v>
      </c>
      <c r="M3" s="41">
        <f>SUM(L3/K3)</f>
        <v>188</v>
      </c>
      <c r="N3" s="36">
        <v>2</v>
      </c>
      <c r="O3" s="42">
        <f>SUM(M3+N3)</f>
        <v>190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7</v>
      </c>
      <c r="L5" s="3">
        <f>SUM(L2:L4)</f>
        <v>1327</v>
      </c>
      <c r="M5" s="1">
        <f>SUM(L5/K5)</f>
        <v>189.57142857142858</v>
      </c>
      <c r="N5" s="3">
        <f>SUM(N2:N4)</f>
        <v>11</v>
      </c>
      <c r="O5" s="1">
        <f>SUM(M5+N5)</f>
        <v>200.57142857142858</v>
      </c>
    </row>
  </sheetData>
  <conditionalFormatting sqref="E1">
    <cfRule type="top10" priority="53" bottom="1" rank="1"/>
    <cfRule type="top10" dxfId="1668" priority="54" rank="1"/>
  </conditionalFormatting>
  <conditionalFormatting sqref="F1">
    <cfRule type="top10" priority="51" bottom="1" rank="1"/>
    <cfRule type="top10" dxfId="1667" priority="52" rank="1"/>
  </conditionalFormatting>
  <conditionalFormatting sqref="G1">
    <cfRule type="top10" priority="49" bottom="1" rank="1"/>
    <cfRule type="top10" dxfId="1666" priority="50" rank="1"/>
  </conditionalFormatting>
  <conditionalFormatting sqref="H1">
    <cfRule type="top10" priority="47" bottom="1" rank="1"/>
    <cfRule type="top10" dxfId="1665" priority="48" rank="1"/>
  </conditionalFormatting>
  <conditionalFormatting sqref="I1">
    <cfRule type="top10" priority="45" bottom="1" rank="1"/>
    <cfRule type="top10" dxfId="1664" priority="46" rank="1"/>
  </conditionalFormatting>
  <conditionalFormatting sqref="J1">
    <cfRule type="top10" priority="43" bottom="1" rank="1"/>
    <cfRule type="top10" dxfId="1663" priority="44" rank="1"/>
  </conditionalFormatting>
  <conditionalFormatting sqref="E4">
    <cfRule type="top10" priority="41" bottom="1" rank="1"/>
    <cfRule type="top10" dxfId="1662" priority="42" rank="1"/>
  </conditionalFormatting>
  <conditionalFormatting sqref="F4">
    <cfRule type="top10" priority="39" bottom="1" rank="1"/>
    <cfRule type="top10" dxfId="1661" priority="40" rank="1"/>
  </conditionalFormatting>
  <conditionalFormatting sqref="G4">
    <cfRule type="top10" priority="37" bottom="1" rank="1"/>
    <cfRule type="top10" dxfId="1660" priority="38" rank="1"/>
  </conditionalFormatting>
  <conditionalFormatting sqref="H4">
    <cfRule type="top10" priority="35" bottom="1" rank="1"/>
    <cfRule type="top10" dxfId="1659" priority="36" rank="1"/>
  </conditionalFormatting>
  <conditionalFormatting sqref="I4">
    <cfRule type="top10" priority="33" bottom="1" rank="1"/>
    <cfRule type="top10" dxfId="1658" priority="34" rank="1"/>
  </conditionalFormatting>
  <conditionalFormatting sqref="J4">
    <cfRule type="top10" priority="31" bottom="1" rank="1"/>
    <cfRule type="top10" dxfId="1657" priority="32" rank="1"/>
  </conditionalFormatting>
  <conditionalFormatting sqref="I2">
    <cfRule type="top10" priority="17" bottom="1" rank="1"/>
    <cfRule type="top10" dxfId="1656" priority="18" rank="1"/>
  </conditionalFormatting>
  <conditionalFormatting sqref="J2">
    <cfRule type="top10" priority="15" bottom="1" rank="1"/>
    <cfRule type="top10" dxfId="1655" priority="16" rank="1"/>
  </conditionalFormatting>
  <conditionalFormatting sqref="E2">
    <cfRule type="top10" priority="13" bottom="1" rank="1"/>
    <cfRule type="top10" dxfId="1654" priority="14" rank="1"/>
  </conditionalFormatting>
  <conditionalFormatting sqref="F2">
    <cfRule type="top10" priority="11" bottom="1" rank="1"/>
    <cfRule type="top10" dxfId="1653" priority="12" rank="1"/>
  </conditionalFormatting>
  <conditionalFormatting sqref="G2">
    <cfRule type="top10" priority="9" bottom="1" rank="1"/>
    <cfRule type="top10" dxfId="1652" priority="10" rank="1"/>
  </conditionalFormatting>
  <conditionalFormatting sqref="H2">
    <cfRule type="top10" priority="7" bottom="1" rank="1"/>
    <cfRule type="top10" dxfId="1651" priority="8" rank="1"/>
  </conditionalFormatting>
  <conditionalFormatting sqref="E3">
    <cfRule type="top10" dxfId="1650" priority="6" rank="1"/>
  </conditionalFormatting>
  <conditionalFormatting sqref="F3">
    <cfRule type="top10" dxfId="1649" priority="5" rank="1"/>
  </conditionalFormatting>
  <conditionalFormatting sqref="G3">
    <cfRule type="top10" dxfId="1648" priority="4" rank="1"/>
  </conditionalFormatting>
  <conditionalFormatting sqref="H3">
    <cfRule type="top10" dxfId="1647" priority="3" rank="1"/>
  </conditionalFormatting>
  <conditionalFormatting sqref="I3">
    <cfRule type="top10" dxfId="1646" priority="2" rank="1"/>
  </conditionalFormatting>
  <conditionalFormatting sqref="J3">
    <cfRule type="top10" dxfId="1645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FB3FDFC-48CC-4039-8E01-FD40038BB454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ABC99B92-8517-433C-AE75-D77A687AB094}">
          <x14:formula1>
            <xm:f>'C:\Users\abra2\Desktop\ABRA Files and More\AUTO BENCH REST ASSOCIATION FILE\ABRA 2019\Arkansas\[ABRA2019july20 Arkansas (1).xlsm]Data'!#REF!</xm:f>
          </x14:formula1>
          <xm:sqref>B2</xm:sqref>
        </x14:dataValidation>
        <x14:dataValidation type="list" allowBlank="1" showInputMessage="1" showErrorMessage="1" xr:uid="{D3217F25-0F58-4481-BD88-A84980D40071}">
          <x14:formula1>
            <xm:f>'C:\Users\abra2\Desktop\ABRA Files and More\AUTO BENCH REST ASSOCIATION FILE\ABRA 2019\Arkansas\[ABRA ARKANSAS Scoring Program.xlsx]DATA SHEET'!#REF!</xm:f>
          </x14:formula1>
          <xm:sqref>B3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9E594-7A6D-46ED-B364-36141E6641A5}">
  <sheetPr codeName="Sheet30"/>
  <dimension ref="A1:O5"/>
  <sheetViews>
    <sheetView workbookViewId="0">
      <selection activeCell="G11" sqref="G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1" t="s">
        <v>25</v>
      </c>
      <c r="B2" s="21" t="s">
        <v>43</v>
      </c>
      <c r="C2" s="22">
        <v>43550</v>
      </c>
      <c r="D2" s="23" t="s">
        <v>41</v>
      </c>
      <c r="E2" s="21">
        <v>186</v>
      </c>
      <c r="F2" s="21">
        <v>192</v>
      </c>
      <c r="G2" s="21"/>
      <c r="H2" s="21"/>
      <c r="I2" s="21"/>
      <c r="J2" s="21"/>
      <c r="K2" s="24">
        <v>2</v>
      </c>
      <c r="L2" s="24">
        <v>378</v>
      </c>
      <c r="M2" s="25">
        <v>189</v>
      </c>
      <c r="N2" s="24">
        <v>3</v>
      </c>
      <c r="O2" s="25">
        <v>192</v>
      </c>
    </row>
    <row r="3" spans="1:15" x14ac:dyDescent="0.3">
      <c r="A3" s="21" t="s">
        <v>25</v>
      </c>
      <c r="B3" s="21" t="s">
        <v>43</v>
      </c>
      <c r="C3" s="22">
        <v>43613</v>
      </c>
      <c r="D3" s="23" t="s">
        <v>41</v>
      </c>
      <c r="E3" s="32">
        <v>195</v>
      </c>
      <c r="F3" s="21">
        <v>190</v>
      </c>
      <c r="G3" s="21"/>
      <c r="H3" s="21"/>
      <c r="I3" s="21"/>
      <c r="J3" s="21"/>
      <c r="K3" s="24">
        <v>2</v>
      </c>
      <c r="L3" s="24">
        <v>385</v>
      </c>
      <c r="M3" s="25">
        <v>192.5</v>
      </c>
      <c r="N3" s="24">
        <v>5</v>
      </c>
      <c r="O3" s="25">
        <v>197.5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4</v>
      </c>
      <c r="L5" s="3">
        <f>SUM(L2:L4)</f>
        <v>763</v>
      </c>
      <c r="M5" s="1">
        <f>SUM(L5/K5)</f>
        <v>190.75</v>
      </c>
      <c r="N5" s="3">
        <f>SUM(N2:N4)</f>
        <v>8</v>
      </c>
      <c r="O5" s="1">
        <f>SUM(M5+N5)</f>
        <v>198.75</v>
      </c>
    </row>
  </sheetData>
  <conditionalFormatting sqref="E1">
    <cfRule type="top10" priority="59" bottom="1" rank="1"/>
    <cfRule type="top10" dxfId="1644" priority="60" rank="1"/>
  </conditionalFormatting>
  <conditionalFormatting sqref="F1">
    <cfRule type="top10" priority="57" bottom="1" rank="1"/>
    <cfRule type="top10" dxfId="1643" priority="58" rank="1"/>
  </conditionalFormatting>
  <conditionalFormatting sqref="G1">
    <cfRule type="top10" priority="55" bottom="1" rank="1"/>
    <cfRule type="top10" dxfId="1642" priority="56" rank="1"/>
  </conditionalFormatting>
  <conditionalFormatting sqref="H1">
    <cfRule type="top10" priority="53" bottom="1" rank="1"/>
    <cfRule type="top10" dxfId="1641" priority="54" rank="1"/>
  </conditionalFormatting>
  <conditionalFormatting sqref="I1">
    <cfRule type="top10" priority="51" bottom="1" rank="1"/>
    <cfRule type="top10" dxfId="1640" priority="52" rank="1"/>
  </conditionalFormatting>
  <conditionalFormatting sqref="J1">
    <cfRule type="top10" priority="49" bottom="1" rank="1"/>
    <cfRule type="top10" dxfId="1639" priority="50" rank="1"/>
  </conditionalFormatting>
  <conditionalFormatting sqref="E4">
    <cfRule type="top10" priority="47" bottom="1" rank="1"/>
    <cfRule type="top10" dxfId="1638" priority="48" rank="1"/>
  </conditionalFormatting>
  <conditionalFormatting sqref="F4">
    <cfRule type="top10" priority="45" bottom="1" rank="1"/>
    <cfRule type="top10" dxfId="1637" priority="46" rank="1"/>
  </conditionalFormatting>
  <conditionalFormatting sqref="G4">
    <cfRule type="top10" priority="43" bottom="1" rank="1"/>
    <cfRule type="top10" dxfId="1636" priority="44" rank="1"/>
  </conditionalFormatting>
  <conditionalFormatting sqref="H4">
    <cfRule type="top10" priority="41" bottom="1" rank="1"/>
    <cfRule type="top10" dxfId="1635" priority="42" rank="1"/>
  </conditionalFormatting>
  <conditionalFormatting sqref="I4">
    <cfRule type="top10" priority="39" bottom="1" rank="1"/>
    <cfRule type="top10" dxfId="1634" priority="40" rank="1"/>
  </conditionalFormatting>
  <conditionalFormatting sqref="J4">
    <cfRule type="top10" priority="37" bottom="1" rank="1"/>
    <cfRule type="top10" dxfId="1633" priority="38" rank="1"/>
  </conditionalFormatting>
  <conditionalFormatting sqref="E2">
    <cfRule type="top10" priority="23" bottom="1" rank="1"/>
    <cfRule type="top10" dxfId="1632" priority="24" rank="1"/>
  </conditionalFormatting>
  <conditionalFormatting sqref="F2">
    <cfRule type="top10" priority="21" bottom="1" rank="1"/>
    <cfRule type="top10" dxfId="1631" priority="22" rank="1"/>
  </conditionalFormatting>
  <conditionalFormatting sqref="G2">
    <cfRule type="top10" priority="19" bottom="1" rank="1"/>
    <cfRule type="top10" dxfId="1630" priority="20" rank="1"/>
  </conditionalFormatting>
  <conditionalFormatting sqref="H2">
    <cfRule type="top10" priority="17" bottom="1" rank="1"/>
    <cfRule type="top10" dxfId="1629" priority="18" rank="1"/>
  </conditionalFormatting>
  <conditionalFormatting sqref="I2">
    <cfRule type="top10" priority="15" bottom="1" rank="1"/>
    <cfRule type="top10" dxfId="1628" priority="16" rank="1"/>
  </conditionalFormatting>
  <conditionalFormatting sqref="J2">
    <cfRule type="top10" priority="13" bottom="1" rank="1"/>
    <cfRule type="top10" dxfId="1627" priority="14" rank="1"/>
  </conditionalFormatting>
  <conditionalFormatting sqref="E3">
    <cfRule type="top10" priority="11" bottom="1" rank="1"/>
    <cfRule type="top10" dxfId="1626" priority="12" rank="1"/>
  </conditionalFormatting>
  <conditionalFormatting sqref="F3">
    <cfRule type="top10" priority="9" bottom="1" rank="1"/>
    <cfRule type="top10" dxfId="1625" priority="10" rank="1"/>
  </conditionalFormatting>
  <conditionalFormatting sqref="G3">
    <cfRule type="top10" priority="7" bottom="1" rank="1"/>
    <cfRule type="top10" dxfId="1624" priority="8" rank="1"/>
  </conditionalFormatting>
  <conditionalFormatting sqref="H3">
    <cfRule type="top10" priority="5" bottom="1" rank="1"/>
    <cfRule type="top10" dxfId="1623" priority="6" rank="1"/>
  </conditionalFormatting>
  <conditionalFormatting sqref="I3">
    <cfRule type="top10" priority="3" bottom="1" rank="1"/>
    <cfRule type="top10" dxfId="1622" priority="4" rank="1"/>
  </conditionalFormatting>
  <conditionalFormatting sqref="J3">
    <cfRule type="top10" priority="1" bottom="1" rank="1"/>
    <cfRule type="top10" dxfId="162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018B47D-9177-405D-9A43-C5A969EC4E3E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2F5DE058-93EB-485A-864A-C8699B7329CE}">
          <x14:formula1>
            <xm:f>'C:\Users\abra2\AppData\Local\Packages\Microsoft.MicrosoftEdge_8wekyb3d8bbwe\TempState\Downloads\[ABRA Club Shoot 1202019 (2).xlsm]Data'!#REF!</xm:f>
          </x14:formula1>
          <xm:sqref>B2:B3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8B820-1964-4443-9E13-E5EB7E465C63}">
  <dimension ref="A1:O4"/>
  <sheetViews>
    <sheetView workbookViewId="0">
      <selection activeCell="D8" sqref="D8"/>
    </sheetView>
  </sheetViews>
  <sheetFormatPr defaultRowHeight="15" x14ac:dyDescent="0.3"/>
  <cols>
    <col min="1" max="1" width="12.42578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52" t="s">
        <v>25</v>
      </c>
      <c r="B2" s="88" t="s">
        <v>204</v>
      </c>
      <c r="C2" s="89">
        <v>43708</v>
      </c>
      <c r="D2" s="90" t="s">
        <v>196</v>
      </c>
      <c r="E2" s="91">
        <v>192</v>
      </c>
      <c r="F2" s="91">
        <v>193</v>
      </c>
      <c r="G2" s="91">
        <v>187</v>
      </c>
      <c r="H2" s="91">
        <v>195</v>
      </c>
      <c r="I2" s="91">
        <v>196</v>
      </c>
      <c r="J2" s="91">
        <v>195</v>
      </c>
      <c r="K2" s="92">
        <f t="shared" ref="K2" si="0">COUNT(E2:J2)</f>
        <v>6</v>
      </c>
      <c r="L2" s="92">
        <f t="shared" ref="L2" si="1">SUM(E2:J2)</f>
        <v>1158</v>
      </c>
      <c r="M2" s="93">
        <f t="shared" ref="M2" si="2">SUM(L2/K2)</f>
        <v>193</v>
      </c>
      <c r="N2" s="88">
        <v>4</v>
      </c>
      <c r="O2" s="94">
        <f t="shared" ref="O2" si="3">SUM(M2+N2)</f>
        <v>197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6</v>
      </c>
      <c r="L4" s="3">
        <f>SUM(L2:L3)</f>
        <v>1158</v>
      </c>
      <c r="M4" s="1">
        <f>SUM(L4/K4)</f>
        <v>193</v>
      </c>
      <c r="N4" s="3">
        <f>SUM(N2:N3)</f>
        <v>4</v>
      </c>
      <c r="O4" s="1">
        <f>SUM(M4+N4)</f>
        <v>197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1">
    <cfRule type="top10" priority="35" bottom="1" rank="1"/>
    <cfRule type="top10" dxfId="1620" priority="36" rank="1"/>
  </conditionalFormatting>
  <conditionalFormatting sqref="F1">
    <cfRule type="top10" priority="33" bottom="1" rank="1"/>
    <cfRule type="top10" dxfId="1619" priority="34" rank="1"/>
  </conditionalFormatting>
  <conditionalFormatting sqref="G1">
    <cfRule type="top10" priority="31" bottom="1" rank="1"/>
    <cfRule type="top10" dxfId="1618" priority="32" rank="1"/>
  </conditionalFormatting>
  <conditionalFormatting sqref="H1">
    <cfRule type="top10" priority="29" bottom="1" rank="1"/>
    <cfRule type="top10" dxfId="1617" priority="30" rank="1"/>
  </conditionalFormatting>
  <conditionalFormatting sqref="I1">
    <cfRule type="top10" priority="27" bottom="1" rank="1"/>
    <cfRule type="top10" dxfId="1616" priority="28" rank="1"/>
  </conditionalFormatting>
  <conditionalFormatting sqref="J1">
    <cfRule type="top10" priority="25" bottom="1" rank="1"/>
    <cfRule type="top10" dxfId="1615" priority="26" rank="1"/>
  </conditionalFormatting>
  <conditionalFormatting sqref="E3">
    <cfRule type="top10" priority="23" bottom="1" rank="1"/>
    <cfRule type="top10" dxfId="1614" priority="24" rank="1"/>
  </conditionalFormatting>
  <conditionalFormatting sqref="F3">
    <cfRule type="top10" priority="21" bottom="1" rank="1"/>
    <cfRule type="top10" dxfId="1613" priority="22" rank="1"/>
  </conditionalFormatting>
  <conditionalFormatting sqref="G3">
    <cfRule type="top10" priority="19" bottom="1" rank="1"/>
    <cfRule type="top10" dxfId="1612" priority="20" rank="1"/>
  </conditionalFormatting>
  <conditionalFormatting sqref="H3">
    <cfRule type="top10" priority="17" bottom="1" rank="1"/>
    <cfRule type="top10" dxfId="1611" priority="18" rank="1"/>
  </conditionalFormatting>
  <conditionalFormatting sqref="I3">
    <cfRule type="top10" priority="15" bottom="1" rank="1"/>
    <cfRule type="top10" dxfId="1610" priority="16" rank="1"/>
  </conditionalFormatting>
  <conditionalFormatting sqref="J3">
    <cfRule type="top10" priority="13" bottom="1" rank="1"/>
    <cfRule type="top10" dxfId="1609" priority="14" rank="1"/>
  </conditionalFormatting>
  <conditionalFormatting sqref="E2">
    <cfRule type="top10" dxfId="1608" priority="6" rank="1"/>
  </conditionalFormatting>
  <conditionalFormatting sqref="F2">
    <cfRule type="top10" dxfId="1607" priority="5" rank="1"/>
  </conditionalFormatting>
  <conditionalFormatting sqref="G2">
    <cfRule type="top10" dxfId="1606" priority="4" rank="1"/>
  </conditionalFormatting>
  <conditionalFormatting sqref="H2">
    <cfRule type="top10" dxfId="1605" priority="3" rank="1"/>
  </conditionalFormatting>
  <conditionalFormatting sqref="I2">
    <cfRule type="top10" dxfId="1604" priority="2" rank="1"/>
  </conditionalFormatting>
  <conditionalFormatting sqref="J2">
    <cfRule type="top10" dxfId="1603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C5D5EA-C505-4FAE-BE0E-CE846FDEDED7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6B2369B7-6357-4EF1-8D84-34B5285C59CA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D1902-9681-4911-B760-5F0955BCED8A}">
  <sheetPr codeName="Sheet31"/>
  <dimension ref="A1:O6"/>
  <sheetViews>
    <sheetView workbookViewId="0">
      <selection activeCell="A3" sqref="A3:A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1" t="s">
        <v>25</v>
      </c>
      <c r="B2" s="21" t="s">
        <v>95</v>
      </c>
      <c r="C2" s="22">
        <v>43611</v>
      </c>
      <c r="D2" s="23" t="s">
        <v>197</v>
      </c>
      <c r="E2" s="21">
        <v>188</v>
      </c>
      <c r="F2" s="21">
        <v>192</v>
      </c>
      <c r="G2" s="21">
        <v>192</v>
      </c>
      <c r="H2" s="21">
        <v>192</v>
      </c>
      <c r="I2" s="21"/>
      <c r="J2" s="21"/>
      <c r="K2" s="24">
        <v>4</v>
      </c>
      <c r="L2" s="24">
        <v>764</v>
      </c>
      <c r="M2" s="25">
        <v>191</v>
      </c>
      <c r="N2" s="24">
        <v>2</v>
      </c>
      <c r="O2" s="25">
        <v>193</v>
      </c>
    </row>
    <row r="3" spans="1:15" x14ac:dyDescent="0.3">
      <c r="A3" s="21" t="s">
        <v>25</v>
      </c>
      <c r="B3" s="21" t="s">
        <v>95</v>
      </c>
      <c r="C3" s="22">
        <v>43750</v>
      </c>
      <c r="D3" s="23" t="s">
        <v>32</v>
      </c>
      <c r="E3" s="175">
        <v>195</v>
      </c>
      <c r="F3" s="24">
        <v>196</v>
      </c>
      <c r="G3" s="175">
        <v>192</v>
      </c>
      <c r="H3" s="24">
        <v>197</v>
      </c>
      <c r="I3" s="24">
        <v>197</v>
      </c>
      <c r="J3" s="24">
        <v>188</v>
      </c>
      <c r="K3" s="24">
        <v>6</v>
      </c>
      <c r="L3" s="24">
        <v>1165</v>
      </c>
      <c r="M3" s="25">
        <v>194.16666666666666</v>
      </c>
      <c r="N3" s="24">
        <v>8</v>
      </c>
      <c r="O3" s="25">
        <v>202.16666666666666</v>
      </c>
    </row>
    <row r="4" spans="1:15" x14ac:dyDescent="0.3">
      <c r="A4" s="21" t="s">
        <v>25</v>
      </c>
      <c r="B4" s="166" t="s">
        <v>241</v>
      </c>
      <c r="C4" s="167">
        <v>43765</v>
      </c>
      <c r="D4" s="179" t="s">
        <v>210</v>
      </c>
      <c r="E4" s="169">
        <v>199</v>
      </c>
      <c r="F4" s="169">
        <v>196</v>
      </c>
      <c r="G4" s="169">
        <v>196</v>
      </c>
      <c r="H4" s="169">
        <v>200</v>
      </c>
      <c r="I4" s="169"/>
      <c r="J4" s="169"/>
      <c r="K4" s="170">
        <f>COUNT(E4:J4)</f>
        <v>4</v>
      </c>
      <c r="L4" s="170">
        <f>SUM(E4:J4)</f>
        <v>791</v>
      </c>
      <c r="M4" s="171">
        <f>SUM(L4/K4)</f>
        <v>197.75</v>
      </c>
      <c r="N4" s="166">
        <v>9</v>
      </c>
      <c r="O4" s="172">
        <f>SUM(M4+N4)</f>
        <v>206.75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14</v>
      </c>
      <c r="L6" s="3">
        <f>SUM(L2:L5)</f>
        <v>2720</v>
      </c>
      <c r="M6" s="1">
        <f>SUM(L6/K6)</f>
        <v>194.28571428571428</v>
      </c>
      <c r="N6" s="3">
        <f>SUM(N2:N5)</f>
        <v>19</v>
      </c>
      <c r="O6" s="1">
        <f>SUM(M6+N6)</f>
        <v>213.28571428571428</v>
      </c>
    </row>
  </sheetData>
  <protectedRanges>
    <protectedRange sqref="L4:M4 O4" name="Range1"/>
  </protectedRanges>
  <conditionalFormatting sqref="E1">
    <cfRule type="top10" priority="65" bottom="1" rank="1"/>
    <cfRule type="top10" dxfId="1602" priority="66" rank="1"/>
  </conditionalFormatting>
  <conditionalFormatting sqref="F1">
    <cfRule type="top10" priority="63" bottom="1" rank="1"/>
    <cfRule type="top10" dxfId="1601" priority="64" rank="1"/>
  </conditionalFormatting>
  <conditionalFormatting sqref="G1">
    <cfRule type="top10" priority="61" bottom="1" rank="1"/>
    <cfRule type="top10" dxfId="1600" priority="62" rank="1"/>
  </conditionalFormatting>
  <conditionalFormatting sqref="H1">
    <cfRule type="top10" priority="59" bottom="1" rank="1"/>
    <cfRule type="top10" dxfId="1599" priority="60" rank="1"/>
  </conditionalFormatting>
  <conditionalFormatting sqref="I1">
    <cfRule type="top10" priority="57" bottom="1" rank="1"/>
    <cfRule type="top10" dxfId="1598" priority="58" rank="1"/>
  </conditionalFormatting>
  <conditionalFormatting sqref="J1">
    <cfRule type="top10" priority="55" bottom="1" rank="1"/>
    <cfRule type="top10" dxfId="1597" priority="56" rank="1"/>
  </conditionalFormatting>
  <conditionalFormatting sqref="E5">
    <cfRule type="top10" priority="53" bottom="1" rank="1"/>
    <cfRule type="top10" dxfId="1596" priority="54" rank="1"/>
  </conditionalFormatting>
  <conditionalFormatting sqref="F5">
    <cfRule type="top10" priority="51" bottom="1" rank="1"/>
    <cfRule type="top10" dxfId="1595" priority="52" rank="1"/>
  </conditionalFormatting>
  <conditionalFormatting sqref="G5">
    <cfRule type="top10" priority="49" bottom="1" rank="1"/>
    <cfRule type="top10" dxfId="1594" priority="50" rank="1"/>
  </conditionalFormatting>
  <conditionalFormatting sqref="H5">
    <cfRule type="top10" priority="47" bottom="1" rank="1"/>
    <cfRule type="top10" dxfId="1593" priority="48" rank="1"/>
  </conditionalFormatting>
  <conditionalFormatting sqref="I5">
    <cfRule type="top10" priority="45" bottom="1" rank="1"/>
    <cfRule type="top10" dxfId="1592" priority="46" rank="1"/>
  </conditionalFormatting>
  <conditionalFormatting sqref="J5">
    <cfRule type="top10" priority="43" bottom="1" rank="1"/>
    <cfRule type="top10" dxfId="1591" priority="44" rank="1"/>
  </conditionalFormatting>
  <conditionalFormatting sqref="E2">
    <cfRule type="top10" priority="29" bottom="1" rank="1"/>
    <cfRule type="top10" dxfId="1590" priority="30" rank="1"/>
  </conditionalFormatting>
  <conditionalFormatting sqref="F2">
    <cfRule type="top10" priority="27" bottom="1" rank="1"/>
    <cfRule type="top10" dxfId="1589" priority="28" rank="1"/>
  </conditionalFormatting>
  <conditionalFormatting sqref="G2">
    <cfRule type="top10" priority="25" bottom="1" rank="1"/>
    <cfRule type="top10" dxfId="1588" priority="26" rank="1"/>
  </conditionalFormatting>
  <conditionalFormatting sqref="H2">
    <cfRule type="top10" priority="23" bottom="1" rank="1"/>
    <cfRule type="top10" dxfId="1587" priority="24" rank="1"/>
  </conditionalFormatting>
  <conditionalFormatting sqref="I2">
    <cfRule type="top10" priority="21" bottom="1" rank="1"/>
    <cfRule type="top10" dxfId="1586" priority="22" rank="1"/>
  </conditionalFormatting>
  <conditionalFormatting sqref="J2">
    <cfRule type="top10" priority="19" bottom="1" rank="1"/>
    <cfRule type="top10" dxfId="1585" priority="20" rank="1"/>
  </conditionalFormatting>
  <conditionalFormatting sqref="E3">
    <cfRule type="top10" priority="17" bottom="1" rank="1"/>
    <cfRule type="top10" dxfId="1584" priority="18" rank="1"/>
  </conditionalFormatting>
  <conditionalFormatting sqref="F3">
    <cfRule type="top10" priority="15" bottom="1" rank="1"/>
    <cfRule type="top10" dxfId="1583" priority="16" rank="1"/>
  </conditionalFormatting>
  <conditionalFormatting sqref="G3">
    <cfRule type="top10" priority="13" bottom="1" rank="1"/>
    <cfRule type="top10" dxfId="1582" priority="14" rank="1"/>
  </conditionalFormatting>
  <conditionalFormatting sqref="H3">
    <cfRule type="top10" priority="11" bottom="1" rank="1"/>
    <cfRule type="top10" dxfId="1581" priority="12" rank="1"/>
  </conditionalFormatting>
  <conditionalFormatting sqref="I3">
    <cfRule type="top10" priority="9" bottom="1" rank="1"/>
    <cfRule type="top10" dxfId="1580" priority="10" rank="1"/>
  </conditionalFormatting>
  <conditionalFormatting sqref="J3">
    <cfRule type="top10" priority="7" bottom="1" rank="1"/>
    <cfRule type="top10" dxfId="1579" priority="8" rank="1"/>
  </conditionalFormatting>
  <conditionalFormatting sqref="E4">
    <cfRule type="expression" dxfId="1578" priority="1" stopIfTrue="1">
      <formula>LARGE(($H$2:$H$14),MIN( 1,COUNT($H$2:$H$14)))&lt;=E4</formula>
    </cfRule>
  </conditionalFormatting>
  <conditionalFormatting sqref="F4">
    <cfRule type="expression" dxfId="1577" priority="2" stopIfTrue="1">
      <formula>LARGE(($I$2:$I$14),MIN( 1,COUNT($I$2:$I$14)))&lt;=F4</formula>
    </cfRule>
  </conditionalFormatting>
  <conditionalFormatting sqref="G4">
    <cfRule type="expression" dxfId="1576" priority="3" stopIfTrue="1">
      <formula>LARGE(($J$2:$J$14),MIN( 1,COUNT($J$2:$J$14)))&lt;=G4</formula>
    </cfRule>
  </conditionalFormatting>
  <conditionalFormatting sqref="H4">
    <cfRule type="expression" dxfId="1575" priority="4" stopIfTrue="1">
      <formula>LARGE(($K$2:$K$14),MIN( 1,COUNT($K$2:$K$14)))&lt;=H4</formula>
    </cfRule>
  </conditionalFormatting>
  <conditionalFormatting sqref="I4">
    <cfRule type="expression" dxfId="1574" priority="5" stopIfTrue="1">
      <formula>LARGE(($L$2:$L$16),MIN( 1,COUNT($L$2:$L$16)))&lt;=I4</formula>
    </cfRule>
  </conditionalFormatting>
  <conditionalFormatting sqref="J4">
    <cfRule type="expression" dxfId="1573" priority="6" stopIfTrue="1">
      <formula>LARGE(($M$2:$M$14),MIN( 1,COUNT($M$2:$M$14)))&lt;=J4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6FCB2E-C25D-46DC-BB65-E53999C34BCA}">
          <x14:formula1>
            <xm:f>'C:\Users\abra2\AppData\Local\Packages\Microsoft.MicrosoftEdge_8wekyb3d8bbwe\TempState\Downloads\[ABRA Club Shoot 1202019 (2).xlsm]Data'!#REF!</xm:f>
          </x14:formula1>
          <xm:sqref>B2:B4</xm:sqref>
        </x14:dataValidation>
        <x14:dataValidation type="list" allowBlank="1" showInputMessage="1" showErrorMessage="1" xr:uid="{0B9313EA-EBD5-49D2-BC6C-37D6BBAD2FC7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DAACF-9DEA-4564-A2E4-94200D153EC7}">
  <dimension ref="A1:O4"/>
  <sheetViews>
    <sheetView workbookViewId="0">
      <selection activeCell="A2" sqref="A2:O2"/>
    </sheetView>
  </sheetViews>
  <sheetFormatPr defaultRowHeight="15" x14ac:dyDescent="0.3"/>
  <cols>
    <col min="1" max="1" width="12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35" t="s">
        <v>211</v>
      </c>
      <c r="B2" s="36" t="s">
        <v>219</v>
      </c>
      <c r="C2" s="37">
        <v>43722</v>
      </c>
      <c r="D2" s="53" t="s">
        <v>218</v>
      </c>
      <c r="E2" s="39">
        <v>198</v>
      </c>
      <c r="F2" s="39">
        <v>193</v>
      </c>
      <c r="G2" s="39">
        <v>193</v>
      </c>
      <c r="H2" s="39">
        <v>187</v>
      </c>
      <c r="I2" s="39">
        <v>194</v>
      </c>
      <c r="J2" s="39">
        <v>186</v>
      </c>
      <c r="K2" s="40">
        <v>6</v>
      </c>
      <c r="L2" s="40">
        <f>SUM(E2:J2)</f>
        <v>1151</v>
      </c>
      <c r="M2" s="41">
        <f>SUM(L2/K2)</f>
        <v>191.83333333333334</v>
      </c>
      <c r="N2" s="36">
        <v>10</v>
      </c>
      <c r="O2" s="42">
        <f>SUM(M2+N2)</f>
        <v>201.83333333333334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6</v>
      </c>
      <c r="L4" s="3">
        <f>SUM(L2:L3)</f>
        <v>1151</v>
      </c>
      <c r="M4" s="1">
        <f>SUM(L4/K4)</f>
        <v>191.83333333333334</v>
      </c>
      <c r="N4" s="3">
        <f>SUM(N2:N3)</f>
        <v>10</v>
      </c>
      <c r="O4" s="1">
        <f>SUM(M4+N4)</f>
        <v>201.83333333333334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</protectedRanges>
  <conditionalFormatting sqref="E1">
    <cfRule type="top10" priority="41" bottom="1" rank="1"/>
    <cfRule type="top10" dxfId="1572" priority="42" rank="1"/>
  </conditionalFormatting>
  <conditionalFormatting sqref="F1">
    <cfRule type="top10" priority="39" bottom="1" rank="1"/>
    <cfRule type="top10" dxfId="1571" priority="40" rank="1"/>
  </conditionalFormatting>
  <conditionalFormatting sqref="G1">
    <cfRule type="top10" priority="37" bottom="1" rank="1"/>
    <cfRule type="top10" dxfId="1570" priority="38" rank="1"/>
  </conditionalFormatting>
  <conditionalFormatting sqref="H1">
    <cfRule type="top10" priority="35" bottom="1" rank="1"/>
    <cfRule type="top10" dxfId="1569" priority="36" rank="1"/>
  </conditionalFormatting>
  <conditionalFormatting sqref="I1">
    <cfRule type="top10" priority="33" bottom="1" rank="1"/>
    <cfRule type="top10" dxfId="1568" priority="34" rank="1"/>
  </conditionalFormatting>
  <conditionalFormatting sqref="J1">
    <cfRule type="top10" priority="31" bottom="1" rank="1"/>
    <cfRule type="top10" dxfId="1567" priority="32" rank="1"/>
  </conditionalFormatting>
  <conditionalFormatting sqref="E3">
    <cfRule type="top10" priority="29" bottom="1" rank="1"/>
    <cfRule type="top10" dxfId="1566" priority="30" rank="1"/>
  </conditionalFormatting>
  <conditionalFormatting sqref="F3">
    <cfRule type="top10" priority="27" bottom="1" rank="1"/>
    <cfRule type="top10" dxfId="1565" priority="28" rank="1"/>
  </conditionalFormatting>
  <conditionalFormatting sqref="G3">
    <cfRule type="top10" priority="25" bottom="1" rank="1"/>
    <cfRule type="top10" dxfId="1564" priority="26" rank="1"/>
  </conditionalFormatting>
  <conditionalFormatting sqref="H3">
    <cfRule type="top10" priority="23" bottom="1" rank="1"/>
    <cfRule type="top10" dxfId="1563" priority="24" rank="1"/>
  </conditionalFormatting>
  <conditionalFormatting sqref="I3">
    <cfRule type="top10" priority="21" bottom="1" rank="1"/>
    <cfRule type="top10" dxfId="1562" priority="22" rank="1"/>
  </conditionalFormatting>
  <conditionalFormatting sqref="J3">
    <cfRule type="top10" priority="19" bottom="1" rank="1"/>
    <cfRule type="top10" dxfId="1561" priority="20" rank="1"/>
  </conditionalFormatting>
  <conditionalFormatting sqref="E2">
    <cfRule type="top10" dxfId="1560" priority="1" rank="1"/>
  </conditionalFormatting>
  <conditionalFormatting sqref="F2">
    <cfRule type="top10" dxfId="1559" priority="2" rank="1"/>
  </conditionalFormatting>
  <conditionalFormatting sqref="G2">
    <cfRule type="top10" dxfId="1558" priority="3" rank="1"/>
  </conditionalFormatting>
  <conditionalFormatting sqref="H2">
    <cfRule type="top10" dxfId="1557" priority="4" rank="1"/>
  </conditionalFormatting>
  <conditionalFormatting sqref="I2">
    <cfRule type="top10" dxfId="1556" priority="5" rank="1"/>
  </conditionalFormatting>
  <conditionalFormatting sqref="J2">
    <cfRule type="top10" dxfId="1555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B1EB517-C4B5-4916-9BB7-DE8A7479DD9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684659BD-B636-44F7-BA82-F0E275954056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67CD-D922-4C71-909E-F0C52D80433E}">
  <sheetPr codeName="Sheet32"/>
  <dimension ref="A1:O13"/>
  <sheetViews>
    <sheetView workbookViewId="0">
      <selection activeCell="C23" sqref="C2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37</v>
      </c>
      <c r="C2" s="8">
        <v>43547</v>
      </c>
      <c r="D2" s="9" t="s">
        <v>36</v>
      </c>
      <c r="E2" s="7">
        <v>185</v>
      </c>
      <c r="F2" s="7">
        <v>189</v>
      </c>
      <c r="G2" s="7">
        <v>191</v>
      </c>
      <c r="H2" s="7">
        <v>193</v>
      </c>
      <c r="I2" s="7"/>
      <c r="J2" s="7"/>
      <c r="K2" s="10">
        <v>4</v>
      </c>
      <c r="L2" s="10">
        <v>758</v>
      </c>
      <c r="M2" s="11">
        <v>189.5</v>
      </c>
      <c r="N2" s="10">
        <v>13</v>
      </c>
      <c r="O2" s="11">
        <v>202.5</v>
      </c>
    </row>
    <row r="3" spans="1:15" x14ac:dyDescent="0.3">
      <c r="A3" s="7" t="s">
        <v>25</v>
      </c>
      <c r="B3" s="7" t="s">
        <v>37</v>
      </c>
      <c r="C3" s="8">
        <v>43554</v>
      </c>
      <c r="D3" s="9" t="s">
        <v>36</v>
      </c>
      <c r="E3" s="7">
        <v>189</v>
      </c>
      <c r="F3" s="7">
        <v>189</v>
      </c>
      <c r="G3" s="7">
        <v>167</v>
      </c>
      <c r="H3" s="7">
        <v>188</v>
      </c>
      <c r="I3" s="7">
        <v>193</v>
      </c>
      <c r="J3" s="7">
        <v>188</v>
      </c>
      <c r="K3" s="10">
        <v>6</v>
      </c>
      <c r="L3" s="10">
        <v>1114</v>
      </c>
      <c r="M3" s="11">
        <v>185.66666666666666</v>
      </c>
      <c r="N3" s="10">
        <v>10</v>
      </c>
      <c r="O3" s="11">
        <v>195.66666666666666</v>
      </c>
    </row>
    <row r="4" spans="1:15" x14ac:dyDescent="0.3">
      <c r="A4" s="7" t="s">
        <v>25</v>
      </c>
      <c r="B4" s="7" t="s">
        <v>37</v>
      </c>
      <c r="C4" s="8">
        <v>43582</v>
      </c>
      <c r="D4" s="9" t="s">
        <v>36</v>
      </c>
      <c r="E4" s="7">
        <v>193</v>
      </c>
      <c r="F4" s="7">
        <v>191</v>
      </c>
      <c r="G4" s="7">
        <v>187</v>
      </c>
      <c r="H4" s="7">
        <v>185</v>
      </c>
      <c r="I4" s="7"/>
      <c r="J4" s="7"/>
      <c r="K4" s="10">
        <v>4</v>
      </c>
      <c r="L4" s="10">
        <v>756</v>
      </c>
      <c r="M4" s="11">
        <v>189</v>
      </c>
      <c r="N4" s="10">
        <v>11</v>
      </c>
      <c r="O4" s="11">
        <v>200</v>
      </c>
    </row>
    <row r="5" spans="1:15" x14ac:dyDescent="0.3">
      <c r="A5" s="7" t="s">
        <v>25</v>
      </c>
      <c r="B5" s="7" t="s">
        <v>37</v>
      </c>
      <c r="C5" s="8">
        <v>43610</v>
      </c>
      <c r="D5" s="9" t="s">
        <v>36</v>
      </c>
      <c r="E5" s="7">
        <v>193</v>
      </c>
      <c r="F5" s="7">
        <v>195</v>
      </c>
      <c r="G5" s="7">
        <v>194</v>
      </c>
      <c r="H5" s="7">
        <v>196</v>
      </c>
      <c r="I5" s="7"/>
      <c r="J5" s="7"/>
      <c r="K5" s="10">
        <v>4</v>
      </c>
      <c r="L5" s="10">
        <v>778</v>
      </c>
      <c r="M5" s="11">
        <v>194.5</v>
      </c>
      <c r="N5" s="10">
        <v>13</v>
      </c>
      <c r="O5" s="11">
        <v>207.5</v>
      </c>
    </row>
    <row r="6" spans="1:15" x14ac:dyDescent="0.3">
      <c r="A6" s="7" t="s">
        <v>25</v>
      </c>
      <c r="B6" s="7" t="s">
        <v>37</v>
      </c>
      <c r="C6" s="8">
        <v>43638</v>
      </c>
      <c r="D6" s="9" t="s">
        <v>36</v>
      </c>
      <c r="E6" s="7">
        <v>184</v>
      </c>
      <c r="F6" s="7">
        <v>182</v>
      </c>
      <c r="G6" s="7">
        <v>191</v>
      </c>
      <c r="H6" s="7">
        <v>182</v>
      </c>
      <c r="I6" s="7"/>
      <c r="J6" s="7"/>
      <c r="K6" s="10">
        <v>4</v>
      </c>
      <c r="L6" s="10">
        <v>739</v>
      </c>
      <c r="M6" s="11">
        <v>184.75</v>
      </c>
      <c r="N6" s="10">
        <v>9</v>
      </c>
      <c r="O6" s="11">
        <v>193.75</v>
      </c>
    </row>
    <row r="7" spans="1:15" x14ac:dyDescent="0.3">
      <c r="A7" s="7" t="s">
        <v>25</v>
      </c>
      <c r="B7" s="7" t="s">
        <v>37</v>
      </c>
      <c r="C7" s="8">
        <v>43701</v>
      </c>
      <c r="D7" s="9" t="s">
        <v>36</v>
      </c>
      <c r="E7" s="7">
        <v>188</v>
      </c>
      <c r="F7" s="7">
        <v>193</v>
      </c>
      <c r="G7" s="7">
        <v>192</v>
      </c>
      <c r="H7" s="7">
        <v>181</v>
      </c>
      <c r="I7" s="7"/>
      <c r="J7" s="7"/>
      <c r="K7" s="10">
        <v>4</v>
      </c>
      <c r="L7" s="10">
        <v>754</v>
      </c>
      <c r="M7" s="11">
        <v>188.5</v>
      </c>
      <c r="N7" s="10">
        <v>11</v>
      </c>
      <c r="O7" s="11">
        <v>199.5</v>
      </c>
    </row>
    <row r="8" spans="1:15" x14ac:dyDescent="0.3">
      <c r="A8" s="12" t="s">
        <v>25</v>
      </c>
      <c r="B8" s="12" t="s">
        <v>37</v>
      </c>
      <c r="C8" s="13">
        <v>43722</v>
      </c>
      <c r="D8" s="14" t="s">
        <v>36</v>
      </c>
      <c r="E8" s="12">
        <v>197</v>
      </c>
      <c r="F8" s="12">
        <v>189</v>
      </c>
      <c r="G8" s="12">
        <v>190</v>
      </c>
      <c r="H8" s="12">
        <v>185</v>
      </c>
      <c r="I8" s="12"/>
      <c r="J8" s="12"/>
      <c r="K8" s="15">
        <v>4</v>
      </c>
      <c r="L8" s="15">
        <v>761</v>
      </c>
      <c r="M8" s="16">
        <v>190.25</v>
      </c>
      <c r="N8" s="15">
        <v>6</v>
      </c>
      <c r="O8" s="16">
        <v>196.25</v>
      </c>
    </row>
    <row r="9" spans="1:15" x14ac:dyDescent="0.3">
      <c r="A9" s="7" t="s">
        <v>25</v>
      </c>
      <c r="B9" s="7" t="s">
        <v>37</v>
      </c>
      <c r="C9" s="8">
        <v>43736</v>
      </c>
      <c r="D9" s="9" t="s">
        <v>36</v>
      </c>
      <c r="E9" s="7">
        <v>190</v>
      </c>
      <c r="F9" s="7">
        <v>191</v>
      </c>
      <c r="G9" s="7">
        <v>187</v>
      </c>
      <c r="H9" s="7">
        <v>182</v>
      </c>
      <c r="I9" s="7"/>
      <c r="J9" s="7"/>
      <c r="K9" s="10">
        <v>4</v>
      </c>
      <c r="L9" s="10">
        <v>750</v>
      </c>
      <c r="M9" s="11">
        <v>187.5</v>
      </c>
      <c r="N9" s="10">
        <v>6</v>
      </c>
      <c r="O9" s="11">
        <v>193.5</v>
      </c>
    </row>
    <row r="10" spans="1:15" x14ac:dyDescent="0.3">
      <c r="A10" s="7" t="s">
        <v>25</v>
      </c>
      <c r="B10" s="7" t="s">
        <v>37</v>
      </c>
      <c r="C10" s="8">
        <v>43764</v>
      </c>
      <c r="D10" s="9" t="s">
        <v>36</v>
      </c>
      <c r="E10" s="7">
        <v>194</v>
      </c>
      <c r="F10" s="7">
        <v>195</v>
      </c>
      <c r="G10" s="7">
        <v>190</v>
      </c>
      <c r="H10" s="7">
        <v>184</v>
      </c>
      <c r="I10" s="7"/>
      <c r="J10" s="7"/>
      <c r="K10" s="10">
        <v>4</v>
      </c>
      <c r="L10" s="10">
        <v>763</v>
      </c>
      <c r="M10" s="11">
        <v>190.75</v>
      </c>
      <c r="N10" s="10">
        <v>11</v>
      </c>
      <c r="O10" s="11">
        <v>201.75</v>
      </c>
    </row>
    <row r="11" spans="1:15" x14ac:dyDescent="0.3">
      <c r="A11" s="7" t="s">
        <v>25</v>
      </c>
      <c r="B11" s="7" t="s">
        <v>37</v>
      </c>
      <c r="C11" s="8">
        <v>43778</v>
      </c>
      <c r="D11" s="9" t="s">
        <v>36</v>
      </c>
      <c r="E11" s="7">
        <v>185</v>
      </c>
      <c r="F11" s="7">
        <v>193</v>
      </c>
      <c r="G11" s="7">
        <v>194</v>
      </c>
      <c r="H11" s="7">
        <v>190</v>
      </c>
      <c r="I11" s="7">
        <v>192</v>
      </c>
      <c r="J11" s="7">
        <v>189</v>
      </c>
      <c r="K11" s="10">
        <v>6</v>
      </c>
      <c r="L11" s="10">
        <v>1143</v>
      </c>
      <c r="M11" s="11">
        <v>190.5</v>
      </c>
      <c r="N11" s="10">
        <v>16</v>
      </c>
      <c r="O11" s="11">
        <v>206.5</v>
      </c>
    </row>
    <row r="12" spans="1:15" x14ac:dyDescent="0.3">
      <c r="A12" s="12"/>
      <c r="B12" s="12"/>
      <c r="C12" s="13"/>
      <c r="D12" s="14"/>
      <c r="E12" s="12"/>
      <c r="F12" s="12"/>
      <c r="G12" s="12"/>
      <c r="H12" s="12"/>
      <c r="I12" s="12"/>
      <c r="J12" s="12"/>
      <c r="K12" s="15"/>
      <c r="L12" s="15"/>
      <c r="M12" s="16"/>
      <c r="N12" s="15"/>
      <c r="O12" s="16"/>
    </row>
    <row r="13" spans="1:15" x14ac:dyDescent="0.3">
      <c r="K13" s="3">
        <f>SUM(K2:K12)</f>
        <v>44</v>
      </c>
      <c r="L13" s="3">
        <f>SUM(L2:L12)</f>
        <v>8316</v>
      </c>
      <c r="M13" s="1">
        <f>SUM(L13/K13)</f>
        <v>189</v>
      </c>
      <c r="N13" s="3">
        <f>SUM(N2:N12)</f>
        <v>106</v>
      </c>
      <c r="O13" s="1">
        <f>SUM(M13+N13)</f>
        <v>295</v>
      </c>
    </row>
  </sheetData>
  <conditionalFormatting sqref="E1">
    <cfRule type="top10" priority="155" bottom="1" rank="1"/>
    <cfRule type="top10" dxfId="1554" priority="156" rank="1"/>
  </conditionalFormatting>
  <conditionalFormatting sqref="F1">
    <cfRule type="top10" priority="153" bottom="1" rank="1"/>
    <cfRule type="top10" dxfId="1553" priority="154" rank="1"/>
  </conditionalFormatting>
  <conditionalFormatting sqref="G1">
    <cfRule type="top10" priority="151" bottom="1" rank="1"/>
    <cfRule type="top10" dxfId="1552" priority="152" rank="1"/>
  </conditionalFormatting>
  <conditionalFormatting sqref="H1">
    <cfRule type="top10" priority="149" bottom="1" rank="1"/>
    <cfRule type="top10" dxfId="1551" priority="150" rank="1"/>
  </conditionalFormatting>
  <conditionalFormatting sqref="I1">
    <cfRule type="top10" priority="147" bottom="1" rank="1"/>
    <cfRule type="top10" dxfId="1550" priority="148" rank="1"/>
  </conditionalFormatting>
  <conditionalFormatting sqref="J1">
    <cfRule type="top10" priority="145" bottom="1" rank="1"/>
    <cfRule type="top10" dxfId="1549" priority="146" rank="1"/>
  </conditionalFormatting>
  <conditionalFormatting sqref="E12">
    <cfRule type="top10" priority="143" bottom="1" rank="1"/>
    <cfRule type="top10" dxfId="1548" priority="144" rank="1"/>
  </conditionalFormatting>
  <conditionalFormatting sqref="F12">
    <cfRule type="top10" priority="141" bottom="1" rank="1"/>
    <cfRule type="top10" dxfId="1547" priority="142" rank="1"/>
  </conditionalFormatting>
  <conditionalFormatting sqref="G12">
    <cfRule type="top10" priority="139" bottom="1" rank="1"/>
    <cfRule type="top10" dxfId="1546" priority="140" rank="1"/>
  </conditionalFormatting>
  <conditionalFormatting sqref="H12">
    <cfRule type="top10" priority="137" bottom="1" rank="1"/>
    <cfRule type="top10" dxfId="1545" priority="138" rank="1"/>
  </conditionalFormatting>
  <conditionalFormatting sqref="I12">
    <cfRule type="top10" priority="135" bottom="1" rank="1"/>
    <cfRule type="top10" dxfId="1544" priority="136" rank="1"/>
  </conditionalFormatting>
  <conditionalFormatting sqref="J12">
    <cfRule type="top10" priority="133" bottom="1" rank="1"/>
    <cfRule type="top10" dxfId="1543" priority="134" rank="1"/>
  </conditionalFormatting>
  <conditionalFormatting sqref="E2">
    <cfRule type="top10" priority="119" bottom="1" rank="1"/>
    <cfRule type="top10" dxfId="1542" priority="120" rank="1"/>
  </conditionalFormatting>
  <conditionalFormatting sqref="F2">
    <cfRule type="top10" priority="117" bottom="1" rank="1"/>
    <cfRule type="top10" dxfId="1541" priority="118" rank="1"/>
  </conditionalFormatting>
  <conditionalFormatting sqref="G2">
    <cfRule type="top10" priority="115" bottom="1" rank="1"/>
    <cfRule type="top10" dxfId="1540" priority="116" rank="1"/>
  </conditionalFormatting>
  <conditionalFormatting sqref="H2">
    <cfRule type="top10" priority="113" bottom="1" rank="1"/>
    <cfRule type="top10" dxfId="1539" priority="114" rank="1"/>
  </conditionalFormatting>
  <conditionalFormatting sqref="I2">
    <cfRule type="top10" priority="111" bottom="1" rank="1"/>
    <cfRule type="top10" dxfId="1538" priority="112" rank="1"/>
  </conditionalFormatting>
  <conditionalFormatting sqref="J2">
    <cfRule type="top10" priority="109" bottom="1" rank="1"/>
    <cfRule type="top10" dxfId="1537" priority="110" rank="1"/>
  </conditionalFormatting>
  <conditionalFormatting sqref="E3">
    <cfRule type="top10" priority="107" bottom="1" rank="1"/>
    <cfRule type="top10" dxfId="1536" priority="108" rank="1"/>
  </conditionalFormatting>
  <conditionalFormatting sqref="F3">
    <cfRule type="top10" priority="105" bottom="1" rank="1"/>
    <cfRule type="top10" dxfId="1535" priority="106" rank="1"/>
  </conditionalFormatting>
  <conditionalFormatting sqref="G3">
    <cfRule type="top10" priority="103" bottom="1" rank="1"/>
    <cfRule type="top10" dxfId="1534" priority="104" rank="1"/>
  </conditionalFormatting>
  <conditionalFormatting sqref="H3">
    <cfRule type="top10" priority="101" bottom="1" rank="1"/>
    <cfRule type="top10" dxfId="1533" priority="102" rank="1"/>
  </conditionalFormatting>
  <conditionalFormatting sqref="I3">
    <cfRule type="top10" priority="99" bottom="1" rank="1"/>
    <cfRule type="top10" dxfId="1532" priority="100" rank="1"/>
  </conditionalFormatting>
  <conditionalFormatting sqref="J3">
    <cfRule type="top10" priority="97" bottom="1" rank="1"/>
    <cfRule type="top10" dxfId="1531" priority="98" rank="1"/>
  </conditionalFormatting>
  <conditionalFormatting sqref="E4">
    <cfRule type="top10" priority="95" bottom="1" rank="1"/>
    <cfRule type="top10" dxfId="1530" priority="96" rank="1"/>
  </conditionalFormatting>
  <conditionalFormatting sqref="F4">
    <cfRule type="top10" priority="93" bottom="1" rank="1"/>
    <cfRule type="top10" dxfId="1529" priority="94" rank="1"/>
  </conditionalFormatting>
  <conditionalFormatting sqref="G4">
    <cfRule type="top10" priority="91" bottom="1" rank="1"/>
    <cfRule type="top10" dxfId="1528" priority="92" rank="1"/>
  </conditionalFormatting>
  <conditionalFormatting sqref="H4">
    <cfRule type="top10" priority="89" bottom="1" rank="1"/>
    <cfRule type="top10" dxfId="1527" priority="90" rank="1"/>
  </conditionalFormatting>
  <conditionalFormatting sqref="I4">
    <cfRule type="top10" priority="87" bottom="1" rank="1"/>
    <cfRule type="top10" dxfId="1526" priority="88" rank="1"/>
  </conditionalFormatting>
  <conditionalFormatting sqref="J4">
    <cfRule type="top10" priority="85" bottom="1" rank="1"/>
    <cfRule type="top10" dxfId="1525" priority="86" rank="1"/>
  </conditionalFormatting>
  <conditionalFormatting sqref="E5">
    <cfRule type="top10" priority="83" bottom="1" rank="1"/>
    <cfRule type="top10" dxfId="1524" priority="84" rank="1"/>
  </conditionalFormatting>
  <conditionalFormatting sqref="F5">
    <cfRule type="top10" priority="81" bottom="1" rank="1"/>
    <cfRule type="top10" dxfId="1523" priority="82" rank="1"/>
  </conditionalFormatting>
  <conditionalFormatting sqref="G5">
    <cfRule type="top10" priority="79" bottom="1" rank="1"/>
    <cfRule type="top10" dxfId="1522" priority="80" rank="1"/>
  </conditionalFormatting>
  <conditionalFormatting sqref="H5">
    <cfRule type="top10" priority="77" bottom="1" rank="1"/>
    <cfRule type="top10" dxfId="1521" priority="78" rank="1"/>
  </conditionalFormatting>
  <conditionalFormatting sqref="I5">
    <cfRule type="top10" priority="75" bottom="1" rank="1"/>
    <cfRule type="top10" dxfId="1520" priority="76" rank="1"/>
  </conditionalFormatting>
  <conditionalFormatting sqref="J5">
    <cfRule type="top10" priority="73" bottom="1" rank="1"/>
    <cfRule type="top10" dxfId="1519" priority="74" rank="1"/>
  </conditionalFormatting>
  <conditionalFormatting sqref="E6">
    <cfRule type="top10" priority="71" bottom="1" rank="1"/>
    <cfRule type="top10" dxfId="1518" priority="72" rank="1"/>
  </conditionalFormatting>
  <conditionalFormatting sqref="F6">
    <cfRule type="top10" priority="69" bottom="1" rank="1"/>
    <cfRule type="top10" dxfId="1517" priority="70" rank="1"/>
  </conditionalFormatting>
  <conditionalFormatting sqref="G6">
    <cfRule type="top10" priority="67" bottom="1" rank="1"/>
    <cfRule type="top10" dxfId="1516" priority="68" rank="1"/>
  </conditionalFormatting>
  <conditionalFormatting sqref="H6">
    <cfRule type="top10" priority="65" bottom="1" rank="1"/>
    <cfRule type="top10" dxfId="1515" priority="66" rank="1"/>
  </conditionalFormatting>
  <conditionalFormatting sqref="I6">
    <cfRule type="top10" priority="63" bottom="1" rank="1"/>
    <cfRule type="top10" dxfId="1514" priority="64" rank="1"/>
  </conditionalFormatting>
  <conditionalFormatting sqref="J6">
    <cfRule type="top10" priority="61" bottom="1" rank="1"/>
    <cfRule type="top10" dxfId="1513" priority="62" rank="1"/>
  </conditionalFormatting>
  <conditionalFormatting sqref="E7">
    <cfRule type="top10" priority="59" bottom="1" rank="1"/>
    <cfRule type="top10" dxfId="1512" priority="60" rank="1"/>
  </conditionalFormatting>
  <conditionalFormatting sqref="F7">
    <cfRule type="top10" priority="57" bottom="1" rank="1"/>
    <cfRule type="top10" dxfId="1511" priority="58" rank="1"/>
  </conditionalFormatting>
  <conditionalFormatting sqref="G7">
    <cfRule type="top10" priority="55" bottom="1" rank="1"/>
    <cfRule type="top10" dxfId="1510" priority="56" rank="1"/>
  </conditionalFormatting>
  <conditionalFormatting sqref="H7">
    <cfRule type="top10" priority="53" bottom="1" rank="1"/>
    <cfRule type="top10" dxfId="1509" priority="54" rank="1"/>
  </conditionalFormatting>
  <conditionalFormatting sqref="I7">
    <cfRule type="top10" priority="51" bottom="1" rank="1"/>
    <cfRule type="top10" dxfId="1508" priority="52" rank="1"/>
  </conditionalFormatting>
  <conditionalFormatting sqref="J7">
    <cfRule type="top10" priority="49" bottom="1" rank="1"/>
    <cfRule type="top10" dxfId="1507" priority="50" rank="1"/>
  </conditionalFormatting>
  <conditionalFormatting sqref="E8">
    <cfRule type="top10" priority="47" bottom="1" rank="1"/>
    <cfRule type="top10" dxfId="1506" priority="48" rank="1"/>
  </conditionalFormatting>
  <conditionalFormatting sqref="F8">
    <cfRule type="top10" priority="45" bottom="1" rank="1"/>
    <cfRule type="top10" dxfId="1505" priority="46" rank="1"/>
  </conditionalFormatting>
  <conditionalFormatting sqref="G8">
    <cfRule type="top10" priority="43" bottom="1" rank="1"/>
    <cfRule type="top10" dxfId="1504" priority="44" rank="1"/>
  </conditionalFormatting>
  <conditionalFormatting sqref="H8">
    <cfRule type="top10" priority="41" bottom="1" rank="1"/>
    <cfRule type="top10" dxfId="1503" priority="42" rank="1"/>
  </conditionalFormatting>
  <conditionalFormatting sqref="I8">
    <cfRule type="top10" priority="39" bottom="1" rank="1"/>
    <cfRule type="top10" dxfId="1502" priority="40" rank="1"/>
  </conditionalFormatting>
  <conditionalFormatting sqref="J8">
    <cfRule type="top10" priority="37" bottom="1" rank="1"/>
    <cfRule type="top10" dxfId="1501" priority="38" rank="1"/>
  </conditionalFormatting>
  <conditionalFormatting sqref="E9">
    <cfRule type="top10" priority="35" bottom="1" rank="1"/>
    <cfRule type="top10" dxfId="1500" priority="36" rank="1"/>
  </conditionalFormatting>
  <conditionalFormatting sqref="F9">
    <cfRule type="top10" priority="33" bottom="1" rank="1"/>
    <cfRule type="top10" dxfId="1499" priority="34" rank="1"/>
  </conditionalFormatting>
  <conditionalFormatting sqref="G9">
    <cfRule type="top10" priority="31" bottom="1" rank="1"/>
    <cfRule type="top10" dxfId="1498" priority="32" rank="1"/>
  </conditionalFormatting>
  <conditionalFormatting sqref="H9">
    <cfRule type="top10" priority="29" bottom="1" rank="1"/>
    <cfRule type="top10" dxfId="1497" priority="30" rank="1"/>
  </conditionalFormatting>
  <conditionalFormatting sqref="I9">
    <cfRule type="top10" priority="27" bottom="1" rank="1"/>
    <cfRule type="top10" dxfId="1496" priority="28" rank="1"/>
  </conditionalFormatting>
  <conditionalFormatting sqref="J9">
    <cfRule type="top10" priority="25" bottom="1" rank="1"/>
    <cfRule type="top10" dxfId="1495" priority="26" rank="1"/>
  </conditionalFormatting>
  <conditionalFormatting sqref="E10">
    <cfRule type="top10" priority="23" bottom="1" rank="1"/>
    <cfRule type="top10" dxfId="1494" priority="24" rank="1"/>
  </conditionalFormatting>
  <conditionalFormatting sqref="F10">
    <cfRule type="top10" priority="21" bottom="1" rank="1"/>
    <cfRule type="top10" dxfId="1493" priority="22" rank="1"/>
  </conditionalFormatting>
  <conditionalFormatting sqref="G10">
    <cfRule type="top10" priority="19" bottom="1" rank="1"/>
    <cfRule type="top10" dxfId="1492" priority="20" rank="1"/>
  </conditionalFormatting>
  <conditionalFormatting sqref="H10">
    <cfRule type="top10" priority="17" bottom="1" rank="1"/>
    <cfRule type="top10" dxfId="1491" priority="18" rank="1"/>
  </conditionalFormatting>
  <conditionalFormatting sqref="I10">
    <cfRule type="top10" priority="15" bottom="1" rank="1"/>
    <cfRule type="top10" dxfId="1490" priority="16" rank="1"/>
  </conditionalFormatting>
  <conditionalFormatting sqref="J10">
    <cfRule type="top10" priority="13" bottom="1" rank="1"/>
    <cfRule type="top10" dxfId="1489" priority="14" rank="1"/>
  </conditionalFormatting>
  <conditionalFormatting sqref="E11">
    <cfRule type="top10" priority="11" bottom="1" rank="1"/>
    <cfRule type="top10" dxfId="1488" priority="12" rank="1"/>
  </conditionalFormatting>
  <conditionalFormatting sqref="F11">
    <cfRule type="top10" priority="9" bottom="1" rank="1"/>
    <cfRule type="top10" dxfId="1487" priority="10" rank="1"/>
  </conditionalFormatting>
  <conditionalFormatting sqref="G11">
    <cfRule type="top10" priority="7" bottom="1" rank="1"/>
    <cfRule type="top10" dxfId="1486" priority="8" rank="1"/>
  </conditionalFormatting>
  <conditionalFormatting sqref="H11">
    <cfRule type="top10" priority="5" bottom="1" rank="1"/>
    <cfRule type="top10" dxfId="1485" priority="6" rank="1"/>
  </conditionalFormatting>
  <conditionalFormatting sqref="I11">
    <cfRule type="top10" priority="3" bottom="1" rank="1"/>
    <cfRule type="top10" dxfId="1484" priority="4" rank="1"/>
  </conditionalFormatting>
  <conditionalFormatting sqref="J11">
    <cfRule type="top10" priority="1" bottom="1" rank="1"/>
    <cfRule type="top10" dxfId="148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86CA24F-25BA-47FB-B713-F60DC2689AAB}">
          <x14:formula1>
            <xm:f>'C:\Users\abra2\AppData\Local\Packages\Microsoft.MicrosoftEdge_8wekyb3d8bbwe\TempState\Downloads\[ABRA Club Shoot 2182018 (1).xlsm]Data'!#REF!</xm:f>
          </x14:formula1>
          <xm:sqref>B12</xm:sqref>
        </x14:dataValidation>
        <x14:dataValidation type="list" allowBlank="1" showInputMessage="1" showErrorMessage="1" xr:uid="{5739BF3E-7FDB-43B1-9B4A-1CAA22806044}">
          <x14:formula1>
            <xm:f>'C:\Users\gih93\Documents\[ABRA2019.xlsm]Data'!#REF!</xm:f>
          </x14:formula1>
          <xm:sqref>B2:B5 B7:B11</xm:sqref>
        </x14:dataValidation>
        <x14:dataValidation type="list" allowBlank="1" showInputMessage="1" showErrorMessage="1" xr:uid="{52B398EF-5AEF-4341-8B71-59BAC2EFACFA}">
          <x14:formula1>
            <xm:f>'C:\Users\Ronald\Documents\2016 ABRA\ABRA Scoring Programs\[ABRA2019.xlsm]Data'!#REF!</xm:f>
          </x14:formula1>
          <xm:sqref>B6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76234-3A31-44E0-A9B6-E9BD100697C5}">
  <sheetPr codeName="Sheet33"/>
  <dimension ref="A1:O6"/>
  <sheetViews>
    <sheetView workbookViewId="0">
      <selection activeCell="L30" sqref="L3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50</v>
      </c>
      <c r="B2" s="34" t="s">
        <v>49</v>
      </c>
      <c r="C2" s="8">
        <v>43547</v>
      </c>
      <c r="D2" s="9" t="s">
        <v>51</v>
      </c>
      <c r="E2" s="7">
        <v>178</v>
      </c>
      <c r="F2" s="7">
        <v>187</v>
      </c>
      <c r="G2" s="7">
        <v>176</v>
      </c>
      <c r="H2" s="7">
        <v>181</v>
      </c>
      <c r="I2" s="7"/>
      <c r="J2" s="7"/>
      <c r="K2" s="10">
        <v>4</v>
      </c>
      <c r="L2" s="10">
        <f t="shared" ref="L2" si="0">SUM(E2:H2)</f>
        <v>722</v>
      </c>
      <c r="M2" s="11">
        <f t="shared" ref="M2" si="1">SUM(L2/K2)</f>
        <v>180.5</v>
      </c>
      <c r="N2" s="10">
        <v>3</v>
      </c>
      <c r="O2" s="11">
        <f t="shared" ref="O2" si="2">SUM(M2+N2)</f>
        <v>183.5</v>
      </c>
    </row>
    <row r="3" spans="1:15" x14ac:dyDescent="0.3">
      <c r="A3" s="7" t="s">
        <v>25</v>
      </c>
      <c r="B3" s="7" t="s">
        <v>61</v>
      </c>
      <c r="C3" s="8">
        <v>43560</v>
      </c>
      <c r="D3" s="9" t="s">
        <v>51</v>
      </c>
      <c r="E3" s="7">
        <v>191</v>
      </c>
      <c r="F3" s="7">
        <v>189</v>
      </c>
      <c r="G3" s="7">
        <v>193</v>
      </c>
      <c r="H3" s="7">
        <v>192</v>
      </c>
      <c r="I3" s="7"/>
      <c r="J3" s="7"/>
      <c r="K3" s="10">
        <v>4</v>
      </c>
      <c r="L3" s="10">
        <v>765</v>
      </c>
      <c r="M3" s="11">
        <v>191.25</v>
      </c>
      <c r="N3" s="10">
        <v>3</v>
      </c>
      <c r="O3" s="11">
        <v>194.25</v>
      </c>
    </row>
    <row r="4" spans="1:15" x14ac:dyDescent="0.3">
      <c r="A4" s="7" t="s">
        <v>25</v>
      </c>
      <c r="B4" s="7" t="s">
        <v>61</v>
      </c>
      <c r="C4" s="8">
        <v>43582</v>
      </c>
      <c r="D4" s="9" t="s">
        <v>51</v>
      </c>
      <c r="E4" s="7">
        <v>188</v>
      </c>
      <c r="F4" s="7">
        <v>189</v>
      </c>
      <c r="G4" s="7">
        <v>191</v>
      </c>
      <c r="H4" s="7">
        <v>192</v>
      </c>
      <c r="I4" s="7"/>
      <c r="J4" s="7"/>
      <c r="K4" s="10">
        <v>4</v>
      </c>
      <c r="L4" s="10">
        <v>760</v>
      </c>
      <c r="M4" s="11">
        <v>190</v>
      </c>
      <c r="N4" s="10">
        <v>3</v>
      </c>
      <c r="O4" s="11">
        <v>193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12</v>
      </c>
      <c r="L6" s="3">
        <f>SUM(L2:L5)</f>
        <v>2247</v>
      </c>
      <c r="M6" s="1">
        <f>SUM(L6/K6)</f>
        <v>187.25</v>
      </c>
      <c r="N6" s="3">
        <f>SUM(N2:N5)</f>
        <v>9</v>
      </c>
      <c r="O6" s="1">
        <f>SUM(M6+N6)</f>
        <v>196.25</v>
      </c>
    </row>
  </sheetData>
  <conditionalFormatting sqref="E1">
    <cfRule type="top10" priority="71" bottom="1" rank="1"/>
    <cfRule type="top10" dxfId="1482" priority="72" rank="1"/>
  </conditionalFormatting>
  <conditionalFormatting sqref="F1">
    <cfRule type="top10" priority="69" bottom="1" rank="1"/>
    <cfRule type="top10" dxfId="1481" priority="70" rank="1"/>
  </conditionalFormatting>
  <conditionalFormatting sqref="G1">
    <cfRule type="top10" priority="67" bottom="1" rank="1"/>
    <cfRule type="top10" dxfId="1480" priority="68" rank="1"/>
  </conditionalFormatting>
  <conditionalFormatting sqref="H1">
    <cfRule type="top10" priority="65" bottom="1" rank="1"/>
    <cfRule type="top10" dxfId="1479" priority="66" rank="1"/>
  </conditionalFormatting>
  <conditionalFormatting sqref="I1">
    <cfRule type="top10" priority="63" bottom="1" rank="1"/>
    <cfRule type="top10" dxfId="1478" priority="64" rank="1"/>
  </conditionalFormatting>
  <conditionalFormatting sqref="J1">
    <cfRule type="top10" priority="61" bottom="1" rank="1"/>
    <cfRule type="top10" dxfId="1477" priority="62" rank="1"/>
  </conditionalFormatting>
  <conditionalFormatting sqref="E5">
    <cfRule type="top10" priority="59" bottom="1" rank="1"/>
    <cfRule type="top10" dxfId="1476" priority="60" rank="1"/>
  </conditionalFormatting>
  <conditionalFormatting sqref="F5">
    <cfRule type="top10" priority="57" bottom="1" rank="1"/>
    <cfRule type="top10" dxfId="1475" priority="58" rank="1"/>
  </conditionalFormatting>
  <conditionalFormatting sqref="G5">
    <cfRule type="top10" priority="55" bottom="1" rank="1"/>
    <cfRule type="top10" dxfId="1474" priority="56" rank="1"/>
  </conditionalFormatting>
  <conditionalFormatting sqref="H5">
    <cfRule type="top10" priority="53" bottom="1" rank="1"/>
    <cfRule type="top10" dxfId="1473" priority="54" rank="1"/>
  </conditionalFormatting>
  <conditionalFormatting sqref="I5">
    <cfRule type="top10" priority="51" bottom="1" rank="1"/>
    <cfRule type="top10" dxfId="1472" priority="52" rank="1"/>
  </conditionalFormatting>
  <conditionalFormatting sqref="J5">
    <cfRule type="top10" priority="49" bottom="1" rank="1"/>
    <cfRule type="top10" dxfId="1471" priority="50" rank="1"/>
  </conditionalFormatting>
  <conditionalFormatting sqref="E2">
    <cfRule type="top10" priority="35" bottom="1" rank="1"/>
    <cfRule type="top10" dxfId="1470" priority="36" rank="1"/>
  </conditionalFormatting>
  <conditionalFormatting sqref="F2">
    <cfRule type="top10" priority="33" bottom="1" rank="1"/>
    <cfRule type="top10" dxfId="1469" priority="34" rank="1"/>
  </conditionalFormatting>
  <conditionalFormatting sqref="G2">
    <cfRule type="top10" priority="31" bottom="1" rank="1"/>
    <cfRule type="top10" dxfId="1468" priority="32" rank="1"/>
  </conditionalFormatting>
  <conditionalFormatting sqref="H2">
    <cfRule type="top10" priority="29" bottom="1" rank="1"/>
    <cfRule type="top10" dxfId="1467" priority="30" rank="1"/>
  </conditionalFormatting>
  <conditionalFormatting sqref="I2">
    <cfRule type="top10" priority="27" bottom="1" rank="1"/>
    <cfRule type="top10" dxfId="1466" priority="28" rank="1"/>
  </conditionalFormatting>
  <conditionalFormatting sqref="J2">
    <cfRule type="top10" priority="25" bottom="1" rank="1"/>
    <cfRule type="top10" dxfId="1465" priority="26" rank="1"/>
  </conditionalFormatting>
  <conditionalFormatting sqref="E3">
    <cfRule type="top10" priority="23" bottom="1" rank="1"/>
    <cfRule type="top10" dxfId="1464" priority="24" rank="1"/>
  </conditionalFormatting>
  <conditionalFormatting sqref="F3">
    <cfRule type="top10" priority="21" bottom="1" rank="1"/>
    <cfRule type="top10" dxfId="1463" priority="22" rank="1"/>
  </conditionalFormatting>
  <conditionalFormatting sqref="G3">
    <cfRule type="top10" priority="19" bottom="1" rank="1"/>
    <cfRule type="top10" dxfId="1462" priority="20" rank="1"/>
  </conditionalFormatting>
  <conditionalFormatting sqref="H3">
    <cfRule type="top10" priority="17" bottom="1" rank="1"/>
    <cfRule type="top10" dxfId="1461" priority="18" rank="1"/>
  </conditionalFormatting>
  <conditionalFormatting sqref="I3">
    <cfRule type="top10" priority="15" bottom="1" rank="1"/>
    <cfRule type="top10" dxfId="1460" priority="16" rank="1"/>
  </conditionalFormatting>
  <conditionalFormatting sqref="J3">
    <cfRule type="top10" priority="13" bottom="1" rank="1"/>
    <cfRule type="top10" dxfId="1459" priority="14" rank="1"/>
  </conditionalFormatting>
  <conditionalFormatting sqref="E4">
    <cfRule type="top10" priority="11" bottom="1" rank="1"/>
    <cfRule type="top10" dxfId="1458" priority="12" rank="1"/>
  </conditionalFormatting>
  <conditionalFormatting sqref="F4">
    <cfRule type="top10" priority="9" bottom="1" rank="1"/>
    <cfRule type="top10" dxfId="1457" priority="10" rank="1"/>
  </conditionalFormatting>
  <conditionalFormatting sqref="G4">
    <cfRule type="top10" priority="7" bottom="1" rank="1"/>
    <cfRule type="top10" dxfId="1456" priority="8" rank="1"/>
  </conditionalFormatting>
  <conditionalFormatting sqref="H4">
    <cfRule type="top10" priority="5" bottom="1" rank="1"/>
    <cfRule type="top10" dxfId="1455" priority="6" rank="1"/>
  </conditionalFormatting>
  <conditionalFormatting sqref="I4">
    <cfRule type="top10" priority="3" bottom="1" rank="1"/>
    <cfRule type="top10" dxfId="1454" priority="4" rank="1"/>
  </conditionalFormatting>
  <conditionalFormatting sqref="J4">
    <cfRule type="top10" priority="1" bottom="1" rank="1"/>
    <cfRule type="top10" dxfId="145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8AA4B4-4005-45A1-8F11-3C2437B24374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6DB8B6A4-1F75-4445-B97B-0EEEA8132072}">
          <x14:formula1>
            <xm:f>'C:\Users\gih93\Documents\[ABRA2019.xlsm]Data'!#REF!</xm:f>
          </x14:formula1>
          <xm:sqref>B3:B4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3F09B-906C-4CBD-9DC8-EC3F4E13C6BB}">
  <dimension ref="A1:O4"/>
  <sheetViews>
    <sheetView workbookViewId="0">
      <selection activeCell="D15" sqref="D15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225</v>
      </c>
      <c r="C2" s="8">
        <v>43732</v>
      </c>
      <c r="D2" s="9" t="s">
        <v>23</v>
      </c>
      <c r="E2" s="7">
        <v>186</v>
      </c>
      <c r="F2" s="7">
        <v>194</v>
      </c>
      <c r="G2" s="7">
        <v>185</v>
      </c>
      <c r="H2" s="7"/>
      <c r="I2" s="7"/>
      <c r="J2" s="7"/>
      <c r="K2" s="10">
        <v>3</v>
      </c>
      <c r="L2" s="10">
        <v>565</v>
      </c>
      <c r="M2" s="11">
        <v>188.33333333333334</v>
      </c>
      <c r="N2" s="10">
        <v>2</v>
      </c>
      <c r="O2" s="11">
        <v>190.33333333333334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565</v>
      </c>
      <c r="M4" s="1">
        <f>SUM(L4/K4)</f>
        <v>188.33333333333334</v>
      </c>
      <c r="N4" s="3">
        <f>SUM(N2:N3)</f>
        <v>2</v>
      </c>
      <c r="O4" s="1">
        <f>SUM(M4+N4)</f>
        <v>190.33333333333334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</protectedRanges>
  <conditionalFormatting sqref="E1">
    <cfRule type="top10" priority="41" bottom="1" rank="1"/>
    <cfRule type="top10" dxfId="1452" priority="42" rank="1"/>
  </conditionalFormatting>
  <conditionalFormatting sqref="F1">
    <cfRule type="top10" priority="39" bottom="1" rank="1"/>
    <cfRule type="top10" dxfId="1451" priority="40" rank="1"/>
  </conditionalFormatting>
  <conditionalFormatting sqref="G1">
    <cfRule type="top10" priority="37" bottom="1" rank="1"/>
    <cfRule type="top10" dxfId="1450" priority="38" rank="1"/>
  </conditionalFormatting>
  <conditionalFormatting sqref="H1">
    <cfRule type="top10" priority="35" bottom="1" rank="1"/>
    <cfRule type="top10" dxfId="1449" priority="36" rank="1"/>
  </conditionalFormatting>
  <conditionalFormatting sqref="I1">
    <cfRule type="top10" priority="33" bottom="1" rank="1"/>
    <cfRule type="top10" dxfId="1448" priority="34" rank="1"/>
  </conditionalFormatting>
  <conditionalFormatting sqref="J1">
    <cfRule type="top10" priority="31" bottom="1" rank="1"/>
    <cfRule type="top10" dxfId="1447" priority="32" rank="1"/>
  </conditionalFormatting>
  <conditionalFormatting sqref="E3">
    <cfRule type="top10" priority="29" bottom="1" rank="1"/>
    <cfRule type="top10" dxfId="1446" priority="30" rank="1"/>
  </conditionalFormatting>
  <conditionalFormatting sqref="F3">
    <cfRule type="top10" priority="27" bottom="1" rank="1"/>
    <cfRule type="top10" dxfId="1445" priority="28" rank="1"/>
  </conditionalFormatting>
  <conditionalFormatting sqref="G3">
    <cfRule type="top10" priority="25" bottom="1" rank="1"/>
    <cfRule type="top10" dxfId="1444" priority="26" rank="1"/>
  </conditionalFormatting>
  <conditionalFormatting sqref="H3">
    <cfRule type="top10" priority="23" bottom="1" rank="1"/>
    <cfRule type="top10" dxfId="1443" priority="24" rank="1"/>
  </conditionalFormatting>
  <conditionalFormatting sqref="I3">
    <cfRule type="top10" priority="21" bottom="1" rank="1"/>
    <cfRule type="top10" dxfId="1442" priority="22" rank="1"/>
  </conditionalFormatting>
  <conditionalFormatting sqref="J3">
    <cfRule type="top10" priority="19" bottom="1" rank="1"/>
    <cfRule type="top10" dxfId="1441" priority="20" rank="1"/>
  </conditionalFormatting>
  <conditionalFormatting sqref="E2">
    <cfRule type="top10" priority="11" bottom="1" rank="1"/>
    <cfRule type="top10" dxfId="1440" priority="12" rank="1"/>
  </conditionalFormatting>
  <conditionalFormatting sqref="F2">
    <cfRule type="top10" priority="9" bottom="1" rank="1"/>
    <cfRule type="top10" dxfId="1439" priority="10" rank="1"/>
  </conditionalFormatting>
  <conditionalFormatting sqref="G2">
    <cfRule type="top10" priority="7" bottom="1" rank="1"/>
    <cfRule type="top10" dxfId="1438" priority="8" rank="1"/>
  </conditionalFormatting>
  <conditionalFormatting sqref="H2">
    <cfRule type="top10" priority="5" bottom="1" rank="1"/>
    <cfRule type="top10" dxfId="1437" priority="6" rank="1"/>
  </conditionalFormatting>
  <conditionalFormatting sqref="I2">
    <cfRule type="top10" priority="3" bottom="1" rank="1"/>
    <cfRule type="top10" dxfId="1436" priority="4" rank="1"/>
  </conditionalFormatting>
  <conditionalFormatting sqref="J2">
    <cfRule type="top10" priority="1" bottom="1" rank="1"/>
    <cfRule type="top10" dxfId="143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106E05-1EAB-457F-934F-51FB5D4EA2C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8AE09D69-4141-4515-8391-EC1CFFA6F9A1}">
          <x14:formula1>
            <xm:f>'C:\Users\abra2\AppData\Local\Packages\Microsoft.MicrosoftEdge_8wekyb3d8bbwe\TempState\Downloads\[ABRA Club Shoot 9242019 (2).xlsm]Data'!#REF!</xm:f>
          </x14:formula1>
          <xm:sqref>B2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136D-691C-48D6-8F6E-CD6EDBFAA1E9}">
  <sheetPr codeName="Sheet34"/>
  <dimension ref="A1:O18"/>
  <sheetViews>
    <sheetView workbookViewId="0">
      <selection activeCell="C27" sqref="C2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20</v>
      </c>
      <c r="C2" s="8">
        <v>43485</v>
      </c>
      <c r="D2" s="9" t="s">
        <v>23</v>
      </c>
      <c r="E2" s="7">
        <v>185</v>
      </c>
      <c r="F2" s="7">
        <v>186</v>
      </c>
      <c r="G2" s="7">
        <v>183</v>
      </c>
      <c r="H2" s="7">
        <v>191</v>
      </c>
      <c r="I2" s="7"/>
      <c r="J2" s="7"/>
      <c r="K2" s="10">
        <v>4</v>
      </c>
      <c r="L2" s="10">
        <v>745</v>
      </c>
      <c r="M2" s="11">
        <v>186.25</v>
      </c>
      <c r="N2" s="10">
        <v>6</v>
      </c>
      <c r="O2" s="11">
        <v>192.25</v>
      </c>
    </row>
    <row r="3" spans="1:15" x14ac:dyDescent="0.3">
      <c r="A3" s="7" t="s">
        <v>25</v>
      </c>
      <c r="B3" s="7" t="s">
        <v>20</v>
      </c>
      <c r="C3" s="8">
        <v>43550</v>
      </c>
      <c r="D3" s="9" t="s">
        <v>23</v>
      </c>
      <c r="E3" s="28">
        <v>190</v>
      </c>
      <c r="F3" s="7">
        <v>183</v>
      </c>
      <c r="G3" s="7">
        <v>193</v>
      </c>
      <c r="H3" s="7"/>
      <c r="I3" s="7"/>
      <c r="J3" s="7"/>
      <c r="K3" s="10">
        <v>3</v>
      </c>
      <c r="L3" s="10">
        <v>566</v>
      </c>
      <c r="M3" s="11">
        <v>188.66666666666666</v>
      </c>
      <c r="N3" s="10">
        <v>3</v>
      </c>
      <c r="O3" s="11">
        <v>191.66666666666666</v>
      </c>
    </row>
    <row r="4" spans="1:15" x14ac:dyDescent="0.3">
      <c r="A4" s="7" t="s">
        <v>25</v>
      </c>
      <c r="B4" s="7" t="s">
        <v>20</v>
      </c>
      <c r="C4" s="8">
        <v>43576</v>
      </c>
      <c r="D4" s="9" t="s">
        <v>23</v>
      </c>
      <c r="E4" s="7">
        <v>190</v>
      </c>
      <c r="F4" s="7">
        <v>187</v>
      </c>
      <c r="G4" s="7">
        <v>191</v>
      </c>
      <c r="H4" s="7">
        <v>194</v>
      </c>
      <c r="I4" s="7"/>
      <c r="J4" s="7"/>
      <c r="K4" s="10">
        <v>4</v>
      </c>
      <c r="L4" s="10">
        <v>762</v>
      </c>
      <c r="M4" s="11">
        <v>190.5</v>
      </c>
      <c r="N4" s="10">
        <v>4</v>
      </c>
      <c r="O4" s="11">
        <v>194.5</v>
      </c>
    </row>
    <row r="5" spans="1:15" x14ac:dyDescent="0.3">
      <c r="A5" s="7" t="s">
        <v>25</v>
      </c>
      <c r="B5" s="7" t="s">
        <v>20</v>
      </c>
      <c r="C5" s="8">
        <v>43585</v>
      </c>
      <c r="D5" s="9" t="s">
        <v>23</v>
      </c>
      <c r="E5" s="7">
        <v>193</v>
      </c>
      <c r="F5" s="7">
        <v>196</v>
      </c>
      <c r="G5" s="7">
        <v>195</v>
      </c>
      <c r="H5" s="7"/>
      <c r="I5" s="7"/>
      <c r="J5" s="7"/>
      <c r="K5" s="10">
        <v>3</v>
      </c>
      <c r="L5" s="10">
        <v>584</v>
      </c>
      <c r="M5" s="11">
        <v>194.66666666666666</v>
      </c>
      <c r="N5" s="10">
        <v>8</v>
      </c>
      <c r="O5" s="11">
        <v>202.66666666666666</v>
      </c>
    </row>
    <row r="6" spans="1:15" x14ac:dyDescent="0.3">
      <c r="A6" s="7" t="s">
        <v>25</v>
      </c>
      <c r="B6" s="36" t="s">
        <v>20</v>
      </c>
      <c r="C6" s="37">
        <f>C5</f>
        <v>43585</v>
      </c>
      <c r="D6" s="38" t="s">
        <v>107</v>
      </c>
      <c r="E6" s="39">
        <v>191</v>
      </c>
      <c r="F6" s="39">
        <v>194</v>
      </c>
      <c r="G6" s="39">
        <v>196</v>
      </c>
      <c r="H6" s="39">
        <v>193</v>
      </c>
      <c r="I6" s="39"/>
      <c r="J6" s="39"/>
      <c r="K6" s="40">
        <f>COUNT(E6:J6)</f>
        <v>4</v>
      </c>
      <c r="L6" s="40">
        <f>SUM(E6:J6)</f>
        <v>774</v>
      </c>
      <c r="M6" s="41">
        <f>SUM(L6/K6)</f>
        <v>193.5</v>
      </c>
      <c r="N6" s="36">
        <v>8</v>
      </c>
      <c r="O6" s="42">
        <f>SUM(M6+N6)</f>
        <v>201.5</v>
      </c>
    </row>
    <row r="7" spans="1:15" x14ac:dyDescent="0.3">
      <c r="A7" s="7" t="s">
        <v>25</v>
      </c>
      <c r="B7" s="7" t="s">
        <v>20</v>
      </c>
      <c r="C7" s="8">
        <v>43604</v>
      </c>
      <c r="D7" s="9" t="s">
        <v>23</v>
      </c>
      <c r="E7" s="7">
        <v>195</v>
      </c>
      <c r="F7" s="7">
        <v>195</v>
      </c>
      <c r="G7" s="7">
        <v>195</v>
      </c>
      <c r="H7" s="7">
        <v>188</v>
      </c>
      <c r="I7" s="7">
        <v>187</v>
      </c>
      <c r="J7" s="7">
        <v>192</v>
      </c>
      <c r="K7" s="10">
        <v>6</v>
      </c>
      <c r="L7" s="10">
        <v>1152</v>
      </c>
      <c r="M7" s="11">
        <v>192</v>
      </c>
      <c r="N7" s="10">
        <v>8</v>
      </c>
      <c r="O7" s="11">
        <v>200</v>
      </c>
    </row>
    <row r="8" spans="1:15" x14ac:dyDescent="0.3">
      <c r="A8" s="7" t="s">
        <v>25</v>
      </c>
      <c r="B8" s="7" t="s">
        <v>20</v>
      </c>
      <c r="C8" s="8">
        <v>43613</v>
      </c>
      <c r="D8" s="9" t="s">
        <v>23</v>
      </c>
      <c r="E8" s="7">
        <v>190</v>
      </c>
      <c r="F8" s="7">
        <v>190</v>
      </c>
      <c r="G8" s="7">
        <v>194</v>
      </c>
      <c r="H8" s="7"/>
      <c r="I8" s="7"/>
      <c r="J8" s="7"/>
      <c r="K8" s="10">
        <v>3</v>
      </c>
      <c r="L8" s="10">
        <v>574</v>
      </c>
      <c r="M8" s="11">
        <v>191.33333333333334</v>
      </c>
      <c r="N8" s="10">
        <v>6</v>
      </c>
      <c r="O8" s="11">
        <v>197.33333333333334</v>
      </c>
    </row>
    <row r="9" spans="1:15" x14ac:dyDescent="0.3">
      <c r="A9" s="7" t="s">
        <v>25</v>
      </c>
      <c r="B9" s="7" t="s">
        <v>20</v>
      </c>
      <c r="C9" s="8">
        <v>43617</v>
      </c>
      <c r="D9" s="9" t="s">
        <v>107</v>
      </c>
      <c r="E9" s="7">
        <v>186</v>
      </c>
      <c r="F9" s="7">
        <v>191</v>
      </c>
      <c r="G9" s="7">
        <v>190</v>
      </c>
      <c r="H9" s="7">
        <v>186</v>
      </c>
      <c r="I9" s="7"/>
      <c r="J9" s="7"/>
      <c r="K9" s="10">
        <v>4</v>
      </c>
      <c r="L9" s="10">
        <v>753</v>
      </c>
      <c r="M9" s="11">
        <v>188.25</v>
      </c>
      <c r="N9" s="10">
        <v>2</v>
      </c>
      <c r="O9" s="11">
        <f>SUM(M9+N9)</f>
        <v>190.25</v>
      </c>
    </row>
    <row r="10" spans="1:15" x14ac:dyDescent="0.3">
      <c r="A10" s="7" t="s">
        <v>25</v>
      </c>
      <c r="B10" s="7" t="s">
        <v>20</v>
      </c>
      <c r="C10" s="8">
        <v>43632</v>
      </c>
      <c r="D10" s="9" t="s">
        <v>23</v>
      </c>
      <c r="E10" s="7">
        <v>192</v>
      </c>
      <c r="F10" s="7">
        <v>192</v>
      </c>
      <c r="G10" s="7">
        <v>197</v>
      </c>
      <c r="H10" s="7">
        <v>197</v>
      </c>
      <c r="I10" s="7"/>
      <c r="J10" s="7"/>
      <c r="K10" s="10">
        <v>4</v>
      </c>
      <c r="L10" s="10">
        <v>778</v>
      </c>
      <c r="M10" s="11">
        <v>194.5</v>
      </c>
      <c r="N10" s="10">
        <v>11</v>
      </c>
      <c r="O10" s="11">
        <v>205.5</v>
      </c>
    </row>
    <row r="11" spans="1:15" x14ac:dyDescent="0.3">
      <c r="A11" s="44" t="s">
        <v>25</v>
      </c>
      <c r="B11" s="44" t="s">
        <v>20</v>
      </c>
      <c r="C11" s="110">
        <v>43676</v>
      </c>
      <c r="D11" s="111" t="s">
        <v>23</v>
      </c>
      <c r="E11" s="44">
        <v>195</v>
      </c>
      <c r="F11" s="44">
        <v>193</v>
      </c>
      <c r="G11" s="44">
        <v>196</v>
      </c>
      <c r="H11" s="44"/>
      <c r="I11" s="44"/>
      <c r="J11" s="44"/>
      <c r="K11" s="113">
        <v>3</v>
      </c>
      <c r="L11" s="113">
        <v>584</v>
      </c>
      <c r="M11" s="114">
        <v>194.66666666666666</v>
      </c>
      <c r="N11" s="113">
        <v>6</v>
      </c>
      <c r="O11" s="114">
        <v>200.66666666666666</v>
      </c>
    </row>
    <row r="12" spans="1:15" ht="15.75" thickBot="1" x14ac:dyDescent="0.35">
      <c r="A12" s="7" t="s">
        <v>25</v>
      </c>
      <c r="B12" s="7" t="s">
        <v>20</v>
      </c>
      <c r="C12" s="8">
        <v>43704</v>
      </c>
      <c r="D12" s="9" t="s">
        <v>23</v>
      </c>
      <c r="E12" s="7">
        <v>196</v>
      </c>
      <c r="F12" s="7">
        <v>196</v>
      </c>
      <c r="G12" s="7">
        <v>190</v>
      </c>
      <c r="H12" s="7"/>
      <c r="I12" s="7"/>
      <c r="J12" s="7"/>
      <c r="K12" s="10">
        <v>3</v>
      </c>
      <c r="L12" s="10">
        <v>582</v>
      </c>
      <c r="M12" s="11">
        <v>194</v>
      </c>
      <c r="N12" s="10">
        <v>6</v>
      </c>
      <c r="O12" s="11">
        <v>200</v>
      </c>
    </row>
    <row r="13" spans="1:15" ht="15.75" thickBot="1" x14ac:dyDescent="0.35">
      <c r="A13" s="145" t="s">
        <v>25</v>
      </c>
      <c r="B13" s="145" t="s">
        <v>20</v>
      </c>
      <c r="C13" s="146">
        <v>43723</v>
      </c>
      <c r="D13" s="147" t="s">
        <v>23</v>
      </c>
      <c r="E13" s="145">
        <v>196</v>
      </c>
      <c r="F13" s="145">
        <v>196</v>
      </c>
      <c r="G13" s="145">
        <v>195</v>
      </c>
      <c r="H13" s="145">
        <v>189</v>
      </c>
      <c r="I13" s="148">
        <v>194</v>
      </c>
      <c r="J13" s="145">
        <v>197</v>
      </c>
      <c r="K13" s="149">
        <v>6</v>
      </c>
      <c r="L13" s="149">
        <v>1167</v>
      </c>
      <c r="M13" s="150">
        <v>194.5</v>
      </c>
      <c r="N13" s="149">
        <v>12</v>
      </c>
      <c r="O13" s="150">
        <v>206.5</v>
      </c>
    </row>
    <row r="14" spans="1:15" x14ac:dyDescent="0.3">
      <c r="A14" s="7" t="s">
        <v>25</v>
      </c>
      <c r="B14" s="7" t="s">
        <v>20</v>
      </c>
      <c r="C14" s="8">
        <v>43732</v>
      </c>
      <c r="D14" s="9" t="s">
        <v>23</v>
      </c>
      <c r="E14" s="7">
        <v>189</v>
      </c>
      <c r="F14" s="7">
        <v>195</v>
      </c>
      <c r="G14" s="7">
        <v>194</v>
      </c>
      <c r="H14" s="7"/>
      <c r="I14" s="7"/>
      <c r="J14" s="7"/>
      <c r="K14" s="10">
        <v>3</v>
      </c>
      <c r="L14" s="10">
        <v>578</v>
      </c>
      <c r="M14" s="11">
        <v>192.66666666666666</v>
      </c>
      <c r="N14" s="10">
        <v>3</v>
      </c>
      <c r="O14" s="11">
        <v>195.66666666666666</v>
      </c>
    </row>
    <row r="15" spans="1:15" x14ac:dyDescent="0.3">
      <c r="A15" s="7" t="s">
        <v>25</v>
      </c>
      <c r="B15" s="7" t="s">
        <v>20</v>
      </c>
      <c r="C15" s="8">
        <v>43758</v>
      </c>
      <c r="D15" s="9" t="s">
        <v>23</v>
      </c>
      <c r="E15" s="7">
        <v>189</v>
      </c>
      <c r="F15" s="7">
        <v>194</v>
      </c>
      <c r="G15" s="7">
        <v>190</v>
      </c>
      <c r="H15" s="7">
        <v>195</v>
      </c>
      <c r="I15" s="7"/>
      <c r="J15" s="7"/>
      <c r="K15" s="10">
        <v>4</v>
      </c>
      <c r="L15" s="10">
        <v>768</v>
      </c>
      <c r="M15" s="11">
        <v>192</v>
      </c>
      <c r="N15" s="10">
        <v>4</v>
      </c>
      <c r="O15" s="11">
        <v>196</v>
      </c>
    </row>
    <row r="16" spans="1:15" x14ac:dyDescent="0.3">
      <c r="A16" s="12" t="s">
        <v>25</v>
      </c>
      <c r="B16" s="12" t="s">
        <v>20</v>
      </c>
      <c r="C16" s="13">
        <v>43786</v>
      </c>
      <c r="D16" s="14" t="s">
        <v>23</v>
      </c>
      <c r="E16" s="12">
        <v>191</v>
      </c>
      <c r="F16" s="12">
        <v>194</v>
      </c>
      <c r="G16" s="12">
        <v>193</v>
      </c>
      <c r="H16" s="12">
        <v>195</v>
      </c>
      <c r="I16" s="12"/>
      <c r="J16" s="12"/>
      <c r="K16" s="15">
        <v>4</v>
      </c>
      <c r="L16" s="15">
        <v>773</v>
      </c>
      <c r="M16" s="16">
        <v>193.25</v>
      </c>
      <c r="N16" s="15">
        <v>2</v>
      </c>
      <c r="O16" s="16">
        <v>195.25</v>
      </c>
    </row>
    <row r="17" spans="1:15" x14ac:dyDescent="0.3">
      <c r="A17" s="12"/>
      <c r="B17" s="12"/>
      <c r="C17" s="13"/>
      <c r="D17" s="14"/>
      <c r="E17" s="12"/>
      <c r="F17" s="12"/>
      <c r="G17" s="12"/>
      <c r="H17" s="12"/>
      <c r="I17" s="12"/>
      <c r="J17" s="12"/>
      <c r="K17" s="15"/>
      <c r="L17" s="15"/>
      <c r="M17" s="16"/>
      <c r="N17" s="15"/>
      <c r="O17" s="16"/>
    </row>
    <row r="18" spans="1:15" x14ac:dyDescent="0.3">
      <c r="K18" s="3">
        <f>SUM(K2:K17)</f>
        <v>58</v>
      </c>
      <c r="L18" s="3">
        <f>SUM(L2:L17)</f>
        <v>11140</v>
      </c>
      <c r="M18" s="1">
        <f>SUM(L18/K18)</f>
        <v>192.06896551724137</v>
      </c>
      <c r="N18" s="3">
        <f>SUM(N2:N17)</f>
        <v>89</v>
      </c>
      <c r="O18" s="1">
        <f>SUM(M18+N18)</f>
        <v>281.06896551724139</v>
      </c>
    </row>
  </sheetData>
  <protectedRanges>
    <protectedRange algorithmName="SHA-512" hashValue="FG7sbUW81RLTrqZOgRQY3WT58Fmv2wpczdNtHSivDYpua2f0csBbi4PHtU2Z8RiB+M2w+jl67Do94rJCq0Ck5Q==" saltValue="84WXeaapoYvzxj0ZBNU3eQ==" spinCount="100000" sqref="O6:O11 L6:M11 L12:M12 O12 O13 L13:M13 L14:M14 O14 O15 L15:M15 L16:M16 O16" name="Range1_1"/>
  </protectedRanges>
  <conditionalFormatting sqref="E1">
    <cfRule type="top10" priority="233" bottom="1" rank="1"/>
    <cfRule type="top10" dxfId="1434" priority="234" rank="1"/>
  </conditionalFormatting>
  <conditionalFormatting sqref="F1">
    <cfRule type="top10" priority="231" bottom="1" rank="1"/>
    <cfRule type="top10" dxfId="1433" priority="232" rank="1"/>
  </conditionalFormatting>
  <conditionalFormatting sqref="G1">
    <cfRule type="top10" priority="229" bottom="1" rank="1"/>
    <cfRule type="top10" dxfId="1432" priority="230" rank="1"/>
  </conditionalFormatting>
  <conditionalFormatting sqref="H1">
    <cfRule type="top10" priority="227" bottom="1" rank="1"/>
    <cfRule type="top10" dxfId="1431" priority="228" rank="1"/>
  </conditionalFormatting>
  <conditionalFormatting sqref="I1">
    <cfRule type="top10" priority="225" bottom="1" rank="1"/>
    <cfRule type="top10" dxfId="1430" priority="226" rank="1"/>
  </conditionalFormatting>
  <conditionalFormatting sqref="J1">
    <cfRule type="top10" priority="223" bottom="1" rank="1"/>
    <cfRule type="top10" dxfId="1429" priority="224" rank="1"/>
  </conditionalFormatting>
  <conditionalFormatting sqref="E17">
    <cfRule type="top10" priority="221" bottom="1" rank="1"/>
    <cfRule type="top10" dxfId="1428" priority="222" rank="1"/>
  </conditionalFormatting>
  <conditionalFormatting sqref="F17">
    <cfRule type="top10" priority="219" bottom="1" rank="1"/>
    <cfRule type="top10" dxfId="1427" priority="220" rank="1"/>
  </conditionalFormatting>
  <conditionalFormatting sqref="G17">
    <cfRule type="top10" priority="217" bottom="1" rank="1"/>
    <cfRule type="top10" dxfId="1426" priority="218" rank="1"/>
  </conditionalFormatting>
  <conditionalFormatting sqref="H17">
    <cfRule type="top10" priority="215" bottom="1" rank="1"/>
    <cfRule type="top10" dxfId="1425" priority="216" rank="1"/>
  </conditionalFormatting>
  <conditionalFormatting sqref="I17">
    <cfRule type="top10" priority="213" bottom="1" rank="1"/>
    <cfRule type="top10" dxfId="1424" priority="214" rank="1"/>
  </conditionalFormatting>
  <conditionalFormatting sqref="J17">
    <cfRule type="top10" priority="211" bottom="1" rank="1"/>
    <cfRule type="top10" dxfId="1423" priority="212" rank="1"/>
  </conditionalFormatting>
  <conditionalFormatting sqref="E2">
    <cfRule type="top10" priority="185" bottom="1" rank="1"/>
    <cfRule type="top10" dxfId="1422" priority="186" rank="1"/>
  </conditionalFormatting>
  <conditionalFormatting sqref="F2">
    <cfRule type="top10" priority="183" bottom="1" rank="1"/>
    <cfRule type="top10" dxfId="1421" priority="184" rank="1"/>
  </conditionalFormatting>
  <conditionalFormatting sqref="G2">
    <cfRule type="top10" priority="181" bottom="1" rank="1"/>
    <cfRule type="top10" dxfId="1420" priority="182" rank="1"/>
  </conditionalFormatting>
  <conditionalFormatting sqref="H2">
    <cfRule type="top10" priority="179" bottom="1" rank="1"/>
    <cfRule type="top10" dxfId="1419" priority="180" rank="1"/>
  </conditionalFormatting>
  <conditionalFormatting sqref="I2">
    <cfRule type="top10" priority="177" bottom="1" rank="1"/>
    <cfRule type="top10" dxfId="1418" priority="178" rank="1"/>
  </conditionalFormatting>
  <conditionalFormatting sqref="J2">
    <cfRule type="top10" priority="175" bottom="1" rank="1"/>
    <cfRule type="top10" dxfId="1417" priority="176" rank="1"/>
  </conditionalFormatting>
  <conditionalFormatting sqref="E3">
    <cfRule type="top10" priority="173" bottom="1" rank="1"/>
    <cfRule type="top10" dxfId="1416" priority="174" rank="1"/>
  </conditionalFormatting>
  <conditionalFormatting sqref="F3">
    <cfRule type="top10" priority="171" bottom="1" rank="1"/>
    <cfRule type="top10" dxfId="1415" priority="172" rank="1"/>
  </conditionalFormatting>
  <conditionalFormatting sqref="G3">
    <cfRule type="top10" priority="169" bottom="1" rank="1"/>
    <cfRule type="top10" dxfId="1414" priority="170" rank="1"/>
  </conditionalFormatting>
  <conditionalFormatting sqref="H3">
    <cfRule type="top10" priority="167" bottom="1" rank="1"/>
    <cfRule type="top10" dxfId="1413" priority="168" rank="1"/>
  </conditionalFormatting>
  <conditionalFormatting sqref="I3">
    <cfRule type="top10" priority="165" bottom="1" rank="1"/>
    <cfRule type="top10" dxfId="1412" priority="166" rank="1"/>
  </conditionalFormatting>
  <conditionalFormatting sqref="J3">
    <cfRule type="top10" priority="163" bottom="1" rank="1"/>
    <cfRule type="top10" dxfId="1411" priority="164" rank="1"/>
  </conditionalFormatting>
  <conditionalFormatting sqref="E4">
    <cfRule type="top10" priority="161" bottom="1" rank="1"/>
    <cfRule type="top10" dxfId="1410" priority="162" rank="1"/>
  </conditionalFormatting>
  <conditionalFormatting sqref="F4">
    <cfRule type="top10" priority="159" bottom="1" rank="1"/>
    <cfRule type="top10" dxfId="1409" priority="160" rank="1"/>
  </conditionalFormatting>
  <conditionalFormatting sqref="G4">
    <cfRule type="top10" priority="157" bottom="1" rank="1"/>
    <cfRule type="top10" dxfId="1408" priority="158" rank="1"/>
  </conditionalFormatting>
  <conditionalFormatting sqref="H4">
    <cfRule type="top10" priority="155" bottom="1" rank="1"/>
    <cfRule type="top10" dxfId="1407" priority="156" rank="1"/>
  </conditionalFormatting>
  <conditionalFormatting sqref="I4">
    <cfRule type="top10" priority="153" bottom="1" rank="1"/>
    <cfRule type="top10" dxfId="1406" priority="154" rank="1"/>
  </conditionalFormatting>
  <conditionalFormatting sqref="J4">
    <cfRule type="top10" priority="151" bottom="1" rank="1"/>
    <cfRule type="top10" dxfId="1405" priority="152" rank="1"/>
  </conditionalFormatting>
  <conditionalFormatting sqref="E5">
    <cfRule type="top10" priority="149" bottom="1" rank="1"/>
    <cfRule type="top10" dxfId="1404" priority="150" rank="1"/>
  </conditionalFormatting>
  <conditionalFormatting sqref="F5">
    <cfRule type="top10" priority="147" bottom="1" rank="1"/>
    <cfRule type="top10" dxfId="1403" priority="148" rank="1"/>
  </conditionalFormatting>
  <conditionalFormatting sqref="G5">
    <cfRule type="top10" priority="145" bottom="1" rank="1"/>
    <cfRule type="top10" dxfId="1402" priority="146" rank="1"/>
  </conditionalFormatting>
  <conditionalFormatting sqref="H5">
    <cfRule type="top10" priority="143" bottom="1" rank="1"/>
    <cfRule type="top10" dxfId="1401" priority="144" rank="1"/>
  </conditionalFormatting>
  <conditionalFormatting sqref="I5">
    <cfRule type="top10" priority="141" bottom="1" rank="1"/>
    <cfRule type="top10" dxfId="1400" priority="142" rank="1"/>
  </conditionalFormatting>
  <conditionalFormatting sqref="J5">
    <cfRule type="top10" priority="139" bottom="1" rank="1"/>
    <cfRule type="top10" dxfId="1399" priority="140" rank="1"/>
  </conditionalFormatting>
  <conditionalFormatting sqref="E6">
    <cfRule type="top10" dxfId="1398" priority="138" rank="1"/>
  </conditionalFormatting>
  <conditionalFormatting sqref="F6">
    <cfRule type="top10" dxfId="1397" priority="137" rank="1"/>
  </conditionalFormatting>
  <conditionalFormatting sqref="G6">
    <cfRule type="top10" dxfId="1396" priority="136" rank="1"/>
  </conditionalFormatting>
  <conditionalFormatting sqref="H6">
    <cfRule type="top10" dxfId="1395" priority="135" rank="1"/>
  </conditionalFormatting>
  <conditionalFormatting sqref="I6">
    <cfRule type="top10" dxfId="1394" priority="134" rank="1"/>
  </conditionalFormatting>
  <conditionalFormatting sqref="J6">
    <cfRule type="top10" dxfId="1393" priority="133" rank="1"/>
  </conditionalFormatting>
  <conditionalFormatting sqref="E7">
    <cfRule type="top10" priority="131" bottom="1" rank="1"/>
    <cfRule type="top10" dxfId="1392" priority="132" rank="1"/>
  </conditionalFormatting>
  <conditionalFormatting sqref="F7">
    <cfRule type="top10" priority="129" bottom="1" rank="1"/>
    <cfRule type="top10" dxfId="1391" priority="130" rank="1"/>
  </conditionalFormatting>
  <conditionalFormatting sqref="G7">
    <cfRule type="top10" priority="127" bottom="1" rank="1"/>
    <cfRule type="top10" dxfId="1390" priority="128" rank="1"/>
  </conditionalFormatting>
  <conditionalFormatting sqref="H7">
    <cfRule type="top10" priority="125" bottom="1" rank="1"/>
    <cfRule type="top10" dxfId="1389" priority="126" rank="1"/>
  </conditionalFormatting>
  <conditionalFormatting sqref="I7">
    <cfRule type="top10" priority="123" bottom="1" rank="1"/>
    <cfRule type="top10" dxfId="1388" priority="124" rank="1"/>
  </conditionalFormatting>
  <conditionalFormatting sqref="J7">
    <cfRule type="top10" priority="121" bottom="1" rank="1"/>
    <cfRule type="top10" dxfId="1387" priority="122" rank="1"/>
  </conditionalFormatting>
  <conditionalFormatting sqref="E8">
    <cfRule type="top10" priority="119" bottom="1" rank="1"/>
    <cfRule type="top10" dxfId="1386" priority="120" rank="1"/>
  </conditionalFormatting>
  <conditionalFormatting sqref="F8">
    <cfRule type="top10" priority="117" bottom="1" rank="1"/>
    <cfRule type="top10" dxfId="1385" priority="118" rank="1"/>
  </conditionalFormatting>
  <conditionalFormatting sqref="G8">
    <cfRule type="top10" priority="115" bottom="1" rank="1"/>
    <cfRule type="top10" dxfId="1384" priority="116" rank="1"/>
  </conditionalFormatting>
  <conditionalFormatting sqref="H8">
    <cfRule type="top10" priority="113" bottom="1" rank="1"/>
    <cfRule type="top10" dxfId="1383" priority="114" rank="1"/>
  </conditionalFormatting>
  <conditionalFormatting sqref="I8">
    <cfRule type="top10" priority="111" bottom="1" rank="1"/>
    <cfRule type="top10" dxfId="1382" priority="112" rank="1"/>
  </conditionalFormatting>
  <conditionalFormatting sqref="J8">
    <cfRule type="top10" priority="109" bottom="1" rank="1"/>
    <cfRule type="top10" dxfId="1381" priority="110" rank="1"/>
  </conditionalFormatting>
  <conditionalFormatting sqref="E9">
    <cfRule type="top10" priority="95" bottom="1" rank="1"/>
    <cfRule type="top10" dxfId="1380" priority="96" rank="1"/>
  </conditionalFormatting>
  <conditionalFormatting sqref="F9">
    <cfRule type="top10" priority="93" bottom="1" rank="1"/>
    <cfRule type="top10" dxfId="1379" priority="94" rank="1"/>
  </conditionalFormatting>
  <conditionalFormatting sqref="G9">
    <cfRule type="top10" priority="91" bottom="1" rank="1"/>
    <cfRule type="top10" dxfId="1378" priority="92" rank="1"/>
  </conditionalFormatting>
  <conditionalFormatting sqref="H9">
    <cfRule type="top10" priority="89" bottom="1" rank="1"/>
    <cfRule type="top10" dxfId="1377" priority="90" rank="1"/>
  </conditionalFormatting>
  <conditionalFormatting sqref="I9">
    <cfRule type="top10" priority="87" bottom="1" rank="1"/>
    <cfRule type="top10" dxfId="1376" priority="88" rank="1"/>
  </conditionalFormatting>
  <conditionalFormatting sqref="J9">
    <cfRule type="top10" priority="85" bottom="1" rank="1"/>
    <cfRule type="top10" dxfId="1375" priority="86" rank="1"/>
  </conditionalFormatting>
  <conditionalFormatting sqref="E10">
    <cfRule type="top10" priority="83" bottom="1" rank="1"/>
    <cfRule type="top10" dxfId="1374" priority="84" rank="1"/>
  </conditionalFormatting>
  <conditionalFormatting sqref="F10">
    <cfRule type="top10" priority="81" bottom="1" rank="1"/>
    <cfRule type="top10" dxfId="1373" priority="82" rank="1"/>
  </conditionalFormatting>
  <conditionalFormatting sqref="G10">
    <cfRule type="top10" priority="79" bottom="1" rank="1"/>
    <cfRule type="top10" dxfId="1372" priority="80" rank="1"/>
  </conditionalFormatting>
  <conditionalFormatting sqref="H10">
    <cfRule type="top10" priority="77" bottom="1" rank="1"/>
    <cfRule type="top10" dxfId="1371" priority="78" rank="1"/>
  </conditionalFormatting>
  <conditionalFormatting sqref="I10">
    <cfRule type="top10" priority="75" bottom="1" rank="1"/>
    <cfRule type="top10" dxfId="1370" priority="76" rank="1"/>
  </conditionalFormatting>
  <conditionalFormatting sqref="J10">
    <cfRule type="top10" priority="73" bottom="1" rank="1"/>
    <cfRule type="top10" dxfId="1369" priority="74" rank="1"/>
  </conditionalFormatting>
  <conditionalFormatting sqref="E11">
    <cfRule type="top10" priority="71" bottom="1" rank="1"/>
    <cfRule type="top10" dxfId="1368" priority="72" rank="1"/>
  </conditionalFormatting>
  <conditionalFormatting sqref="F11">
    <cfRule type="top10" priority="69" bottom="1" rank="1"/>
    <cfRule type="top10" dxfId="1367" priority="70" rank="1"/>
  </conditionalFormatting>
  <conditionalFormatting sqref="G11">
    <cfRule type="top10" priority="67" bottom="1" rank="1"/>
    <cfRule type="top10" dxfId="1366" priority="68" rank="1"/>
  </conditionalFormatting>
  <conditionalFormatting sqref="H11">
    <cfRule type="top10" priority="65" bottom="1" rank="1"/>
    <cfRule type="top10" dxfId="1365" priority="66" rank="1"/>
  </conditionalFormatting>
  <conditionalFormatting sqref="I11">
    <cfRule type="top10" priority="63" bottom="1" rank="1"/>
    <cfRule type="top10" dxfId="1364" priority="64" rank="1"/>
  </conditionalFormatting>
  <conditionalFormatting sqref="J11">
    <cfRule type="top10" priority="61" bottom="1" rank="1"/>
    <cfRule type="top10" dxfId="1363" priority="62" rank="1"/>
  </conditionalFormatting>
  <conditionalFormatting sqref="E12">
    <cfRule type="top10" priority="59" bottom="1" rank="1"/>
    <cfRule type="top10" dxfId="1362" priority="60" rank="1"/>
  </conditionalFormatting>
  <conditionalFormatting sqref="F12">
    <cfRule type="top10" priority="57" bottom="1" rank="1"/>
    <cfRule type="top10" dxfId="1361" priority="58" rank="1"/>
  </conditionalFormatting>
  <conditionalFormatting sqref="G12">
    <cfRule type="top10" priority="55" bottom="1" rank="1"/>
    <cfRule type="top10" dxfId="1360" priority="56" rank="1"/>
  </conditionalFormatting>
  <conditionalFormatting sqref="H12">
    <cfRule type="top10" priority="53" bottom="1" rank="1"/>
    <cfRule type="top10" dxfId="1359" priority="54" rank="1"/>
  </conditionalFormatting>
  <conditionalFormatting sqref="I12">
    <cfRule type="top10" priority="51" bottom="1" rank="1"/>
    <cfRule type="top10" dxfId="1358" priority="52" rank="1"/>
  </conditionalFormatting>
  <conditionalFormatting sqref="J12">
    <cfRule type="top10" priority="49" bottom="1" rank="1"/>
    <cfRule type="top10" dxfId="1357" priority="50" rank="1"/>
  </conditionalFormatting>
  <conditionalFormatting sqref="E13">
    <cfRule type="top10" priority="47" bottom="1" rank="1"/>
    <cfRule type="top10" dxfId="1356" priority="48" rank="1"/>
  </conditionalFormatting>
  <conditionalFormatting sqref="F13">
    <cfRule type="top10" priority="45" bottom="1" rank="1"/>
    <cfRule type="top10" dxfId="1355" priority="46" rank="1"/>
  </conditionalFormatting>
  <conditionalFormatting sqref="G13">
    <cfRule type="top10" priority="43" bottom="1" rank="1"/>
    <cfRule type="top10" dxfId="1354" priority="44" rank="1"/>
  </conditionalFormatting>
  <conditionalFormatting sqref="H13">
    <cfRule type="top10" priority="41" bottom="1" rank="1"/>
    <cfRule type="top10" dxfId="1353" priority="42" rank="1"/>
  </conditionalFormatting>
  <conditionalFormatting sqref="I13">
    <cfRule type="top10" priority="39" bottom="1" rank="1"/>
    <cfRule type="top10" dxfId="1352" priority="40" rank="1"/>
  </conditionalFormatting>
  <conditionalFormatting sqref="J13">
    <cfRule type="top10" priority="37" bottom="1" rank="1"/>
    <cfRule type="top10" dxfId="1351" priority="38" rank="1"/>
  </conditionalFormatting>
  <conditionalFormatting sqref="E14">
    <cfRule type="top10" priority="35" bottom="1" rank="1"/>
    <cfRule type="top10" dxfId="1350" priority="36" rank="1"/>
  </conditionalFormatting>
  <conditionalFormatting sqref="F14">
    <cfRule type="top10" priority="33" bottom="1" rank="1"/>
    <cfRule type="top10" dxfId="1349" priority="34" rank="1"/>
  </conditionalFormatting>
  <conditionalFormatting sqref="G14">
    <cfRule type="top10" priority="31" bottom="1" rank="1"/>
    <cfRule type="top10" dxfId="1348" priority="32" rank="1"/>
  </conditionalFormatting>
  <conditionalFormatting sqref="H14">
    <cfRule type="top10" priority="29" bottom="1" rank="1"/>
    <cfRule type="top10" dxfId="1347" priority="30" rank="1"/>
  </conditionalFormatting>
  <conditionalFormatting sqref="I14">
    <cfRule type="top10" priority="27" bottom="1" rank="1"/>
    <cfRule type="top10" dxfId="1346" priority="28" rank="1"/>
  </conditionalFormatting>
  <conditionalFormatting sqref="J14">
    <cfRule type="top10" priority="25" bottom="1" rank="1"/>
    <cfRule type="top10" dxfId="1345" priority="26" rank="1"/>
  </conditionalFormatting>
  <conditionalFormatting sqref="E15">
    <cfRule type="top10" priority="23" bottom="1" rank="1"/>
    <cfRule type="top10" dxfId="1344" priority="24" rank="1"/>
  </conditionalFormatting>
  <conditionalFormatting sqref="F15">
    <cfRule type="top10" priority="21" bottom="1" rank="1"/>
    <cfRule type="top10" dxfId="1343" priority="22" rank="1"/>
  </conditionalFormatting>
  <conditionalFormatting sqref="G15">
    <cfRule type="top10" priority="19" bottom="1" rank="1"/>
    <cfRule type="top10" dxfId="1342" priority="20" rank="1"/>
  </conditionalFormatting>
  <conditionalFormatting sqref="H15">
    <cfRule type="top10" priority="17" bottom="1" rank="1"/>
    <cfRule type="top10" dxfId="1341" priority="18" rank="1"/>
  </conditionalFormatting>
  <conditionalFormatting sqref="I15">
    <cfRule type="top10" priority="15" bottom="1" rank="1"/>
    <cfRule type="top10" dxfId="1340" priority="16" rank="1"/>
  </conditionalFormatting>
  <conditionalFormatting sqref="J15">
    <cfRule type="top10" priority="13" bottom="1" rank="1"/>
    <cfRule type="top10" dxfId="1339" priority="14" rank="1"/>
  </conditionalFormatting>
  <conditionalFormatting sqref="E16">
    <cfRule type="top10" priority="11" bottom="1" rank="1"/>
    <cfRule type="top10" dxfId="1338" priority="12" rank="1"/>
  </conditionalFormatting>
  <conditionalFormatting sqref="F16">
    <cfRule type="top10" priority="9" bottom="1" rank="1"/>
    <cfRule type="top10" dxfId="1337" priority="10" rank="1"/>
  </conditionalFormatting>
  <conditionalFormatting sqref="G16">
    <cfRule type="top10" priority="7" bottom="1" rank="1"/>
    <cfRule type="top10" dxfId="1336" priority="8" rank="1"/>
  </conditionalFormatting>
  <conditionalFormatting sqref="H16">
    <cfRule type="top10" priority="5" bottom="1" rank="1"/>
    <cfRule type="top10" dxfId="1335" priority="6" rank="1"/>
  </conditionalFormatting>
  <conditionalFormatting sqref="I16">
    <cfRule type="top10" priority="3" bottom="1" rank="1"/>
    <cfRule type="top10" dxfId="1334" priority="4" rank="1"/>
  </conditionalFormatting>
  <conditionalFormatting sqref="J16">
    <cfRule type="top10" priority="1" bottom="1" rank="1"/>
    <cfRule type="top10" dxfId="1333" priority="2" rank="1"/>
  </conditionalFormatting>
  <dataValidations count="1">
    <dataValidation type="list" allowBlank="1" showInputMessage="1" showErrorMessage="1" sqref="B6" xr:uid="{AD8639B3-999A-4401-8D2C-29694BA1B996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9D4DFE46-2EF6-4547-B854-2850AE16AE62}">
          <x14:formula1>
            <xm:f>'C:\Users\abra2\AppData\Local\Packages\Microsoft.MicrosoftEdge_8wekyb3d8bbwe\TempState\Downloads\[ABRA Club Shoot 1202019 (2).xlsm]Data'!#REF!</xm:f>
          </x14:formula1>
          <xm:sqref>B2</xm:sqref>
        </x14:dataValidation>
        <x14:dataValidation type="list" allowBlank="1" showInputMessage="1" showErrorMessage="1" xr:uid="{0039DEE4-5808-4858-9542-5D67EC94F6C0}">
          <x14:formula1>
            <xm:f>'C:\Users\abra2\AppData\Local\Packages\Microsoft.MicrosoftEdge_8wekyb3d8bbwe\TempState\Downloads\[ABRA Club Shoot 2182018 (1).xlsm]Data'!#REF!</xm:f>
          </x14:formula1>
          <xm:sqref>B17</xm:sqref>
        </x14:dataValidation>
        <x14:dataValidation type="list" allowBlank="1" showInputMessage="1" showErrorMessage="1" xr:uid="{A4E38749-5796-4240-899F-FBC203185700}">
          <x14:formula1>
            <xm:f>'C:\Users\abra2\AppData\Local\Packages\Microsoft.MicrosoftEdge_8wekyb3d8bbwe\TempState\Downloads\[ABRA Club Shoot 3262019 (1).xlsm]Data'!#REF!</xm:f>
          </x14:formula1>
          <xm:sqref>B3</xm:sqref>
        </x14:dataValidation>
        <x14:dataValidation type="list" allowBlank="1" showInputMessage="1" showErrorMessage="1" xr:uid="{4B960EB9-5CA0-42B5-97E0-A854CB754590}">
          <x14:formula1>
            <xm:f>'C:\Users\abra2\AppData\Local\Packages\Microsoft.MicrosoftEdge_8wekyb3d8bbwe\TempState\Downloads\[ABRA Club Shoot 4212019 (2).xlsm]Data'!#REF!</xm:f>
          </x14:formula1>
          <xm:sqref>B4</xm:sqref>
        </x14:dataValidation>
        <x14:dataValidation type="list" allowBlank="1" showInputMessage="1" showErrorMessage="1" xr:uid="{52ECE159-CA94-4A4A-B532-82A9A38D5C7E}">
          <x14:formula1>
            <xm:f>'C:\Users\abra2\AppData\Local\Packages\Microsoft.MicrosoftEdge_8wekyb3d8bbwe\TempState\Downloads\[ABRA CLUB Shoot 4302019 (2).xlsm]Data'!#REF!</xm:f>
          </x14:formula1>
          <xm:sqref>B5</xm:sqref>
        </x14:dataValidation>
        <x14:dataValidation type="list" allowBlank="1" showInputMessage="1" showErrorMessage="1" xr:uid="{F65E737A-6E52-42EF-A1E3-1A608D1FE84A}">
          <x14:formula1>
            <xm:f>'C:\Users\abra2\AppData\Local\Packages\Microsoft.MicrosoftEdge_8wekyb3d8bbwe\TempState\Downloads\[ABRA Club Tournament 5192019 (2).xlsm]Data'!#REF!</xm:f>
          </x14:formula1>
          <xm:sqref>B7</xm:sqref>
        </x14:dataValidation>
        <x14:dataValidation type="list" allowBlank="1" showInputMessage="1" showErrorMessage="1" xr:uid="{EBD1FADE-6547-45BE-A4E2-ADA4D5B59E70}">
          <x14:formula1>
            <xm:f>'C:\Users\abra2\AppData\Local\Packages\Microsoft.MicrosoftEdge_8wekyb3d8bbwe\TempState\Downloads\[ABRA Club Shoot 5282019 (1).xlsm]Data'!#REF!</xm:f>
          </x14:formula1>
          <xm:sqref>B8</xm:sqref>
        </x14:dataValidation>
        <x14:dataValidation type="list" allowBlank="1" showInputMessage="1" showErrorMessage="1" xr:uid="{712B418D-EC44-4BB1-A796-7EA4D8C8271B}">
          <x14:formula1>
            <xm:f>'C:\Users\abra2\Desktop\[ABRA2019.xlsm]Data'!#REF!</xm:f>
          </x14:formula1>
          <xm:sqref>B9</xm:sqref>
        </x14:dataValidation>
        <x14:dataValidation type="list" allowBlank="1" showInputMessage="1" showErrorMessage="1" xr:uid="{249759E5-5356-4685-9FCD-92AAFF9CACAB}">
          <x14:formula1>
            <xm:f>'C:\Users\abra2\AppData\Local\Packages\Microsoft.MicrosoftEdge_8wekyb3d8bbwe\TempState\Downloads\[ABRA Club Shoot 6162019 (2).xlsm]Data'!#REF!</xm:f>
          </x14:formula1>
          <xm:sqref>B10</xm:sqref>
        </x14:dataValidation>
        <x14:dataValidation type="list" allowBlank="1" showInputMessage="1" showErrorMessage="1" xr:uid="{CD1305DB-9533-4702-9057-19875082DEAE}">
          <x14:formula1>
            <xm:f>'C:\Users\abra2\AppData\Local\Packages\Microsoft.MicrosoftEdge_8wekyb3d8bbwe\TempState\Downloads\[ABRA Club Shoot 7302019 (1).xlsm]Data'!#REF!</xm:f>
          </x14:formula1>
          <xm:sqref>B11</xm:sqref>
        </x14:dataValidation>
        <x14:dataValidation type="list" allowBlank="1" showInputMessage="1" showErrorMessage="1" xr:uid="{CBE2B91D-BF41-466E-A026-81B68BE71D3A}">
          <x14:formula1>
            <xm:f>'C:\Users\abra2\AppData\Local\Packages\Microsoft.MicrosoftEdge_8wekyb3d8bbwe\TempState\Downloads\[ABRA Club Shoot 8272019 (3).xlsm]Data'!#REF!</xm:f>
          </x14:formula1>
          <xm:sqref>B12</xm:sqref>
        </x14:dataValidation>
        <x14:dataValidation type="list" allowBlank="1" showInputMessage="1" showErrorMessage="1" xr:uid="{BB29736E-5D49-4917-BD3C-E17E93F3DE5C}">
          <x14:formula1>
            <xm:f>'C:\Users\abra2\AppData\Local\Packages\Microsoft.MicrosoftEdge_8wekyb3d8bbwe\TempState\Downloads\[ABRA GA State Tournament 9152019 (3).xlsm]Data'!#REF!</xm:f>
          </x14:formula1>
          <xm:sqref>B13</xm:sqref>
        </x14:dataValidation>
        <x14:dataValidation type="list" allowBlank="1" showInputMessage="1" showErrorMessage="1" xr:uid="{F88F7B84-37C7-4042-925E-52EAFC311373}">
          <x14:formula1>
            <xm:f>'C:\Users\abra2\AppData\Local\Packages\Microsoft.MicrosoftEdge_8wekyb3d8bbwe\TempState\Downloads\[ABRA Club Shoot 9242019 (2).xlsm]Data'!#REF!</xm:f>
          </x14:formula1>
          <xm:sqref>B14</xm:sqref>
        </x14:dataValidation>
        <x14:dataValidation type="list" allowBlank="1" showInputMessage="1" showErrorMessage="1" xr:uid="{6E9A189B-4322-4777-9AEA-A9F25A59A6D9}">
          <x14:formula1>
            <xm:f>'C:\Users\abra2\AppData\Local\Packages\Microsoft.MicrosoftEdge_8wekyb3d8bbwe\TempState\Downloads\[ABRA Club Shoot 10202019 (2).xlsm]Data'!#REF!</xm:f>
          </x14:formula1>
          <xm:sqref>B15</xm:sqref>
        </x14:dataValidation>
        <x14:dataValidation type="list" allowBlank="1" showInputMessage="1" showErrorMessage="1" xr:uid="{BC71C852-A908-4B3C-9864-F757D1AA9BA1}">
          <x14:formula1>
            <xm:f>'C:\Users\abra2\AppData\Local\Packages\Microsoft.MicrosoftEdge_8wekyb3d8bbwe\TempState\Downloads\[ABRA Club Shoot 11172019 (1).xlsm]Data'!#REF!</xm:f>
          </x14:formula1>
          <xm:sqref>B16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08F9C-877D-4F9D-8B21-77A2B44A50C6}">
  <sheetPr codeName="Sheet5"/>
  <dimension ref="A1:O5"/>
  <sheetViews>
    <sheetView workbookViewId="0">
      <selection activeCell="D4" sqref="D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65</v>
      </c>
      <c r="C2" s="8">
        <v>43569</v>
      </c>
      <c r="D2" s="9" t="s">
        <v>209</v>
      </c>
      <c r="E2" s="7">
        <v>178</v>
      </c>
      <c r="F2" s="7">
        <v>184</v>
      </c>
      <c r="G2" s="7">
        <v>177</v>
      </c>
      <c r="H2" s="7">
        <v>176</v>
      </c>
      <c r="I2" s="7"/>
      <c r="J2" s="7"/>
      <c r="K2" s="10">
        <v>4</v>
      </c>
      <c r="L2" s="10">
        <v>715</v>
      </c>
      <c r="M2" s="11">
        <v>178.75</v>
      </c>
      <c r="N2" s="10">
        <v>13</v>
      </c>
      <c r="O2" s="11">
        <v>191.75</v>
      </c>
    </row>
    <row r="3" spans="1:15" x14ac:dyDescent="0.3">
      <c r="A3" s="7" t="s">
        <v>25</v>
      </c>
      <c r="B3" s="7" t="s">
        <v>142</v>
      </c>
      <c r="C3" s="8">
        <v>43660</v>
      </c>
      <c r="D3" s="9" t="s">
        <v>209</v>
      </c>
      <c r="E3" s="7"/>
      <c r="F3" s="28">
        <v>183</v>
      </c>
      <c r="G3" s="7">
        <v>179</v>
      </c>
      <c r="H3" s="7">
        <v>184</v>
      </c>
      <c r="I3" s="7">
        <v>183</v>
      </c>
      <c r="J3" s="7"/>
      <c r="K3" s="10">
        <v>4</v>
      </c>
      <c r="L3" s="10">
        <v>729</v>
      </c>
      <c r="M3" s="11">
        <v>182.25</v>
      </c>
      <c r="N3" s="10">
        <v>8</v>
      </c>
      <c r="O3" s="11">
        <v>190.25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1444</v>
      </c>
      <c r="M5" s="1">
        <f>SUM(L5/K5)</f>
        <v>180.5</v>
      </c>
      <c r="N5" s="3">
        <f>SUM(N2:N4)</f>
        <v>21</v>
      </c>
      <c r="O5" s="1">
        <f>SUM(M5+N5)</f>
        <v>201.5</v>
      </c>
    </row>
  </sheetData>
  <conditionalFormatting sqref="E1">
    <cfRule type="top10" priority="59" bottom="1" rank="1"/>
    <cfRule type="top10" dxfId="3284" priority="60" rank="1"/>
  </conditionalFormatting>
  <conditionalFormatting sqref="F1">
    <cfRule type="top10" priority="57" bottom="1" rank="1"/>
    <cfRule type="top10" dxfId="3283" priority="58" rank="1"/>
  </conditionalFormatting>
  <conditionalFormatting sqref="G1">
    <cfRule type="top10" priority="55" bottom="1" rank="1"/>
    <cfRule type="top10" dxfId="3282" priority="56" rank="1"/>
  </conditionalFormatting>
  <conditionalFormatting sqref="H1">
    <cfRule type="top10" priority="53" bottom="1" rank="1"/>
    <cfRule type="top10" dxfId="3281" priority="54" rank="1"/>
  </conditionalFormatting>
  <conditionalFormatting sqref="I1">
    <cfRule type="top10" priority="51" bottom="1" rank="1"/>
    <cfRule type="top10" dxfId="3280" priority="52" rank="1"/>
  </conditionalFormatting>
  <conditionalFormatting sqref="J1">
    <cfRule type="top10" priority="49" bottom="1" rank="1"/>
    <cfRule type="top10" dxfId="3279" priority="50" rank="1"/>
  </conditionalFormatting>
  <conditionalFormatting sqref="E4">
    <cfRule type="top10" priority="47" bottom="1" rank="1"/>
    <cfRule type="top10" dxfId="3278" priority="48" rank="1"/>
  </conditionalFormatting>
  <conditionalFormatting sqref="F4">
    <cfRule type="top10" priority="45" bottom="1" rank="1"/>
    <cfRule type="top10" dxfId="3277" priority="46" rank="1"/>
  </conditionalFormatting>
  <conditionalFormatting sqref="G4">
    <cfRule type="top10" priority="43" bottom="1" rank="1"/>
    <cfRule type="top10" dxfId="3276" priority="44" rank="1"/>
  </conditionalFormatting>
  <conditionalFormatting sqref="H4">
    <cfRule type="top10" priority="41" bottom="1" rank="1"/>
    <cfRule type="top10" dxfId="3275" priority="42" rank="1"/>
  </conditionalFormatting>
  <conditionalFormatting sqref="I4">
    <cfRule type="top10" priority="39" bottom="1" rank="1"/>
    <cfRule type="top10" dxfId="3274" priority="40" rank="1"/>
  </conditionalFormatting>
  <conditionalFormatting sqref="J4">
    <cfRule type="top10" priority="37" bottom="1" rank="1"/>
    <cfRule type="top10" dxfId="3273" priority="38" rank="1"/>
  </conditionalFormatting>
  <conditionalFormatting sqref="E2">
    <cfRule type="top10" priority="23" bottom="1" rank="1"/>
    <cfRule type="top10" dxfId="3272" priority="24" rank="1"/>
  </conditionalFormatting>
  <conditionalFormatting sqref="F2">
    <cfRule type="top10" priority="21" bottom="1" rank="1"/>
    <cfRule type="top10" dxfId="3271" priority="22" rank="1"/>
  </conditionalFormatting>
  <conditionalFormatting sqref="G2">
    <cfRule type="top10" priority="19" bottom="1" rank="1"/>
    <cfRule type="top10" dxfId="3270" priority="20" rank="1"/>
  </conditionalFormatting>
  <conditionalFormatting sqref="H2">
    <cfRule type="top10" priority="17" bottom="1" rank="1"/>
    <cfRule type="top10" dxfId="3269" priority="18" rank="1"/>
  </conditionalFormatting>
  <conditionalFormatting sqref="I2">
    <cfRule type="top10" priority="15" bottom="1" rank="1"/>
    <cfRule type="top10" dxfId="3268" priority="16" rank="1"/>
  </conditionalFormatting>
  <conditionalFormatting sqref="J2">
    <cfRule type="top10" priority="13" bottom="1" rank="1"/>
    <cfRule type="top10" dxfId="3267" priority="14" rank="1"/>
  </conditionalFormatting>
  <conditionalFormatting sqref="E3">
    <cfRule type="top10" priority="11" bottom="1" rank="1"/>
    <cfRule type="top10" dxfId="3266" priority="12" rank="1"/>
  </conditionalFormatting>
  <conditionalFormatting sqref="F3">
    <cfRule type="top10" priority="9" bottom="1" rank="1"/>
    <cfRule type="top10" dxfId="3265" priority="10" rank="1"/>
  </conditionalFormatting>
  <conditionalFormatting sqref="G3">
    <cfRule type="top10" priority="7" bottom="1" rank="1"/>
    <cfRule type="top10" dxfId="3264" priority="8" rank="1"/>
  </conditionalFormatting>
  <conditionalFormatting sqref="H3">
    <cfRule type="top10" priority="5" bottom="1" rank="1"/>
    <cfRule type="top10" dxfId="3263" priority="6" rank="1"/>
  </conditionalFormatting>
  <conditionalFormatting sqref="I3">
    <cfRule type="top10" priority="3" bottom="1" rank="1"/>
    <cfRule type="top10" dxfId="3262" priority="4" rank="1"/>
  </conditionalFormatting>
  <conditionalFormatting sqref="J3">
    <cfRule type="top10" priority="1" bottom="1" rank="1"/>
    <cfRule type="top10" dxfId="326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CE990F2-DFB3-4C62-88B1-36D54A67EFF6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F899507B-B6E6-45C1-A3BA-D6A794477813}">
          <x14:formula1>
            <xm:f>'C:\Users\abra2\AppData\Local\Packages\Microsoft.MicrosoftEdge_8wekyb3d8bbwe\TempState\Downloads\[ABRA April 2019 (3).xlsm]Data'!#REF!</xm:f>
          </x14:formula1>
          <xm:sqref>B2</xm:sqref>
        </x14:dataValidation>
        <x14:dataValidation type="list" allowBlank="1" showInputMessage="1" showErrorMessage="1" xr:uid="{20DFB3E7-CC84-480C-B9BA-87D22CDD71D5}">
          <x14:formula1>
            <xm:f>'C:\Users\abra2\AppData\Local\Packages\Microsoft.MicrosoftEdge_8wekyb3d8bbwe\TempState\Downloads\[ABRA2019 July 14 19 (2).xlsm]Data'!#REF!</xm:f>
          </x14:formula1>
          <xm:sqref>B3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2B165-A5D2-4949-8278-41F2E2EE3D43}">
  <sheetPr codeName="Sheet35"/>
  <dimension ref="A1:O10"/>
  <sheetViews>
    <sheetView workbookViewId="0">
      <selection activeCell="D26" sqref="D2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34" t="s">
        <v>48</v>
      </c>
      <c r="C2" s="8">
        <v>43547</v>
      </c>
      <c r="D2" s="9" t="s">
        <v>51</v>
      </c>
      <c r="E2" s="7">
        <v>186</v>
      </c>
      <c r="F2" s="7">
        <v>181</v>
      </c>
      <c r="G2" s="7">
        <v>191</v>
      </c>
      <c r="H2" s="7">
        <v>177</v>
      </c>
      <c r="I2" s="7"/>
      <c r="J2" s="7"/>
      <c r="K2" s="10">
        <v>4</v>
      </c>
      <c r="L2" s="10">
        <f t="shared" ref="L2" si="0">SUM(E2:H2)</f>
        <v>735</v>
      </c>
      <c r="M2" s="11">
        <f t="shared" ref="M2" si="1">SUM(L2/K2)</f>
        <v>183.75</v>
      </c>
      <c r="N2" s="10">
        <v>8</v>
      </c>
      <c r="O2" s="11">
        <f t="shared" ref="O2" si="2">SUM(M2+N2)</f>
        <v>191.75</v>
      </c>
    </row>
    <row r="3" spans="1:15" x14ac:dyDescent="0.3">
      <c r="A3" s="7" t="s">
        <v>25</v>
      </c>
      <c r="B3" s="7" t="s">
        <v>62</v>
      </c>
      <c r="C3" s="8">
        <v>43560</v>
      </c>
      <c r="D3" s="9" t="s">
        <v>51</v>
      </c>
      <c r="E3" s="7">
        <v>186</v>
      </c>
      <c r="F3" s="7">
        <v>187</v>
      </c>
      <c r="G3" s="7">
        <v>188</v>
      </c>
      <c r="H3" s="7">
        <v>186</v>
      </c>
      <c r="I3" s="7"/>
      <c r="J3" s="7"/>
      <c r="K3" s="10">
        <v>4</v>
      </c>
      <c r="L3" s="10">
        <v>747</v>
      </c>
      <c r="M3" s="11">
        <v>186.75</v>
      </c>
      <c r="N3" s="10">
        <v>2</v>
      </c>
      <c r="O3" s="11">
        <v>188.75</v>
      </c>
    </row>
    <row r="4" spans="1:15" x14ac:dyDescent="0.3">
      <c r="A4" s="7" t="s">
        <v>25</v>
      </c>
      <c r="B4" s="7" t="s">
        <v>62</v>
      </c>
      <c r="C4" s="8">
        <v>43582</v>
      </c>
      <c r="D4" s="9" t="s">
        <v>51</v>
      </c>
      <c r="E4" s="7">
        <v>185</v>
      </c>
      <c r="F4" s="7">
        <v>178</v>
      </c>
      <c r="G4" s="7">
        <v>181</v>
      </c>
      <c r="H4" s="7">
        <v>180</v>
      </c>
      <c r="I4" s="7"/>
      <c r="J4" s="7"/>
      <c r="K4" s="10">
        <v>4</v>
      </c>
      <c r="L4" s="10">
        <v>724</v>
      </c>
      <c r="M4" s="11">
        <v>181</v>
      </c>
      <c r="N4" s="10">
        <v>2</v>
      </c>
      <c r="O4" s="11">
        <v>183</v>
      </c>
    </row>
    <row r="5" spans="1:15" x14ac:dyDescent="0.3">
      <c r="A5" s="7" t="s">
        <v>25</v>
      </c>
      <c r="B5" s="7" t="s">
        <v>62</v>
      </c>
      <c r="C5" s="8">
        <v>43659</v>
      </c>
      <c r="D5" s="9" t="s">
        <v>51</v>
      </c>
      <c r="E5" s="7">
        <v>185</v>
      </c>
      <c r="F5" s="7">
        <v>182</v>
      </c>
      <c r="G5" s="7">
        <v>182</v>
      </c>
      <c r="H5" s="7">
        <v>180</v>
      </c>
      <c r="I5" s="7"/>
      <c r="J5" s="7"/>
      <c r="K5" s="10">
        <v>4</v>
      </c>
      <c r="L5" s="10">
        <v>729</v>
      </c>
      <c r="M5" s="11">
        <v>182.25</v>
      </c>
      <c r="N5" s="10">
        <v>2</v>
      </c>
      <c r="O5" s="11">
        <v>184.25</v>
      </c>
    </row>
    <row r="6" spans="1:15" ht="15.75" x14ac:dyDescent="0.3">
      <c r="A6" s="7" t="s">
        <v>25</v>
      </c>
      <c r="B6" s="141" t="s">
        <v>62</v>
      </c>
      <c r="C6" s="135">
        <v>43743</v>
      </c>
      <c r="D6" s="142" t="s">
        <v>232</v>
      </c>
      <c r="E6" s="143">
        <v>181</v>
      </c>
      <c r="F6" s="143">
        <v>177</v>
      </c>
      <c r="G6" s="143">
        <v>185</v>
      </c>
      <c r="H6" s="143">
        <v>188</v>
      </c>
      <c r="I6" s="143">
        <v>180</v>
      </c>
      <c r="J6" s="143">
        <v>185.01</v>
      </c>
      <c r="K6" s="138">
        <f>COUNT(E6:J6)</f>
        <v>6</v>
      </c>
      <c r="L6" s="138">
        <f>SUM(E6:J6)</f>
        <v>1096.01</v>
      </c>
      <c r="M6" s="139">
        <f>SUM(L6/K6)</f>
        <v>182.66833333333332</v>
      </c>
      <c r="N6" s="141">
        <v>14</v>
      </c>
      <c r="O6" s="140">
        <f>SUM(M6+N6)</f>
        <v>196.66833333333332</v>
      </c>
    </row>
    <row r="7" spans="1:15" ht="15.75" x14ac:dyDescent="0.3">
      <c r="A7" s="7" t="s">
        <v>25</v>
      </c>
      <c r="B7" s="36" t="s">
        <v>62</v>
      </c>
      <c r="C7" s="37">
        <v>43764</v>
      </c>
      <c r="D7" s="53" t="s">
        <v>51</v>
      </c>
      <c r="E7" s="39">
        <v>184</v>
      </c>
      <c r="F7" s="39">
        <v>189</v>
      </c>
      <c r="G7" s="39">
        <v>186</v>
      </c>
      <c r="H7" s="39">
        <v>177</v>
      </c>
      <c r="I7" s="39"/>
      <c r="J7" s="39"/>
      <c r="K7" s="40">
        <f>COUNT(E7:J7)</f>
        <v>4</v>
      </c>
      <c r="L7" s="40">
        <f>SUM(E7:J7)</f>
        <v>736</v>
      </c>
      <c r="M7" s="41">
        <f>SUM(L7/K7)</f>
        <v>184</v>
      </c>
      <c r="N7" s="36">
        <v>4</v>
      </c>
      <c r="O7" s="42">
        <f>SUM(M7+N7)</f>
        <v>188</v>
      </c>
    </row>
    <row r="8" spans="1:15" ht="30" x14ac:dyDescent="0.3">
      <c r="A8" s="35" t="s">
        <v>211</v>
      </c>
      <c r="B8" s="36" t="s">
        <v>62</v>
      </c>
      <c r="C8" s="37">
        <v>43765</v>
      </c>
      <c r="D8" s="53" t="s">
        <v>51</v>
      </c>
      <c r="E8" s="39">
        <v>178</v>
      </c>
      <c r="F8" s="39">
        <v>182</v>
      </c>
      <c r="G8" s="39">
        <v>181</v>
      </c>
      <c r="H8" s="39">
        <v>179</v>
      </c>
      <c r="I8" s="39"/>
      <c r="J8" s="39"/>
      <c r="K8" s="40">
        <v>4</v>
      </c>
      <c r="L8" s="40">
        <v>720</v>
      </c>
      <c r="M8" s="41">
        <v>180</v>
      </c>
      <c r="N8" s="36">
        <v>4</v>
      </c>
      <c r="O8" s="42">
        <v>184</v>
      </c>
    </row>
    <row r="9" spans="1:15" ht="15.75" x14ac:dyDescent="0.3">
      <c r="A9" s="180"/>
      <c r="B9" s="181"/>
      <c r="C9" s="182"/>
      <c r="D9" s="183"/>
      <c r="E9" s="184"/>
      <c r="F9" s="184"/>
      <c r="G9" s="184"/>
      <c r="H9" s="184"/>
      <c r="I9" s="184"/>
      <c r="J9" s="184"/>
      <c r="K9" s="185"/>
      <c r="L9" s="185"/>
      <c r="M9" s="186"/>
      <c r="N9" s="181"/>
      <c r="O9" s="187"/>
    </row>
    <row r="10" spans="1:15" x14ac:dyDescent="0.3">
      <c r="A10" s="12"/>
      <c r="B10" s="12"/>
      <c r="C10" s="13"/>
      <c r="D10" s="14"/>
      <c r="E10" s="12"/>
      <c r="K10" s="3">
        <f>SUM(K2:K9)</f>
        <v>30</v>
      </c>
      <c r="L10" s="3">
        <f>SUM(L2:L9)</f>
        <v>5487.01</v>
      </c>
      <c r="M10" s="1">
        <f>SUM(L10/K10)</f>
        <v>182.90033333333335</v>
      </c>
      <c r="N10" s="3">
        <f>SUM(N2:N9)</f>
        <v>36</v>
      </c>
      <c r="O10" s="1">
        <f>SUM(M10+N10)</f>
        <v>218.90033333333335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7:J7 B9:J9" name="Range1"/>
    <protectedRange algorithmName="SHA-512" hashValue="ON39YdpmFHfN9f47KpiRvqrKx0V9+erV1CNkpWzYhW/Qyc6aT8rEyCrvauWSYGZK2ia3o7vd3akF07acHAFpOA==" saltValue="yVW9XmDwTqEnmpSGai0KYg==" spinCount="100000" sqref="B8:J8" name="Range1_3"/>
  </protectedRanges>
  <conditionalFormatting sqref="E1">
    <cfRule type="top10" priority="102" bottom="1" rank="1"/>
    <cfRule type="top10" dxfId="1332" priority="103" rank="1"/>
  </conditionalFormatting>
  <conditionalFormatting sqref="F1">
    <cfRule type="top10" priority="100" bottom="1" rank="1"/>
    <cfRule type="top10" dxfId="1331" priority="101" rank="1"/>
  </conditionalFormatting>
  <conditionalFormatting sqref="G1">
    <cfRule type="top10" priority="98" bottom="1" rank="1"/>
    <cfRule type="top10" dxfId="1330" priority="99" rank="1"/>
  </conditionalFormatting>
  <conditionalFormatting sqref="H1">
    <cfRule type="top10" priority="96" bottom="1" rank="1"/>
    <cfRule type="top10" dxfId="1329" priority="97" rank="1"/>
  </conditionalFormatting>
  <conditionalFormatting sqref="I1">
    <cfRule type="top10" priority="94" bottom="1" rank="1"/>
    <cfRule type="top10" dxfId="1328" priority="95" rank="1"/>
  </conditionalFormatting>
  <conditionalFormatting sqref="J1">
    <cfRule type="top10" priority="92" bottom="1" rank="1"/>
    <cfRule type="top10" dxfId="1327" priority="93" rank="1"/>
  </conditionalFormatting>
  <conditionalFormatting sqref="E10">
    <cfRule type="top10" priority="90" bottom="1" rank="1"/>
    <cfRule type="top10" dxfId="1326" priority="91" rank="1"/>
  </conditionalFormatting>
  <conditionalFormatting sqref="E2">
    <cfRule type="top10" priority="66" bottom="1" rank="1"/>
    <cfRule type="top10" dxfId="1325" priority="67" rank="1"/>
  </conditionalFormatting>
  <conditionalFormatting sqref="F2">
    <cfRule type="top10" priority="64" bottom="1" rank="1"/>
    <cfRule type="top10" dxfId="1324" priority="65" rank="1"/>
  </conditionalFormatting>
  <conditionalFormatting sqref="G2">
    <cfRule type="top10" priority="62" bottom="1" rank="1"/>
    <cfRule type="top10" dxfId="1323" priority="63" rank="1"/>
  </conditionalFormatting>
  <conditionalFormatting sqref="H2">
    <cfRule type="top10" priority="60" bottom="1" rank="1"/>
    <cfRule type="top10" dxfId="1322" priority="61" rank="1"/>
  </conditionalFormatting>
  <conditionalFormatting sqref="I2">
    <cfRule type="top10" priority="58" bottom="1" rank="1"/>
    <cfRule type="top10" dxfId="1321" priority="59" rank="1"/>
  </conditionalFormatting>
  <conditionalFormatting sqref="J2">
    <cfRule type="top10" priority="56" bottom="1" rank="1"/>
    <cfRule type="top10" dxfId="1320" priority="57" rank="1"/>
  </conditionalFormatting>
  <conditionalFormatting sqref="E3">
    <cfRule type="top10" priority="54" bottom="1" rank="1"/>
    <cfRule type="top10" dxfId="1319" priority="55" rank="1"/>
  </conditionalFormatting>
  <conditionalFormatting sqref="F3">
    <cfRule type="top10" priority="52" bottom="1" rank="1"/>
    <cfRule type="top10" dxfId="1318" priority="53" rank="1"/>
  </conditionalFormatting>
  <conditionalFormatting sqref="G3">
    <cfRule type="top10" priority="50" bottom="1" rank="1"/>
    <cfRule type="top10" dxfId="1317" priority="51" rank="1"/>
  </conditionalFormatting>
  <conditionalFormatting sqref="H3">
    <cfRule type="top10" priority="48" bottom="1" rank="1"/>
    <cfRule type="top10" dxfId="1316" priority="49" rank="1"/>
  </conditionalFormatting>
  <conditionalFormatting sqref="I3">
    <cfRule type="top10" priority="46" bottom="1" rank="1"/>
    <cfRule type="top10" dxfId="1315" priority="47" rank="1"/>
  </conditionalFormatting>
  <conditionalFormatting sqref="J3">
    <cfRule type="top10" priority="44" bottom="1" rank="1"/>
    <cfRule type="top10" dxfId="1314" priority="45" rank="1"/>
  </conditionalFormatting>
  <conditionalFormatting sqref="E4">
    <cfRule type="top10" priority="42" bottom="1" rank="1"/>
    <cfRule type="top10" dxfId="1313" priority="43" rank="1"/>
  </conditionalFormatting>
  <conditionalFormatting sqref="F4">
    <cfRule type="top10" priority="40" bottom="1" rank="1"/>
    <cfRule type="top10" dxfId="1312" priority="41" rank="1"/>
  </conditionalFormatting>
  <conditionalFormatting sqref="G4">
    <cfRule type="top10" priority="38" bottom="1" rank="1"/>
    <cfRule type="top10" dxfId="1311" priority="39" rank="1"/>
  </conditionalFormatting>
  <conditionalFormatting sqref="H4">
    <cfRule type="top10" priority="36" bottom="1" rank="1"/>
    <cfRule type="top10" dxfId="1310" priority="37" rank="1"/>
  </conditionalFormatting>
  <conditionalFormatting sqref="I4">
    <cfRule type="top10" priority="34" bottom="1" rank="1"/>
    <cfRule type="top10" dxfId="1309" priority="35" rank="1"/>
  </conditionalFormatting>
  <conditionalFormatting sqref="J4">
    <cfRule type="top10" priority="32" bottom="1" rank="1"/>
    <cfRule type="top10" dxfId="1308" priority="33" rank="1"/>
  </conditionalFormatting>
  <conditionalFormatting sqref="E5">
    <cfRule type="top10" priority="30" bottom="1" rank="1"/>
    <cfRule type="top10" dxfId="1307" priority="31" rank="1"/>
  </conditionalFormatting>
  <conditionalFormatting sqref="F5">
    <cfRule type="top10" priority="28" bottom="1" rank="1"/>
    <cfRule type="top10" dxfId="1306" priority="29" rank="1"/>
  </conditionalFormatting>
  <conditionalFormatting sqref="G5">
    <cfRule type="top10" priority="26" bottom="1" rank="1"/>
    <cfRule type="top10" dxfId="1305" priority="27" rank="1"/>
  </conditionalFormatting>
  <conditionalFormatting sqref="H5">
    <cfRule type="top10" priority="24" bottom="1" rank="1"/>
    <cfRule type="top10" dxfId="1304" priority="25" rank="1"/>
  </conditionalFormatting>
  <conditionalFormatting sqref="I5">
    <cfRule type="top10" priority="22" bottom="1" rank="1"/>
    <cfRule type="top10" dxfId="1303" priority="23" rank="1"/>
  </conditionalFormatting>
  <conditionalFormatting sqref="J5">
    <cfRule type="top10" priority="20" bottom="1" rank="1"/>
    <cfRule type="top10" dxfId="1302" priority="21" rank="1"/>
  </conditionalFormatting>
  <conditionalFormatting sqref="E6">
    <cfRule type="top10" dxfId="1301" priority="14" rank="1"/>
  </conditionalFormatting>
  <conditionalFormatting sqref="F6">
    <cfRule type="top10" dxfId="1300" priority="15" rank="1"/>
  </conditionalFormatting>
  <conditionalFormatting sqref="G6">
    <cfRule type="top10" dxfId="1299" priority="16" rank="1"/>
  </conditionalFormatting>
  <conditionalFormatting sqref="H6">
    <cfRule type="top10" dxfId="1298" priority="17" rank="1"/>
  </conditionalFormatting>
  <conditionalFormatting sqref="I6">
    <cfRule type="top10" dxfId="1297" priority="18" rank="1"/>
  </conditionalFormatting>
  <conditionalFormatting sqref="J6">
    <cfRule type="top10" dxfId="1296" priority="19" rank="1"/>
  </conditionalFormatting>
  <conditionalFormatting sqref="E7 E9">
    <cfRule type="top10" dxfId="1295" priority="337" rank="1"/>
  </conditionalFormatting>
  <conditionalFormatting sqref="F7 F9">
    <cfRule type="top10" dxfId="1294" priority="339" rank="1"/>
  </conditionalFormatting>
  <conditionalFormatting sqref="G7 G9">
    <cfRule type="top10" dxfId="1293" priority="341" rank="1"/>
  </conditionalFormatting>
  <conditionalFormatting sqref="H7 H9">
    <cfRule type="top10" dxfId="1292" priority="343" rank="1"/>
  </conditionalFormatting>
  <conditionalFormatting sqref="I7 I9">
    <cfRule type="top10" dxfId="1291" priority="345" rank="1"/>
  </conditionalFormatting>
  <conditionalFormatting sqref="J7 J9">
    <cfRule type="top10" dxfId="1290" priority="347" rank="1"/>
  </conditionalFormatting>
  <conditionalFormatting sqref="E8">
    <cfRule type="top10" dxfId="1289" priority="6" rank="1"/>
  </conditionalFormatting>
  <conditionalFormatting sqref="F8">
    <cfRule type="top10" dxfId="1288" priority="5" rank="1"/>
  </conditionalFormatting>
  <conditionalFormatting sqref="G8">
    <cfRule type="top10" dxfId="1287" priority="4" rank="1"/>
  </conditionalFormatting>
  <conditionalFormatting sqref="H8">
    <cfRule type="top10" dxfId="1286" priority="3" rank="1"/>
  </conditionalFormatting>
  <conditionalFormatting sqref="I8">
    <cfRule type="top10" dxfId="1285" priority="2" rank="1"/>
  </conditionalFormatting>
  <conditionalFormatting sqref="J8">
    <cfRule type="top10" dxfId="1284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0036B90-75FA-412C-A473-91CE9D662734}">
          <x14:formula1>
            <xm:f>'C:\Users\abra2\AppData\Local\Packages\Microsoft.MicrosoftEdge_8wekyb3d8bbwe\TempState\Downloads\[ABRA Club Shoot 2182018 (1).xlsm]Data'!#REF!</xm:f>
          </x14:formula1>
          <xm:sqref>B10</xm:sqref>
        </x14:dataValidation>
        <x14:dataValidation type="list" allowBlank="1" showInputMessage="1" showErrorMessage="1" xr:uid="{C98919A5-716C-4898-886D-51C25FB29595}">
          <x14:formula1>
            <xm:f>'C:\Users\gih93\Documents\[ABRA2019.xlsm]Data'!#REF!</xm:f>
          </x14:formula1>
          <xm:sqref>B3:B5</xm:sqref>
        </x14:dataValidation>
        <x14:dataValidation type="list" allowBlank="1" showInputMessage="1" showErrorMessage="1" xr:uid="{89B6A239-576C-4AB9-93F9-7D7B19FB5273}">
          <x14:formula1>
            <xm:f>'C:\Users\abra2\Desktop\ABRA Files and More\AUTO BENCH REST ASSOCIATION FILE\ABRA 2019\Tennessee\[ABRA TN SCORING PROGRAM.xlsx]DATA SHEET'!#REF!</xm:f>
          </x14:formula1>
          <xm:sqref>B6</xm:sqref>
        </x14:dataValidation>
        <x14:dataValidation type="list" allowBlank="1" showInputMessage="1" showErrorMessage="1" xr:uid="{C02A15EF-F8A4-45C6-A36E-F8C4787266AD}">
          <x14:formula1>
            <xm:f>'C:\Users\abra2\Desktop\ABRA Files and More\AUTO BENCH REST ASSOCIATION FILE\ABRA 2019\Tennessee\[ABRA TN SCORING PROGRAM 2.xlsx]DATA SHEET'!#REF!</xm:f>
          </x14:formula1>
          <xm:sqref>B7:B9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4A630-EFB4-41C3-9118-E70CAB745D4D}">
  <sheetPr codeName="Sheet66"/>
  <dimension ref="A1:O5"/>
  <sheetViews>
    <sheetView workbookViewId="0">
      <selection activeCell="D25" sqref="D2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149</v>
      </c>
      <c r="C2" s="8">
        <v>43659</v>
      </c>
      <c r="D2" s="9" t="s">
        <v>51</v>
      </c>
      <c r="E2" s="7">
        <v>192</v>
      </c>
      <c r="F2" s="7">
        <v>187</v>
      </c>
      <c r="G2" s="52">
        <v>196</v>
      </c>
      <c r="H2" s="7">
        <v>195</v>
      </c>
      <c r="I2" s="7"/>
      <c r="J2" s="7"/>
      <c r="K2" s="10">
        <v>4</v>
      </c>
      <c r="L2" s="10">
        <v>770</v>
      </c>
      <c r="M2" s="11">
        <v>192.5</v>
      </c>
      <c r="N2" s="10">
        <v>5</v>
      </c>
      <c r="O2" s="11">
        <v>197.5</v>
      </c>
    </row>
    <row r="3" spans="1:15" x14ac:dyDescent="0.3">
      <c r="A3" s="52" t="s">
        <v>25</v>
      </c>
      <c r="B3" s="88" t="s">
        <v>206</v>
      </c>
      <c r="C3" s="89">
        <v>43708</v>
      </c>
      <c r="D3" s="90" t="s">
        <v>196</v>
      </c>
      <c r="E3" s="91">
        <v>191</v>
      </c>
      <c r="F3" s="91">
        <v>193</v>
      </c>
      <c r="G3" s="91">
        <v>196</v>
      </c>
      <c r="H3" s="91">
        <v>189</v>
      </c>
      <c r="I3" s="91">
        <v>195</v>
      </c>
      <c r="J3" s="91">
        <v>191</v>
      </c>
      <c r="K3" s="92">
        <f t="shared" ref="K3" si="0">COUNT(E3:J3)</f>
        <v>6</v>
      </c>
      <c r="L3" s="92">
        <f t="shared" ref="L3" si="1">SUM(E3:J3)</f>
        <v>1155</v>
      </c>
      <c r="M3" s="93">
        <f t="shared" ref="M3" si="2">SUM(L3/K3)</f>
        <v>192.5</v>
      </c>
      <c r="N3" s="88">
        <v>4</v>
      </c>
      <c r="O3" s="94">
        <f t="shared" ref="O3" si="3">SUM(M3+N3)</f>
        <v>196.5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10</v>
      </c>
      <c r="L5" s="3">
        <f>SUM(L2:L4)</f>
        <v>1925</v>
      </c>
      <c r="M5" s="1">
        <f>SUM(L5/K5)</f>
        <v>192.5</v>
      </c>
      <c r="N5" s="3">
        <f>SUM(N2:N4)</f>
        <v>9</v>
      </c>
      <c r="O5" s="1">
        <f>SUM(M5+N5)</f>
        <v>201.5</v>
      </c>
    </row>
  </sheetData>
  <protectedRanges>
    <protectedRange algorithmName="SHA-512" hashValue="FG7sbUW81RLTrqZOgRQY3WT58Fmv2wpczdNtHSivDYpua2f0csBbi4PHtU2Z8RiB+M2w+jl67Do94rJCq0Ck5Q==" saltValue="84WXeaapoYvzxj0ZBNU3eQ==" spinCount="100000" sqref="L3:M3 O3" name="Range1"/>
  </protectedRanges>
  <conditionalFormatting sqref="E1">
    <cfRule type="top10" priority="53" bottom="1" rank="1"/>
    <cfRule type="top10" dxfId="1283" priority="54" rank="1"/>
  </conditionalFormatting>
  <conditionalFormatting sqref="F1">
    <cfRule type="top10" priority="51" bottom="1" rank="1"/>
    <cfRule type="top10" dxfId="1282" priority="52" rank="1"/>
  </conditionalFormatting>
  <conditionalFormatting sqref="G1">
    <cfRule type="top10" priority="49" bottom="1" rank="1"/>
    <cfRule type="top10" dxfId="1281" priority="50" rank="1"/>
  </conditionalFormatting>
  <conditionalFormatting sqref="H1">
    <cfRule type="top10" priority="47" bottom="1" rank="1"/>
    <cfRule type="top10" dxfId="1280" priority="48" rank="1"/>
  </conditionalFormatting>
  <conditionalFormatting sqref="I1">
    <cfRule type="top10" priority="45" bottom="1" rank="1"/>
    <cfRule type="top10" dxfId="1279" priority="46" rank="1"/>
  </conditionalFormatting>
  <conditionalFormatting sqref="J1">
    <cfRule type="top10" priority="43" bottom="1" rank="1"/>
    <cfRule type="top10" dxfId="1278" priority="44" rank="1"/>
  </conditionalFormatting>
  <conditionalFormatting sqref="E4">
    <cfRule type="top10" priority="41" bottom="1" rank="1"/>
    <cfRule type="top10" dxfId="1277" priority="42" rank="1"/>
  </conditionalFormatting>
  <conditionalFormatting sqref="F4">
    <cfRule type="top10" priority="39" bottom="1" rank="1"/>
    <cfRule type="top10" dxfId="1276" priority="40" rank="1"/>
  </conditionalFormatting>
  <conditionalFormatting sqref="G4">
    <cfRule type="top10" priority="37" bottom="1" rank="1"/>
    <cfRule type="top10" dxfId="1275" priority="38" rank="1"/>
  </conditionalFormatting>
  <conditionalFormatting sqref="H4">
    <cfRule type="top10" priority="35" bottom="1" rank="1"/>
    <cfRule type="top10" dxfId="1274" priority="36" rank="1"/>
  </conditionalFormatting>
  <conditionalFormatting sqref="I4">
    <cfRule type="top10" priority="33" bottom="1" rank="1"/>
    <cfRule type="top10" dxfId="1273" priority="34" rank="1"/>
  </conditionalFormatting>
  <conditionalFormatting sqref="J4">
    <cfRule type="top10" priority="31" bottom="1" rank="1"/>
    <cfRule type="top10" dxfId="1272" priority="32" rank="1"/>
  </conditionalFormatting>
  <conditionalFormatting sqref="E2">
    <cfRule type="top10" priority="17" bottom="1" rank="1"/>
    <cfRule type="top10" dxfId="1271" priority="18" rank="1"/>
  </conditionalFormatting>
  <conditionalFormatting sqref="F2">
    <cfRule type="top10" priority="15" bottom="1" rank="1"/>
    <cfRule type="top10" dxfId="1270" priority="16" rank="1"/>
  </conditionalFormatting>
  <conditionalFormatting sqref="G2">
    <cfRule type="top10" priority="13" bottom="1" rank="1"/>
    <cfRule type="top10" dxfId="1269" priority="14" rank="1"/>
  </conditionalFormatting>
  <conditionalFormatting sqref="H2">
    <cfRule type="top10" priority="11" bottom="1" rank="1"/>
    <cfRule type="top10" dxfId="1268" priority="12" rank="1"/>
  </conditionalFormatting>
  <conditionalFormatting sqref="I2">
    <cfRule type="top10" priority="9" bottom="1" rank="1"/>
    <cfRule type="top10" dxfId="1267" priority="10" rank="1"/>
  </conditionalFormatting>
  <conditionalFormatting sqref="J2">
    <cfRule type="top10" priority="7" bottom="1" rank="1"/>
    <cfRule type="top10" dxfId="1266" priority="8" rank="1"/>
  </conditionalFormatting>
  <conditionalFormatting sqref="E3">
    <cfRule type="top10" dxfId="1265" priority="6" rank="1"/>
  </conditionalFormatting>
  <conditionalFormatting sqref="F3">
    <cfRule type="top10" dxfId="1264" priority="5" rank="1"/>
  </conditionalFormatting>
  <conditionalFormatting sqref="G3">
    <cfRule type="top10" dxfId="1263" priority="4" rank="1"/>
  </conditionalFormatting>
  <conditionalFormatting sqref="H3">
    <cfRule type="top10" dxfId="1262" priority="3" rank="1"/>
  </conditionalFormatting>
  <conditionalFormatting sqref="I3">
    <cfRule type="top10" dxfId="1261" priority="2" rank="1"/>
  </conditionalFormatting>
  <conditionalFormatting sqref="J3">
    <cfRule type="top10" dxfId="126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D7357C7-F2E8-453C-961F-6511626A5FFD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4F31E248-82D5-417E-93D9-71B32F7E0328}">
          <x14:formula1>
            <xm:f>'C:\Users\gih93\Documents\[ABRA2019.xlsm]Data'!#REF!</xm:f>
          </x14:formula1>
          <xm:sqref>B2</xm:sqref>
        </x14:dataValidation>
        <x14:dataValidation type="list" allowBlank="1" showInputMessage="1" showErrorMessage="1" xr:uid="{01B5F78F-5B31-40AF-87AA-DC008E3D715A}">
          <x14:formula1>
            <xm:f>'E:\[abra state va.xlsx]DATA SHEET'!#REF!</xm:f>
          </x14:formula1>
          <xm:sqref>B3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304E7-993B-4779-96C3-29D221E43182}">
  <sheetPr codeName="Sheet36"/>
  <dimension ref="A1:O5"/>
  <sheetViews>
    <sheetView workbookViewId="0">
      <selection activeCell="D17" sqref="D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1" t="s">
        <v>25</v>
      </c>
      <c r="B2" s="21" t="s">
        <v>31</v>
      </c>
      <c r="C2" s="22">
        <v>43520</v>
      </c>
      <c r="D2" s="23" t="s">
        <v>210</v>
      </c>
      <c r="E2" s="21">
        <v>192</v>
      </c>
      <c r="F2" s="21">
        <v>193</v>
      </c>
      <c r="G2" s="21">
        <v>193</v>
      </c>
      <c r="H2" s="21">
        <v>192</v>
      </c>
      <c r="I2" s="21"/>
      <c r="J2" s="21"/>
      <c r="K2" s="24">
        <v>4</v>
      </c>
      <c r="L2" s="24">
        <v>770</v>
      </c>
      <c r="M2" s="25">
        <v>192.5</v>
      </c>
      <c r="N2" s="24">
        <v>9</v>
      </c>
      <c r="O2" s="25">
        <v>201.5</v>
      </c>
    </row>
    <row r="3" spans="1:15" x14ac:dyDescent="0.3">
      <c r="A3" s="21" t="s">
        <v>25</v>
      </c>
      <c r="B3" s="21" t="s">
        <v>31</v>
      </c>
      <c r="C3" s="22">
        <v>43750</v>
      </c>
      <c r="D3" s="23" t="s">
        <v>32</v>
      </c>
      <c r="E3" s="175">
        <v>188</v>
      </c>
      <c r="F3" s="175">
        <v>194</v>
      </c>
      <c r="G3" s="175">
        <v>189</v>
      </c>
      <c r="H3" s="24">
        <v>195</v>
      </c>
      <c r="I3" s="24">
        <v>191</v>
      </c>
      <c r="J3" s="24">
        <v>195</v>
      </c>
      <c r="K3" s="24">
        <v>6</v>
      </c>
      <c r="L3" s="24">
        <v>1152</v>
      </c>
      <c r="M3" s="25">
        <v>192</v>
      </c>
      <c r="N3" s="24">
        <v>4</v>
      </c>
      <c r="O3" s="25">
        <v>196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10</v>
      </c>
      <c r="L5" s="3">
        <f>SUM(L2:L4)</f>
        <v>1922</v>
      </c>
      <c r="M5" s="1">
        <f>SUM(L5/K5)</f>
        <v>192.2</v>
      </c>
      <c r="N5" s="3">
        <f>SUM(N2:N4)</f>
        <v>13</v>
      </c>
      <c r="O5" s="1">
        <f>SUM(M5+N5)</f>
        <v>205.2</v>
      </c>
    </row>
  </sheetData>
  <conditionalFormatting sqref="E1">
    <cfRule type="top10" priority="71" bottom="1" rank="1"/>
    <cfRule type="top10" dxfId="1259" priority="72" rank="1"/>
  </conditionalFormatting>
  <conditionalFormatting sqref="F1">
    <cfRule type="top10" priority="69" bottom="1" rank="1"/>
    <cfRule type="top10" dxfId="1258" priority="70" rank="1"/>
  </conditionalFormatting>
  <conditionalFormatting sqref="G1">
    <cfRule type="top10" priority="67" bottom="1" rank="1"/>
    <cfRule type="top10" dxfId="1257" priority="68" rank="1"/>
  </conditionalFormatting>
  <conditionalFormatting sqref="H1">
    <cfRule type="top10" priority="65" bottom="1" rank="1"/>
    <cfRule type="top10" dxfId="1256" priority="66" rank="1"/>
  </conditionalFormatting>
  <conditionalFormatting sqref="I1">
    <cfRule type="top10" priority="63" bottom="1" rank="1"/>
    <cfRule type="top10" dxfId="1255" priority="64" rank="1"/>
  </conditionalFormatting>
  <conditionalFormatting sqref="J1">
    <cfRule type="top10" priority="61" bottom="1" rank="1"/>
    <cfRule type="top10" dxfId="1254" priority="62" rank="1"/>
  </conditionalFormatting>
  <conditionalFormatting sqref="E4">
    <cfRule type="top10" priority="59" bottom="1" rank="1"/>
    <cfRule type="top10" dxfId="1253" priority="60" rank="1"/>
  </conditionalFormatting>
  <conditionalFormatting sqref="F4">
    <cfRule type="top10" priority="57" bottom="1" rank="1"/>
    <cfRule type="top10" dxfId="1252" priority="58" rank="1"/>
  </conditionalFormatting>
  <conditionalFormatting sqref="G4">
    <cfRule type="top10" priority="55" bottom="1" rank="1"/>
    <cfRule type="top10" dxfId="1251" priority="56" rank="1"/>
  </conditionalFormatting>
  <conditionalFormatting sqref="H4">
    <cfRule type="top10" priority="53" bottom="1" rank="1"/>
    <cfRule type="top10" dxfId="1250" priority="54" rank="1"/>
  </conditionalFormatting>
  <conditionalFormatting sqref="I4">
    <cfRule type="top10" priority="51" bottom="1" rank="1"/>
    <cfRule type="top10" dxfId="1249" priority="52" rank="1"/>
  </conditionalFormatting>
  <conditionalFormatting sqref="J4">
    <cfRule type="top10" priority="49" bottom="1" rank="1"/>
    <cfRule type="top10" dxfId="1248" priority="50" rank="1"/>
  </conditionalFormatting>
  <conditionalFormatting sqref="E2">
    <cfRule type="top10" priority="23" bottom="1" rank="1"/>
    <cfRule type="top10" dxfId="1247" priority="24" rank="1"/>
  </conditionalFormatting>
  <conditionalFormatting sqref="F2">
    <cfRule type="top10" priority="21" bottom="1" rank="1"/>
    <cfRule type="top10" dxfId="1246" priority="22" rank="1"/>
  </conditionalFormatting>
  <conditionalFormatting sqref="G2">
    <cfRule type="top10" priority="19" bottom="1" rank="1"/>
    <cfRule type="top10" dxfId="1245" priority="20" rank="1"/>
  </conditionalFormatting>
  <conditionalFormatting sqref="H2">
    <cfRule type="top10" priority="17" bottom="1" rank="1"/>
    <cfRule type="top10" dxfId="1244" priority="18" rank="1"/>
  </conditionalFormatting>
  <conditionalFormatting sqref="I2">
    <cfRule type="top10" priority="15" bottom="1" rank="1"/>
    <cfRule type="top10" dxfId="1243" priority="16" rank="1"/>
  </conditionalFormatting>
  <conditionalFormatting sqref="J2">
    <cfRule type="top10" priority="13" bottom="1" rank="1"/>
    <cfRule type="top10" dxfId="1242" priority="14" rank="1"/>
  </conditionalFormatting>
  <conditionalFormatting sqref="E3">
    <cfRule type="top10" priority="11" bottom="1" rank="1"/>
    <cfRule type="top10" dxfId="1241" priority="12" rank="1"/>
  </conditionalFormatting>
  <conditionalFormatting sqref="F3">
    <cfRule type="top10" priority="9" bottom="1" rank="1"/>
    <cfRule type="top10" dxfId="1240" priority="10" rank="1"/>
  </conditionalFormatting>
  <conditionalFormatting sqref="G3">
    <cfRule type="top10" priority="7" bottom="1" rank="1"/>
    <cfRule type="top10" dxfId="1239" priority="8" rank="1"/>
  </conditionalFormatting>
  <conditionalFormatting sqref="H3">
    <cfRule type="top10" priority="5" bottom="1" rank="1"/>
    <cfRule type="top10" dxfId="1238" priority="6" rank="1"/>
  </conditionalFormatting>
  <conditionalFormatting sqref="I3">
    <cfRule type="top10" priority="3" bottom="1" rank="1"/>
    <cfRule type="top10" dxfId="1237" priority="4" rank="1"/>
  </conditionalFormatting>
  <conditionalFormatting sqref="J3">
    <cfRule type="top10" priority="1" bottom="1" rank="1"/>
    <cfRule type="top10" dxfId="123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785AF6-DA2B-4220-A1BC-E0ADCA798137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6EB911F1-CD0D-4149-AF26-0E8E2B1E14CB}">
          <x14:formula1>
            <xm:f>'C:\Users\abra2\AppData\Local\Packages\Microsoft.MicrosoftEdge_8wekyb3d8bbwe\TempState\Downloads\[ABRA Club Shoot 1202019 (2).xlsm]Data'!#REF!</xm:f>
          </x14:formula1>
          <xm:sqref>B2:B3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C6AA-1C71-466B-A806-9BCA7747902A}">
  <sheetPr codeName="Sheet67"/>
  <dimension ref="A1:O4"/>
  <sheetViews>
    <sheetView workbookViewId="0">
      <selection activeCell="C7" sqref="C7"/>
    </sheetView>
  </sheetViews>
  <sheetFormatPr defaultRowHeight="15" x14ac:dyDescent="0.3"/>
  <cols>
    <col min="1" max="1" width="12.42578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35" t="s">
        <v>25</v>
      </c>
      <c r="B2" s="36" t="s">
        <v>177</v>
      </c>
      <c r="C2" s="37">
        <v>43680</v>
      </c>
      <c r="D2" s="53" t="s">
        <v>72</v>
      </c>
      <c r="E2" s="39">
        <v>196</v>
      </c>
      <c r="F2" s="80">
        <v>195</v>
      </c>
      <c r="G2" s="39">
        <v>195</v>
      </c>
      <c r="H2" s="39">
        <v>194</v>
      </c>
      <c r="I2" s="39"/>
      <c r="J2" s="39"/>
      <c r="K2" s="40">
        <f>COUNT(E2:J2)</f>
        <v>4</v>
      </c>
      <c r="L2" s="40">
        <f>SUM(E2:J2)</f>
        <v>780</v>
      </c>
      <c r="M2" s="41">
        <f>SUM(L2/K2)</f>
        <v>195</v>
      </c>
      <c r="N2" s="36">
        <v>6</v>
      </c>
      <c r="O2" s="42">
        <f>SUM(M2+N2)</f>
        <v>201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780</v>
      </c>
      <c r="M4" s="1">
        <f>SUM(L4/K4)</f>
        <v>195</v>
      </c>
      <c r="N4" s="3">
        <f>SUM(N2:N3)</f>
        <v>6</v>
      </c>
      <c r="O4" s="1">
        <f>SUM(M4+N4)</f>
        <v>201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  <protectedRange algorithmName="SHA-512" hashValue="ON39YdpmFHfN9f47KpiRvqrKx0V9+erV1CNkpWzYhW/Qyc6aT8rEyCrvauWSYGZK2ia3o7vd3akF07acHAFpOA==" saltValue="yVW9XmDwTqEnmpSGai0KYg==" spinCount="100000" sqref="B2:J2" name="Range1_1"/>
  </protectedRanges>
  <conditionalFormatting sqref="E1">
    <cfRule type="top10" priority="35" bottom="1" rank="1"/>
    <cfRule type="top10" dxfId="1235" priority="36" rank="1"/>
  </conditionalFormatting>
  <conditionalFormatting sqref="F1">
    <cfRule type="top10" priority="33" bottom="1" rank="1"/>
    <cfRule type="top10" dxfId="1234" priority="34" rank="1"/>
  </conditionalFormatting>
  <conditionalFormatting sqref="G1">
    <cfRule type="top10" priority="31" bottom="1" rank="1"/>
    <cfRule type="top10" dxfId="1233" priority="32" rank="1"/>
  </conditionalFormatting>
  <conditionalFormatting sqref="H1">
    <cfRule type="top10" priority="29" bottom="1" rank="1"/>
    <cfRule type="top10" dxfId="1232" priority="30" rank="1"/>
  </conditionalFormatting>
  <conditionalFormatting sqref="I1">
    <cfRule type="top10" priority="27" bottom="1" rank="1"/>
    <cfRule type="top10" dxfId="1231" priority="28" rank="1"/>
  </conditionalFormatting>
  <conditionalFormatting sqref="J1">
    <cfRule type="top10" priority="25" bottom="1" rank="1"/>
    <cfRule type="top10" dxfId="1230" priority="26" rank="1"/>
  </conditionalFormatting>
  <conditionalFormatting sqref="E3">
    <cfRule type="top10" priority="23" bottom="1" rank="1"/>
    <cfRule type="top10" dxfId="1229" priority="24" rank="1"/>
  </conditionalFormatting>
  <conditionalFormatting sqref="F3">
    <cfRule type="top10" priority="21" bottom="1" rank="1"/>
    <cfRule type="top10" dxfId="1228" priority="22" rank="1"/>
  </conditionalFormatting>
  <conditionalFormatting sqref="G3">
    <cfRule type="top10" priority="19" bottom="1" rank="1"/>
    <cfRule type="top10" dxfId="1227" priority="20" rank="1"/>
  </conditionalFormatting>
  <conditionalFormatting sqref="H3">
    <cfRule type="top10" priority="17" bottom="1" rank="1"/>
    <cfRule type="top10" dxfId="1226" priority="18" rank="1"/>
  </conditionalFormatting>
  <conditionalFormatting sqref="I3">
    <cfRule type="top10" priority="15" bottom="1" rank="1"/>
    <cfRule type="top10" dxfId="1225" priority="16" rank="1"/>
  </conditionalFormatting>
  <conditionalFormatting sqref="J3">
    <cfRule type="top10" priority="13" bottom="1" rank="1"/>
    <cfRule type="top10" dxfId="1224" priority="14" rank="1"/>
  </conditionalFormatting>
  <conditionalFormatting sqref="E2">
    <cfRule type="top10" dxfId="1223" priority="1" rank="1"/>
  </conditionalFormatting>
  <conditionalFormatting sqref="F2">
    <cfRule type="top10" dxfId="1222" priority="2" rank="1"/>
  </conditionalFormatting>
  <conditionalFormatting sqref="G2">
    <cfRule type="top10" dxfId="1221" priority="3" rank="1"/>
  </conditionalFormatting>
  <conditionalFormatting sqref="H2">
    <cfRule type="top10" dxfId="1220" priority="4" rank="1"/>
  </conditionalFormatting>
  <conditionalFormatting sqref="I2">
    <cfRule type="top10" dxfId="1219" priority="5" rank="1"/>
  </conditionalFormatting>
  <conditionalFormatting sqref="J2">
    <cfRule type="top10" dxfId="121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C25194B-3C87-488A-A223-3DCD20B8D669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BBA71180-2D1F-4393-ACD9-475D8ABE21B2}">
          <x14:formula1>
            <xm:f>'C:\Users\abra2\Desktop\ABRA Files and More\AUTO BENCH REST ASSOCIATION FILE\ABRA 2019\Virginia\[Match 08 03 2019.xlsx]DATA SHEET'!#REF!</xm:f>
          </x14:formula1>
          <xm:sqref>B2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BFD16-0DFC-4ABA-81CF-4DF393F10132}">
  <sheetPr codeName="Sheet37"/>
  <dimension ref="A1:O15"/>
  <sheetViews>
    <sheetView workbookViewId="0">
      <selection activeCell="B24" sqref="B2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28</v>
      </c>
      <c r="C2" s="8">
        <v>43513</v>
      </c>
      <c r="D2" s="9" t="s">
        <v>23</v>
      </c>
      <c r="E2" s="7">
        <v>180</v>
      </c>
      <c r="F2" s="7">
        <v>184</v>
      </c>
      <c r="G2" s="7">
        <v>191</v>
      </c>
      <c r="H2" s="7">
        <v>190</v>
      </c>
      <c r="I2" s="7"/>
      <c r="J2" s="7"/>
      <c r="K2" s="10">
        <v>4</v>
      </c>
      <c r="L2" s="10">
        <v>745</v>
      </c>
      <c r="M2" s="11">
        <v>186.25</v>
      </c>
      <c r="N2" s="10">
        <v>4</v>
      </c>
      <c r="O2" s="11">
        <v>190.25</v>
      </c>
    </row>
    <row r="3" spans="1:15" ht="15.75" thickBot="1" x14ac:dyDescent="0.35">
      <c r="A3" s="7" t="s">
        <v>25</v>
      </c>
      <c r="B3" s="7" t="s">
        <v>28</v>
      </c>
      <c r="C3" s="8">
        <v>43541</v>
      </c>
      <c r="D3" s="9" t="s">
        <v>23</v>
      </c>
      <c r="E3" s="28">
        <v>185</v>
      </c>
      <c r="F3" s="28">
        <v>194</v>
      </c>
      <c r="G3" s="28">
        <v>191</v>
      </c>
      <c r="H3" s="28">
        <v>190</v>
      </c>
      <c r="I3" s="7"/>
      <c r="J3" s="7"/>
      <c r="K3" s="10">
        <v>4</v>
      </c>
      <c r="L3" s="10">
        <v>760</v>
      </c>
      <c r="M3" s="11">
        <v>190</v>
      </c>
      <c r="N3" s="10">
        <v>4</v>
      </c>
      <c r="O3" s="11">
        <v>194</v>
      </c>
    </row>
    <row r="4" spans="1:15" ht="15.75" thickBot="1" x14ac:dyDescent="0.35">
      <c r="A4" s="7" t="s">
        <v>25</v>
      </c>
      <c r="B4" s="7" t="s">
        <v>28</v>
      </c>
      <c r="C4" s="8">
        <v>43550</v>
      </c>
      <c r="D4" s="26" t="s">
        <v>23</v>
      </c>
      <c r="E4" s="30">
        <v>191</v>
      </c>
      <c r="F4" s="31">
        <v>191</v>
      </c>
      <c r="G4" s="28">
        <v>187</v>
      </c>
      <c r="H4" s="7"/>
      <c r="I4" s="7"/>
      <c r="J4" s="7"/>
      <c r="K4" s="10">
        <v>3</v>
      </c>
      <c r="L4" s="10">
        <v>569</v>
      </c>
      <c r="M4" s="11">
        <v>189.66666666666666</v>
      </c>
      <c r="N4" s="10">
        <v>6</v>
      </c>
      <c r="O4" s="11">
        <v>195.66666666666666</v>
      </c>
    </row>
    <row r="5" spans="1:15" x14ac:dyDescent="0.3">
      <c r="A5" s="7" t="s">
        <v>25</v>
      </c>
      <c r="B5" s="7" t="s">
        <v>28</v>
      </c>
      <c r="C5" s="8">
        <v>43585</v>
      </c>
      <c r="D5" s="9" t="s">
        <v>23</v>
      </c>
      <c r="E5" s="7">
        <v>190</v>
      </c>
      <c r="F5" s="7">
        <v>193</v>
      </c>
      <c r="G5" s="7">
        <v>192</v>
      </c>
      <c r="H5" s="7"/>
      <c r="I5" s="7"/>
      <c r="J5" s="7"/>
      <c r="K5" s="10">
        <v>3</v>
      </c>
      <c r="L5" s="10">
        <v>575</v>
      </c>
      <c r="M5" s="11">
        <v>191.66666666666666</v>
      </c>
      <c r="N5" s="10">
        <v>3</v>
      </c>
      <c r="O5" s="11">
        <v>194.66666666666666</v>
      </c>
    </row>
    <row r="6" spans="1:15" x14ac:dyDescent="0.3">
      <c r="A6" s="7" t="s">
        <v>25</v>
      </c>
      <c r="B6" s="7" t="s">
        <v>28</v>
      </c>
      <c r="C6" s="8">
        <v>43613</v>
      </c>
      <c r="D6" s="9" t="s">
        <v>23</v>
      </c>
      <c r="E6" s="7">
        <v>193</v>
      </c>
      <c r="F6" s="7">
        <v>192</v>
      </c>
      <c r="G6" s="7">
        <v>190</v>
      </c>
      <c r="H6" s="7"/>
      <c r="I6" s="7"/>
      <c r="J6" s="7"/>
      <c r="K6" s="10">
        <v>3</v>
      </c>
      <c r="L6" s="10">
        <v>575</v>
      </c>
      <c r="M6" s="11">
        <v>191.66666666666666</v>
      </c>
      <c r="N6" s="10">
        <v>9</v>
      </c>
      <c r="O6" s="11">
        <v>200.66666666666666</v>
      </c>
    </row>
    <row r="7" spans="1:15" x14ac:dyDescent="0.3">
      <c r="A7" s="44" t="s">
        <v>25</v>
      </c>
      <c r="B7" s="44" t="s">
        <v>28</v>
      </c>
      <c r="C7" s="110">
        <v>43617</v>
      </c>
      <c r="D7" s="111" t="s">
        <v>107</v>
      </c>
      <c r="E7" s="44">
        <v>194</v>
      </c>
      <c r="F7" s="44">
        <v>191</v>
      </c>
      <c r="G7" s="44">
        <v>196</v>
      </c>
      <c r="H7" s="44">
        <v>189</v>
      </c>
      <c r="I7" s="44"/>
      <c r="J7" s="44"/>
      <c r="K7" s="113">
        <v>4</v>
      </c>
      <c r="L7" s="113">
        <v>770</v>
      </c>
      <c r="M7" s="114">
        <v>192.5</v>
      </c>
      <c r="N7" s="113">
        <v>6</v>
      </c>
      <c r="O7" s="114">
        <v>198.5</v>
      </c>
    </row>
    <row r="8" spans="1:15" x14ac:dyDescent="0.3">
      <c r="A8" s="7" t="s">
        <v>25</v>
      </c>
      <c r="B8" s="7" t="s">
        <v>28</v>
      </c>
      <c r="C8" s="8">
        <v>43667</v>
      </c>
      <c r="D8" s="9" t="s">
        <v>23</v>
      </c>
      <c r="E8" s="7">
        <v>192</v>
      </c>
      <c r="F8" s="7">
        <v>197</v>
      </c>
      <c r="G8" s="7">
        <v>193</v>
      </c>
      <c r="H8" s="7">
        <v>194</v>
      </c>
      <c r="I8" s="7"/>
      <c r="J8" s="7"/>
      <c r="K8" s="10">
        <v>4</v>
      </c>
      <c r="L8" s="10">
        <v>776</v>
      </c>
      <c r="M8" s="11">
        <v>194</v>
      </c>
      <c r="N8" s="10">
        <v>8</v>
      </c>
      <c r="O8" s="11">
        <v>202</v>
      </c>
    </row>
    <row r="9" spans="1:15" x14ac:dyDescent="0.3">
      <c r="A9" s="7" t="s">
        <v>25</v>
      </c>
      <c r="B9" s="7" t="s">
        <v>28</v>
      </c>
      <c r="C9" s="8">
        <v>43676</v>
      </c>
      <c r="D9" s="9" t="s">
        <v>23</v>
      </c>
      <c r="E9" s="7">
        <v>195</v>
      </c>
      <c r="F9" s="7">
        <v>191</v>
      </c>
      <c r="G9" s="7">
        <v>196</v>
      </c>
      <c r="H9" s="7"/>
      <c r="I9" s="7"/>
      <c r="J9" s="7"/>
      <c r="K9" s="10">
        <v>3</v>
      </c>
      <c r="L9" s="10">
        <v>582</v>
      </c>
      <c r="M9" s="11">
        <v>194</v>
      </c>
      <c r="N9" s="10">
        <v>3</v>
      </c>
      <c r="O9" s="11">
        <v>197</v>
      </c>
    </row>
    <row r="10" spans="1:15" x14ac:dyDescent="0.3">
      <c r="A10" s="44" t="s">
        <v>25</v>
      </c>
      <c r="B10" s="44" t="s">
        <v>28</v>
      </c>
      <c r="C10" s="110">
        <v>43695</v>
      </c>
      <c r="D10" s="111" t="s">
        <v>23</v>
      </c>
      <c r="E10" s="44">
        <v>190</v>
      </c>
      <c r="F10" s="44">
        <v>191</v>
      </c>
      <c r="G10" s="44">
        <v>189</v>
      </c>
      <c r="H10" s="44">
        <v>193</v>
      </c>
      <c r="I10" s="44"/>
      <c r="J10" s="44"/>
      <c r="K10" s="113">
        <v>4</v>
      </c>
      <c r="L10" s="113">
        <v>763</v>
      </c>
      <c r="M10" s="114">
        <v>190.75</v>
      </c>
      <c r="N10" s="113">
        <v>4</v>
      </c>
      <c r="O10" s="114">
        <v>194.75</v>
      </c>
    </row>
    <row r="11" spans="1:15" x14ac:dyDescent="0.3">
      <c r="A11" s="7" t="s">
        <v>25</v>
      </c>
      <c r="B11" s="7" t="s">
        <v>28</v>
      </c>
      <c r="C11" s="8">
        <v>43704</v>
      </c>
      <c r="D11" s="9" t="s">
        <v>23</v>
      </c>
      <c r="E11" s="7">
        <v>195</v>
      </c>
      <c r="F11" s="7">
        <v>196</v>
      </c>
      <c r="G11" s="7">
        <v>191</v>
      </c>
      <c r="H11" s="7"/>
      <c r="I11" s="7"/>
      <c r="J11" s="7"/>
      <c r="K11" s="10">
        <v>3</v>
      </c>
      <c r="L11" s="10">
        <v>582</v>
      </c>
      <c r="M11" s="11">
        <v>194</v>
      </c>
      <c r="N11" s="10">
        <v>5</v>
      </c>
      <c r="O11" s="11">
        <v>199</v>
      </c>
    </row>
    <row r="12" spans="1:15" x14ac:dyDescent="0.3">
      <c r="A12" s="7" t="s">
        <v>25</v>
      </c>
      <c r="B12" s="7" t="s">
        <v>28</v>
      </c>
      <c r="C12" s="8">
        <v>43732</v>
      </c>
      <c r="D12" s="9" t="s">
        <v>23</v>
      </c>
      <c r="E12" s="7">
        <v>191</v>
      </c>
      <c r="F12" s="7">
        <v>194</v>
      </c>
      <c r="G12" s="7">
        <v>193</v>
      </c>
      <c r="H12" s="7"/>
      <c r="I12" s="7"/>
      <c r="J12" s="7"/>
      <c r="K12" s="10">
        <v>3</v>
      </c>
      <c r="L12" s="10">
        <v>578</v>
      </c>
      <c r="M12" s="11">
        <v>192.66666666666666</v>
      </c>
      <c r="N12" s="10">
        <v>4</v>
      </c>
      <c r="O12" s="11">
        <v>196.66666666666666</v>
      </c>
    </row>
    <row r="13" spans="1:15" x14ac:dyDescent="0.3">
      <c r="A13" s="12" t="s">
        <v>25</v>
      </c>
      <c r="B13" s="12" t="s">
        <v>28</v>
      </c>
      <c r="C13" s="13">
        <v>43786</v>
      </c>
      <c r="D13" s="14" t="s">
        <v>23</v>
      </c>
      <c r="E13" s="12">
        <v>195</v>
      </c>
      <c r="F13" s="12">
        <v>195</v>
      </c>
      <c r="G13" s="12">
        <v>191</v>
      </c>
      <c r="H13" s="12">
        <v>195</v>
      </c>
      <c r="I13" s="12"/>
      <c r="J13" s="12"/>
      <c r="K13" s="15">
        <v>4</v>
      </c>
      <c r="L13" s="15">
        <v>776</v>
      </c>
      <c r="M13" s="16">
        <v>194</v>
      </c>
      <c r="N13" s="15">
        <v>2</v>
      </c>
      <c r="O13" s="16">
        <v>196</v>
      </c>
    </row>
    <row r="14" spans="1:15" x14ac:dyDescent="0.3">
      <c r="A14" s="12"/>
      <c r="B14" s="12"/>
      <c r="C14" s="13"/>
      <c r="D14" s="14"/>
      <c r="E14" s="12"/>
      <c r="F14" s="12"/>
      <c r="G14" s="12"/>
      <c r="H14" s="12"/>
      <c r="I14" s="12"/>
      <c r="J14" s="12"/>
      <c r="K14" s="15"/>
      <c r="L14" s="15"/>
      <c r="M14" s="16"/>
      <c r="N14" s="15"/>
      <c r="O14" s="16"/>
    </row>
    <row r="15" spans="1:15" x14ac:dyDescent="0.3">
      <c r="K15" s="3">
        <f>SUM(K2:K14)</f>
        <v>42</v>
      </c>
      <c r="L15" s="3">
        <f>SUM(L2:L14)</f>
        <v>8051</v>
      </c>
      <c r="M15" s="1">
        <f>SUM(L15/K15)</f>
        <v>191.6904761904762</v>
      </c>
      <c r="N15" s="3">
        <f>SUM(N2:N14)</f>
        <v>58</v>
      </c>
      <c r="O15" s="1">
        <f>SUM(M15+N15)</f>
        <v>249.6904761904762</v>
      </c>
    </row>
  </sheetData>
  <conditionalFormatting sqref="E1">
    <cfRule type="top10" priority="179" bottom="1" rank="1"/>
    <cfRule type="top10" dxfId="1217" priority="180" rank="1"/>
  </conditionalFormatting>
  <conditionalFormatting sqref="F1">
    <cfRule type="top10" priority="177" bottom="1" rank="1"/>
    <cfRule type="top10" dxfId="1216" priority="178" rank="1"/>
  </conditionalFormatting>
  <conditionalFormatting sqref="G1">
    <cfRule type="top10" priority="175" bottom="1" rank="1"/>
    <cfRule type="top10" dxfId="1215" priority="176" rank="1"/>
  </conditionalFormatting>
  <conditionalFormatting sqref="H1">
    <cfRule type="top10" priority="173" bottom="1" rank="1"/>
    <cfRule type="top10" dxfId="1214" priority="174" rank="1"/>
  </conditionalFormatting>
  <conditionalFormatting sqref="I1">
    <cfRule type="top10" priority="171" bottom="1" rank="1"/>
    <cfRule type="top10" dxfId="1213" priority="172" rank="1"/>
  </conditionalFormatting>
  <conditionalFormatting sqref="J1">
    <cfRule type="top10" priority="169" bottom="1" rank="1"/>
    <cfRule type="top10" dxfId="1212" priority="170" rank="1"/>
  </conditionalFormatting>
  <conditionalFormatting sqref="E14">
    <cfRule type="top10" priority="167" bottom="1" rank="1"/>
    <cfRule type="top10" dxfId="1211" priority="168" rank="1"/>
  </conditionalFormatting>
  <conditionalFormatting sqref="F14">
    <cfRule type="top10" priority="165" bottom="1" rank="1"/>
    <cfRule type="top10" dxfId="1210" priority="166" rank="1"/>
  </conditionalFormatting>
  <conditionalFormatting sqref="G14">
    <cfRule type="top10" priority="163" bottom="1" rank="1"/>
    <cfRule type="top10" dxfId="1209" priority="164" rank="1"/>
  </conditionalFormatting>
  <conditionalFormatting sqref="H14">
    <cfRule type="top10" priority="161" bottom="1" rank="1"/>
    <cfRule type="top10" dxfId="1208" priority="162" rank="1"/>
  </conditionalFormatting>
  <conditionalFormatting sqref="I14">
    <cfRule type="top10" priority="159" bottom="1" rank="1"/>
    <cfRule type="top10" dxfId="1207" priority="160" rank="1"/>
  </conditionalFormatting>
  <conditionalFormatting sqref="J14">
    <cfRule type="top10" priority="157" bottom="1" rank="1"/>
    <cfRule type="top10" dxfId="1206" priority="158" rank="1"/>
  </conditionalFormatting>
  <conditionalFormatting sqref="E2">
    <cfRule type="top10" priority="143" bottom="1" rank="1"/>
    <cfRule type="top10" dxfId="1205" priority="144" rank="1"/>
  </conditionalFormatting>
  <conditionalFormatting sqref="F2">
    <cfRule type="top10" priority="141" bottom="1" rank="1"/>
    <cfRule type="top10" dxfId="1204" priority="142" rank="1"/>
  </conditionalFormatting>
  <conditionalFormatting sqref="G2">
    <cfRule type="top10" priority="139" bottom="1" rank="1"/>
    <cfRule type="top10" dxfId="1203" priority="140" rank="1"/>
  </conditionalFormatting>
  <conditionalFormatting sqref="H2">
    <cfRule type="top10" priority="137" bottom="1" rank="1"/>
    <cfRule type="top10" dxfId="1202" priority="138" rank="1"/>
  </conditionalFormatting>
  <conditionalFormatting sqref="I2">
    <cfRule type="top10" priority="135" bottom="1" rank="1"/>
    <cfRule type="top10" dxfId="1201" priority="136" rank="1"/>
  </conditionalFormatting>
  <conditionalFormatting sqref="J2">
    <cfRule type="top10" priority="133" bottom="1" rank="1"/>
    <cfRule type="top10" dxfId="1200" priority="134" rank="1"/>
  </conditionalFormatting>
  <conditionalFormatting sqref="E3">
    <cfRule type="top10" priority="131" bottom="1" rank="1"/>
    <cfRule type="top10" dxfId="1199" priority="132" rank="1"/>
  </conditionalFormatting>
  <conditionalFormatting sqref="F3">
    <cfRule type="top10" priority="129" bottom="1" rank="1"/>
    <cfRule type="top10" dxfId="1198" priority="130" rank="1"/>
  </conditionalFormatting>
  <conditionalFormatting sqref="G3">
    <cfRule type="top10" priority="127" bottom="1" rank="1"/>
    <cfRule type="top10" dxfId="1197" priority="128" rank="1"/>
  </conditionalFormatting>
  <conditionalFormatting sqref="H3">
    <cfRule type="top10" priority="125" bottom="1" rank="1"/>
    <cfRule type="top10" dxfId="1196" priority="126" rank="1"/>
  </conditionalFormatting>
  <conditionalFormatting sqref="I3">
    <cfRule type="top10" priority="123" bottom="1" rank="1"/>
    <cfRule type="top10" dxfId="1195" priority="124" rank="1"/>
  </conditionalFormatting>
  <conditionalFormatting sqref="J3">
    <cfRule type="top10" priority="121" bottom="1" rank="1"/>
    <cfRule type="top10" dxfId="1194" priority="122" rank="1"/>
  </conditionalFormatting>
  <conditionalFormatting sqref="E4">
    <cfRule type="top10" priority="119" bottom="1" rank="1"/>
    <cfRule type="top10" dxfId="1193" priority="120" rank="1"/>
  </conditionalFormatting>
  <conditionalFormatting sqref="F4">
    <cfRule type="top10" priority="117" bottom="1" rank="1"/>
    <cfRule type="top10" dxfId="1192" priority="118" rank="1"/>
  </conditionalFormatting>
  <conditionalFormatting sqref="G4">
    <cfRule type="top10" priority="115" bottom="1" rank="1"/>
    <cfRule type="top10" dxfId="1191" priority="116" rank="1"/>
  </conditionalFormatting>
  <conditionalFormatting sqref="H4">
    <cfRule type="top10" priority="113" bottom="1" rank="1"/>
    <cfRule type="top10" dxfId="1190" priority="114" rank="1"/>
  </conditionalFormatting>
  <conditionalFormatting sqref="I4">
    <cfRule type="top10" priority="111" bottom="1" rank="1"/>
    <cfRule type="top10" dxfId="1189" priority="112" rank="1"/>
  </conditionalFormatting>
  <conditionalFormatting sqref="J4">
    <cfRule type="top10" priority="109" bottom="1" rank="1"/>
    <cfRule type="top10" dxfId="1188" priority="110" rank="1"/>
  </conditionalFormatting>
  <conditionalFormatting sqref="E5">
    <cfRule type="top10" priority="107" bottom="1" rank="1"/>
    <cfRule type="top10" dxfId="1187" priority="108" rank="1"/>
  </conditionalFormatting>
  <conditionalFormatting sqref="F5">
    <cfRule type="top10" priority="105" bottom="1" rank="1"/>
    <cfRule type="top10" dxfId="1186" priority="106" rank="1"/>
  </conditionalFormatting>
  <conditionalFormatting sqref="G5">
    <cfRule type="top10" priority="103" bottom="1" rank="1"/>
    <cfRule type="top10" dxfId="1185" priority="104" rank="1"/>
  </conditionalFormatting>
  <conditionalFormatting sqref="H5">
    <cfRule type="top10" priority="101" bottom="1" rank="1"/>
    <cfRule type="top10" dxfId="1184" priority="102" rank="1"/>
  </conditionalFormatting>
  <conditionalFormatting sqref="I5">
    <cfRule type="top10" priority="99" bottom="1" rank="1"/>
    <cfRule type="top10" dxfId="1183" priority="100" rank="1"/>
  </conditionalFormatting>
  <conditionalFormatting sqref="J5">
    <cfRule type="top10" priority="97" bottom="1" rank="1"/>
    <cfRule type="top10" dxfId="1182" priority="98" rank="1"/>
  </conditionalFormatting>
  <conditionalFormatting sqref="E6">
    <cfRule type="top10" priority="95" bottom="1" rank="1"/>
    <cfRule type="top10" dxfId="1181" priority="96" rank="1"/>
  </conditionalFormatting>
  <conditionalFormatting sqref="F6">
    <cfRule type="top10" priority="93" bottom="1" rank="1"/>
    <cfRule type="top10" dxfId="1180" priority="94" rank="1"/>
  </conditionalFormatting>
  <conditionalFormatting sqref="G6">
    <cfRule type="top10" priority="91" bottom="1" rank="1"/>
    <cfRule type="top10" dxfId="1179" priority="92" rank="1"/>
  </conditionalFormatting>
  <conditionalFormatting sqref="H6">
    <cfRule type="top10" priority="89" bottom="1" rank="1"/>
    <cfRule type="top10" dxfId="1178" priority="90" rank="1"/>
  </conditionalFormatting>
  <conditionalFormatting sqref="I6">
    <cfRule type="top10" priority="87" bottom="1" rank="1"/>
    <cfRule type="top10" dxfId="1177" priority="88" rank="1"/>
  </conditionalFormatting>
  <conditionalFormatting sqref="J6">
    <cfRule type="top10" priority="85" bottom="1" rank="1"/>
    <cfRule type="top10" dxfId="1176" priority="86" rank="1"/>
  </conditionalFormatting>
  <conditionalFormatting sqref="E7">
    <cfRule type="top10" priority="83" bottom="1" rank="1"/>
    <cfRule type="top10" dxfId="1175" priority="84" rank="1"/>
  </conditionalFormatting>
  <conditionalFormatting sqref="F7">
    <cfRule type="top10" priority="81" bottom="1" rank="1"/>
    <cfRule type="top10" dxfId="1174" priority="82" rank="1"/>
  </conditionalFormatting>
  <conditionalFormatting sqref="G7">
    <cfRule type="top10" priority="79" bottom="1" rank="1"/>
    <cfRule type="top10" dxfId="1173" priority="80" rank="1"/>
  </conditionalFormatting>
  <conditionalFormatting sqref="H7">
    <cfRule type="top10" priority="77" bottom="1" rank="1"/>
    <cfRule type="top10" dxfId="1172" priority="78" rank="1"/>
  </conditionalFormatting>
  <conditionalFormatting sqref="I7">
    <cfRule type="top10" priority="75" bottom="1" rank="1"/>
    <cfRule type="top10" dxfId="1171" priority="76" rank="1"/>
  </conditionalFormatting>
  <conditionalFormatting sqref="J7">
    <cfRule type="top10" priority="73" bottom="1" rank="1"/>
    <cfRule type="top10" dxfId="1170" priority="74" rank="1"/>
  </conditionalFormatting>
  <conditionalFormatting sqref="E8">
    <cfRule type="top10" priority="71" bottom="1" rank="1"/>
    <cfRule type="top10" dxfId="1169" priority="72" rank="1"/>
  </conditionalFormatting>
  <conditionalFormatting sqref="F8">
    <cfRule type="top10" priority="69" bottom="1" rank="1"/>
    <cfRule type="top10" dxfId="1168" priority="70" rank="1"/>
  </conditionalFormatting>
  <conditionalFormatting sqref="G8">
    <cfRule type="top10" priority="67" bottom="1" rank="1"/>
    <cfRule type="top10" dxfId="1167" priority="68" rank="1"/>
  </conditionalFormatting>
  <conditionalFormatting sqref="H8">
    <cfRule type="top10" priority="65" bottom="1" rank="1"/>
    <cfRule type="top10" dxfId="1166" priority="66" rank="1"/>
  </conditionalFormatting>
  <conditionalFormatting sqref="I8">
    <cfRule type="top10" priority="63" bottom="1" rank="1"/>
    <cfRule type="top10" dxfId="1165" priority="64" rank="1"/>
  </conditionalFormatting>
  <conditionalFormatting sqref="J8">
    <cfRule type="top10" priority="61" bottom="1" rank="1"/>
    <cfRule type="top10" dxfId="1164" priority="62" rank="1"/>
  </conditionalFormatting>
  <conditionalFormatting sqref="E9">
    <cfRule type="top10" priority="59" bottom="1" rank="1"/>
    <cfRule type="top10" dxfId="1163" priority="60" rank="1"/>
  </conditionalFormatting>
  <conditionalFormatting sqref="F9">
    <cfRule type="top10" priority="57" bottom="1" rank="1"/>
    <cfRule type="top10" dxfId="1162" priority="58" rank="1"/>
  </conditionalFormatting>
  <conditionalFormatting sqref="G9">
    <cfRule type="top10" priority="55" bottom="1" rank="1"/>
    <cfRule type="top10" dxfId="1161" priority="56" rank="1"/>
  </conditionalFormatting>
  <conditionalFormatting sqref="H9">
    <cfRule type="top10" priority="53" bottom="1" rank="1"/>
    <cfRule type="top10" dxfId="1160" priority="54" rank="1"/>
  </conditionalFormatting>
  <conditionalFormatting sqref="I9">
    <cfRule type="top10" priority="51" bottom="1" rank="1"/>
    <cfRule type="top10" dxfId="1159" priority="52" rank="1"/>
  </conditionalFormatting>
  <conditionalFormatting sqref="J9">
    <cfRule type="top10" priority="49" bottom="1" rank="1"/>
    <cfRule type="top10" dxfId="1158" priority="50" rank="1"/>
  </conditionalFormatting>
  <conditionalFormatting sqref="E10">
    <cfRule type="top10" priority="47" bottom="1" rank="1"/>
    <cfRule type="top10" dxfId="1157" priority="48" rank="1"/>
  </conditionalFormatting>
  <conditionalFormatting sqref="F10">
    <cfRule type="top10" priority="45" bottom="1" rank="1"/>
    <cfRule type="top10" dxfId="1156" priority="46" rank="1"/>
  </conditionalFormatting>
  <conditionalFormatting sqref="G10">
    <cfRule type="top10" priority="43" bottom="1" rank="1"/>
    <cfRule type="top10" dxfId="1155" priority="44" rank="1"/>
  </conditionalFormatting>
  <conditionalFormatting sqref="H10">
    <cfRule type="top10" priority="41" bottom="1" rank="1"/>
    <cfRule type="top10" dxfId="1154" priority="42" rank="1"/>
  </conditionalFormatting>
  <conditionalFormatting sqref="I10">
    <cfRule type="top10" priority="39" bottom="1" rank="1"/>
    <cfRule type="top10" dxfId="1153" priority="40" rank="1"/>
  </conditionalFormatting>
  <conditionalFormatting sqref="J10">
    <cfRule type="top10" priority="37" bottom="1" rank="1"/>
    <cfRule type="top10" dxfId="1152" priority="38" rank="1"/>
  </conditionalFormatting>
  <conditionalFormatting sqref="E11">
    <cfRule type="top10" priority="35" bottom="1" rank="1"/>
    <cfRule type="top10" dxfId="1151" priority="36" rank="1"/>
  </conditionalFormatting>
  <conditionalFormatting sqref="F11">
    <cfRule type="top10" priority="33" bottom="1" rank="1"/>
    <cfRule type="top10" dxfId="1150" priority="34" rank="1"/>
  </conditionalFormatting>
  <conditionalFormatting sqref="G11">
    <cfRule type="top10" priority="31" bottom="1" rank="1"/>
    <cfRule type="top10" dxfId="1149" priority="32" rank="1"/>
  </conditionalFormatting>
  <conditionalFormatting sqref="H11">
    <cfRule type="top10" priority="29" bottom="1" rank="1"/>
    <cfRule type="top10" dxfId="1148" priority="30" rank="1"/>
  </conditionalFormatting>
  <conditionalFormatting sqref="I11">
    <cfRule type="top10" priority="27" bottom="1" rank="1"/>
    <cfRule type="top10" dxfId="1147" priority="28" rank="1"/>
  </conditionalFormatting>
  <conditionalFormatting sqref="J11">
    <cfRule type="top10" priority="25" bottom="1" rank="1"/>
    <cfRule type="top10" dxfId="1146" priority="26" rank="1"/>
  </conditionalFormatting>
  <conditionalFormatting sqref="E12">
    <cfRule type="top10" priority="23" bottom="1" rank="1"/>
    <cfRule type="top10" dxfId="1145" priority="24" rank="1"/>
  </conditionalFormatting>
  <conditionalFormatting sqref="F12">
    <cfRule type="top10" priority="21" bottom="1" rank="1"/>
    <cfRule type="top10" dxfId="1144" priority="22" rank="1"/>
  </conditionalFormatting>
  <conditionalFormatting sqref="G12">
    <cfRule type="top10" priority="19" bottom="1" rank="1"/>
    <cfRule type="top10" dxfId="1143" priority="20" rank="1"/>
  </conditionalFormatting>
  <conditionalFormatting sqref="H12">
    <cfRule type="top10" priority="17" bottom="1" rank="1"/>
    <cfRule type="top10" dxfId="1142" priority="18" rank="1"/>
  </conditionalFormatting>
  <conditionalFormatting sqref="I12">
    <cfRule type="top10" priority="15" bottom="1" rank="1"/>
    <cfRule type="top10" dxfId="1141" priority="16" rank="1"/>
  </conditionalFormatting>
  <conditionalFormatting sqref="J12">
    <cfRule type="top10" priority="13" bottom="1" rank="1"/>
    <cfRule type="top10" dxfId="1140" priority="14" rank="1"/>
  </conditionalFormatting>
  <conditionalFormatting sqref="E13">
    <cfRule type="top10" priority="11" bottom="1" rank="1"/>
    <cfRule type="top10" dxfId="1139" priority="12" rank="1"/>
  </conditionalFormatting>
  <conditionalFormatting sqref="F13">
    <cfRule type="top10" priority="9" bottom="1" rank="1"/>
    <cfRule type="top10" dxfId="1138" priority="10" rank="1"/>
  </conditionalFormatting>
  <conditionalFormatting sqref="G13">
    <cfRule type="top10" priority="7" bottom="1" rank="1"/>
    <cfRule type="top10" dxfId="1137" priority="8" rank="1"/>
  </conditionalFormatting>
  <conditionalFormatting sqref="H13">
    <cfRule type="top10" priority="5" bottom="1" rank="1"/>
    <cfRule type="top10" dxfId="1136" priority="6" rank="1"/>
  </conditionalFormatting>
  <conditionalFormatting sqref="I13">
    <cfRule type="top10" priority="3" bottom="1" rank="1"/>
    <cfRule type="top10" dxfId="1135" priority="4" rank="1"/>
  </conditionalFormatting>
  <conditionalFormatting sqref="J13">
    <cfRule type="top10" priority="1" bottom="1" rank="1"/>
    <cfRule type="top10" dxfId="113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DED71F2B-F46B-4D0A-A303-2BAE1560A649}">
          <x14:formula1>
            <xm:f>'C:\Users\abra2\AppData\Local\Packages\Microsoft.MicrosoftEdge_8wekyb3d8bbwe\TempState\Downloads\[ABRA Club Shoot 2182018 (1).xlsm]Data'!#REF!</xm:f>
          </x14:formula1>
          <xm:sqref>B14</xm:sqref>
        </x14:dataValidation>
        <x14:dataValidation type="list" allowBlank="1" showInputMessage="1" showErrorMessage="1" xr:uid="{07400E61-7A2B-4B6C-B825-0B259A27875D}">
          <x14:formula1>
            <xm:f>'C:\Users\abra2\AppData\Local\Packages\Microsoft.MicrosoftEdge_8wekyb3d8bbwe\TempState\Downloads\[ABRA Cklub Shoot 2172019 (2).xlsm]Data'!#REF!</xm:f>
          </x14:formula1>
          <xm:sqref>B2</xm:sqref>
        </x14:dataValidation>
        <x14:dataValidation type="list" allowBlank="1" showInputMessage="1" showErrorMessage="1" xr:uid="{A6CD8C6E-5005-4250-BE1F-0876E0D02A43}">
          <x14:formula1>
            <xm:f>'C:\Users\abra2\AppData\Local\Packages\Microsoft.MicrosoftEdge_8wekyb3d8bbwe\TempState\Downloads\[ABRA Club Shoot 3172019 (2).xlsm]Data'!#REF!</xm:f>
          </x14:formula1>
          <xm:sqref>B3</xm:sqref>
        </x14:dataValidation>
        <x14:dataValidation type="list" allowBlank="1" showInputMessage="1" showErrorMessage="1" xr:uid="{2F6A4A4D-490B-434A-8658-20FE306FF4FB}">
          <x14:formula1>
            <xm:f>'C:\Users\abra2\AppData\Local\Packages\Microsoft.MicrosoftEdge_8wekyb3d8bbwe\TempState\Downloads\[ABRA Club Shoot 3262019 (1).xlsm]Data'!#REF!</xm:f>
          </x14:formula1>
          <xm:sqref>B4</xm:sqref>
        </x14:dataValidation>
        <x14:dataValidation type="list" allowBlank="1" showInputMessage="1" showErrorMessage="1" xr:uid="{5B3C1D26-7888-4FB8-AD4F-E6CB7936047A}">
          <x14:formula1>
            <xm:f>'C:\Users\abra2\AppData\Local\Packages\Microsoft.MicrosoftEdge_8wekyb3d8bbwe\TempState\Downloads\[ABRA CLUB Shoot 4302019 (2).xlsm]Data'!#REF!</xm:f>
          </x14:formula1>
          <xm:sqref>B5</xm:sqref>
        </x14:dataValidation>
        <x14:dataValidation type="list" allowBlank="1" showInputMessage="1" showErrorMessage="1" xr:uid="{7F4DA1AB-A861-4945-A75B-8D5D4DD0FD6C}">
          <x14:formula1>
            <xm:f>'C:\Users\abra2\AppData\Local\Packages\Microsoft.MicrosoftEdge_8wekyb3d8bbwe\TempState\Downloads\[ABRA Club Shoot 5282019 (1).xlsm]Data'!#REF!</xm:f>
          </x14:formula1>
          <xm:sqref>B6</xm:sqref>
        </x14:dataValidation>
        <x14:dataValidation type="list" allowBlank="1" showInputMessage="1" showErrorMessage="1" xr:uid="{7C6B18DD-F570-46F9-82F4-173E94B04406}">
          <x14:formula1>
            <xm:f>'C:\Users\abra2\Desktop\[ABRA2019.xlsm]Data'!#REF!</xm:f>
          </x14:formula1>
          <xm:sqref>B7</xm:sqref>
        </x14:dataValidation>
        <x14:dataValidation type="list" allowBlank="1" showInputMessage="1" showErrorMessage="1" xr:uid="{CADAF708-F465-42B9-BCBD-FF132ABFE7D8}">
          <x14:formula1>
            <xm:f>'C:\Users\abra2\AppData\Local\Packages\Microsoft.MicrosoftEdge_8wekyb3d8bbwe\TempState\Downloads\[ABRA Club Shoot 7212019 (2).xlsm]Data'!#REF!</xm:f>
          </x14:formula1>
          <xm:sqref>B8</xm:sqref>
        </x14:dataValidation>
        <x14:dataValidation type="list" allowBlank="1" showInputMessage="1" showErrorMessage="1" xr:uid="{B0BCD610-EDA3-4527-A191-4930233FAFE5}">
          <x14:formula1>
            <xm:f>'C:\Users\abra2\AppData\Local\Packages\Microsoft.MicrosoftEdge_8wekyb3d8bbwe\TempState\Downloads\[ABRA Club Shoot 7302019 (1).xlsm]Data'!#REF!</xm:f>
          </x14:formula1>
          <xm:sqref>B9</xm:sqref>
        </x14:dataValidation>
        <x14:dataValidation type="list" allowBlank="1" showInputMessage="1" showErrorMessage="1" xr:uid="{77BC63DD-D833-4078-8674-6287B4903301}">
          <x14:formula1>
            <xm:f>'C:\Users\abra2\AppData\Local\Packages\Microsoft.MicrosoftEdge_8wekyb3d8bbwe\TempState\Downloads\[ABRA Club shoot 8182019 (2).xlsm]Data'!#REF!</xm:f>
          </x14:formula1>
          <xm:sqref>B10</xm:sqref>
        </x14:dataValidation>
        <x14:dataValidation type="list" allowBlank="1" showInputMessage="1" showErrorMessage="1" xr:uid="{53064E50-EC2D-48BE-AD0D-A8F27709E7CE}">
          <x14:formula1>
            <xm:f>'C:\Users\abra2\AppData\Local\Packages\Microsoft.MicrosoftEdge_8wekyb3d8bbwe\TempState\Downloads\[ABRA Club Shoot 8272019 (3).xlsm]Data'!#REF!</xm:f>
          </x14:formula1>
          <xm:sqref>B11</xm:sqref>
        </x14:dataValidation>
        <x14:dataValidation type="list" allowBlank="1" showInputMessage="1" showErrorMessage="1" xr:uid="{01937D40-9B87-4600-83B9-B77F7E1D396A}">
          <x14:formula1>
            <xm:f>'C:\Users\abra2\AppData\Local\Packages\Microsoft.MicrosoftEdge_8wekyb3d8bbwe\TempState\Downloads\[ABRA Club Shoot 9242019 (2).xlsm]Data'!#REF!</xm:f>
          </x14:formula1>
          <xm:sqref>B12</xm:sqref>
        </x14:dataValidation>
        <x14:dataValidation type="list" allowBlank="1" showInputMessage="1" showErrorMessage="1" xr:uid="{B4B17A79-1519-4DAD-A42D-A9C2455D7DAE}">
          <x14:formula1>
            <xm:f>'C:\Users\abra2\AppData\Local\Packages\Microsoft.MicrosoftEdge_8wekyb3d8bbwe\TempState\Downloads\[ABRA Club Shoot 11172019 (1).xlsm]Data'!#REF!</xm:f>
          </x14:formula1>
          <xm:sqref>B13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701A6-6A6C-484D-92CC-8BDFF4C57A8E}">
  <dimension ref="A1:O4"/>
  <sheetViews>
    <sheetView workbookViewId="0">
      <selection activeCell="A2" sqref="A2:O2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21" t="s">
        <v>25</v>
      </c>
      <c r="B2" s="36" t="s">
        <v>239</v>
      </c>
      <c r="C2" s="37">
        <v>43757</v>
      </c>
      <c r="D2" s="53" t="s">
        <v>51</v>
      </c>
      <c r="E2" s="39">
        <v>171</v>
      </c>
      <c r="F2" s="39">
        <v>158</v>
      </c>
      <c r="G2" s="39">
        <v>165</v>
      </c>
      <c r="H2" s="39">
        <v>163</v>
      </c>
      <c r="I2" s="39"/>
      <c r="J2" s="39"/>
      <c r="K2" s="40">
        <f>COUNT(E2:J2)</f>
        <v>4</v>
      </c>
      <c r="L2" s="40">
        <f>SUM(E2:J2)</f>
        <v>657</v>
      </c>
      <c r="M2" s="41">
        <f>SUM(L2/K2)</f>
        <v>164.25</v>
      </c>
      <c r="N2" s="36">
        <v>3</v>
      </c>
      <c r="O2" s="42">
        <f>SUM(M2+N2)</f>
        <v>167.25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657</v>
      </c>
      <c r="M4" s="1">
        <f>SUM(L4/K4)</f>
        <v>164.25</v>
      </c>
      <c r="N4" s="3">
        <f>SUM(N2:N3)</f>
        <v>3</v>
      </c>
      <c r="O4" s="1">
        <f>SUM(M4+N4)</f>
        <v>167.25</v>
      </c>
    </row>
  </sheetData>
  <protectedRanges>
    <protectedRange algorithmName="SHA-512" hashValue="ON39YdpmFHfN9f47KpiRvqrKx0V9+erV1CNkpWzYhW/Qyc6aT8rEyCrvauWSYGZK2ia3o7vd3akF07acHAFpOA==" saltValue="yVW9XmDwTqEnmpSGai0KYg==" spinCount="100000" sqref="B2:J2" name="Range1_1"/>
  </protectedRanges>
  <conditionalFormatting sqref="E1">
    <cfRule type="top10" priority="41" bottom="1" rank="1"/>
    <cfRule type="top10" dxfId="1133" priority="42" rank="1"/>
  </conditionalFormatting>
  <conditionalFormatting sqref="F1">
    <cfRule type="top10" priority="39" bottom="1" rank="1"/>
    <cfRule type="top10" dxfId="1132" priority="40" rank="1"/>
  </conditionalFormatting>
  <conditionalFormatting sqref="G1">
    <cfRule type="top10" priority="37" bottom="1" rank="1"/>
    <cfRule type="top10" dxfId="1131" priority="38" rank="1"/>
  </conditionalFormatting>
  <conditionalFormatting sqref="H1">
    <cfRule type="top10" priority="35" bottom="1" rank="1"/>
    <cfRule type="top10" dxfId="1130" priority="36" rank="1"/>
  </conditionalFormatting>
  <conditionalFormatting sqref="I1">
    <cfRule type="top10" priority="33" bottom="1" rank="1"/>
    <cfRule type="top10" dxfId="1129" priority="34" rank="1"/>
  </conditionalFormatting>
  <conditionalFormatting sqref="J1">
    <cfRule type="top10" priority="31" bottom="1" rank="1"/>
    <cfRule type="top10" dxfId="1128" priority="32" rank="1"/>
  </conditionalFormatting>
  <conditionalFormatting sqref="E3">
    <cfRule type="top10" priority="29" bottom="1" rank="1"/>
    <cfRule type="top10" dxfId="1127" priority="30" rank="1"/>
  </conditionalFormatting>
  <conditionalFormatting sqref="F3">
    <cfRule type="top10" priority="27" bottom="1" rank="1"/>
    <cfRule type="top10" dxfId="1126" priority="28" rank="1"/>
  </conditionalFormatting>
  <conditionalFormatting sqref="G3">
    <cfRule type="top10" priority="25" bottom="1" rank="1"/>
    <cfRule type="top10" dxfId="1125" priority="26" rank="1"/>
  </conditionalFormatting>
  <conditionalFormatting sqref="H3">
    <cfRule type="top10" priority="23" bottom="1" rank="1"/>
    <cfRule type="top10" dxfId="1124" priority="24" rank="1"/>
  </conditionalFormatting>
  <conditionalFormatting sqref="I3">
    <cfRule type="top10" priority="21" bottom="1" rank="1"/>
    <cfRule type="top10" dxfId="1123" priority="22" rank="1"/>
  </conditionalFormatting>
  <conditionalFormatting sqref="J3">
    <cfRule type="top10" priority="19" bottom="1" rank="1"/>
    <cfRule type="top10" dxfId="1122" priority="20" rank="1"/>
  </conditionalFormatting>
  <conditionalFormatting sqref="E2">
    <cfRule type="top10" dxfId="1121" priority="6" rank="1"/>
  </conditionalFormatting>
  <conditionalFormatting sqref="F2">
    <cfRule type="top10" dxfId="1120" priority="5" rank="1"/>
  </conditionalFormatting>
  <conditionalFormatting sqref="G2">
    <cfRule type="top10" dxfId="1119" priority="4" rank="1"/>
  </conditionalFormatting>
  <conditionalFormatting sqref="H2">
    <cfRule type="top10" dxfId="1118" priority="3" rank="1"/>
  </conditionalFormatting>
  <conditionalFormatting sqref="I2">
    <cfRule type="top10" dxfId="1117" priority="2" rank="1"/>
  </conditionalFormatting>
  <conditionalFormatting sqref="J2">
    <cfRule type="top10" dxfId="111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F5FBBF-877B-47C1-883F-0187E40CD3D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0EF3E0FB-18AB-4B25-9DE5-2CB92B099560}">
          <x14:formula1>
            <xm:f>'C:\Users\abra2\Desktop\ABRA Files and More\AUTO BENCH REST ASSOCIATION FILE\ABRA 2019\Tennessee\[ABRA TN SCORING PROGRAM 2.xlsx]DATA SHEET'!#REF!</xm:f>
          </x14:formula1>
          <xm:sqref>B2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14C3D-64B3-4CEB-A5D7-171237251693}">
  <dimension ref="A1:O4"/>
  <sheetViews>
    <sheetView workbookViewId="0">
      <selection activeCell="C7" sqref="C7"/>
    </sheetView>
  </sheetViews>
  <sheetFormatPr defaultRowHeight="15" x14ac:dyDescent="0.3"/>
  <cols>
    <col min="1" max="1" width="12.42578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52" t="s">
        <v>25</v>
      </c>
      <c r="B2" s="88" t="s">
        <v>208</v>
      </c>
      <c r="C2" s="89">
        <v>43708</v>
      </c>
      <c r="D2" s="90" t="s">
        <v>196</v>
      </c>
      <c r="E2" s="91">
        <v>192</v>
      </c>
      <c r="F2" s="91">
        <v>190</v>
      </c>
      <c r="G2" s="91">
        <v>184</v>
      </c>
      <c r="H2" s="91">
        <v>184</v>
      </c>
      <c r="I2" s="91">
        <v>189</v>
      </c>
      <c r="J2" s="91">
        <v>185</v>
      </c>
      <c r="K2" s="92">
        <f t="shared" ref="K2" si="0">COUNT(E2:J2)</f>
        <v>6</v>
      </c>
      <c r="L2" s="92">
        <f t="shared" ref="L2" si="1">SUM(E2:J2)</f>
        <v>1124</v>
      </c>
      <c r="M2" s="93">
        <f t="shared" ref="M2" si="2">SUM(L2/K2)</f>
        <v>187.33333333333334</v>
      </c>
      <c r="N2" s="88">
        <v>4</v>
      </c>
      <c r="O2" s="94">
        <f t="shared" ref="O2" si="3">SUM(M2+N2)</f>
        <v>191.33333333333334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6</v>
      </c>
      <c r="L4" s="3">
        <f>SUM(L2:L3)</f>
        <v>1124</v>
      </c>
      <c r="M4" s="1">
        <f>SUM(L4/K4)</f>
        <v>187.33333333333334</v>
      </c>
      <c r="N4" s="3">
        <f>SUM(N2:N3)</f>
        <v>4</v>
      </c>
      <c r="O4" s="1">
        <f>SUM(M4+N4)</f>
        <v>191.33333333333334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1">
    <cfRule type="top10" priority="29" bottom="1" rank="1"/>
    <cfRule type="top10" dxfId="1115" priority="30" rank="1"/>
  </conditionalFormatting>
  <conditionalFormatting sqref="F1">
    <cfRule type="top10" priority="27" bottom="1" rank="1"/>
    <cfRule type="top10" dxfId="1114" priority="28" rank="1"/>
  </conditionalFormatting>
  <conditionalFormatting sqref="G1">
    <cfRule type="top10" priority="25" bottom="1" rank="1"/>
    <cfRule type="top10" dxfId="1113" priority="26" rank="1"/>
  </conditionalFormatting>
  <conditionalFormatting sqref="H1">
    <cfRule type="top10" priority="23" bottom="1" rank="1"/>
    <cfRule type="top10" dxfId="1112" priority="24" rank="1"/>
  </conditionalFormatting>
  <conditionalFormatting sqref="I1">
    <cfRule type="top10" priority="21" bottom="1" rank="1"/>
    <cfRule type="top10" dxfId="1111" priority="22" rank="1"/>
  </conditionalFormatting>
  <conditionalFormatting sqref="J1">
    <cfRule type="top10" priority="19" bottom="1" rank="1"/>
    <cfRule type="top10" dxfId="1110" priority="20" rank="1"/>
  </conditionalFormatting>
  <conditionalFormatting sqref="E3">
    <cfRule type="top10" priority="17" bottom="1" rank="1"/>
    <cfRule type="top10" dxfId="1109" priority="18" rank="1"/>
  </conditionalFormatting>
  <conditionalFormatting sqref="F3">
    <cfRule type="top10" priority="15" bottom="1" rank="1"/>
    <cfRule type="top10" dxfId="1108" priority="16" rank="1"/>
  </conditionalFormatting>
  <conditionalFormatting sqref="G3">
    <cfRule type="top10" priority="13" bottom="1" rank="1"/>
    <cfRule type="top10" dxfId="1107" priority="14" rank="1"/>
  </conditionalFormatting>
  <conditionalFormatting sqref="H3">
    <cfRule type="top10" priority="11" bottom="1" rank="1"/>
    <cfRule type="top10" dxfId="1106" priority="12" rank="1"/>
  </conditionalFormatting>
  <conditionalFormatting sqref="I3">
    <cfRule type="top10" priority="9" bottom="1" rank="1"/>
    <cfRule type="top10" dxfId="1105" priority="10" rank="1"/>
  </conditionalFormatting>
  <conditionalFormatting sqref="J3">
    <cfRule type="top10" priority="7" bottom="1" rank="1"/>
    <cfRule type="top10" dxfId="1104" priority="8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C68473-5DED-4E56-9B40-E91C85FEF004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480E13C2-AA14-4F54-93A3-A08BF13ABE45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4AFF9-664E-43DC-A345-250E450BB436}">
  <sheetPr codeName="Sheet38"/>
  <dimension ref="A1:O12"/>
  <sheetViews>
    <sheetView workbookViewId="0">
      <selection activeCell="C18" sqref="C1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0" t="s">
        <v>0</v>
      </c>
      <c r="B1" s="50" t="s">
        <v>10</v>
      </c>
      <c r="C1" s="50" t="s">
        <v>1</v>
      </c>
      <c r="D1" s="51" t="s">
        <v>2</v>
      </c>
      <c r="E1" s="51" t="s">
        <v>11</v>
      </c>
      <c r="F1" s="51" t="s">
        <v>12</v>
      </c>
      <c r="G1" s="51" t="s">
        <v>13</v>
      </c>
      <c r="H1" s="51" t="s">
        <v>14</v>
      </c>
      <c r="I1" s="51" t="s">
        <v>15</v>
      </c>
      <c r="J1" s="51" t="s">
        <v>16</v>
      </c>
      <c r="K1" s="51" t="s">
        <v>17</v>
      </c>
      <c r="L1" s="51" t="s">
        <v>18</v>
      </c>
      <c r="M1" s="50" t="s">
        <v>7</v>
      </c>
      <c r="N1" s="51" t="s">
        <v>19</v>
      </c>
      <c r="O1" s="51" t="s">
        <v>5</v>
      </c>
    </row>
    <row r="2" spans="1:15" x14ac:dyDescent="0.3">
      <c r="A2" s="44" t="s">
        <v>25</v>
      </c>
      <c r="B2" s="44" t="s">
        <v>100</v>
      </c>
      <c r="C2" s="110">
        <v>43614</v>
      </c>
      <c r="D2" s="111" t="s">
        <v>93</v>
      </c>
      <c r="E2" s="44">
        <v>191</v>
      </c>
      <c r="F2" s="44">
        <v>198</v>
      </c>
      <c r="G2" s="44">
        <v>197</v>
      </c>
      <c r="H2" s="119">
        <v>199</v>
      </c>
      <c r="I2" s="44"/>
      <c r="J2" s="44"/>
      <c r="K2" s="113">
        <v>4</v>
      </c>
      <c r="L2" s="113">
        <v>785</v>
      </c>
      <c r="M2" s="114">
        <v>196.25</v>
      </c>
      <c r="N2" s="113">
        <v>10</v>
      </c>
      <c r="O2" s="114">
        <v>206.25</v>
      </c>
    </row>
    <row r="3" spans="1:15" x14ac:dyDescent="0.3">
      <c r="A3" s="7" t="s">
        <v>25</v>
      </c>
      <c r="B3" s="7" t="s">
        <v>100</v>
      </c>
      <c r="C3" s="8">
        <v>43625</v>
      </c>
      <c r="D3" s="9" t="s">
        <v>93</v>
      </c>
      <c r="E3" s="7">
        <v>194</v>
      </c>
      <c r="F3" s="7">
        <v>196</v>
      </c>
      <c r="G3" s="52">
        <v>199</v>
      </c>
      <c r="H3" s="7">
        <v>198</v>
      </c>
      <c r="I3" s="7">
        <v>195</v>
      </c>
      <c r="J3" s="7">
        <v>197</v>
      </c>
      <c r="K3" s="10">
        <v>6</v>
      </c>
      <c r="L3" s="10">
        <v>1179</v>
      </c>
      <c r="M3" s="11">
        <v>196.5</v>
      </c>
      <c r="N3" s="10">
        <v>22</v>
      </c>
      <c r="O3" s="11">
        <v>218.5</v>
      </c>
    </row>
    <row r="4" spans="1:15" ht="15.75" thickBot="1" x14ac:dyDescent="0.35">
      <c r="A4" s="28" t="s">
        <v>25</v>
      </c>
      <c r="B4" s="28" t="s">
        <v>100</v>
      </c>
      <c r="C4" s="120">
        <v>43642</v>
      </c>
      <c r="D4" s="121" t="s">
        <v>93</v>
      </c>
      <c r="E4" s="28">
        <v>199</v>
      </c>
      <c r="F4" s="28">
        <v>198</v>
      </c>
      <c r="G4" s="57">
        <v>199</v>
      </c>
      <c r="H4" s="122">
        <v>198</v>
      </c>
      <c r="I4" s="31"/>
      <c r="J4" s="28"/>
      <c r="K4" s="64">
        <v>4</v>
      </c>
      <c r="L4" s="64">
        <v>794</v>
      </c>
      <c r="M4" s="123">
        <v>198.5</v>
      </c>
      <c r="N4" s="64">
        <v>13</v>
      </c>
      <c r="O4" s="123">
        <v>211.5</v>
      </c>
    </row>
    <row r="5" spans="1:15" ht="15.75" thickBot="1" x14ac:dyDescent="0.35">
      <c r="A5" s="7" t="s">
        <v>25</v>
      </c>
      <c r="B5" s="7" t="s">
        <v>100</v>
      </c>
      <c r="C5" s="8">
        <v>43653</v>
      </c>
      <c r="D5" s="9" t="s">
        <v>93</v>
      </c>
      <c r="E5" s="7">
        <v>195</v>
      </c>
      <c r="F5" s="7">
        <v>199</v>
      </c>
      <c r="G5" s="7">
        <v>198</v>
      </c>
      <c r="H5" s="7">
        <v>197</v>
      </c>
      <c r="I5" s="7"/>
      <c r="J5" s="7"/>
      <c r="K5" s="10">
        <v>4</v>
      </c>
      <c r="L5" s="10">
        <v>789</v>
      </c>
      <c r="M5" s="11">
        <v>197.25</v>
      </c>
      <c r="N5" s="10">
        <v>11</v>
      </c>
      <c r="O5" s="11">
        <v>208.25</v>
      </c>
    </row>
    <row r="6" spans="1:15" x14ac:dyDescent="0.3">
      <c r="A6" s="44" t="s">
        <v>25</v>
      </c>
      <c r="B6" s="44" t="s">
        <v>100</v>
      </c>
      <c r="C6" s="110">
        <v>43688</v>
      </c>
      <c r="D6" s="111" t="s">
        <v>93</v>
      </c>
      <c r="E6" s="44">
        <v>196</v>
      </c>
      <c r="F6" s="29">
        <v>198</v>
      </c>
      <c r="G6" s="112">
        <v>197</v>
      </c>
      <c r="H6" s="46">
        <v>195</v>
      </c>
      <c r="I6" s="44"/>
      <c r="J6" s="44"/>
      <c r="K6" s="113">
        <v>4</v>
      </c>
      <c r="L6" s="113">
        <v>786</v>
      </c>
      <c r="M6" s="114">
        <v>196.5</v>
      </c>
      <c r="N6" s="113">
        <v>6</v>
      </c>
      <c r="O6" s="114">
        <v>202.5</v>
      </c>
    </row>
    <row r="7" spans="1:15" x14ac:dyDescent="0.3">
      <c r="A7" s="7" t="s">
        <v>25</v>
      </c>
      <c r="B7" s="88" t="s">
        <v>100</v>
      </c>
      <c r="C7" s="89">
        <v>43708</v>
      </c>
      <c r="D7" s="90" t="s">
        <v>196</v>
      </c>
      <c r="E7" s="91">
        <v>196</v>
      </c>
      <c r="F7" s="91">
        <v>198</v>
      </c>
      <c r="G7" s="91">
        <v>197</v>
      </c>
      <c r="H7" s="91">
        <v>194</v>
      </c>
      <c r="I7" s="91">
        <v>197</v>
      </c>
      <c r="J7" s="91">
        <v>194</v>
      </c>
      <c r="K7" s="92">
        <f t="shared" ref="K7" si="0">COUNT(E7:J7)</f>
        <v>6</v>
      </c>
      <c r="L7" s="92">
        <f t="shared" ref="L7" si="1">SUM(E7:J7)</f>
        <v>1176</v>
      </c>
      <c r="M7" s="93">
        <f t="shared" ref="M7" si="2">SUM(L7/K7)</f>
        <v>196</v>
      </c>
      <c r="N7" s="88">
        <v>8</v>
      </c>
      <c r="O7" s="94">
        <f t="shared" ref="O7" si="3">SUM(M7+N7)</f>
        <v>204</v>
      </c>
    </row>
    <row r="8" spans="1:15" x14ac:dyDescent="0.3">
      <c r="A8" s="7" t="s">
        <v>25</v>
      </c>
      <c r="B8" s="176" t="s">
        <v>100</v>
      </c>
      <c r="C8" s="8">
        <v>43751</v>
      </c>
      <c r="D8" s="9" t="s">
        <v>93</v>
      </c>
      <c r="E8" s="52">
        <v>197</v>
      </c>
      <c r="F8" s="52">
        <v>196</v>
      </c>
      <c r="G8" s="52">
        <v>198</v>
      </c>
      <c r="H8" s="7">
        <v>195</v>
      </c>
      <c r="I8" s="52">
        <v>198</v>
      </c>
      <c r="J8" s="7">
        <v>197</v>
      </c>
      <c r="K8" s="10">
        <v>6</v>
      </c>
      <c r="L8" s="10">
        <v>1181</v>
      </c>
      <c r="M8" s="11">
        <v>196.83</v>
      </c>
      <c r="N8" s="10">
        <v>26</v>
      </c>
      <c r="O8" s="11">
        <v>222.83</v>
      </c>
    </row>
    <row r="9" spans="1:15" x14ac:dyDescent="0.3">
      <c r="A9" s="7" t="s">
        <v>25</v>
      </c>
      <c r="B9" s="7" t="s">
        <v>100</v>
      </c>
      <c r="C9" s="8">
        <v>43761</v>
      </c>
      <c r="D9" s="9" t="s">
        <v>93</v>
      </c>
      <c r="E9" s="177">
        <v>193.1</v>
      </c>
      <c r="F9" s="10">
        <v>198</v>
      </c>
      <c r="G9" s="10">
        <v>196</v>
      </c>
      <c r="H9" s="178">
        <v>197</v>
      </c>
      <c r="I9" s="7"/>
      <c r="J9" s="7"/>
      <c r="K9" s="10">
        <v>4</v>
      </c>
      <c r="L9" s="10">
        <v>784</v>
      </c>
      <c r="M9" s="11">
        <v>196</v>
      </c>
      <c r="N9" s="10">
        <v>9</v>
      </c>
      <c r="O9" s="11">
        <v>205</v>
      </c>
    </row>
    <row r="10" spans="1:15" ht="30" x14ac:dyDescent="0.3">
      <c r="A10" s="133" t="s">
        <v>244</v>
      </c>
      <c r="B10" s="134" t="s">
        <v>100</v>
      </c>
      <c r="C10" s="135">
        <v>43772</v>
      </c>
      <c r="D10" s="142" t="s">
        <v>245</v>
      </c>
      <c r="E10" s="137">
        <v>198</v>
      </c>
      <c r="F10" s="137">
        <v>198</v>
      </c>
      <c r="G10" s="137">
        <v>195</v>
      </c>
      <c r="H10" s="137">
        <v>191</v>
      </c>
      <c r="I10" s="137"/>
      <c r="J10" s="137"/>
      <c r="K10" s="138">
        <f t="shared" ref="K10" si="4">COUNT(E10:J10)</f>
        <v>4</v>
      </c>
      <c r="L10" s="138">
        <f t="shared" ref="L10" si="5">SUM(E10:J10)</f>
        <v>782</v>
      </c>
      <c r="M10" s="139">
        <f t="shared" ref="M10" si="6">SUM(L10/K10)</f>
        <v>195.5</v>
      </c>
      <c r="N10" s="143">
        <v>11</v>
      </c>
      <c r="O10" s="140">
        <f t="shared" ref="O10" si="7">SUM(M10+N10)</f>
        <v>206.5</v>
      </c>
    </row>
    <row r="11" spans="1:15" x14ac:dyDescent="0.3">
      <c r="A11" s="12"/>
      <c r="B11" s="12"/>
      <c r="C11" s="13"/>
      <c r="D11" s="14"/>
      <c r="E11" s="12"/>
      <c r="F11" s="12"/>
      <c r="G11" s="12"/>
      <c r="H11" s="12"/>
      <c r="I11" s="12"/>
      <c r="J11" s="12"/>
      <c r="K11" s="15"/>
      <c r="L11" s="15"/>
      <c r="M11" s="16"/>
      <c r="N11" s="15"/>
      <c r="O11" s="16"/>
    </row>
    <row r="12" spans="1:15" x14ac:dyDescent="0.3">
      <c r="K12" s="3">
        <f>SUM(K2:K11)</f>
        <v>42</v>
      </c>
      <c r="L12" s="3">
        <f>SUM(L2:L11)</f>
        <v>8256</v>
      </c>
      <c r="M12" s="1">
        <f>SUM(L12/K12)</f>
        <v>196.57142857142858</v>
      </c>
      <c r="N12" s="3">
        <f>SUM(N2:N11)</f>
        <v>116</v>
      </c>
      <c r="O12" s="1">
        <f>SUM(M12+N12)</f>
        <v>312.57142857142856</v>
      </c>
    </row>
  </sheetData>
  <protectedRanges>
    <protectedRange algorithmName="SHA-512" hashValue="FG7sbUW81RLTrqZOgRQY3WT58Fmv2wpczdNtHSivDYpua2f0csBbi4PHtU2Z8RiB+M2w+jl67Do94rJCq0Ck5Q==" saltValue="84WXeaapoYvzxj0ZBNU3eQ==" spinCount="100000" sqref="L7:M7 O7" name="Range1"/>
    <protectedRange algorithmName="SHA-512" hashValue="ON39YdpmFHfN9f47KpiRvqrKx0V9+erV1CNkpWzYhW/Qyc6aT8rEyCrvauWSYGZK2ia3o7vd3akF07acHAFpOA==" saltValue="yVW9XmDwTqEnmpSGai0KYg==" spinCount="100000" sqref="B10:C10 E10:J10" name="Range1_4"/>
    <protectedRange algorithmName="SHA-512" hashValue="ON39YdpmFHfN9f47KpiRvqrKx0V9+erV1CNkpWzYhW/Qyc6aT8rEyCrvauWSYGZK2ia3o7vd3akF07acHAFpOA==" saltValue="yVW9XmDwTqEnmpSGai0KYg==" spinCount="100000" sqref="D10" name="Range1_1_1"/>
  </protectedRanges>
  <conditionalFormatting sqref="E1">
    <cfRule type="top10" priority="131" bottom="1" rank="1"/>
    <cfRule type="top10" dxfId="1103" priority="132" rank="1"/>
  </conditionalFormatting>
  <conditionalFormatting sqref="F1">
    <cfRule type="top10" priority="129" bottom="1" rank="1"/>
    <cfRule type="top10" dxfId="1102" priority="130" rank="1"/>
  </conditionalFormatting>
  <conditionalFormatting sqref="G1">
    <cfRule type="top10" priority="127" bottom="1" rank="1"/>
    <cfRule type="top10" dxfId="1101" priority="128" rank="1"/>
  </conditionalFormatting>
  <conditionalFormatting sqref="H1">
    <cfRule type="top10" priority="125" bottom="1" rank="1"/>
    <cfRule type="top10" dxfId="1100" priority="126" rank="1"/>
  </conditionalFormatting>
  <conditionalFormatting sqref="I1">
    <cfRule type="top10" priority="123" bottom="1" rank="1"/>
    <cfRule type="top10" dxfId="1099" priority="124" rank="1"/>
  </conditionalFormatting>
  <conditionalFormatting sqref="J1">
    <cfRule type="top10" priority="121" bottom="1" rank="1"/>
    <cfRule type="top10" dxfId="1098" priority="122" rank="1"/>
  </conditionalFormatting>
  <conditionalFormatting sqref="E11">
    <cfRule type="top10" priority="119" bottom="1" rank="1"/>
    <cfRule type="top10" dxfId="1097" priority="120" rank="1"/>
  </conditionalFormatting>
  <conditionalFormatting sqref="F11">
    <cfRule type="top10" priority="117" bottom="1" rank="1"/>
    <cfRule type="top10" dxfId="1096" priority="118" rank="1"/>
  </conditionalFormatting>
  <conditionalFormatting sqref="G11">
    <cfRule type="top10" priority="115" bottom="1" rank="1"/>
    <cfRule type="top10" dxfId="1095" priority="116" rank="1"/>
  </conditionalFormatting>
  <conditionalFormatting sqref="H11">
    <cfRule type="top10" priority="113" bottom="1" rank="1"/>
    <cfRule type="top10" dxfId="1094" priority="114" rank="1"/>
  </conditionalFormatting>
  <conditionalFormatting sqref="I11">
    <cfRule type="top10" priority="111" bottom="1" rank="1"/>
    <cfRule type="top10" dxfId="1093" priority="112" rank="1"/>
  </conditionalFormatting>
  <conditionalFormatting sqref="J11">
    <cfRule type="top10" priority="109" bottom="1" rank="1"/>
    <cfRule type="top10" dxfId="1092" priority="110" rank="1"/>
  </conditionalFormatting>
  <conditionalFormatting sqref="E2">
    <cfRule type="top10" priority="95" bottom="1" rank="1"/>
    <cfRule type="top10" dxfId="1091" priority="96" rank="1"/>
  </conditionalFormatting>
  <conditionalFormatting sqref="F2">
    <cfRule type="top10" priority="93" bottom="1" rank="1"/>
    <cfRule type="top10" dxfId="1090" priority="94" rank="1"/>
  </conditionalFormatting>
  <conditionalFormatting sqref="G2">
    <cfRule type="top10" priority="91" bottom="1" rank="1"/>
    <cfRule type="top10" dxfId="1089" priority="92" rank="1"/>
  </conditionalFormatting>
  <conditionalFormatting sqref="H2">
    <cfRule type="top10" priority="89" bottom="1" rank="1"/>
    <cfRule type="top10" dxfId="1088" priority="90" rank="1"/>
  </conditionalFormatting>
  <conditionalFormatting sqref="I2">
    <cfRule type="top10" priority="87" bottom="1" rank="1"/>
    <cfRule type="top10" dxfId="1087" priority="88" rank="1"/>
  </conditionalFormatting>
  <conditionalFormatting sqref="J2">
    <cfRule type="top10" priority="85" bottom="1" rank="1"/>
    <cfRule type="top10" dxfId="1086" priority="86" rank="1"/>
  </conditionalFormatting>
  <conditionalFormatting sqref="E3">
    <cfRule type="top10" priority="83" bottom="1" rank="1"/>
    <cfRule type="top10" dxfId="1085" priority="84" rank="1"/>
  </conditionalFormatting>
  <conditionalFormatting sqref="F3">
    <cfRule type="top10" priority="81" bottom="1" rank="1"/>
    <cfRule type="top10" dxfId="1084" priority="82" rank="1"/>
  </conditionalFormatting>
  <conditionalFormatting sqref="G3">
    <cfRule type="top10" priority="79" bottom="1" rank="1"/>
    <cfRule type="top10" dxfId="1083" priority="80" rank="1"/>
  </conditionalFormatting>
  <conditionalFormatting sqref="H3">
    <cfRule type="top10" priority="77" bottom="1" rank="1"/>
    <cfRule type="top10" dxfId="1082" priority="78" rank="1"/>
  </conditionalFormatting>
  <conditionalFormatting sqref="I3">
    <cfRule type="top10" priority="75" bottom="1" rank="1"/>
    <cfRule type="top10" dxfId="1081" priority="76" rank="1"/>
  </conditionalFormatting>
  <conditionalFormatting sqref="J3">
    <cfRule type="top10" priority="73" bottom="1" rank="1"/>
    <cfRule type="top10" dxfId="1080" priority="74" rank="1"/>
  </conditionalFormatting>
  <conditionalFormatting sqref="E4">
    <cfRule type="top10" priority="71" bottom="1" rank="1"/>
    <cfRule type="top10" dxfId="1079" priority="72" rank="1"/>
  </conditionalFormatting>
  <conditionalFormatting sqref="F4">
    <cfRule type="top10" priority="69" bottom="1" rank="1"/>
    <cfRule type="top10" dxfId="1078" priority="70" rank="1"/>
  </conditionalFormatting>
  <conditionalFormatting sqref="G4">
    <cfRule type="top10" priority="67" bottom="1" rank="1"/>
    <cfRule type="top10" dxfId="1077" priority="68" rank="1"/>
  </conditionalFormatting>
  <conditionalFormatting sqref="H4">
    <cfRule type="top10" priority="65" bottom="1" rank="1"/>
    <cfRule type="top10" dxfId="1076" priority="66" rank="1"/>
  </conditionalFormatting>
  <conditionalFormatting sqref="I4">
    <cfRule type="top10" priority="63" bottom="1" rank="1"/>
    <cfRule type="top10" dxfId="1075" priority="64" rank="1"/>
  </conditionalFormatting>
  <conditionalFormatting sqref="J4">
    <cfRule type="top10" priority="61" bottom="1" rank="1"/>
    <cfRule type="top10" dxfId="1074" priority="62" rank="1"/>
  </conditionalFormatting>
  <conditionalFormatting sqref="E5">
    <cfRule type="top10" priority="59" bottom="1" rank="1"/>
    <cfRule type="top10" dxfId="1073" priority="60" rank="1"/>
  </conditionalFormatting>
  <conditionalFormatting sqref="F5">
    <cfRule type="top10" priority="57" bottom="1" rank="1"/>
    <cfRule type="top10" dxfId="1072" priority="58" rank="1"/>
  </conditionalFormatting>
  <conditionalFormatting sqref="G5">
    <cfRule type="top10" priority="55" bottom="1" rank="1"/>
    <cfRule type="top10" dxfId="1071" priority="56" rank="1"/>
  </conditionalFormatting>
  <conditionalFormatting sqref="H5">
    <cfRule type="top10" priority="53" bottom="1" rank="1"/>
    <cfRule type="top10" dxfId="1070" priority="54" rank="1"/>
  </conditionalFormatting>
  <conditionalFormatting sqref="I5">
    <cfRule type="top10" priority="51" bottom="1" rank="1"/>
    <cfRule type="top10" dxfId="1069" priority="52" rank="1"/>
  </conditionalFormatting>
  <conditionalFormatting sqref="J5">
    <cfRule type="top10" priority="49" bottom="1" rank="1"/>
    <cfRule type="top10" dxfId="1068" priority="50" rank="1"/>
  </conditionalFormatting>
  <conditionalFormatting sqref="E6">
    <cfRule type="top10" priority="47" bottom="1" rank="1"/>
    <cfRule type="top10" dxfId="1067" priority="48" rank="1"/>
  </conditionalFormatting>
  <conditionalFormatting sqref="F6">
    <cfRule type="top10" priority="45" bottom="1" rank="1"/>
    <cfRule type="top10" dxfId="1066" priority="46" rank="1"/>
  </conditionalFormatting>
  <conditionalFormatting sqref="G6">
    <cfRule type="top10" priority="43" bottom="1" rank="1"/>
    <cfRule type="top10" dxfId="1065" priority="44" rank="1"/>
  </conditionalFormatting>
  <conditionalFormatting sqref="H6">
    <cfRule type="top10" priority="41" bottom="1" rank="1"/>
    <cfRule type="top10" dxfId="1064" priority="42" rank="1"/>
  </conditionalFormatting>
  <conditionalFormatting sqref="I6">
    <cfRule type="top10" priority="39" bottom="1" rank="1"/>
    <cfRule type="top10" dxfId="1063" priority="40" rank="1"/>
  </conditionalFormatting>
  <conditionalFormatting sqref="J6">
    <cfRule type="top10" priority="37" bottom="1" rank="1"/>
    <cfRule type="top10" dxfId="1062" priority="38" rank="1"/>
  </conditionalFormatting>
  <conditionalFormatting sqref="E7">
    <cfRule type="top10" dxfId="1061" priority="36" rank="1"/>
  </conditionalFormatting>
  <conditionalFormatting sqref="F7">
    <cfRule type="top10" dxfId="1060" priority="35" rank="1"/>
  </conditionalFormatting>
  <conditionalFormatting sqref="G7">
    <cfRule type="top10" dxfId="1059" priority="34" rank="1"/>
  </conditionalFormatting>
  <conditionalFormatting sqref="H7">
    <cfRule type="top10" dxfId="1058" priority="33" rank="1"/>
  </conditionalFormatting>
  <conditionalFormatting sqref="I7">
    <cfRule type="top10" dxfId="1057" priority="32" rank="1"/>
  </conditionalFormatting>
  <conditionalFormatting sqref="J7">
    <cfRule type="top10" dxfId="1056" priority="31" rank="1"/>
  </conditionalFormatting>
  <conditionalFormatting sqref="E8">
    <cfRule type="top10" priority="29" bottom="1" rank="1"/>
    <cfRule type="top10" dxfId="1055" priority="30" rank="1"/>
  </conditionalFormatting>
  <conditionalFormatting sqref="F8">
    <cfRule type="top10" priority="27" bottom="1" rank="1"/>
    <cfRule type="top10" dxfId="1054" priority="28" rank="1"/>
  </conditionalFormatting>
  <conditionalFormatting sqref="G8">
    <cfRule type="top10" priority="25" bottom="1" rank="1"/>
    <cfRule type="top10" dxfId="1053" priority="26" rank="1"/>
  </conditionalFormatting>
  <conditionalFormatting sqref="H8">
    <cfRule type="top10" priority="23" bottom="1" rank="1"/>
    <cfRule type="top10" dxfId="1052" priority="24" rank="1"/>
  </conditionalFormatting>
  <conditionalFormatting sqref="I8">
    <cfRule type="top10" priority="21" bottom="1" rank="1"/>
    <cfRule type="top10" dxfId="1051" priority="22" rank="1"/>
  </conditionalFormatting>
  <conditionalFormatting sqref="J8">
    <cfRule type="top10" priority="19" bottom="1" rank="1"/>
    <cfRule type="top10" dxfId="1050" priority="20" rank="1"/>
  </conditionalFormatting>
  <conditionalFormatting sqref="E9">
    <cfRule type="top10" priority="17" bottom="1" rank="1"/>
    <cfRule type="top10" dxfId="1049" priority="18" rank="1"/>
  </conditionalFormatting>
  <conditionalFormatting sqref="F9">
    <cfRule type="top10" priority="15" bottom="1" rank="1"/>
    <cfRule type="top10" dxfId="1048" priority="16" rank="1"/>
  </conditionalFormatting>
  <conditionalFormatting sqref="G9">
    <cfRule type="top10" priority="13" bottom="1" rank="1"/>
    <cfRule type="top10" dxfId="1047" priority="14" rank="1"/>
  </conditionalFormatting>
  <conditionalFormatting sqref="H9">
    <cfRule type="top10" priority="11" bottom="1" rank="1"/>
    <cfRule type="top10" dxfId="1046" priority="12" rank="1"/>
  </conditionalFormatting>
  <conditionalFormatting sqref="I9">
    <cfRule type="top10" priority="9" bottom="1" rank="1"/>
    <cfRule type="top10" dxfId="1045" priority="10" rank="1"/>
  </conditionalFormatting>
  <conditionalFormatting sqref="J9">
    <cfRule type="top10" priority="7" bottom="1" rank="1"/>
    <cfRule type="top10" dxfId="1044" priority="8" rank="1"/>
  </conditionalFormatting>
  <conditionalFormatting sqref="E10">
    <cfRule type="top10" dxfId="1043" priority="1" rank="1"/>
  </conditionalFormatting>
  <conditionalFormatting sqref="F10">
    <cfRule type="top10" dxfId="1042" priority="2" rank="1"/>
  </conditionalFormatting>
  <conditionalFormatting sqref="G10">
    <cfRule type="top10" dxfId="1041" priority="3" rank="1"/>
  </conditionalFormatting>
  <conditionalFormatting sqref="H10">
    <cfRule type="top10" dxfId="1040" priority="4" rank="1"/>
  </conditionalFormatting>
  <conditionalFormatting sqref="I10">
    <cfRule type="top10" dxfId="1039" priority="5" rank="1"/>
  </conditionalFormatting>
  <conditionalFormatting sqref="J10">
    <cfRule type="top10" dxfId="103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E2DF5A3B-5224-4B29-B4D6-575E9E8E0544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  <x14:dataValidation type="list" allowBlank="1" showInputMessage="1" showErrorMessage="1" xr:uid="{F5B09736-69B2-4B16-8142-6CF31B4DD22F}">
          <x14:formula1>
            <xm:f>'C:\Users\Steve\Documents\_Shooting\_Ruger 10-22\2019\[ABRA2019-Scoring 5-29-19.xlsm]Data'!#REF!</xm:f>
          </x14:formula1>
          <xm:sqref>B2</xm:sqref>
        </x14:dataValidation>
        <x14:dataValidation type="list" allowBlank="1" showInputMessage="1" showErrorMessage="1" xr:uid="{CB1F3028-0AD7-4AAD-BBB0-F3A29C3AC023}">
          <x14:formula1>
            <xm:f>'C:\Users\Steve\Documents\_Shooting\_Ruger 10-22\2019\[_ABRA2019-Scoring 6-9-19 Club Tournament.xlsm]Data'!#REF!</xm:f>
          </x14:formula1>
          <xm:sqref>B3</xm:sqref>
        </x14:dataValidation>
        <x14:dataValidation type="list" allowBlank="1" showInputMessage="1" showErrorMessage="1" xr:uid="{CB3A4548-DB07-4959-9C0B-2BF4C82B8D36}">
          <x14:formula1>
            <xm:f>'C:\Users\Steve\Documents\_Shooting\_Ruger 10-22\2019\[BGSL_ABRA-Scoring 6-26-19.xlsm]a'!#REF!</xm:f>
          </x14:formula1>
          <xm:sqref>B4</xm:sqref>
        </x14:dataValidation>
        <x14:dataValidation type="list" allowBlank="1" showInputMessage="1" showErrorMessage="1" xr:uid="{15A3BAA9-8A13-4D7D-84AA-BED9842080E7}">
          <x14:formula1>
            <xm:f>'C:\Users\abra2\AppData\Local\Packages\Microsoft.MicrosoftEdge_8wekyb3d8bbwe\TempState\Downloads\[BGSL_ABRA2019-Scoring 7-7-19.xlsm]Data'!#REF!</xm:f>
          </x14:formula1>
          <xm:sqref>B5</xm:sqref>
        </x14:dataValidation>
        <x14:dataValidation type="list" allowBlank="1" showInputMessage="1" showErrorMessage="1" xr:uid="{135C5381-611C-43B1-97CE-131250E04693}">
          <x14:formula1>
            <xm:f>'C:\Users\Steve\Documents\_Shooting\_Ruger 10-22\2019\[_BGSL_ABRA-Scoring 8-11-19.xlsm]Data'!#REF!</xm:f>
          </x14:formula1>
          <xm:sqref>B6</xm:sqref>
        </x14:dataValidation>
        <x14:dataValidation type="list" allowBlank="1" showInputMessage="1" showErrorMessage="1" xr:uid="{4D327E4A-11C5-47C1-8130-1684983CED9F}">
          <x14:formula1>
            <xm:f>'E:\[abra state va.xlsx]DATA SHEET'!#REF!</xm:f>
          </x14:formula1>
          <xm:sqref>B7</xm:sqref>
        </x14:dataValidation>
        <x14:dataValidation type="list" allowBlank="1" showInputMessage="1" showErrorMessage="1" xr:uid="{D66E38A0-FDFA-43A5-9EF8-E9451CC07B96}">
          <x14:formula1>
            <xm:f>'C:\Users\Steve\Documents\_Shooting\_Ruger 10-22\2019\[_BGSL_ABRA-Scoring 10-23-19.xlsm]Data'!#REF!</xm:f>
          </x14:formula1>
          <xm:sqref>B9</xm:sqref>
        </x14:dataValidation>
        <x14:dataValidation type="list" allowBlank="1" showInputMessage="1" showErrorMessage="1" xr:uid="{7891E31C-1415-4671-B72D-8D57FAD5B7AA}">
          <x14:formula1>
            <xm:f>'C:\Users\abra2\AppData\Local\Packages\Microsoft.MicrosoftEdge_8wekyb3d8bbwe\TempState\Downloads\[BGSL_ABRA SCORING RESULTS 11-3-2019 Lisa (1).xlsx]DATA SHEET'!#REF!</xm:f>
          </x14:formula1>
          <xm:sqref>D10 B10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16B5A-0F3F-488D-96D5-23FC199593D3}">
  <sheetPr codeName="Sheet39"/>
  <dimension ref="A1:O4"/>
  <sheetViews>
    <sheetView workbookViewId="0">
      <selection activeCell="E11" sqref="E1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119</v>
      </c>
      <c r="C2" s="8">
        <v>43638</v>
      </c>
      <c r="D2" s="9" t="s">
        <v>69</v>
      </c>
      <c r="E2" s="7">
        <v>193</v>
      </c>
      <c r="F2" s="7">
        <v>191</v>
      </c>
      <c r="G2" s="7">
        <v>193</v>
      </c>
      <c r="H2" s="7"/>
      <c r="I2" s="7"/>
      <c r="J2" s="7"/>
      <c r="K2" s="10">
        <v>3</v>
      </c>
      <c r="L2" s="10">
        <v>577</v>
      </c>
      <c r="M2" s="11">
        <v>192.33333333333334</v>
      </c>
      <c r="N2" s="10">
        <v>6</v>
      </c>
      <c r="O2" s="11">
        <v>198.33333333333334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577</v>
      </c>
      <c r="M4" s="1">
        <f>SUM(L4/K4)</f>
        <v>192.33333333333334</v>
      </c>
      <c r="N4" s="3">
        <f>SUM(N2:N3)</f>
        <v>6</v>
      </c>
      <c r="O4" s="1">
        <f>SUM(M4+N4)</f>
        <v>198.33333333333334</v>
      </c>
    </row>
  </sheetData>
  <conditionalFormatting sqref="E1">
    <cfRule type="top10" priority="47" bottom="1" rank="1"/>
    <cfRule type="top10" dxfId="1037" priority="48" rank="1"/>
  </conditionalFormatting>
  <conditionalFormatting sqref="F1">
    <cfRule type="top10" priority="45" bottom="1" rank="1"/>
    <cfRule type="top10" dxfId="1036" priority="46" rank="1"/>
  </conditionalFormatting>
  <conditionalFormatting sqref="G1">
    <cfRule type="top10" priority="43" bottom="1" rank="1"/>
    <cfRule type="top10" dxfId="1035" priority="44" rank="1"/>
  </conditionalFormatting>
  <conditionalFormatting sqref="H1">
    <cfRule type="top10" priority="41" bottom="1" rank="1"/>
    <cfRule type="top10" dxfId="1034" priority="42" rank="1"/>
  </conditionalFormatting>
  <conditionalFormatting sqref="I1">
    <cfRule type="top10" priority="39" bottom="1" rank="1"/>
    <cfRule type="top10" dxfId="1033" priority="40" rank="1"/>
  </conditionalFormatting>
  <conditionalFormatting sqref="J1">
    <cfRule type="top10" priority="37" bottom="1" rank="1"/>
    <cfRule type="top10" dxfId="1032" priority="38" rank="1"/>
  </conditionalFormatting>
  <conditionalFormatting sqref="E3">
    <cfRule type="top10" priority="35" bottom="1" rank="1"/>
    <cfRule type="top10" dxfId="1031" priority="36" rank="1"/>
  </conditionalFormatting>
  <conditionalFormatting sqref="F3">
    <cfRule type="top10" priority="33" bottom="1" rank="1"/>
    <cfRule type="top10" dxfId="1030" priority="34" rank="1"/>
  </conditionalFormatting>
  <conditionalFormatting sqref="G3">
    <cfRule type="top10" priority="31" bottom="1" rank="1"/>
    <cfRule type="top10" dxfId="1029" priority="32" rank="1"/>
  </conditionalFormatting>
  <conditionalFormatting sqref="H3">
    <cfRule type="top10" priority="29" bottom="1" rank="1"/>
    <cfRule type="top10" dxfId="1028" priority="30" rank="1"/>
  </conditionalFormatting>
  <conditionalFormatting sqref="I3">
    <cfRule type="top10" priority="27" bottom="1" rank="1"/>
    <cfRule type="top10" dxfId="1027" priority="28" rank="1"/>
  </conditionalFormatting>
  <conditionalFormatting sqref="J3">
    <cfRule type="top10" priority="25" bottom="1" rank="1"/>
    <cfRule type="top10" dxfId="1026" priority="26" rank="1"/>
  </conditionalFormatting>
  <conditionalFormatting sqref="E2">
    <cfRule type="top10" priority="11" bottom="1" rank="1"/>
    <cfRule type="top10" dxfId="1025" priority="12" rank="1"/>
  </conditionalFormatting>
  <conditionalFormatting sqref="F2">
    <cfRule type="top10" priority="9" bottom="1" rank="1"/>
    <cfRule type="top10" dxfId="1024" priority="10" rank="1"/>
  </conditionalFormatting>
  <conditionalFormatting sqref="G2">
    <cfRule type="top10" priority="7" bottom="1" rank="1"/>
    <cfRule type="top10" dxfId="1023" priority="8" rank="1"/>
  </conditionalFormatting>
  <conditionalFormatting sqref="H2">
    <cfRule type="top10" priority="5" bottom="1" rank="1"/>
    <cfRule type="top10" dxfId="1022" priority="6" rank="1"/>
  </conditionalFormatting>
  <conditionalFormatting sqref="I2">
    <cfRule type="top10" priority="3" bottom="1" rank="1"/>
    <cfRule type="top10" dxfId="1021" priority="4" rank="1"/>
  </conditionalFormatting>
  <conditionalFormatting sqref="J2">
    <cfRule type="top10" priority="1" bottom="1" rank="1"/>
    <cfRule type="top10" dxfId="102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28CE2A7-39CA-4EA9-9B72-F29E576D51D8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EE78B31B-340A-4B7B-A4E3-51F63FE92B90}">
          <x14:formula1>
            <xm:f>'C:\Users\Ronald\Documents\2016 ABRA\ABRA Scoring Programs\[ABRA2019.xlsm]Data'!#REF!</xm:f>
          </x14:formula1>
          <xm:sqref>B2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DD03D-3C95-431F-B0C5-0E8E67A9E452}">
  <sheetPr codeName="Sheet68"/>
  <dimension ref="A1:O7"/>
  <sheetViews>
    <sheetView workbookViewId="0"/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166</v>
      </c>
      <c r="C2" s="8">
        <v>43666</v>
      </c>
      <c r="D2" s="9" t="s">
        <v>159</v>
      </c>
      <c r="E2" s="10">
        <v>190</v>
      </c>
      <c r="F2" s="64">
        <v>193</v>
      </c>
      <c r="G2" s="10">
        <v>175</v>
      </c>
      <c r="H2" s="10">
        <v>181</v>
      </c>
      <c r="I2" s="7"/>
      <c r="J2" s="7"/>
      <c r="K2" s="10">
        <v>4</v>
      </c>
      <c r="L2" s="10">
        <v>739</v>
      </c>
      <c r="M2" s="11">
        <v>184.75</v>
      </c>
      <c r="N2" s="10">
        <v>2</v>
      </c>
      <c r="O2" s="11">
        <v>186.75</v>
      </c>
    </row>
    <row r="3" spans="1:15" x14ac:dyDescent="0.3">
      <c r="A3" s="7" t="s">
        <v>25</v>
      </c>
      <c r="B3" s="36" t="s">
        <v>166</v>
      </c>
      <c r="C3" s="37">
        <v>43680</v>
      </c>
      <c r="D3" s="9" t="s">
        <v>159</v>
      </c>
      <c r="E3" s="39">
        <v>197</v>
      </c>
      <c r="F3" s="39">
        <v>197</v>
      </c>
      <c r="G3" s="39">
        <v>194</v>
      </c>
      <c r="H3" s="39"/>
      <c r="I3" s="39"/>
      <c r="J3" s="39"/>
      <c r="K3" s="40">
        <v>3</v>
      </c>
      <c r="L3" s="40">
        <f>SUM(E3:J3)</f>
        <v>588</v>
      </c>
      <c r="M3" s="41">
        <f>SUM(L3/K3)</f>
        <v>196</v>
      </c>
      <c r="N3" s="36">
        <v>9</v>
      </c>
      <c r="O3" s="42">
        <f>SUM(M3+N3)</f>
        <v>205</v>
      </c>
    </row>
    <row r="4" spans="1:15" x14ac:dyDescent="0.3">
      <c r="A4" s="7" t="s">
        <v>25</v>
      </c>
      <c r="B4" s="7" t="s">
        <v>166</v>
      </c>
      <c r="C4" s="8">
        <v>43687</v>
      </c>
      <c r="D4" s="9" t="s">
        <v>159</v>
      </c>
      <c r="E4" s="7">
        <v>194</v>
      </c>
      <c r="F4" s="7">
        <v>193</v>
      </c>
      <c r="G4" s="7">
        <v>192</v>
      </c>
      <c r="H4" s="7">
        <v>192</v>
      </c>
      <c r="I4" s="7"/>
      <c r="J4" s="7"/>
      <c r="K4" s="10">
        <v>4</v>
      </c>
      <c r="L4" s="10">
        <v>771</v>
      </c>
      <c r="M4" s="11">
        <v>192.75</v>
      </c>
      <c r="N4" s="10">
        <v>3</v>
      </c>
      <c r="O4" s="11">
        <v>195.75</v>
      </c>
    </row>
    <row r="5" spans="1:15" ht="30" x14ac:dyDescent="0.3">
      <c r="A5" s="35" t="s">
        <v>211</v>
      </c>
      <c r="B5" s="36" t="s">
        <v>166</v>
      </c>
      <c r="C5" s="37">
        <v>43722</v>
      </c>
      <c r="D5" s="53" t="s">
        <v>218</v>
      </c>
      <c r="E5" s="39">
        <v>196</v>
      </c>
      <c r="F5" s="39">
        <v>196</v>
      </c>
      <c r="G5" s="39">
        <v>199</v>
      </c>
      <c r="H5" s="39">
        <v>198</v>
      </c>
      <c r="I5" s="39">
        <v>198</v>
      </c>
      <c r="J5" s="39">
        <v>195</v>
      </c>
      <c r="K5" s="40">
        <v>6</v>
      </c>
      <c r="L5" s="40">
        <f>SUM(E5:J5)</f>
        <v>1182</v>
      </c>
      <c r="M5" s="41">
        <f>SUM(L5/K5)</f>
        <v>197</v>
      </c>
      <c r="N5" s="36">
        <v>26</v>
      </c>
      <c r="O5" s="42">
        <f>SUM(M5+N5)</f>
        <v>223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17</v>
      </c>
      <c r="L7" s="3">
        <f>SUM(L2:L6)</f>
        <v>3280</v>
      </c>
      <c r="M7" s="1">
        <f>SUM(L7/K7)</f>
        <v>192.94117647058823</v>
      </c>
      <c r="N7" s="3">
        <f>SUM(N2:N6)</f>
        <v>40</v>
      </c>
      <c r="O7" s="1">
        <f>SUM(M7+N7)</f>
        <v>232.94117647058823</v>
      </c>
    </row>
  </sheetData>
  <protectedRanges>
    <protectedRange algorithmName="SHA-512" hashValue="FG7sbUW81RLTrqZOgRQY3WT58Fmv2wpczdNtHSivDYpua2f0csBbi4PHtU2Z8RiB+M2w+jl67Do94rJCq0Ck5Q==" saltValue="84WXeaapoYvzxj0ZBNU3eQ==" spinCount="100000" sqref="O5 L5:M5" name="Range1"/>
  </protectedRanges>
  <conditionalFormatting sqref="E1">
    <cfRule type="top10" priority="71" bottom="1" rank="1"/>
    <cfRule type="top10" dxfId="1019" priority="72" rank="1"/>
  </conditionalFormatting>
  <conditionalFormatting sqref="F1">
    <cfRule type="top10" priority="69" bottom="1" rank="1"/>
    <cfRule type="top10" dxfId="1018" priority="70" rank="1"/>
  </conditionalFormatting>
  <conditionalFormatting sqref="G1">
    <cfRule type="top10" priority="67" bottom="1" rank="1"/>
    <cfRule type="top10" dxfId="1017" priority="68" rank="1"/>
  </conditionalFormatting>
  <conditionalFormatting sqref="H1">
    <cfRule type="top10" priority="65" bottom="1" rank="1"/>
    <cfRule type="top10" dxfId="1016" priority="66" rank="1"/>
  </conditionalFormatting>
  <conditionalFormatting sqref="I1">
    <cfRule type="top10" priority="63" bottom="1" rank="1"/>
    <cfRule type="top10" dxfId="1015" priority="64" rank="1"/>
  </conditionalFormatting>
  <conditionalFormatting sqref="J1">
    <cfRule type="top10" priority="61" bottom="1" rank="1"/>
    <cfRule type="top10" dxfId="1014" priority="62" rank="1"/>
  </conditionalFormatting>
  <conditionalFormatting sqref="E6">
    <cfRule type="top10" priority="59" bottom="1" rank="1"/>
    <cfRule type="top10" dxfId="1013" priority="60" rank="1"/>
  </conditionalFormatting>
  <conditionalFormatting sqref="F6">
    <cfRule type="top10" priority="57" bottom="1" rank="1"/>
    <cfRule type="top10" dxfId="1012" priority="58" rank="1"/>
  </conditionalFormatting>
  <conditionalFormatting sqref="G6">
    <cfRule type="top10" priority="55" bottom="1" rank="1"/>
    <cfRule type="top10" dxfId="1011" priority="56" rank="1"/>
  </conditionalFormatting>
  <conditionalFormatting sqref="H6">
    <cfRule type="top10" priority="53" bottom="1" rank="1"/>
    <cfRule type="top10" dxfId="1010" priority="54" rank="1"/>
  </conditionalFormatting>
  <conditionalFormatting sqref="I6">
    <cfRule type="top10" priority="51" bottom="1" rank="1"/>
    <cfRule type="top10" dxfId="1009" priority="52" rank="1"/>
  </conditionalFormatting>
  <conditionalFormatting sqref="J6">
    <cfRule type="top10" priority="49" bottom="1" rank="1"/>
    <cfRule type="top10" dxfId="1008" priority="50" rank="1"/>
  </conditionalFormatting>
  <conditionalFormatting sqref="I2">
    <cfRule type="top10" priority="35" bottom="1" rank="1"/>
    <cfRule type="top10" dxfId="1007" priority="36" rank="1"/>
  </conditionalFormatting>
  <conditionalFormatting sqref="J2">
    <cfRule type="top10" priority="33" bottom="1" rank="1"/>
    <cfRule type="top10" dxfId="1006" priority="34" rank="1"/>
  </conditionalFormatting>
  <conditionalFormatting sqref="E2">
    <cfRule type="top10" priority="31" bottom="1" rank="1"/>
    <cfRule type="top10" dxfId="1005" priority="32" rank="1"/>
  </conditionalFormatting>
  <conditionalFormatting sqref="F2">
    <cfRule type="top10" priority="29" bottom="1" rank="1"/>
    <cfRule type="top10" dxfId="1004" priority="30" rank="1"/>
  </conditionalFormatting>
  <conditionalFormatting sqref="G2">
    <cfRule type="top10" priority="27" bottom="1" rank="1"/>
    <cfRule type="top10" dxfId="1003" priority="28" rank="1"/>
  </conditionalFormatting>
  <conditionalFormatting sqref="H2">
    <cfRule type="top10" priority="25" bottom="1" rank="1"/>
    <cfRule type="top10" dxfId="1002" priority="26" rank="1"/>
  </conditionalFormatting>
  <conditionalFormatting sqref="E3">
    <cfRule type="top10" dxfId="1001" priority="24" rank="1"/>
  </conditionalFormatting>
  <conditionalFormatting sqref="F3">
    <cfRule type="top10" dxfId="1000" priority="23" rank="1"/>
  </conditionalFormatting>
  <conditionalFormatting sqref="G3">
    <cfRule type="top10" dxfId="999" priority="22" rank="1"/>
  </conditionalFormatting>
  <conditionalFormatting sqref="H3">
    <cfRule type="top10" dxfId="998" priority="21" rank="1"/>
  </conditionalFormatting>
  <conditionalFormatting sqref="I3">
    <cfRule type="top10" dxfId="997" priority="20" rank="1"/>
  </conditionalFormatting>
  <conditionalFormatting sqref="J3">
    <cfRule type="top10" dxfId="996" priority="19" rank="1"/>
  </conditionalFormatting>
  <conditionalFormatting sqref="E4">
    <cfRule type="top10" priority="7" bottom="1" rank="1"/>
    <cfRule type="top10" dxfId="995" priority="8" rank="1"/>
  </conditionalFormatting>
  <conditionalFormatting sqref="F4">
    <cfRule type="top10" priority="9" bottom="1" rank="1"/>
    <cfRule type="top10" dxfId="994" priority="10" rank="1"/>
  </conditionalFormatting>
  <conditionalFormatting sqref="G4">
    <cfRule type="top10" priority="11" bottom="1" rank="1"/>
    <cfRule type="top10" dxfId="993" priority="12" rank="1"/>
  </conditionalFormatting>
  <conditionalFormatting sqref="H4">
    <cfRule type="top10" priority="13" bottom="1" rank="1"/>
    <cfRule type="top10" dxfId="992" priority="14" rank="1"/>
  </conditionalFormatting>
  <conditionalFormatting sqref="I4">
    <cfRule type="top10" priority="15" bottom="1" rank="1"/>
    <cfRule type="top10" dxfId="991" priority="16" rank="1"/>
  </conditionalFormatting>
  <conditionalFormatting sqref="J4">
    <cfRule type="top10" priority="17" bottom="1" rank="1"/>
    <cfRule type="top10" dxfId="990" priority="18" rank="1"/>
  </conditionalFormatting>
  <conditionalFormatting sqref="E5">
    <cfRule type="top10" dxfId="989" priority="1" rank="1"/>
  </conditionalFormatting>
  <conditionalFormatting sqref="F5">
    <cfRule type="top10" dxfId="988" priority="2" rank="1"/>
  </conditionalFormatting>
  <conditionalFormatting sqref="G5">
    <cfRule type="top10" dxfId="987" priority="3" rank="1"/>
  </conditionalFormatting>
  <conditionalFormatting sqref="H5">
    <cfRule type="top10" dxfId="986" priority="4" rank="1"/>
  </conditionalFormatting>
  <conditionalFormatting sqref="I5">
    <cfRule type="top10" dxfId="985" priority="5" rank="1"/>
  </conditionalFormatting>
  <conditionalFormatting sqref="J5">
    <cfRule type="top10" dxfId="98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5A71F3A-92E3-49F4-B980-9BD8C1D6C05D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5522C811-D61C-412D-B69B-95888D3B0199}">
          <x14:formula1>
            <xm:f>'C:\Users\abra2\Desktop\ABRA Files and More\AUTO BENCH REST ASSOCIATION FILE\ABRA 2019\Arkansas\[ABRA2019july20 Arkansas (1).xlsm]Data'!#REF!</xm:f>
          </x14:formula1>
          <xm:sqref>B2</xm:sqref>
        </x14:dataValidation>
        <x14:dataValidation type="list" allowBlank="1" showInputMessage="1" showErrorMessage="1" xr:uid="{74355D83-7FE2-4E9D-B2DF-DC32061D82AA}">
          <x14:formula1>
            <xm:f>'C:\Users\abra2\Desktop\ABRA Files and More\AUTO BENCH REST ASSOCIATION FILE\ABRA 2019\Arkansas\[ABRA ARKANSAS Scoring Program.xlsx]DATA SHEET'!#REF!</xm:f>
          </x14:formula1>
          <xm:sqref>B3 B5</xm:sqref>
        </x14:dataValidation>
        <x14:dataValidation type="list" allowBlank="1" showInputMessage="1" showErrorMessage="1" xr:uid="{A324234B-C8F9-4D12-8A51-40EAE329A409}">
          <x14:formula1>
            <xm:f>'C:\Users\abra2\AppData\Local\Packages\Microsoft.MicrosoftEdge_8wekyb3d8bbwe\TempState\Downloads\[ABRA2019Aug10Arkansas (2).xlsm]Data'!#REF!</xm:f>
          </x14:formula1>
          <xm:sqref>B4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31AA5-08AB-442E-8C5F-49ED25284378}">
  <dimension ref="A1:O4"/>
  <sheetViews>
    <sheetView workbookViewId="0">
      <selection activeCell="A2" sqref="A2:O2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191</v>
      </c>
      <c r="C2" s="8">
        <v>43694</v>
      </c>
      <c r="D2" s="9" t="s">
        <v>190</v>
      </c>
      <c r="E2" s="7">
        <v>157</v>
      </c>
      <c r="F2" s="7">
        <v>161</v>
      </c>
      <c r="G2" s="7">
        <v>167</v>
      </c>
      <c r="H2" s="7"/>
      <c r="I2" s="7"/>
      <c r="J2" s="7"/>
      <c r="K2" s="10">
        <v>3</v>
      </c>
      <c r="L2" s="10">
        <v>485</v>
      </c>
      <c r="M2" s="11">
        <v>161.66666666666666</v>
      </c>
      <c r="N2" s="10">
        <v>4</v>
      </c>
      <c r="O2" s="11">
        <v>165.66666666666666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3</v>
      </c>
      <c r="L4" s="3">
        <f>SUM(L2:L3)</f>
        <v>485</v>
      </c>
      <c r="M4" s="1">
        <f>SUM(L4/K4)</f>
        <v>161.66666666666666</v>
      </c>
      <c r="N4" s="3">
        <f>SUM(N2:N3)</f>
        <v>4</v>
      </c>
      <c r="O4" s="1">
        <f>SUM(M4+N4)</f>
        <v>165.66666666666666</v>
      </c>
    </row>
  </sheetData>
  <conditionalFormatting sqref="E1">
    <cfRule type="top10" priority="59" bottom="1" rank="1"/>
    <cfRule type="top10" dxfId="3260" priority="60" rank="1"/>
  </conditionalFormatting>
  <conditionalFormatting sqref="F1">
    <cfRule type="top10" priority="57" bottom="1" rank="1"/>
    <cfRule type="top10" dxfId="3259" priority="58" rank="1"/>
  </conditionalFormatting>
  <conditionalFormatting sqref="G1">
    <cfRule type="top10" priority="55" bottom="1" rank="1"/>
    <cfRule type="top10" dxfId="3258" priority="56" rank="1"/>
  </conditionalFormatting>
  <conditionalFormatting sqref="H1">
    <cfRule type="top10" priority="53" bottom="1" rank="1"/>
    <cfRule type="top10" dxfId="3257" priority="54" rank="1"/>
  </conditionalFormatting>
  <conditionalFormatting sqref="I1">
    <cfRule type="top10" priority="51" bottom="1" rank="1"/>
    <cfRule type="top10" dxfId="3256" priority="52" rank="1"/>
  </conditionalFormatting>
  <conditionalFormatting sqref="J1">
    <cfRule type="top10" priority="49" bottom="1" rank="1"/>
    <cfRule type="top10" dxfId="3255" priority="50" rank="1"/>
  </conditionalFormatting>
  <conditionalFormatting sqref="E3">
    <cfRule type="top10" priority="47" bottom="1" rank="1"/>
    <cfRule type="top10" dxfId="3254" priority="48" rank="1"/>
  </conditionalFormatting>
  <conditionalFormatting sqref="F3">
    <cfRule type="top10" priority="45" bottom="1" rank="1"/>
    <cfRule type="top10" dxfId="3253" priority="46" rank="1"/>
  </conditionalFormatting>
  <conditionalFormatting sqref="G3">
    <cfRule type="top10" priority="43" bottom="1" rank="1"/>
    <cfRule type="top10" dxfId="3252" priority="44" rank="1"/>
  </conditionalFormatting>
  <conditionalFormatting sqref="H3">
    <cfRule type="top10" priority="41" bottom="1" rank="1"/>
    <cfRule type="top10" dxfId="3251" priority="42" rank="1"/>
  </conditionalFormatting>
  <conditionalFormatting sqref="I3">
    <cfRule type="top10" priority="39" bottom="1" rank="1"/>
    <cfRule type="top10" dxfId="3250" priority="40" rank="1"/>
  </conditionalFormatting>
  <conditionalFormatting sqref="J3">
    <cfRule type="top10" priority="37" bottom="1" rank="1"/>
    <cfRule type="top10" dxfId="3249" priority="38" rank="1"/>
  </conditionalFormatting>
  <conditionalFormatting sqref="E2">
    <cfRule type="top10" priority="11" bottom="1" rank="1"/>
    <cfRule type="top10" dxfId="3248" priority="12" rank="1"/>
  </conditionalFormatting>
  <conditionalFormatting sqref="F2">
    <cfRule type="top10" priority="9" bottom="1" rank="1"/>
    <cfRule type="top10" dxfId="3247" priority="10" rank="1"/>
  </conditionalFormatting>
  <conditionalFormatting sqref="G2">
    <cfRule type="top10" priority="7" bottom="1" rank="1"/>
    <cfRule type="top10" dxfId="3246" priority="8" rank="1"/>
  </conditionalFormatting>
  <conditionalFormatting sqref="H2">
    <cfRule type="top10" priority="5" bottom="1" rank="1"/>
    <cfRule type="top10" dxfId="3245" priority="6" rank="1"/>
  </conditionalFormatting>
  <conditionalFormatting sqref="I2">
    <cfRule type="top10" priority="3" bottom="1" rank="1"/>
    <cfRule type="top10" dxfId="3244" priority="4" rank="1"/>
  </conditionalFormatting>
  <conditionalFormatting sqref="J2">
    <cfRule type="top10" priority="1" bottom="1" rank="1"/>
    <cfRule type="top10" dxfId="324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C03C6F-8ADF-4677-A8B1-84631C35B37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E48A76B7-061F-4976-805C-08D31E119803}">
          <x14:formula1>
            <xm:f>'C:\Users\abra2\Desktop\ABRA Files and More\AUTO BENCH REST ASSOCIATION FILE\ABRA 2019\Kentucky\[New Haven_ABRA2019-Scoring 8-17-19_Lisa (2).xlsm]Data'!#REF!</xm:f>
          </x14:formula1>
          <xm:sqref>B2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B0305-64EA-4BE6-B431-26578F51CC2F}">
  <sheetPr codeName="Sheet69"/>
  <dimension ref="A1:O8"/>
  <sheetViews>
    <sheetView workbookViewId="0">
      <selection activeCell="D22" sqref="D22"/>
    </sheetView>
  </sheetViews>
  <sheetFormatPr defaultRowHeight="15" x14ac:dyDescent="0.3"/>
  <cols>
    <col min="1" max="1" width="17.425781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6.5" thickBot="1" x14ac:dyDescent="0.35">
      <c r="A2" s="35" t="s">
        <v>25</v>
      </c>
      <c r="B2" s="36" t="s">
        <v>172</v>
      </c>
      <c r="C2" s="37">
        <v>43666</v>
      </c>
      <c r="D2" s="53" t="s">
        <v>171</v>
      </c>
      <c r="E2" s="70">
        <v>188</v>
      </c>
      <c r="F2" s="71">
        <v>189</v>
      </c>
      <c r="G2" s="67">
        <v>191</v>
      </c>
      <c r="H2" s="68"/>
      <c r="I2" s="39"/>
      <c r="J2" s="39"/>
      <c r="K2" s="40">
        <f>COUNT(E2:J2)</f>
        <v>3</v>
      </c>
      <c r="L2" s="40">
        <f>SUM(E2:J2)</f>
        <v>568</v>
      </c>
      <c r="M2" s="41">
        <f>SUM(L2/K2)</f>
        <v>189.33333333333334</v>
      </c>
      <c r="N2" s="36">
        <v>6</v>
      </c>
      <c r="O2" s="42">
        <f>SUM(M2+N2)</f>
        <v>195.33333333333334</v>
      </c>
    </row>
    <row r="3" spans="1:15" ht="15.75" x14ac:dyDescent="0.3">
      <c r="A3" s="35" t="s">
        <v>25</v>
      </c>
      <c r="B3" s="36" t="s">
        <v>172</v>
      </c>
      <c r="C3" s="37">
        <v>43694</v>
      </c>
      <c r="D3" s="53" t="s">
        <v>171</v>
      </c>
      <c r="E3" s="85">
        <v>178</v>
      </c>
      <c r="F3" s="85">
        <v>187</v>
      </c>
      <c r="G3" s="85">
        <v>182</v>
      </c>
      <c r="H3" s="39"/>
      <c r="I3" s="39"/>
      <c r="J3" s="39"/>
      <c r="K3" s="40">
        <f>COUNT(E3:J3)</f>
        <v>3</v>
      </c>
      <c r="L3" s="40">
        <f>SUM(E3:J3)</f>
        <v>547</v>
      </c>
      <c r="M3" s="41">
        <f>SUM(L3/K3)</f>
        <v>182.33333333333334</v>
      </c>
      <c r="N3" s="36">
        <v>2</v>
      </c>
      <c r="O3" s="42">
        <f>SUM(M3+N3)</f>
        <v>184.33333333333334</v>
      </c>
    </row>
    <row r="4" spans="1:15" ht="15.75" x14ac:dyDescent="0.3">
      <c r="A4" s="35" t="s">
        <v>211</v>
      </c>
      <c r="B4" s="36" t="s">
        <v>172</v>
      </c>
      <c r="C4" s="37">
        <v>43729</v>
      </c>
      <c r="D4" s="53" t="s">
        <v>171</v>
      </c>
      <c r="E4" s="174">
        <v>186</v>
      </c>
      <c r="F4" s="86">
        <v>194</v>
      </c>
      <c r="G4" s="86">
        <v>190</v>
      </c>
      <c r="H4" s="39"/>
      <c r="I4" s="39"/>
      <c r="J4" s="39"/>
      <c r="K4" s="40">
        <f>COUNT(E4:J4)</f>
        <v>3</v>
      </c>
      <c r="L4" s="40">
        <f>SUM(E4:J4)</f>
        <v>570</v>
      </c>
      <c r="M4" s="41">
        <f>SUM(L4/K4)</f>
        <v>190</v>
      </c>
      <c r="N4" s="36">
        <v>6</v>
      </c>
      <c r="O4" s="42">
        <f>SUM(M4+N4)</f>
        <v>196</v>
      </c>
    </row>
    <row r="5" spans="1:15" ht="15.75" x14ac:dyDescent="0.3">
      <c r="A5" s="133" t="s">
        <v>211</v>
      </c>
      <c r="B5" s="141" t="s">
        <v>172</v>
      </c>
      <c r="C5" s="135">
        <v>43757</v>
      </c>
      <c r="D5" s="142" t="s">
        <v>247</v>
      </c>
      <c r="E5" s="143">
        <v>197</v>
      </c>
      <c r="F5" s="143">
        <v>195</v>
      </c>
      <c r="G5" s="143">
        <v>196</v>
      </c>
      <c r="H5" s="143"/>
      <c r="I5" s="143"/>
      <c r="J5" s="143"/>
      <c r="K5" s="138">
        <f>COUNT(E5:J5)</f>
        <v>3</v>
      </c>
      <c r="L5" s="138">
        <f>SUM(E5:J5)</f>
        <v>588</v>
      </c>
      <c r="M5" s="139">
        <f>SUM(L5/K5)</f>
        <v>196</v>
      </c>
      <c r="N5" s="141">
        <v>11</v>
      </c>
      <c r="O5" s="140">
        <f>SUM(M5+N5)</f>
        <v>207</v>
      </c>
    </row>
    <row r="6" spans="1:15" ht="15.75" x14ac:dyDescent="0.3">
      <c r="A6" s="133" t="s">
        <v>211</v>
      </c>
      <c r="B6" s="141" t="s">
        <v>172</v>
      </c>
      <c r="C6" s="135">
        <v>43785</v>
      </c>
      <c r="D6" s="142" t="s">
        <v>247</v>
      </c>
      <c r="E6" s="143">
        <v>191</v>
      </c>
      <c r="F6" s="143">
        <v>194</v>
      </c>
      <c r="G6" s="143">
        <v>195</v>
      </c>
      <c r="H6" s="143">
        <v>188</v>
      </c>
      <c r="I6" s="143"/>
      <c r="J6" s="143"/>
      <c r="K6" s="138">
        <f>COUNT(E6:J6)</f>
        <v>4</v>
      </c>
      <c r="L6" s="138">
        <f>SUM(E6:J6)</f>
        <v>768</v>
      </c>
      <c r="M6" s="139">
        <f>SUM(L6/K6)</f>
        <v>192</v>
      </c>
      <c r="N6" s="141">
        <v>13</v>
      </c>
      <c r="O6" s="140">
        <f>SUM(M6+N6)</f>
        <v>205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16</v>
      </c>
      <c r="L8" s="3">
        <f>SUM(L2:L7)</f>
        <v>3041</v>
      </c>
      <c r="M8" s="1">
        <f>SUM(L8/K8)</f>
        <v>190.0625</v>
      </c>
      <c r="N8" s="3">
        <f>SUM(N2:N7)</f>
        <v>38</v>
      </c>
      <c r="O8" s="1">
        <f>SUM(M8+N8)</f>
        <v>228.0625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eHHGZp1QU9slQwrV1rkPvmLyM6CvgknQHPIOO3TeudOjFVA47YoNedor8sB5AS16YCEzg6rnk1SW7Qh1UBWa3g==" saltValue="NnJayuyCuLyzeiA6G0urAA==" spinCount="100000" sqref="N4" name="Range3_2"/>
    <protectedRange algorithmName="SHA-512" hashValue="ON39YdpmFHfN9f47KpiRvqrKx0V9+erV1CNkpWzYhW/Qyc6aT8rEyCrvauWSYGZK2ia3o7vd3akF07acHAFpOA==" saltValue="yVW9XmDwTqEnmpSGai0KYg==" spinCount="100000" sqref="B4:J4" name="Range1"/>
    <protectedRange algorithmName="SHA-512" hashValue="eHHGZp1QU9slQwrV1rkPvmLyM6CvgknQHPIOO3TeudOjFVA47YoNedor8sB5AS16YCEzg6rnk1SW7Qh1UBWa3g==" saltValue="NnJayuyCuLyzeiA6G0urAA==" spinCount="100000" sqref="N5" name="Range3_3"/>
    <protectedRange algorithmName="SHA-512" hashValue="ON39YdpmFHfN9f47KpiRvqrKx0V9+erV1CNkpWzYhW/Qyc6aT8rEyCrvauWSYGZK2ia3o7vd3akF07acHAFpOA==" saltValue="yVW9XmDwTqEnmpSGai0KYg==" spinCount="100000" sqref="B5:J5" name="Range1_1"/>
    <protectedRange algorithmName="SHA-512" hashValue="eHHGZp1QU9slQwrV1rkPvmLyM6CvgknQHPIOO3TeudOjFVA47YoNedor8sB5AS16YCEzg6rnk1SW7Qh1UBWa3g==" saltValue="NnJayuyCuLyzeiA6G0urAA==" spinCount="100000" sqref="N6" name="Range3_4"/>
    <protectedRange algorithmName="SHA-512" hashValue="ON39YdpmFHfN9f47KpiRvqrKx0V9+erV1CNkpWzYhW/Qyc6aT8rEyCrvauWSYGZK2ia3o7vd3akF07acHAFpOA==" saltValue="yVW9XmDwTqEnmpSGai0KYg==" spinCount="100000" sqref="B6:J6" name="Range1_2"/>
  </protectedRanges>
  <conditionalFormatting sqref="E1">
    <cfRule type="top10" priority="65" bottom="1" rank="1"/>
    <cfRule type="top10" dxfId="983" priority="66" rank="1"/>
  </conditionalFormatting>
  <conditionalFormatting sqref="F1">
    <cfRule type="top10" priority="63" bottom="1" rank="1"/>
    <cfRule type="top10" dxfId="982" priority="64" rank="1"/>
  </conditionalFormatting>
  <conditionalFormatting sqref="G1">
    <cfRule type="top10" priority="61" bottom="1" rank="1"/>
    <cfRule type="top10" dxfId="981" priority="62" rank="1"/>
  </conditionalFormatting>
  <conditionalFormatting sqref="H1">
    <cfRule type="top10" priority="59" bottom="1" rank="1"/>
    <cfRule type="top10" dxfId="980" priority="60" rank="1"/>
  </conditionalFormatting>
  <conditionalFormatting sqref="I1">
    <cfRule type="top10" priority="57" bottom="1" rank="1"/>
    <cfRule type="top10" dxfId="979" priority="58" rank="1"/>
  </conditionalFormatting>
  <conditionalFormatting sqref="J1">
    <cfRule type="top10" priority="55" bottom="1" rank="1"/>
    <cfRule type="top10" dxfId="978" priority="56" rank="1"/>
  </conditionalFormatting>
  <conditionalFormatting sqref="E7">
    <cfRule type="top10" priority="53" bottom="1" rank="1"/>
    <cfRule type="top10" dxfId="977" priority="54" rank="1"/>
  </conditionalFormatting>
  <conditionalFormatting sqref="F7">
    <cfRule type="top10" priority="51" bottom="1" rank="1"/>
    <cfRule type="top10" dxfId="976" priority="52" rank="1"/>
  </conditionalFormatting>
  <conditionalFormatting sqref="G7">
    <cfRule type="top10" priority="49" bottom="1" rank="1"/>
    <cfRule type="top10" dxfId="975" priority="50" rank="1"/>
  </conditionalFormatting>
  <conditionalFormatting sqref="H7">
    <cfRule type="top10" priority="47" bottom="1" rank="1"/>
    <cfRule type="top10" dxfId="974" priority="48" rank="1"/>
  </conditionalFormatting>
  <conditionalFormatting sqref="I7">
    <cfRule type="top10" priority="45" bottom="1" rank="1"/>
    <cfRule type="top10" dxfId="973" priority="46" rank="1"/>
  </conditionalFormatting>
  <conditionalFormatting sqref="J7">
    <cfRule type="top10" priority="43" bottom="1" rank="1"/>
    <cfRule type="top10" dxfId="972" priority="44" rank="1"/>
  </conditionalFormatting>
  <conditionalFormatting sqref="E2">
    <cfRule type="top10" dxfId="971" priority="25" rank="1"/>
  </conditionalFormatting>
  <conditionalFormatting sqref="F2">
    <cfRule type="top10" dxfId="970" priority="26" rank="1"/>
  </conditionalFormatting>
  <conditionalFormatting sqref="G2">
    <cfRule type="top10" dxfId="969" priority="27" rank="1"/>
  </conditionalFormatting>
  <conditionalFormatting sqref="H2">
    <cfRule type="top10" dxfId="968" priority="28" rank="1"/>
  </conditionalFormatting>
  <conditionalFormatting sqref="I2">
    <cfRule type="top10" dxfId="967" priority="29" rank="1"/>
  </conditionalFormatting>
  <conditionalFormatting sqref="J2">
    <cfRule type="top10" dxfId="966" priority="30" rank="1"/>
  </conditionalFormatting>
  <conditionalFormatting sqref="E3">
    <cfRule type="top10" dxfId="965" priority="19" rank="1"/>
  </conditionalFormatting>
  <conditionalFormatting sqref="F3">
    <cfRule type="top10" dxfId="964" priority="20" rank="1"/>
  </conditionalFormatting>
  <conditionalFormatting sqref="G3">
    <cfRule type="top10" dxfId="963" priority="21" rank="1"/>
  </conditionalFormatting>
  <conditionalFormatting sqref="H3">
    <cfRule type="top10" dxfId="962" priority="22" rank="1"/>
  </conditionalFormatting>
  <conditionalFormatting sqref="I3">
    <cfRule type="top10" dxfId="961" priority="23" rank="1"/>
  </conditionalFormatting>
  <conditionalFormatting sqref="J3">
    <cfRule type="top10" dxfId="960" priority="24" rank="1"/>
  </conditionalFormatting>
  <conditionalFormatting sqref="E4">
    <cfRule type="top10" dxfId="959" priority="13" rank="1"/>
  </conditionalFormatting>
  <conditionalFormatting sqref="F4">
    <cfRule type="top10" dxfId="958" priority="14" rank="1"/>
  </conditionalFormatting>
  <conditionalFormatting sqref="G4">
    <cfRule type="top10" dxfId="957" priority="15" rank="1"/>
  </conditionalFormatting>
  <conditionalFormatting sqref="H4">
    <cfRule type="top10" dxfId="956" priority="16" rank="1"/>
  </conditionalFormatting>
  <conditionalFormatting sqref="J4">
    <cfRule type="top10" dxfId="955" priority="17" rank="1"/>
  </conditionalFormatting>
  <conditionalFormatting sqref="I4">
    <cfRule type="top10" dxfId="954" priority="18" rank="1"/>
  </conditionalFormatting>
  <conditionalFormatting sqref="E5">
    <cfRule type="top10" dxfId="953" priority="7" rank="1"/>
  </conditionalFormatting>
  <conditionalFormatting sqref="F5">
    <cfRule type="top10" dxfId="952" priority="8" rank="1"/>
  </conditionalFormatting>
  <conditionalFormatting sqref="G5">
    <cfRule type="top10" dxfId="951" priority="9" rank="1"/>
  </conditionalFormatting>
  <conditionalFormatting sqref="H5">
    <cfRule type="top10" dxfId="950" priority="10" rank="1"/>
  </conditionalFormatting>
  <conditionalFormatting sqref="I5">
    <cfRule type="top10" dxfId="949" priority="11" rank="1"/>
  </conditionalFormatting>
  <conditionalFormatting sqref="J5">
    <cfRule type="top10" dxfId="948" priority="12" rank="1"/>
  </conditionalFormatting>
  <conditionalFormatting sqref="E6">
    <cfRule type="top10" dxfId="947" priority="1" rank="1"/>
  </conditionalFormatting>
  <conditionalFormatting sqref="F6">
    <cfRule type="top10" dxfId="946" priority="2" rank="1"/>
  </conditionalFormatting>
  <conditionalFormatting sqref="G6">
    <cfRule type="top10" dxfId="945" priority="3" rank="1"/>
  </conditionalFormatting>
  <conditionalFormatting sqref="H6">
    <cfRule type="top10" dxfId="944" priority="4" rank="1"/>
  </conditionalFormatting>
  <conditionalFormatting sqref="I6">
    <cfRule type="top10" dxfId="943" priority="5" rank="1"/>
  </conditionalFormatting>
  <conditionalFormatting sqref="J6">
    <cfRule type="top10" dxfId="942" priority="6" rank="1"/>
  </conditionalFormatting>
  <dataValidations count="1">
    <dataValidation type="list" allowBlank="1" showInputMessage="1" showErrorMessage="1" sqref="B2" xr:uid="{40286E4B-E29F-4EFB-A1FA-947F5FB863F4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6558E54-F5D1-4696-830D-81AB5EC8D8F3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0B115C87-6E24-4187-8C06-D5496D7A5A91}">
          <x14:formula1>
            <xm:f>'C:\Users\abra2\AppData\Local\Packages\Microsoft.MicrosoftEdge_8wekyb3d8bbwe\TempState\Downloads\[ABRA EDINBURG TEXAS MATCH 8-17-19 (1).xlsx]DATA SHEET'!#REF!</xm:f>
          </x14:formula1>
          <xm:sqref>B3</xm:sqref>
        </x14:dataValidation>
        <x14:dataValidation type="list" allowBlank="1" showInputMessage="1" showErrorMessage="1" xr:uid="{CCEF3409-878A-4C94-803E-3C9FAE021584}">
          <x14:formula1>
            <xm:f>'[ABRA EDINBURG TEXAS MATCH 9-21-19 (1).xlsx]DATA SHEET'!#REF!</xm:f>
          </x14:formula1>
          <xm:sqref>B4</xm:sqref>
        </x14:dataValidation>
        <x14:dataValidation type="list" allowBlank="1" showInputMessage="1" showErrorMessage="1" xr:uid="{CA4BFD85-1E61-4A0B-88F0-2BEA88A1AE11}">
          <x14:formula1>
            <xm:f>'[ABRA EDINBURG TEXAS.xlsx]DATA SHEET'!#REF!</xm:f>
          </x14:formula1>
          <xm:sqref>B5</xm:sqref>
        </x14:dataValidation>
        <x14:dataValidation type="list" allowBlank="1" showInputMessage="1" showErrorMessage="1" xr:uid="{4C4E226A-7DAB-4E6E-8E85-6269AF99C443}">
          <x14:formula1>
            <xm:f>'[ABRA EDINBURG TEXAS.xlsx]DATA SHEET'!#REF!</xm:f>
          </x14:formula1>
          <xm:sqref>B6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F3FFD-CA77-449C-8449-3E5012EE8BDD}">
  <sheetPr codeName="Sheet70"/>
  <dimension ref="A1:O8"/>
  <sheetViews>
    <sheetView workbookViewId="0">
      <selection activeCell="B17" sqref="B17"/>
    </sheetView>
  </sheetViews>
  <sheetFormatPr defaultRowHeight="15" x14ac:dyDescent="0.3"/>
  <cols>
    <col min="1" max="1" width="12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35" t="s">
        <v>25</v>
      </c>
      <c r="B2" s="36" t="s">
        <v>173</v>
      </c>
      <c r="C2" s="37">
        <v>43666</v>
      </c>
      <c r="D2" s="53" t="s">
        <v>171</v>
      </c>
      <c r="E2" s="39">
        <v>180</v>
      </c>
      <c r="F2" s="70">
        <v>182</v>
      </c>
      <c r="G2" s="39">
        <v>181</v>
      </c>
      <c r="H2" s="39"/>
      <c r="I2" s="39"/>
      <c r="J2" s="39"/>
      <c r="K2" s="40">
        <f>COUNT(E2:J2)</f>
        <v>3</v>
      </c>
      <c r="L2" s="40">
        <f>SUM(E2:J2)</f>
        <v>543</v>
      </c>
      <c r="M2" s="41">
        <f>SUM(L2/K2)</f>
        <v>181</v>
      </c>
      <c r="N2" s="36">
        <v>2</v>
      </c>
      <c r="O2" s="42">
        <f>SUM(M2+N2)</f>
        <v>183</v>
      </c>
    </row>
    <row r="3" spans="1:15" x14ac:dyDescent="0.3">
      <c r="A3" s="35" t="s">
        <v>25</v>
      </c>
      <c r="B3" s="36" t="s">
        <v>173</v>
      </c>
      <c r="C3" s="37">
        <v>43694</v>
      </c>
      <c r="D3" s="38" t="s">
        <v>171</v>
      </c>
      <c r="E3" s="86">
        <v>177</v>
      </c>
      <c r="F3" s="86">
        <v>183</v>
      </c>
      <c r="G3" s="86">
        <v>187</v>
      </c>
      <c r="H3" s="39"/>
      <c r="I3" s="39"/>
      <c r="J3" s="39"/>
      <c r="K3" s="40">
        <f>COUNT(E3:J3)</f>
        <v>3</v>
      </c>
      <c r="L3" s="40">
        <f>SUM(E3:J3)</f>
        <v>547</v>
      </c>
      <c r="M3" s="41">
        <f>SUM(L3/K3)</f>
        <v>182.33333333333334</v>
      </c>
      <c r="N3" s="36">
        <v>2</v>
      </c>
      <c r="O3" s="42">
        <f>SUM(M3+N3)</f>
        <v>184.33333333333334</v>
      </c>
    </row>
    <row r="4" spans="1:15" ht="15.75" x14ac:dyDescent="0.3">
      <c r="A4" s="35" t="s">
        <v>211</v>
      </c>
      <c r="B4" s="36" t="s">
        <v>173</v>
      </c>
      <c r="C4" s="37">
        <v>43729</v>
      </c>
      <c r="D4" s="53" t="s">
        <v>171</v>
      </c>
      <c r="E4" s="174">
        <v>191</v>
      </c>
      <c r="F4" s="86">
        <v>193</v>
      </c>
      <c r="G4" s="86">
        <v>186</v>
      </c>
      <c r="H4" s="39"/>
      <c r="I4" s="39"/>
      <c r="J4" s="39"/>
      <c r="K4" s="40">
        <f>COUNT(E4:J4)</f>
        <v>3</v>
      </c>
      <c r="L4" s="40">
        <f>SUM(E4:J4)</f>
        <v>570</v>
      </c>
      <c r="M4" s="41">
        <f>SUM(L4/K4)</f>
        <v>190</v>
      </c>
      <c r="N4" s="36">
        <v>7</v>
      </c>
      <c r="O4" s="42">
        <f>SUM(M4+N4)</f>
        <v>197</v>
      </c>
    </row>
    <row r="5" spans="1:15" ht="15.75" x14ac:dyDescent="0.3">
      <c r="A5" s="133" t="s">
        <v>211</v>
      </c>
      <c r="B5" s="141" t="s">
        <v>173</v>
      </c>
      <c r="C5" s="135">
        <v>43757</v>
      </c>
      <c r="D5" s="142" t="s">
        <v>247</v>
      </c>
      <c r="E5" s="143">
        <v>183</v>
      </c>
      <c r="F5" s="143">
        <v>184</v>
      </c>
      <c r="G5" s="143">
        <v>190</v>
      </c>
      <c r="H5" s="143"/>
      <c r="I5" s="143"/>
      <c r="J5" s="143"/>
      <c r="K5" s="138">
        <f>COUNT(E5:J5)</f>
        <v>3</v>
      </c>
      <c r="L5" s="138">
        <f>SUM(E5:J5)</f>
        <v>557</v>
      </c>
      <c r="M5" s="139">
        <f>SUM(L5/K5)</f>
        <v>185.66666666666666</v>
      </c>
      <c r="N5" s="141">
        <v>2</v>
      </c>
      <c r="O5" s="140">
        <f>SUM(M5+N5)</f>
        <v>187.66666666666666</v>
      </c>
    </row>
    <row r="6" spans="1:15" ht="15.75" x14ac:dyDescent="0.3">
      <c r="A6" s="133" t="s">
        <v>211</v>
      </c>
      <c r="B6" s="141" t="s">
        <v>173</v>
      </c>
      <c r="C6" s="135">
        <v>43785</v>
      </c>
      <c r="D6" s="142" t="s">
        <v>247</v>
      </c>
      <c r="E6" s="143">
        <v>186</v>
      </c>
      <c r="F6" s="143">
        <v>179</v>
      </c>
      <c r="G6" s="143">
        <v>192</v>
      </c>
      <c r="H6" s="143">
        <v>185</v>
      </c>
      <c r="I6" s="143"/>
      <c r="J6" s="143"/>
      <c r="K6" s="138">
        <f>COUNT(E6:J6)</f>
        <v>4</v>
      </c>
      <c r="L6" s="138">
        <f>SUM(E6:J6)</f>
        <v>742</v>
      </c>
      <c r="M6" s="139">
        <f>SUM(L6/K6)</f>
        <v>185.5</v>
      </c>
      <c r="N6" s="141">
        <v>3</v>
      </c>
      <c r="O6" s="140">
        <f>SUM(M6+N6)</f>
        <v>188.5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16</v>
      </c>
      <c r="L8" s="3">
        <f>SUM(L2:L7)</f>
        <v>2959</v>
      </c>
      <c r="M8" s="1">
        <f>SUM(L8/K8)</f>
        <v>184.9375</v>
      </c>
      <c r="N8" s="3">
        <f>SUM(N2:N7)</f>
        <v>16</v>
      </c>
      <c r="O8" s="1">
        <f>SUM(M8+N8)</f>
        <v>200.9375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eHHGZp1QU9slQwrV1rkPvmLyM6CvgknQHPIOO3TeudOjFVA47YoNedor8sB5AS16YCEzg6rnk1SW7Qh1UBWa3g==" saltValue="NnJayuyCuLyzeiA6G0urAA==" spinCount="100000" sqref="N4" name="Range3_2"/>
    <protectedRange algorithmName="SHA-512" hashValue="ON39YdpmFHfN9f47KpiRvqrKx0V9+erV1CNkpWzYhW/Qyc6aT8rEyCrvauWSYGZK2ia3o7vd3akF07acHAFpOA==" saltValue="yVW9XmDwTqEnmpSGai0KYg==" spinCount="100000" sqref="B4:J4" name="Range1"/>
    <protectedRange algorithmName="SHA-512" hashValue="eHHGZp1QU9slQwrV1rkPvmLyM6CvgknQHPIOO3TeudOjFVA47YoNedor8sB5AS16YCEzg6rnk1SW7Qh1UBWa3g==" saltValue="NnJayuyCuLyzeiA6G0urAA==" spinCount="100000" sqref="N5" name="Range3_3"/>
    <protectedRange algorithmName="SHA-512" hashValue="ON39YdpmFHfN9f47KpiRvqrKx0V9+erV1CNkpWzYhW/Qyc6aT8rEyCrvauWSYGZK2ia3o7vd3akF07acHAFpOA==" saltValue="yVW9XmDwTqEnmpSGai0KYg==" spinCount="100000" sqref="B5:J5" name="Range1_1"/>
    <protectedRange algorithmName="SHA-512" hashValue="eHHGZp1QU9slQwrV1rkPvmLyM6CvgknQHPIOO3TeudOjFVA47YoNedor8sB5AS16YCEzg6rnk1SW7Qh1UBWa3g==" saltValue="NnJayuyCuLyzeiA6G0urAA==" spinCount="100000" sqref="N6" name="Range3_4"/>
    <protectedRange algorithmName="SHA-512" hashValue="ON39YdpmFHfN9f47KpiRvqrKx0V9+erV1CNkpWzYhW/Qyc6aT8rEyCrvauWSYGZK2ia3o7vd3akF07acHAFpOA==" saltValue="yVW9XmDwTqEnmpSGai0KYg==" spinCount="100000" sqref="B6:J6" name="Range1_2"/>
  </protectedRanges>
  <conditionalFormatting sqref="E1">
    <cfRule type="top10" priority="65" bottom="1" rank="1"/>
    <cfRule type="top10" dxfId="941" priority="66" rank="1"/>
  </conditionalFormatting>
  <conditionalFormatting sqref="F1">
    <cfRule type="top10" priority="63" bottom="1" rank="1"/>
    <cfRule type="top10" dxfId="940" priority="64" rank="1"/>
  </conditionalFormatting>
  <conditionalFormatting sqref="G1">
    <cfRule type="top10" priority="61" bottom="1" rank="1"/>
    <cfRule type="top10" dxfId="939" priority="62" rank="1"/>
  </conditionalFormatting>
  <conditionalFormatting sqref="H1">
    <cfRule type="top10" priority="59" bottom="1" rank="1"/>
    <cfRule type="top10" dxfId="938" priority="60" rank="1"/>
  </conditionalFormatting>
  <conditionalFormatting sqref="I1">
    <cfRule type="top10" priority="57" bottom="1" rank="1"/>
    <cfRule type="top10" dxfId="937" priority="58" rank="1"/>
  </conditionalFormatting>
  <conditionalFormatting sqref="J1">
    <cfRule type="top10" priority="55" bottom="1" rank="1"/>
    <cfRule type="top10" dxfId="936" priority="56" rank="1"/>
  </conditionalFormatting>
  <conditionalFormatting sqref="E7">
    <cfRule type="top10" priority="53" bottom="1" rank="1"/>
    <cfRule type="top10" dxfId="935" priority="54" rank="1"/>
  </conditionalFormatting>
  <conditionalFormatting sqref="F7">
    <cfRule type="top10" priority="51" bottom="1" rank="1"/>
    <cfRule type="top10" dxfId="934" priority="52" rank="1"/>
  </conditionalFormatting>
  <conditionalFormatting sqref="G7">
    <cfRule type="top10" priority="49" bottom="1" rank="1"/>
    <cfRule type="top10" dxfId="933" priority="50" rank="1"/>
  </conditionalFormatting>
  <conditionalFormatting sqref="H7">
    <cfRule type="top10" priority="47" bottom="1" rank="1"/>
    <cfRule type="top10" dxfId="932" priority="48" rank="1"/>
  </conditionalFormatting>
  <conditionalFormatting sqref="I7">
    <cfRule type="top10" priority="45" bottom="1" rank="1"/>
    <cfRule type="top10" dxfId="931" priority="46" rank="1"/>
  </conditionalFormatting>
  <conditionalFormatting sqref="J7">
    <cfRule type="top10" priority="43" bottom="1" rank="1"/>
    <cfRule type="top10" dxfId="930" priority="44" rank="1"/>
  </conditionalFormatting>
  <conditionalFormatting sqref="E2">
    <cfRule type="top10" dxfId="929" priority="25" rank="1"/>
  </conditionalFormatting>
  <conditionalFormatting sqref="F2">
    <cfRule type="top10" dxfId="928" priority="26" rank="1"/>
  </conditionalFormatting>
  <conditionalFormatting sqref="G2">
    <cfRule type="top10" dxfId="927" priority="27" rank="1"/>
  </conditionalFormatting>
  <conditionalFormatting sqref="H2">
    <cfRule type="top10" dxfId="926" priority="28" rank="1"/>
  </conditionalFormatting>
  <conditionalFormatting sqref="I2">
    <cfRule type="top10" dxfId="925" priority="29" rank="1"/>
  </conditionalFormatting>
  <conditionalFormatting sqref="J2">
    <cfRule type="top10" dxfId="924" priority="30" rank="1"/>
  </conditionalFormatting>
  <conditionalFormatting sqref="E3">
    <cfRule type="top10" dxfId="923" priority="19" rank="1"/>
  </conditionalFormatting>
  <conditionalFormatting sqref="F3">
    <cfRule type="top10" dxfId="922" priority="20" rank="1"/>
  </conditionalFormatting>
  <conditionalFormatting sqref="G3">
    <cfRule type="top10" dxfId="921" priority="21" rank="1"/>
  </conditionalFormatting>
  <conditionalFormatting sqref="H3">
    <cfRule type="top10" dxfId="920" priority="22" rank="1"/>
  </conditionalFormatting>
  <conditionalFormatting sqref="I3">
    <cfRule type="top10" dxfId="919" priority="23" rank="1"/>
  </conditionalFormatting>
  <conditionalFormatting sqref="J3">
    <cfRule type="top10" dxfId="918" priority="24" rank="1"/>
  </conditionalFormatting>
  <conditionalFormatting sqref="E4">
    <cfRule type="top10" dxfId="917" priority="13" rank="1"/>
  </conditionalFormatting>
  <conditionalFormatting sqref="F4">
    <cfRule type="top10" dxfId="916" priority="14" rank="1"/>
  </conditionalFormatting>
  <conditionalFormatting sqref="G4">
    <cfRule type="top10" dxfId="915" priority="15" rank="1"/>
  </conditionalFormatting>
  <conditionalFormatting sqref="H4">
    <cfRule type="top10" dxfId="914" priority="16" rank="1"/>
  </conditionalFormatting>
  <conditionalFormatting sqref="J4">
    <cfRule type="top10" dxfId="913" priority="17" rank="1"/>
  </conditionalFormatting>
  <conditionalFormatting sqref="I4">
    <cfRule type="top10" dxfId="912" priority="18" rank="1"/>
  </conditionalFormatting>
  <conditionalFormatting sqref="E5">
    <cfRule type="top10" dxfId="911" priority="7" rank="1"/>
  </conditionalFormatting>
  <conditionalFormatting sqref="F5">
    <cfRule type="top10" dxfId="910" priority="8" rank="1"/>
  </conditionalFormatting>
  <conditionalFormatting sqref="G5">
    <cfRule type="top10" dxfId="909" priority="9" rank="1"/>
  </conditionalFormatting>
  <conditionalFormatting sqref="H5">
    <cfRule type="top10" dxfId="908" priority="10" rank="1"/>
  </conditionalFormatting>
  <conditionalFormatting sqref="I5">
    <cfRule type="top10" dxfId="907" priority="11" rank="1"/>
  </conditionalFormatting>
  <conditionalFormatting sqref="J5">
    <cfRule type="top10" dxfId="906" priority="12" rank="1"/>
  </conditionalFormatting>
  <conditionalFormatting sqref="E6">
    <cfRule type="top10" dxfId="905" priority="1" rank="1"/>
  </conditionalFormatting>
  <conditionalFormatting sqref="F6">
    <cfRule type="top10" dxfId="904" priority="2" rank="1"/>
  </conditionalFormatting>
  <conditionalFormatting sqref="G6">
    <cfRule type="top10" dxfId="903" priority="3" rank="1"/>
  </conditionalFormatting>
  <conditionalFormatting sqref="H6">
    <cfRule type="top10" dxfId="902" priority="4" rank="1"/>
  </conditionalFormatting>
  <conditionalFormatting sqref="I6">
    <cfRule type="top10" dxfId="901" priority="5" rank="1"/>
  </conditionalFormatting>
  <conditionalFormatting sqref="J6">
    <cfRule type="top10" dxfId="900" priority="6" rank="1"/>
  </conditionalFormatting>
  <dataValidations count="1">
    <dataValidation type="list" allowBlank="1" showInputMessage="1" showErrorMessage="1" sqref="B2" xr:uid="{4A6C1B98-7737-4BCA-97C0-C80F0E01CF16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7D81B94-D69E-49C7-A780-90AFAA434053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4A03FDFE-25E1-4055-819A-0BE757262C8D}">
          <x14:formula1>
            <xm:f>'C:\Users\abra2\AppData\Local\Packages\Microsoft.MicrosoftEdge_8wekyb3d8bbwe\TempState\Downloads\[ABRA EDINBURG TEXAS MATCH 8-17-19 (1).xlsx]DATA SHEET'!#REF!</xm:f>
          </x14:formula1>
          <xm:sqref>B3</xm:sqref>
        </x14:dataValidation>
        <x14:dataValidation type="list" allowBlank="1" showInputMessage="1" showErrorMessage="1" xr:uid="{909182A5-EF13-48A7-BF0F-C12540A6D633}">
          <x14:formula1>
            <xm:f>'[ABRA EDINBURG TEXAS MATCH 9-21-19 (1).xlsx]DATA SHEET'!#REF!</xm:f>
          </x14:formula1>
          <xm:sqref>B4</xm:sqref>
        </x14:dataValidation>
        <x14:dataValidation type="list" allowBlank="1" showInputMessage="1" showErrorMessage="1" xr:uid="{59823104-0328-4FEB-B3F0-2D129A8CB286}">
          <x14:formula1>
            <xm:f>'[ABRA EDINBURG TEXAS.xlsx]DATA SHEET'!#REF!</xm:f>
          </x14:formula1>
          <xm:sqref>B5</xm:sqref>
        </x14:dataValidation>
        <x14:dataValidation type="list" allowBlank="1" showInputMessage="1" showErrorMessage="1" xr:uid="{4203CD4C-15A5-4204-9B66-3BEA187AE3C3}">
          <x14:formula1>
            <xm:f>'[ABRA EDINBURG TEXAS.xlsx]DATA SHEET'!#REF!</xm:f>
          </x14:formula1>
          <xm:sqref>B6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82A21-32DB-43AF-9B23-1709F79899CE}">
  <dimension ref="A1:O4"/>
  <sheetViews>
    <sheetView workbookViewId="0">
      <selection activeCell="D9" sqref="D9"/>
    </sheetView>
  </sheetViews>
  <sheetFormatPr defaultRowHeight="15" x14ac:dyDescent="0.3"/>
  <cols>
    <col min="1" max="1" width="13.855468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1" t="s">
        <v>25</v>
      </c>
      <c r="B2" s="21" t="s">
        <v>237</v>
      </c>
      <c r="C2" s="22">
        <v>43750</v>
      </c>
      <c r="D2" s="23" t="s">
        <v>32</v>
      </c>
      <c r="E2" s="175">
        <v>195.1</v>
      </c>
      <c r="F2" s="24">
        <v>196</v>
      </c>
      <c r="G2" s="175">
        <v>194</v>
      </c>
      <c r="H2" s="24">
        <v>197</v>
      </c>
      <c r="I2" s="24">
        <v>189</v>
      </c>
      <c r="J2" s="24">
        <v>194</v>
      </c>
      <c r="K2" s="24">
        <v>6</v>
      </c>
      <c r="L2" s="24">
        <v>1165.0999999999999</v>
      </c>
      <c r="M2" s="25">
        <v>194.18333333333331</v>
      </c>
      <c r="N2" s="24">
        <v>10</v>
      </c>
      <c r="O2" s="25">
        <v>204.18333333333331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6</v>
      </c>
      <c r="L4" s="3">
        <f>SUM(L2:L3)</f>
        <v>1165.0999999999999</v>
      </c>
      <c r="M4" s="1">
        <f>SUM(L4/K4)</f>
        <v>194.18333333333331</v>
      </c>
      <c r="N4" s="3">
        <f>SUM(N2:N3)</f>
        <v>10</v>
      </c>
      <c r="O4" s="1">
        <f>SUM(M4+N4)</f>
        <v>204.18333333333331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</protectedRanges>
  <conditionalFormatting sqref="E1">
    <cfRule type="top10" priority="47" bottom="1" rank="1"/>
    <cfRule type="top10" dxfId="899" priority="48" rank="1"/>
  </conditionalFormatting>
  <conditionalFormatting sqref="F1">
    <cfRule type="top10" priority="45" bottom="1" rank="1"/>
    <cfRule type="top10" dxfId="898" priority="46" rank="1"/>
  </conditionalFormatting>
  <conditionalFormatting sqref="G1">
    <cfRule type="top10" priority="43" bottom="1" rank="1"/>
    <cfRule type="top10" dxfId="897" priority="44" rank="1"/>
  </conditionalFormatting>
  <conditionalFormatting sqref="H1">
    <cfRule type="top10" priority="41" bottom="1" rank="1"/>
    <cfRule type="top10" dxfId="896" priority="42" rank="1"/>
  </conditionalFormatting>
  <conditionalFormatting sqref="I1">
    <cfRule type="top10" priority="39" bottom="1" rank="1"/>
    <cfRule type="top10" dxfId="895" priority="40" rank="1"/>
  </conditionalFormatting>
  <conditionalFormatting sqref="J1">
    <cfRule type="top10" priority="37" bottom="1" rank="1"/>
    <cfRule type="top10" dxfId="894" priority="38" rank="1"/>
  </conditionalFormatting>
  <conditionalFormatting sqref="E3">
    <cfRule type="top10" priority="35" bottom="1" rank="1"/>
    <cfRule type="top10" dxfId="893" priority="36" rank="1"/>
  </conditionalFormatting>
  <conditionalFormatting sqref="F3">
    <cfRule type="top10" priority="33" bottom="1" rank="1"/>
    <cfRule type="top10" dxfId="892" priority="34" rank="1"/>
  </conditionalFormatting>
  <conditionalFormatting sqref="G3">
    <cfRule type="top10" priority="31" bottom="1" rank="1"/>
    <cfRule type="top10" dxfId="891" priority="32" rank="1"/>
  </conditionalFormatting>
  <conditionalFormatting sqref="H3">
    <cfRule type="top10" priority="29" bottom="1" rank="1"/>
    <cfRule type="top10" dxfId="890" priority="30" rank="1"/>
  </conditionalFormatting>
  <conditionalFormatting sqref="I3">
    <cfRule type="top10" priority="27" bottom="1" rank="1"/>
    <cfRule type="top10" dxfId="889" priority="28" rank="1"/>
  </conditionalFormatting>
  <conditionalFormatting sqref="J3">
    <cfRule type="top10" priority="25" bottom="1" rank="1"/>
    <cfRule type="top10" dxfId="888" priority="26" rank="1"/>
  </conditionalFormatting>
  <conditionalFormatting sqref="E2">
    <cfRule type="top10" priority="11" bottom="1" rank="1"/>
    <cfRule type="top10" dxfId="887" priority="12" rank="1"/>
  </conditionalFormatting>
  <conditionalFormatting sqref="F2">
    <cfRule type="top10" priority="9" bottom="1" rank="1"/>
    <cfRule type="top10" dxfId="886" priority="10" rank="1"/>
  </conditionalFormatting>
  <conditionalFormatting sqref="G2">
    <cfRule type="top10" priority="7" bottom="1" rank="1"/>
    <cfRule type="top10" dxfId="885" priority="8" rank="1"/>
  </conditionalFormatting>
  <conditionalFormatting sqref="H2">
    <cfRule type="top10" priority="5" bottom="1" rank="1"/>
    <cfRule type="top10" dxfId="884" priority="6" rank="1"/>
  </conditionalFormatting>
  <conditionalFormatting sqref="I2">
    <cfRule type="top10" priority="3" bottom="1" rank="1"/>
    <cfRule type="top10" dxfId="883" priority="4" rank="1"/>
  </conditionalFormatting>
  <conditionalFormatting sqref="J2">
    <cfRule type="top10" priority="1" bottom="1" rank="1"/>
    <cfRule type="top10" dxfId="88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8177F25-B85D-40A2-BA73-A05C201BF329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E1B8A406-D380-4B21-BE8B-15A9999874E5}">
          <x14:formula1>
            <xm:f>'C:\Users\abra2\AppData\Local\Packages\Microsoft.MicrosoftEdge_8wekyb3d8bbwe\TempState\Downloads\[ABRA EDINBURG TEXAS MATCH 8-17-19 (1).xlsx]DATA SHEET'!#REF!</xm:f>
          </x14:formula1>
          <xm:sqref>B2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01FB-CCC2-404B-BB4C-29CDCE616B81}">
  <sheetPr codeName="Sheet40"/>
  <dimension ref="A1:O12"/>
  <sheetViews>
    <sheetView workbookViewId="0">
      <selection activeCell="B18" sqref="B1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131</v>
      </c>
      <c r="C2" s="8">
        <v>43639</v>
      </c>
      <c r="D2" s="9" t="s">
        <v>51</v>
      </c>
      <c r="E2" s="7">
        <v>189</v>
      </c>
      <c r="F2" s="7">
        <v>192</v>
      </c>
      <c r="G2" s="7">
        <v>185</v>
      </c>
      <c r="H2" s="7">
        <v>181</v>
      </c>
      <c r="I2" s="7"/>
      <c r="J2" s="7"/>
      <c r="K2" s="10">
        <v>4</v>
      </c>
      <c r="L2" s="10">
        <v>747</v>
      </c>
      <c r="M2" s="11">
        <v>186.75</v>
      </c>
      <c r="N2" s="10">
        <v>3</v>
      </c>
      <c r="O2" s="11">
        <v>189.75</v>
      </c>
    </row>
    <row r="3" spans="1:15" x14ac:dyDescent="0.3">
      <c r="A3" s="7" t="s">
        <v>25</v>
      </c>
      <c r="B3" s="7" t="s">
        <v>131</v>
      </c>
      <c r="C3" s="8">
        <v>43660</v>
      </c>
      <c r="D3" s="9" t="s">
        <v>51</v>
      </c>
      <c r="E3" s="7">
        <v>198</v>
      </c>
      <c r="F3" s="7">
        <v>194</v>
      </c>
      <c r="G3" s="7">
        <v>192</v>
      </c>
      <c r="H3" s="7">
        <v>195</v>
      </c>
      <c r="I3" s="7"/>
      <c r="J3" s="7"/>
      <c r="K3" s="10">
        <v>4</v>
      </c>
      <c r="L3" s="10">
        <v>779</v>
      </c>
      <c r="M3" s="11">
        <v>194.75</v>
      </c>
      <c r="N3" s="10">
        <v>6</v>
      </c>
      <c r="O3" s="11">
        <v>200.75</v>
      </c>
    </row>
    <row r="4" spans="1:15" ht="15.75" x14ac:dyDescent="0.3">
      <c r="A4" s="7" t="s">
        <v>25</v>
      </c>
      <c r="B4" s="36" t="s">
        <v>131</v>
      </c>
      <c r="C4" s="37">
        <v>43681</v>
      </c>
      <c r="D4" s="53" t="s">
        <v>51</v>
      </c>
      <c r="E4" s="39">
        <v>197</v>
      </c>
      <c r="F4" s="39">
        <v>194</v>
      </c>
      <c r="G4" s="39">
        <v>192</v>
      </c>
      <c r="H4" s="39">
        <v>193</v>
      </c>
      <c r="I4" s="39"/>
      <c r="J4" s="39"/>
      <c r="K4" s="40">
        <f>COUNT(E4:J4)</f>
        <v>4</v>
      </c>
      <c r="L4" s="40">
        <f>SUM(E4:J4)</f>
        <v>776</v>
      </c>
      <c r="M4" s="41">
        <f>SUM(L4/K4)</f>
        <v>194</v>
      </c>
      <c r="N4" s="36">
        <v>6</v>
      </c>
      <c r="O4" s="42">
        <f>SUM(M4+N4)</f>
        <v>200</v>
      </c>
    </row>
    <row r="5" spans="1:15" x14ac:dyDescent="0.3">
      <c r="A5" s="52" t="s">
        <v>25</v>
      </c>
      <c r="B5" s="88" t="s">
        <v>131</v>
      </c>
      <c r="C5" s="89">
        <v>43708</v>
      </c>
      <c r="D5" s="90" t="s">
        <v>196</v>
      </c>
      <c r="E5" s="91">
        <v>190</v>
      </c>
      <c r="F5" s="91">
        <v>184</v>
      </c>
      <c r="G5" s="91">
        <v>187</v>
      </c>
      <c r="H5" s="91">
        <v>186</v>
      </c>
      <c r="I5" s="91">
        <v>189</v>
      </c>
      <c r="J5" s="91">
        <v>193</v>
      </c>
      <c r="K5" s="92">
        <f t="shared" ref="K5" si="0">COUNT(E5:J5)</f>
        <v>6</v>
      </c>
      <c r="L5" s="92">
        <f t="shared" ref="L5" si="1">SUM(E5:J5)</f>
        <v>1129</v>
      </c>
      <c r="M5" s="93">
        <f t="shared" ref="M5" si="2">SUM(L5/K5)</f>
        <v>188.16666666666666</v>
      </c>
      <c r="N5" s="88">
        <v>4</v>
      </c>
      <c r="O5" s="94">
        <f t="shared" ref="O5" si="3">SUM(M5+N5)</f>
        <v>192.16666666666666</v>
      </c>
    </row>
    <row r="6" spans="1:15" x14ac:dyDescent="0.3">
      <c r="A6" s="7" t="s">
        <v>25</v>
      </c>
      <c r="B6" s="7" t="s">
        <v>223</v>
      </c>
      <c r="C6" s="8">
        <v>43723</v>
      </c>
      <c r="D6" s="9" t="s">
        <v>23</v>
      </c>
      <c r="E6" s="7">
        <v>190</v>
      </c>
      <c r="F6" s="7">
        <v>186</v>
      </c>
      <c r="G6" s="7">
        <v>195</v>
      </c>
      <c r="H6" s="7">
        <v>188</v>
      </c>
      <c r="I6" s="7">
        <v>190</v>
      </c>
      <c r="J6" s="7">
        <v>187</v>
      </c>
      <c r="K6" s="10">
        <v>6</v>
      </c>
      <c r="L6" s="10">
        <v>1136</v>
      </c>
      <c r="M6" s="11">
        <v>189.33333333333334</v>
      </c>
      <c r="N6" s="10">
        <v>4</v>
      </c>
      <c r="O6" s="11">
        <v>193.33333333333334</v>
      </c>
    </row>
    <row r="7" spans="1:15" ht="15.75" x14ac:dyDescent="0.3">
      <c r="A7" s="7" t="s">
        <v>25</v>
      </c>
      <c r="B7" s="36" t="s">
        <v>131</v>
      </c>
      <c r="C7" s="37">
        <v>43743</v>
      </c>
      <c r="D7" s="53" t="s">
        <v>232</v>
      </c>
      <c r="E7" s="39">
        <v>186</v>
      </c>
      <c r="F7" s="39">
        <v>182</v>
      </c>
      <c r="G7" s="39">
        <v>190</v>
      </c>
      <c r="H7" s="39">
        <v>185</v>
      </c>
      <c r="I7" s="39">
        <v>192</v>
      </c>
      <c r="J7" s="39">
        <v>185</v>
      </c>
      <c r="K7" s="40">
        <f>COUNT(E7:J7)</f>
        <v>6</v>
      </c>
      <c r="L7" s="40">
        <f>SUM(E7:J7)</f>
        <v>1120</v>
      </c>
      <c r="M7" s="41">
        <f>SUM(L7/K7)</f>
        <v>186.66666666666666</v>
      </c>
      <c r="N7" s="36">
        <v>22</v>
      </c>
      <c r="O7" s="42">
        <f>SUM(M7+N7)</f>
        <v>208.66666666666666</v>
      </c>
    </row>
    <row r="8" spans="1:15" ht="15.75" x14ac:dyDescent="0.3">
      <c r="A8" s="7" t="s">
        <v>25</v>
      </c>
      <c r="B8" s="36" t="s">
        <v>238</v>
      </c>
      <c r="C8" s="37">
        <v>43757</v>
      </c>
      <c r="D8" s="53" t="s">
        <v>51</v>
      </c>
      <c r="E8" s="39">
        <v>191</v>
      </c>
      <c r="F8" s="39">
        <v>192</v>
      </c>
      <c r="G8" s="39">
        <v>194</v>
      </c>
      <c r="H8" s="39">
        <v>192</v>
      </c>
      <c r="I8" s="39"/>
      <c r="J8" s="39"/>
      <c r="K8" s="40">
        <f>COUNT(E8:J8)</f>
        <v>4</v>
      </c>
      <c r="L8" s="40">
        <f>SUM(E8:J8)</f>
        <v>769</v>
      </c>
      <c r="M8" s="41">
        <f>SUM(L8/K8)</f>
        <v>192.25</v>
      </c>
      <c r="N8" s="36">
        <v>4</v>
      </c>
      <c r="O8" s="42">
        <f>SUM(M8+N8)</f>
        <v>196.25</v>
      </c>
    </row>
    <row r="9" spans="1:15" ht="30" x14ac:dyDescent="0.3">
      <c r="A9" s="35" t="s">
        <v>211</v>
      </c>
      <c r="B9" s="36" t="s">
        <v>131</v>
      </c>
      <c r="C9" s="37">
        <v>43764</v>
      </c>
      <c r="D9" s="53" t="s">
        <v>51</v>
      </c>
      <c r="E9" s="39">
        <v>191</v>
      </c>
      <c r="F9" s="39">
        <v>190</v>
      </c>
      <c r="G9" s="39">
        <v>192</v>
      </c>
      <c r="H9" s="39">
        <v>188</v>
      </c>
      <c r="I9" s="39"/>
      <c r="J9" s="39"/>
      <c r="K9" s="40">
        <f>COUNT(E9:J9)</f>
        <v>4</v>
      </c>
      <c r="L9" s="40">
        <f>SUM(E9:J9)</f>
        <v>761</v>
      </c>
      <c r="M9" s="41">
        <f>SUM(L9/K9)</f>
        <v>190.25</v>
      </c>
      <c r="N9" s="36">
        <v>13</v>
      </c>
      <c r="O9" s="42">
        <f>SUM(M9+N9)</f>
        <v>203.25</v>
      </c>
    </row>
    <row r="10" spans="1:15" ht="30" x14ac:dyDescent="0.3">
      <c r="A10" s="35" t="s">
        <v>211</v>
      </c>
      <c r="B10" s="36" t="s">
        <v>131</v>
      </c>
      <c r="C10" s="37">
        <v>43765</v>
      </c>
      <c r="D10" s="53" t="s">
        <v>51</v>
      </c>
      <c r="E10" s="39">
        <v>190</v>
      </c>
      <c r="F10" s="39">
        <v>188</v>
      </c>
      <c r="G10" s="39">
        <v>184</v>
      </c>
      <c r="H10" s="39">
        <v>188</v>
      </c>
      <c r="I10" s="39"/>
      <c r="J10" s="39"/>
      <c r="K10" s="40">
        <v>4</v>
      </c>
      <c r="L10" s="40">
        <v>750</v>
      </c>
      <c r="M10" s="41">
        <v>187.5</v>
      </c>
      <c r="N10" s="36">
        <v>13</v>
      </c>
      <c r="O10" s="42">
        <v>200.5</v>
      </c>
    </row>
    <row r="11" spans="1:15" x14ac:dyDescent="0.3">
      <c r="A11" s="12"/>
      <c r="B11" s="12"/>
      <c r="C11" s="13"/>
      <c r="D11" s="14"/>
      <c r="E11" s="12"/>
      <c r="F11" s="12"/>
      <c r="G11" s="12"/>
      <c r="H11" s="12"/>
      <c r="I11" s="12"/>
      <c r="J11" s="12"/>
      <c r="K11" s="15"/>
      <c r="L11" s="15"/>
      <c r="M11" s="16"/>
      <c r="N11" s="15"/>
      <c r="O11" s="16"/>
    </row>
    <row r="12" spans="1:15" x14ac:dyDescent="0.3">
      <c r="K12" s="3">
        <f>SUM(K2:K11)</f>
        <v>42</v>
      </c>
      <c r="L12" s="3">
        <f>SUM(L2:L11)</f>
        <v>7967</v>
      </c>
      <c r="M12" s="1">
        <f>SUM(L12/K12)</f>
        <v>189.6904761904762</v>
      </c>
      <c r="N12" s="3">
        <f>SUM(N2:N11)</f>
        <v>75</v>
      </c>
      <c r="O12" s="1">
        <f>SUM(M12+N12)</f>
        <v>264.6904761904762</v>
      </c>
    </row>
  </sheetData>
  <protectedRanges>
    <protectedRange algorithmName="SHA-512" hashValue="ON39YdpmFHfN9f47KpiRvqrKx0V9+erV1CNkpWzYhW/Qyc6aT8rEyCrvauWSYGZK2ia3o7vd3akF07acHAFpOA==" saltValue="yVW9XmDwTqEnmpSGai0KYg==" spinCount="100000" sqref="B4 E4:J4" name="Range1"/>
    <protectedRange algorithmName="SHA-512" hashValue="ON39YdpmFHfN9f47KpiRvqrKx0V9+erV1CNkpWzYhW/Qyc6aT8rEyCrvauWSYGZK2ia3o7vd3akF07acHAFpOA==" saltValue="yVW9XmDwTqEnmpSGai0KYg==" spinCount="100000" sqref="C4:D4" name="Range1_3"/>
    <protectedRange algorithmName="SHA-512" hashValue="FG7sbUW81RLTrqZOgRQY3WT58Fmv2wpczdNtHSivDYpua2f0csBbi4PHtU2Z8RiB+M2w+jl67Do94rJCq0Ck5Q==" saltValue="84WXeaapoYvzxj0ZBNU3eQ==" spinCount="100000" sqref="O5:O6 L5:M6" name="Range1_1"/>
    <protectedRange algorithmName="SHA-512" hashValue="eHHGZp1QU9slQwrV1rkPvmLyM6CvgknQHPIOO3TeudOjFVA47YoNedor8sB5AS16YCEzg6rnk1SW7Qh1UBWa3g==" saltValue="NnJayuyCuLyzeiA6G0urAA==" spinCount="100000" sqref="N7" name="Range3"/>
    <protectedRange algorithmName="SHA-512" hashValue="ON39YdpmFHfN9f47KpiRvqrKx0V9+erV1CNkpWzYhW/Qyc6aT8rEyCrvauWSYGZK2ia3o7vd3akF07acHAFpOA==" saltValue="yVW9XmDwTqEnmpSGai0KYg==" spinCount="100000" sqref="B8:J8" name="Range1_2"/>
    <protectedRange algorithmName="SHA-512" hashValue="ON39YdpmFHfN9f47KpiRvqrKx0V9+erV1CNkpWzYhW/Qyc6aT8rEyCrvauWSYGZK2ia3o7vd3akF07acHAFpOA==" saltValue="yVW9XmDwTqEnmpSGai0KYg==" spinCount="100000" sqref="E9:J9 B9:C9" name="Range1_4"/>
    <protectedRange algorithmName="SHA-512" hashValue="ON39YdpmFHfN9f47KpiRvqrKx0V9+erV1CNkpWzYhW/Qyc6aT8rEyCrvauWSYGZK2ia3o7vd3akF07acHAFpOA==" saltValue="yVW9XmDwTqEnmpSGai0KYg==" spinCount="100000" sqref="E10:J10 B10:C10" name="Range1_5"/>
  </protectedRanges>
  <conditionalFormatting sqref="E1">
    <cfRule type="top10" priority="101" bottom="1" rank="1"/>
    <cfRule type="top10" dxfId="881" priority="102" rank="1"/>
  </conditionalFormatting>
  <conditionalFormatting sqref="F1">
    <cfRule type="top10" priority="99" bottom="1" rank="1"/>
    <cfRule type="top10" dxfId="880" priority="100" rank="1"/>
  </conditionalFormatting>
  <conditionalFormatting sqref="G1">
    <cfRule type="top10" priority="97" bottom="1" rank="1"/>
    <cfRule type="top10" dxfId="879" priority="98" rank="1"/>
  </conditionalFormatting>
  <conditionalFormatting sqref="H1">
    <cfRule type="top10" priority="95" bottom="1" rank="1"/>
    <cfRule type="top10" dxfId="878" priority="96" rank="1"/>
  </conditionalFormatting>
  <conditionalFormatting sqref="I1">
    <cfRule type="top10" priority="93" bottom="1" rank="1"/>
    <cfRule type="top10" dxfId="877" priority="94" rank="1"/>
  </conditionalFormatting>
  <conditionalFormatting sqref="J1">
    <cfRule type="top10" priority="91" bottom="1" rank="1"/>
    <cfRule type="top10" dxfId="876" priority="92" rank="1"/>
  </conditionalFormatting>
  <conditionalFormatting sqref="E11">
    <cfRule type="top10" priority="89" bottom="1" rank="1"/>
    <cfRule type="top10" dxfId="875" priority="90" rank="1"/>
  </conditionalFormatting>
  <conditionalFormatting sqref="F11">
    <cfRule type="top10" priority="87" bottom="1" rank="1"/>
    <cfRule type="top10" dxfId="874" priority="88" rank="1"/>
  </conditionalFormatting>
  <conditionalFormatting sqref="G11">
    <cfRule type="top10" priority="85" bottom="1" rank="1"/>
    <cfRule type="top10" dxfId="873" priority="86" rank="1"/>
  </conditionalFormatting>
  <conditionalFormatting sqref="H11">
    <cfRule type="top10" priority="83" bottom="1" rank="1"/>
    <cfRule type="top10" dxfId="872" priority="84" rank="1"/>
  </conditionalFormatting>
  <conditionalFormatting sqref="I11">
    <cfRule type="top10" priority="81" bottom="1" rank="1"/>
    <cfRule type="top10" dxfId="871" priority="82" rank="1"/>
  </conditionalFormatting>
  <conditionalFormatting sqref="J11">
    <cfRule type="top10" priority="79" bottom="1" rank="1"/>
    <cfRule type="top10" dxfId="870" priority="80" rank="1"/>
  </conditionalFormatting>
  <conditionalFormatting sqref="E2">
    <cfRule type="top10" priority="65" bottom="1" rank="1"/>
    <cfRule type="top10" dxfId="869" priority="66" rank="1"/>
  </conditionalFormatting>
  <conditionalFormatting sqref="F2">
    <cfRule type="top10" priority="63" bottom="1" rank="1"/>
    <cfRule type="top10" dxfId="868" priority="64" rank="1"/>
  </conditionalFormatting>
  <conditionalFormatting sqref="G2">
    <cfRule type="top10" priority="61" bottom="1" rank="1"/>
    <cfRule type="top10" dxfId="867" priority="62" rank="1"/>
  </conditionalFormatting>
  <conditionalFormatting sqref="H2">
    <cfRule type="top10" priority="59" bottom="1" rank="1"/>
    <cfRule type="top10" dxfId="866" priority="60" rank="1"/>
  </conditionalFormatting>
  <conditionalFormatting sqref="I2">
    <cfRule type="top10" priority="57" bottom="1" rank="1"/>
    <cfRule type="top10" dxfId="865" priority="58" rank="1"/>
  </conditionalFormatting>
  <conditionalFormatting sqref="J2">
    <cfRule type="top10" priority="55" bottom="1" rank="1"/>
    <cfRule type="top10" dxfId="864" priority="56" rank="1"/>
  </conditionalFormatting>
  <conditionalFormatting sqref="E3">
    <cfRule type="top10" priority="53" bottom="1" rank="1"/>
    <cfRule type="top10" dxfId="863" priority="54" rank="1"/>
  </conditionalFormatting>
  <conditionalFormatting sqref="F3">
    <cfRule type="top10" priority="51" bottom="1" rank="1"/>
    <cfRule type="top10" dxfId="862" priority="52" rank="1"/>
  </conditionalFormatting>
  <conditionalFormatting sqref="G3">
    <cfRule type="top10" priority="49" bottom="1" rank="1"/>
    <cfRule type="top10" dxfId="861" priority="50" rank="1"/>
  </conditionalFormatting>
  <conditionalFormatting sqref="H3">
    <cfRule type="top10" priority="47" bottom="1" rank="1"/>
    <cfRule type="top10" dxfId="860" priority="48" rank="1"/>
  </conditionalFormatting>
  <conditionalFormatting sqref="I3">
    <cfRule type="top10" priority="45" bottom="1" rank="1"/>
    <cfRule type="top10" dxfId="859" priority="46" rank="1"/>
  </conditionalFormatting>
  <conditionalFormatting sqref="J3">
    <cfRule type="top10" priority="43" bottom="1" rank="1"/>
    <cfRule type="top10" dxfId="858" priority="44" rank="1"/>
  </conditionalFormatting>
  <conditionalFormatting sqref="E4">
    <cfRule type="top10" dxfId="857" priority="42" rank="1"/>
  </conditionalFormatting>
  <conditionalFormatting sqref="F4">
    <cfRule type="top10" dxfId="856" priority="41" rank="1"/>
  </conditionalFormatting>
  <conditionalFormatting sqref="G4">
    <cfRule type="top10" dxfId="855" priority="40" rank="1"/>
  </conditionalFormatting>
  <conditionalFormatting sqref="H4">
    <cfRule type="top10" dxfId="854" priority="39" rank="1"/>
  </conditionalFormatting>
  <conditionalFormatting sqref="I4">
    <cfRule type="top10" dxfId="853" priority="38" rank="1"/>
  </conditionalFormatting>
  <conditionalFormatting sqref="J4">
    <cfRule type="top10" dxfId="852" priority="37" rank="1"/>
  </conditionalFormatting>
  <conditionalFormatting sqref="E6">
    <cfRule type="top10" priority="35" bottom="1" rank="1"/>
    <cfRule type="top10" dxfId="851" priority="36" rank="1"/>
  </conditionalFormatting>
  <conditionalFormatting sqref="F6">
    <cfRule type="top10" priority="33" bottom="1" rank="1"/>
    <cfRule type="top10" dxfId="850" priority="34" rank="1"/>
  </conditionalFormatting>
  <conditionalFormatting sqref="G6">
    <cfRule type="top10" priority="31" bottom="1" rank="1"/>
    <cfRule type="top10" dxfId="849" priority="32" rank="1"/>
  </conditionalFormatting>
  <conditionalFormatting sqref="H6">
    <cfRule type="top10" priority="29" bottom="1" rank="1"/>
    <cfRule type="top10" dxfId="848" priority="30" rank="1"/>
  </conditionalFormatting>
  <conditionalFormatting sqref="I6">
    <cfRule type="top10" priority="27" bottom="1" rank="1"/>
    <cfRule type="top10" dxfId="847" priority="28" rank="1"/>
  </conditionalFormatting>
  <conditionalFormatting sqref="J6">
    <cfRule type="top10" priority="25" bottom="1" rank="1"/>
    <cfRule type="top10" dxfId="846" priority="26" rank="1"/>
  </conditionalFormatting>
  <conditionalFormatting sqref="E7">
    <cfRule type="top10" dxfId="845" priority="19" rank="1"/>
  </conditionalFormatting>
  <conditionalFormatting sqref="F7">
    <cfRule type="top10" dxfId="844" priority="20" rank="1"/>
  </conditionalFormatting>
  <conditionalFormatting sqref="G7">
    <cfRule type="top10" dxfId="843" priority="21" rank="1"/>
  </conditionalFormatting>
  <conditionalFormatting sqref="H7">
    <cfRule type="top10" dxfId="842" priority="22" rank="1"/>
  </conditionalFormatting>
  <conditionalFormatting sqref="I7">
    <cfRule type="top10" dxfId="841" priority="23" rank="1"/>
  </conditionalFormatting>
  <conditionalFormatting sqref="J7">
    <cfRule type="top10" dxfId="840" priority="24" rank="1"/>
  </conditionalFormatting>
  <conditionalFormatting sqref="E8">
    <cfRule type="top10" dxfId="839" priority="18" rank="1"/>
  </conditionalFormatting>
  <conditionalFormatting sqref="F8">
    <cfRule type="top10" dxfId="838" priority="17" rank="1"/>
  </conditionalFormatting>
  <conditionalFormatting sqref="G8">
    <cfRule type="top10" dxfId="837" priority="16" rank="1"/>
  </conditionalFormatting>
  <conditionalFormatting sqref="H8">
    <cfRule type="top10" dxfId="836" priority="15" rank="1"/>
  </conditionalFormatting>
  <conditionalFormatting sqref="I8">
    <cfRule type="top10" dxfId="835" priority="14" rank="1"/>
  </conditionalFormatting>
  <conditionalFormatting sqref="J8">
    <cfRule type="top10" dxfId="834" priority="13" rank="1"/>
  </conditionalFormatting>
  <conditionalFormatting sqref="E9">
    <cfRule type="top10" dxfId="833" priority="7" rank="1"/>
  </conditionalFormatting>
  <conditionalFormatting sqref="F9">
    <cfRule type="top10" dxfId="832" priority="8" rank="1"/>
  </conditionalFormatting>
  <conditionalFormatting sqref="G9">
    <cfRule type="top10" dxfId="831" priority="9" rank="1"/>
  </conditionalFormatting>
  <conditionalFormatting sqref="H9">
    <cfRule type="top10" dxfId="830" priority="10" rank="1"/>
  </conditionalFormatting>
  <conditionalFormatting sqref="I9">
    <cfRule type="top10" dxfId="829" priority="11" rank="1"/>
  </conditionalFormatting>
  <conditionalFormatting sqref="J9">
    <cfRule type="top10" dxfId="828" priority="12" rank="1"/>
  </conditionalFormatting>
  <conditionalFormatting sqref="E10">
    <cfRule type="top10" dxfId="827" priority="6" rank="1"/>
  </conditionalFormatting>
  <conditionalFormatting sqref="F10">
    <cfRule type="top10" dxfId="826" priority="5" rank="1"/>
  </conditionalFormatting>
  <conditionalFormatting sqref="G10">
    <cfRule type="top10" dxfId="825" priority="4" rank="1"/>
  </conditionalFormatting>
  <conditionalFormatting sqref="H10">
    <cfRule type="top10" dxfId="824" priority="3" rank="1"/>
  </conditionalFormatting>
  <conditionalFormatting sqref="I10">
    <cfRule type="top10" dxfId="823" priority="2" rank="1"/>
  </conditionalFormatting>
  <conditionalFormatting sqref="J10">
    <cfRule type="top10" dxfId="822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5F60711C-02C1-45AC-867F-AB629D4E709A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  <x14:dataValidation type="list" allowBlank="1" showInputMessage="1" showErrorMessage="1" xr:uid="{745BFF5A-38C0-4215-BF5F-99614F7DF81B}">
          <x14:formula1>
            <xm:f>'C:\Users\abra2\Desktop\[ABRA2019.xlsm]Data'!#REF!</xm:f>
          </x14:formula1>
          <xm:sqref>B2</xm:sqref>
        </x14:dataValidation>
        <x14:dataValidation type="list" allowBlank="1" showInputMessage="1" showErrorMessage="1" xr:uid="{C5EEACFF-4A90-43E6-B48E-394A538F0DCE}">
          <x14:formula1>
            <xm:f>'C:\Users\gih93\Documents\[ABRA2019.xlsm]Data'!#REF!</xm:f>
          </x14:formula1>
          <xm:sqref>B3</xm:sqref>
        </x14:dataValidation>
        <x14:dataValidation type="list" allowBlank="1" showInputMessage="1" showErrorMessage="1" xr:uid="{C1939BEC-E0E2-4E7D-8CC9-A3720F9C8E07}">
          <x14:formula1>
            <xm:f>'C:\Users\abra2\Desktop\ABRA Files and More\AUTO BENCH REST ASSOCIATION FILE\ABRA 2019\Tennessee\[ABRA TN SCORING PROGRAM.xlsx]DATA SHEET'!#REF!</xm:f>
          </x14:formula1>
          <xm:sqref>B4 B7</xm:sqref>
        </x14:dataValidation>
        <x14:dataValidation type="list" allowBlank="1" showInputMessage="1" showErrorMessage="1" xr:uid="{9CF86C05-B734-4F57-91E2-BE350302BDAA}">
          <x14:formula1>
            <xm:f>'E:\[abra state va.xlsx]DATA SHEET'!#REF!</xm:f>
          </x14:formula1>
          <xm:sqref>B5</xm:sqref>
        </x14:dataValidation>
        <x14:dataValidation type="list" allowBlank="1" showInputMessage="1" showErrorMessage="1" xr:uid="{312C8B5D-D6D7-4A37-9AE4-66188D281B4B}">
          <x14:formula1>
            <xm:f>'C:\Users\abra2\AppData\Local\Packages\Microsoft.MicrosoftEdge_8wekyb3d8bbwe\TempState\Downloads\[ABRA GA State Tournament 9152019 (3).xlsm]Data'!#REF!</xm:f>
          </x14:formula1>
          <xm:sqref>B6</xm:sqref>
        </x14:dataValidation>
        <x14:dataValidation type="list" allowBlank="1" showInputMessage="1" showErrorMessage="1" xr:uid="{AAE34D0E-4A12-4210-A29D-1219E2E20FC2}">
          <x14:formula1>
            <xm:f>'C:\Users\abra2\Desktop\ABRA Files and More\AUTO BENCH REST ASSOCIATION FILE\ABRA 2019\Tennessee\[ABRA TN SCORING PROGRAM 2.xlsx]DATA SHEET'!#REF!</xm:f>
          </x14:formula1>
          <xm:sqref>B8:B10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B0A1-A28D-44B4-9E52-7AC6BB58260F}">
  <sheetPr codeName="Sheet71"/>
  <dimension ref="A1:O6"/>
  <sheetViews>
    <sheetView workbookViewId="0">
      <selection activeCell="C16" sqref="C16"/>
    </sheetView>
  </sheetViews>
  <sheetFormatPr defaultRowHeight="15" x14ac:dyDescent="0.3"/>
  <cols>
    <col min="1" max="1" width="12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6.5" thickBot="1" x14ac:dyDescent="0.35">
      <c r="A2" s="35" t="s">
        <v>25</v>
      </c>
      <c r="B2" s="36" t="s">
        <v>170</v>
      </c>
      <c r="C2" s="37">
        <v>43666</v>
      </c>
      <c r="D2" s="66" t="s">
        <v>171</v>
      </c>
      <c r="E2" s="67">
        <v>194</v>
      </c>
      <c r="F2" s="68">
        <v>188</v>
      </c>
      <c r="G2" s="69">
        <v>191</v>
      </c>
      <c r="H2" s="39"/>
      <c r="I2" s="39"/>
      <c r="J2" s="39"/>
      <c r="K2" s="40">
        <f>COUNT(E2:J2)</f>
        <v>3</v>
      </c>
      <c r="L2" s="40">
        <f>SUM(E2:J2)</f>
        <v>573</v>
      </c>
      <c r="M2" s="41">
        <f>SUM(L2/K2)</f>
        <v>191</v>
      </c>
      <c r="N2" s="36">
        <v>7</v>
      </c>
      <c r="O2" s="42">
        <f>SUM(M2+N2)</f>
        <v>198</v>
      </c>
    </row>
    <row r="3" spans="1:15" ht="15.75" x14ac:dyDescent="0.3">
      <c r="A3" s="35" t="s">
        <v>25</v>
      </c>
      <c r="B3" s="36" t="s">
        <v>170</v>
      </c>
      <c r="C3" s="37">
        <v>43694</v>
      </c>
      <c r="D3" s="53" t="s">
        <v>171</v>
      </c>
      <c r="E3" s="85">
        <v>171</v>
      </c>
      <c r="F3" s="85">
        <v>188</v>
      </c>
      <c r="G3" s="85">
        <v>189</v>
      </c>
      <c r="H3" s="39"/>
      <c r="I3" s="39"/>
      <c r="J3" s="39"/>
      <c r="K3" s="40">
        <f>COUNT(E3:J3)</f>
        <v>3</v>
      </c>
      <c r="L3" s="40">
        <f>SUM(E3:J3)</f>
        <v>548</v>
      </c>
      <c r="M3" s="41">
        <f>SUM(L3/K3)</f>
        <v>182.66666666666666</v>
      </c>
      <c r="N3" s="36">
        <v>5</v>
      </c>
      <c r="O3" s="42">
        <f>SUM(M3+N3)</f>
        <v>187.66666666666666</v>
      </c>
    </row>
    <row r="4" spans="1:15" ht="15.75" x14ac:dyDescent="0.3">
      <c r="A4" s="35" t="s">
        <v>211</v>
      </c>
      <c r="B4" s="36" t="s">
        <v>170</v>
      </c>
      <c r="C4" s="37">
        <v>43729</v>
      </c>
      <c r="D4" s="53" t="s">
        <v>171</v>
      </c>
      <c r="E4" s="174">
        <v>187</v>
      </c>
      <c r="F4" s="86">
        <v>186</v>
      </c>
      <c r="G4" s="86">
        <v>192</v>
      </c>
      <c r="H4" s="39"/>
      <c r="I4" s="39"/>
      <c r="J4" s="39"/>
      <c r="K4" s="40">
        <f>COUNT(E4:J4)</f>
        <v>3</v>
      </c>
      <c r="L4" s="40">
        <f>SUM(E4:J4)</f>
        <v>565</v>
      </c>
      <c r="M4" s="41">
        <f>SUM(L4/K4)</f>
        <v>188.33333333333334</v>
      </c>
      <c r="N4" s="36">
        <v>5</v>
      </c>
      <c r="O4" s="42">
        <f>SUM(M4+N4)</f>
        <v>193.33333333333334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9</v>
      </c>
      <c r="L6" s="3">
        <f>SUM(L2:L5)</f>
        <v>1686</v>
      </c>
      <c r="M6" s="1">
        <f>SUM(L6/K6)</f>
        <v>187.33333333333334</v>
      </c>
      <c r="N6" s="3">
        <f>SUM(N2:N5)</f>
        <v>17</v>
      </c>
      <c r="O6" s="1">
        <f>SUM(M6+N6)</f>
        <v>204.33333333333334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eHHGZp1QU9slQwrV1rkPvmLyM6CvgknQHPIOO3TeudOjFVA47YoNedor8sB5AS16YCEzg6rnk1SW7Qh1UBWa3g==" saltValue="NnJayuyCuLyzeiA6G0urAA==" spinCount="100000" sqref="N4" name="Range3_2"/>
    <protectedRange algorithmName="SHA-512" hashValue="ON39YdpmFHfN9f47KpiRvqrKx0V9+erV1CNkpWzYhW/Qyc6aT8rEyCrvauWSYGZK2ia3o7vd3akF07acHAFpOA==" saltValue="yVW9XmDwTqEnmpSGai0KYg==" spinCount="100000" sqref="B4:J4" name="Range1"/>
  </protectedRanges>
  <conditionalFormatting sqref="E1">
    <cfRule type="top10" priority="53" bottom="1" rank="1"/>
    <cfRule type="top10" dxfId="821" priority="54" rank="1"/>
  </conditionalFormatting>
  <conditionalFormatting sqref="F1">
    <cfRule type="top10" priority="51" bottom="1" rank="1"/>
    <cfRule type="top10" dxfId="820" priority="52" rank="1"/>
  </conditionalFormatting>
  <conditionalFormatting sqref="G1">
    <cfRule type="top10" priority="49" bottom="1" rank="1"/>
    <cfRule type="top10" dxfId="819" priority="50" rank="1"/>
  </conditionalFormatting>
  <conditionalFormatting sqref="H1">
    <cfRule type="top10" priority="47" bottom="1" rank="1"/>
    <cfRule type="top10" dxfId="818" priority="48" rank="1"/>
  </conditionalFormatting>
  <conditionalFormatting sqref="I1">
    <cfRule type="top10" priority="45" bottom="1" rank="1"/>
    <cfRule type="top10" dxfId="817" priority="46" rank="1"/>
  </conditionalFormatting>
  <conditionalFormatting sqref="J1">
    <cfRule type="top10" priority="43" bottom="1" rank="1"/>
    <cfRule type="top10" dxfId="816" priority="44" rank="1"/>
  </conditionalFormatting>
  <conditionalFormatting sqref="E5">
    <cfRule type="top10" priority="41" bottom="1" rank="1"/>
    <cfRule type="top10" dxfId="815" priority="42" rank="1"/>
  </conditionalFormatting>
  <conditionalFormatting sqref="F5">
    <cfRule type="top10" priority="39" bottom="1" rank="1"/>
    <cfRule type="top10" dxfId="814" priority="40" rank="1"/>
  </conditionalFormatting>
  <conditionalFormatting sqref="G5">
    <cfRule type="top10" priority="37" bottom="1" rank="1"/>
    <cfRule type="top10" dxfId="813" priority="38" rank="1"/>
  </conditionalFormatting>
  <conditionalFormatting sqref="H5">
    <cfRule type="top10" priority="35" bottom="1" rank="1"/>
    <cfRule type="top10" dxfId="812" priority="36" rank="1"/>
  </conditionalFormatting>
  <conditionalFormatting sqref="I5">
    <cfRule type="top10" priority="33" bottom="1" rank="1"/>
    <cfRule type="top10" dxfId="811" priority="34" rank="1"/>
  </conditionalFormatting>
  <conditionalFormatting sqref="J5">
    <cfRule type="top10" priority="31" bottom="1" rank="1"/>
    <cfRule type="top10" dxfId="810" priority="32" rank="1"/>
  </conditionalFormatting>
  <conditionalFormatting sqref="E2">
    <cfRule type="top10" dxfId="809" priority="13" rank="1"/>
  </conditionalFormatting>
  <conditionalFormatting sqref="F2">
    <cfRule type="top10" dxfId="808" priority="14" rank="1"/>
  </conditionalFormatting>
  <conditionalFormatting sqref="G2">
    <cfRule type="top10" dxfId="807" priority="15" rank="1"/>
  </conditionalFormatting>
  <conditionalFormatting sqref="H2">
    <cfRule type="top10" dxfId="806" priority="16" rank="1"/>
  </conditionalFormatting>
  <conditionalFormatting sqref="I2">
    <cfRule type="top10" dxfId="805" priority="17" rank="1"/>
  </conditionalFormatting>
  <conditionalFormatting sqref="J2">
    <cfRule type="top10" dxfId="804" priority="18" rank="1"/>
  </conditionalFormatting>
  <conditionalFormatting sqref="E3">
    <cfRule type="top10" dxfId="803" priority="7" rank="1"/>
  </conditionalFormatting>
  <conditionalFormatting sqref="F3">
    <cfRule type="top10" dxfId="802" priority="8" rank="1"/>
  </conditionalFormatting>
  <conditionalFormatting sqref="G3">
    <cfRule type="top10" dxfId="801" priority="9" rank="1"/>
  </conditionalFormatting>
  <conditionalFormatting sqref="H3">
    <cfRule type="top10" dxfId="800" priority="10" rank="1"/>
  </conditionalFormatting>
  <conditionalFormatting sqref="I3">
    <cfRule type="top10" dxfId="799" priority="11" rank="1"/>
  </conditionalFormatting>
  <conditionalFormatting sqref="J3">
    <cfRule type="top10" dxfId="798" priority="12" rank="1"/>
  </conditionalFormatting>
  <conditionalFormatting sqref="E4">
    <cfRule type="top10" dxfId="797" priority="1" rank="1"/>
  </conditionalFormatting>
  <conditionalFormatting sqref="F4">
    <cfRule type="top10" dxfId="796" priority="2" rank="1"/>
  </conditionalFormatting>
  <conditionalFormatting sqref="G4">
    <cfRule type="top10" dxfId="795" priority="3" rank="1"/>
  </conditionalFormatting>
  <conditionalFormatting sqref="H4">
    <cfRule type="top10" dxfId="794" priority="4" rank="1"/>
  </conditionalFormatting>
  <conditionalFormatting sqref="J4">
    <cfRule type="top10" dxfId="793" priority="5" rank="1"/>
  </conditionalFormatting>
  <conditionalFormatting sqref="I4">
    <cfRule type="top10" dxfId="792" priority="6" rank="1"/>
  </conditionalFormatting>
  <dataValidations count="1">
    <dataValidation type="list" allowBlank="1" showInputMessage="1" showErrorMessage="1" sqref="B2" xr:uid="{F76C2133-E420-4B21-86F9-1149AC71DE85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47CF686-C88F-43BC-8CCD-68057D705DF8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9B8BAD60-D523-495F-8B21-60B2CF604F44}">
          <x14:formula1>
            <xm:f>'C:\Users\abra2\AppData\Local\Packages\Microsoft.MicrosoftEdge_8wekyb3d8bbwe\TempState\Downloads\[ABRA EDINBURG TEXAS MATCH 8-17-19 (1).xlsx]DATA SHEET'!#REF!</xm:f>
          </x14:formula1>
          <xm:sqref>B3</xm:sqref>
        </x14:dataValidation>
        <x14:dataValidation type="list" allowBlank="1" showInputMessage="1" showErrorMessage="1" xr:uid="{3097C3BA-E539-435C-8173-1A9621761F2B}">
          <x14:formula1>
            <xm:f>'[ABRA EDINBURG TEXAS MATCH 9-21-19 (1).xlsx]DATA SHEET'!#REF!</xm:f>
          </x14:formula1>
          <xm:sqref>B4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052F-2EF2-4DE4-A84C-9149A6C531B8}">
  <sheetPr codeName="Sheet41"/>
  <dimension ref="A1:O6"/>
  <sheetViews>
    <sheetView workbookViewId="0">
      <selection activeCell="C15" sqref="C1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68</v>
      </c>
      <c r="C2" s="8">
        <v>43575</v>
      </c>
      <c r="D2" s="9" t="s">
        <v>69</v>
      </c>
      <c r="E2" s="7">
        <v>192</v>
      </c>
      <c r="F2" s="7">
        <v>196</v>
      </c>
      <c r="G2" s="7">
        <v>198</v>
      </c>
      <c r="H2" s="7"/>
      <c r="I2" s="7"/>
      <c r="J2" s="7"/>
      <c r="K2" s="10">
        <v>3</v>
      </c>
      <c r="L2" s="10">
        <v>586</v>
      </c>
      <c r="M2" s="11">
        <v>195.33333333333334</v>
      </c>
      <c r="N2" s="10">
        <v>5</v>
      </c>
      <c r="O2" s="11">
        <v>200.33333333333334</v>
      </c>
    </row>
    <row r="3" spans="1:15" x14ac:dyDescent="0.3">
      <c r="A3" s="7" t="s">
        <v>25</v>
      </c>
      <c r="B3" s="7" t="s">
        <v>68</v>
      </c>
      <c r="C3" s="8">
        <v>43596</v>
      </c>
      <c r="D3" s="9" t="s">
        <v>69</v>
      </c>
      <c r="E3" s="7">
        <v>197</v>
      </c>
      <c r="F3" s="7">
        <v>196</v>
      </c>
      <c r="G3" s="7">
        <v>195</v>
      </c>
      <c r="H3" s="7">
        <v>198</v>
      </c>
      <c r="I3" s="7">
        <v>199</v>
      </c>
      <c r="J3" s="7">
        <v>197</v>
      </c>
      <c r="K3" s="10">
        <v>6</v>
      </c>
      <c r="L3" s="10">
        <f>SUM(E3:J3)</f>
        <v>1182</v>
      </c>
      <c r="M3" s="11">
        <f>SUM(L3/K3)</f>
        <v>197</v>
      </c>
      <c r="N3" s="10">
        <v>10</v>
      </c>
      <c r="O3" s="11">
        <f>SUM(M3+N3)</f>
        <v>207</v>
      </c>
    </row>
    <row r="4" spans="1:15" x14ac:dyDescent="0.3">
      <c r="A4" s="7" t="s">
        <v>25</v>
      </c>
      <c r="B4" s="7" t="s">
        <v>68</v>
      </c>
      <c r="C4" s="8">
        <v>43638</v>
      </c>
      <c r="D4" s="9" t="s">
        <v>69</v>
      </c>
      <c r="E4" s="7">
        <v>192</v>
      </c>
      <c r="F4" s="7">
        <v>194</v>
      </c>
      <c r="G4" s="7">
        <v>197</v>
      </c>
      <c r="H4" s="7"/>
      <c r="I4" s="7"/>
      <c r="J4" s="7"/>
      <c r="K4" s="10">
        <v>3</v>
      </c>
      <c r="L4" s="10">
        <v>583</v>
      </c>
      <c r="M4" s="11">
        <v>194.33333333333334</v>
      </c>
      <c r="N4" s="10">
        <v>9</v>
      </c>
      <c r="O4" s="11">
        <v>203.33333333333334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12</v>
      </c>
      <c r="L6" s="3">
        <f>SUM(L2:L5)</f>
        <v>2351</v>
      </c>
      <c r="M6" s="1">
        <f>SUM(L6/K6)</f>
        <v>195.91666666666666</v>
      </c>
      <c r="N6" s="3">
        <f>SUM(N2:N5)</f>
        <v>24</v>
      </c>
      <c r="O6" s="1">
        <f>SUM(M6+N6)</f>
        <v>219.91666666666666</v>
      </c>
    </row>
  </sheetData>
  <conditionalFormatting sqref="E1">
    <cfRule type="top10" priority="71" bottom="1" rank="1"/>
    <cfRule type="top10" dxfId="791" priority="72" rank="1"/>
  </conditionalFormatting>
  <conditionalFormatting sqref="F1">
    <cfRule type="top10" priority="69" bottom="1" rank="1"/>
    <cfRule type="top10" dxfId="790" priority="70" rank="1"/>
  </conditionalFormatting>
  <conditionalFormatting sqref="G1">
    <cfRule type="top10" priority="67" bottom="1" rank="1"/>
    <cfRule type="top10" dxfId="789" priority="68" rank="1"/>
  </conditionalFormatting>
  <conditionalFormatting sqref="H1">
    <cfRule type="top10" priority="65" bottom="1" rank="1"/>
    <cfRule type="top10" dxfId="788" priority="66" rank="1"/>
  </conditionalFormatting>
  <conditionalFormatting sqref="I1">
    <cfRule type="top10" priority="63" bottom="1" rank="1"/>
    <cfRule type="top10" dxfId="787" priority="64" rank="1"/>
  </conditionalFormatting>
  <conditionalFormatting sqref="J1">
    <cfRule type="top10" priority="61" bottom="1" rank="1"/>
    <cfRule type="top10" dxfId="786" priority="62" rank="1"/>
  </conditionalFormatting>
  <conditionalFormatting sqref="E5">
    <cfRule type="top10" priority="59" bottom="1" rank="1"/>
    <cfRule type="top10" dxfId="785" priority="60" rank="1"/>
  </conditionalFormatting>
  <conditionalFormatting sqref="F5">
    <cfRule type="top10" priority="57" bottom="1" rank="1"/>
    <cfRule type="top10" dxfId="784" priority="58" rank="1"/>
  </conditionalFormatting>
  <conditionalFormatting sqref="G5">
    <cfRule type="top10" priority="55" bottom="1" rank="1"/>
    <cfRule type="top10" dxfId="783" priority="56" rank="1"/>
  </conditionalFormatting>
  <conditionalFormatting sqref="H5">
    <cfRule type="top10" priority="53" bottom="1" rank="1"/>
    <cfRule type="top10" dxfId="782" priority="54" rank="1"/>
  </conditionalFormatting>
  <conditionalFormatting sqref="I5">
    <cfRule type="top10" priority="51" bottom="1" rank="1"/>
    <cfRule type="top10" dxfId="781" priority="52" rank="1"/>
  </conditionalFormatting>
  <conditionalFormatting sqref="J5">
    <cfRule type="top10" priority="49" bottom="1" rank="1"/>
    <cfRule type="top10" dxfId="780" priority="50" rank="1"/>
  </conditionalFormatting>
  <conditionalFormatting sqref="E2">
    <cfRule type="top10" priority="35" bottom="1" rank="1"/>
    <cfRule type="top10" dxfId="779" priority="36" rank="1"/>
  </conditionalFormatting>
  <conditionalFormatting sqref="F2">
    <cfRule type="top10" priority="33" bottom="1" rank="1"/>
    <cfRule type="top10" dxfId="778" priority="34" rank="1"/>
  </conditionalFormatting>
  <conditionalFormatting sqref="G2">
    <cfRule type="top10" priority="31" bottom="1" rank="1"/>
    <cfRule type="top10" dxfId="777" priority="32" rank="1"/>
  </conditionalFormatting>
  <conditionalFormatting sqref="H2">
    <cfRule type="top10" priority="29" bottom="1" rank="1"/>
    <cfRule type="top10" dxfId="776" priority="30" rank="1"/>
  </conditionalFormatting>
  <conditionalFormatting sqref="I2">
    <cfRule type="top10" priority="27" bottom="1" rank="1"/>
    <cfRule type="top10" dxfId="775" priority="28" rank="1"/>
  </conditionalFormatting>
  <conditionalFormatting sqref="J2">
    <cfRule type="top10" priority="25" bottom="1" rank="1"/>
    <cfRule type="top10" dxfId="774" priority="26" rank="1"/>
  </conditionalFormatting>
  <conditionalFormatting sqref="E3">
    <cfRule type="top10" priority="23" bottom="1" rank="1"/>
    <cfRule type="top10" dxfId="773" priority="24" rank="1"/>
  </conditionalFormatting>
  <conditionalFormatting sqref="F3">
    <cfRule type="top10" priority="21" bottom="1" rank="1"/>
    <cfRule type="top10" dxfId="772" priority="22" rank="1"/>
  </conditionalFormatting>
  <conditionalFormatting sqref="G3">
    <cfRule type="top10" priority="19" bottom="1" rank="1"/>
    <cfRule type="top10" dxfId="771" priority="20" rank="1"/>
  </conditionalFormatting>
  <conditionalFormatting sqref="H3">
    <cfRule type="top10" priority="17" bottom="1" rank="1"/>
    <cfRule type="top10" dxfId="770" priority="18" rank="1"/>
  </conditionalFormatting>
  <conditionalFormatting sqref="I3">
    <cfRule type="top10" priority="15" bottom="1" rank="1"/>
    <cfRule type="top10" dxfId="769" priority="16" rank="1"/>
  </conditionalFormatting>
  <conditionalFormatting sqref="J3">
    <cfRule type="top10" priority="13" bottom="1" rank="1"/>
    <cfRule type="top10" dxfId="768" priority="14" rank="1"/>
  </conditionalFormatting>
  <conditionalFormatting sqref="E4">
    <cfRule type="top10" priority="11" bottom="1" rank="1"/>
    <cfRule type="top10" dxfId="767" priority="12" rank="1"/>
  </conditionalFormatting>
  <conditionalFormatting sqref="F4">
    <cfRule type="top10" priority="9" bottom="1" rank="1"/>
    <cfRule type="top10" dxfId="766" priority="10" rank="1"/>
  </conditionalFormatting>
  <conditionalFormatting sqref="G4">
    <cfRule type="top10" priority="7" bottom="1" rank="1"/>
    <cfRule type="top10" dxfId="765" priority="8" rank="1"/>
  </conditionalFormatting>
  <conditionalFormatting sqref="H4">
    <cfRule type="top10" priority="5" bottom="1" rank="1"/>
    <cfRule type="top10" dxfId="764" priority="6" rank="1"/>
  </conditionalFormatting>
  <conditionalFormatting sqref="I4">
    <cfRule type="top10" priority="3" bottom="1" rank="1"/>
    <cfRule type="top10" dxfId="763" priority="4" rank="1"/>
  </conditionalFormatting>
  <conditionalFormatting sqref="J4">
    <cfRule type="top10" priority="1" bottom="1" rank="1"/>
    <cfRule type="top10" dxfId="76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982245C-6A28-4694-B1B4-6A536D751AEE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F958069E-74D6-4725-8972-4F44556E0143}">
          <x14:formula1>
            <xm:f>'C:\Users\gih93\Documents\[ABRA2019.xlsm]Data'!#REF!</xm:f>
          </x14:formula1>
          <xm:sqref>B2</xm:sqref>
        </x14:dataValidation>
        <x14:dataValidation type="list" allowBlank="1" showInputMessage="1" showErrorMessage="1" xr:uid="{014F3F81-B4AB-46FC-BFD7-0699741956D2}">
          <x14:formula1>
            <xm:f>'C:\Users\Ronald\Documents\2016 ABRA\ABRA Scoring Programs\[ABRA2019.xlsm]Data'!#REF!</xm:f>
          </x14:formula1>
          <xm:sqref>B3:B4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267A6-1A11-48FB-8A4F-D7C9873A99B8}">
  <sheetPr codeName="Sheet42"/>
  <dimension ref="A1:O10"/>
  <sheetViews>
    <sheetView workbookViewId="0">
      <selection activeCell="B19" sqref="B19"/>
    </sheetView>
  </sheetViews>
  <sheetFormatPr defaultRowHeight="15" x14ac:dyDescent="0.3"/>
  <cols>
    <col min="1" max="1" width="19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36" t="s">
        <v>80</v>
      </c>
      <c r="C2" s="37">
        <v>43589</v>
      </c>
      <c r="D2" s="9" t="s">
        <v>107</v>
      </c>
      <c r="E2" s="39">
        <v>185</v>
      </c>
      <c r="F2" s="39">
        <v>192</v>
      </c>
      <c r="G2" s="39">
        <v>189</v>
      </c>
      <c r="H2" s="39">
        <v>187</v>
      </c>
      <c r="I2" s="39"/>
      <c r="J2" s="39"/>
      <c r="K2" s="40">
        <f>COUNT(E2:J2)</f>
        <v>4</v>
      </c>
      <c r="L2" s="40">
        <f>SUM(E2:J2)</f>
        <v>753</v>
      </c>
      <c r="M2" s="41">
        <f>SUM(L2/K2)</f>
        <v>188.25</v>
      </c>
      <c r="N2" s="36">
        <v>3</v>
      </c>
      <c r="O2" s="42">
        <f>SUM(M2+N2)</f>
        <v>191.25</v>
      </c>
    </row>
    <row r="3" spans="1:15" x14ac:dyDescent="0.3">
      <c r="A3" s="7" t="s">
        <v>25</v>
      </c>
      <c r="B3" s="7" t="s">
        <v>80</v>
      </c>
      <c r="C3" s="8">
        <v>43617</v>
      </c>
      <c r="D3" s="9" t="s">
        <v>107</v>
      </c>
      <c r="E3" s="7">
        <v>191</v>
      </c>
      <c r="F3" s="7">
        <v>190</v>
      </c>
      <c r="G3" s="7">
        <v>191</v>
      </c>
      <c r="H3" s="7">
        <v>186</v>
      </c>
      <c r="I3" s="7"/>
      <c r="J3" s="7"/>
      <c r="K3" s="10">
        <v>4</v>
      </c>
      <c r="L3" s="10">
        <f>SUM(E3:J3)</f>
        <v>758</v>
      </c>
      <c r="M3" s="11">
        <f>SUM(L3/K3)</f>
        <v>189.5</v>
      </c>
      <c r="N3" s="10">
        <v>3</v>
      </c>
      <c r="O3" s="11">
        <f>SUM(M3+N3)</f>
        <v>192.5</v>
      </c>
    </row>
    <row r="4" spans="1:15" x14ac:dyDescent="0.3">
      <c r="A4" s="7" t="s">
        <v>25</v>
      </c>
      <c r="B4" s="58" t="s">
        <v>80</v>
      </c>
      <c r="C4" s="37">
        <f>'[35]START TAB'!$D$2</f>
        <v>43652</v>
      </c>
      <c r="D4" s="38" t="str">
        <f>'[35]START TAB'!$B$2</f>
        <v>Belton, SC</v>
      </c>
      <c r="E4" s="59">
        <v>188</v>
      </c>
      <c r="F4" s="59">
        <v>187</v>
      </c>
      <c r="G4" s="59">
        <v>188</v>
      </c>
      <c r="H4" s="59">
        <v>196</v>
      </c>
      <c r="I4" s="59"/>
      <c r="J4" s="59"/>
      <c r="K4" s="40">
        <f>COUNT(E4:J4)</f>
        <v>4</v>
      </c>
      <c r="L4" s="40">
        <f>SUM(E4:J4)</f>
        <v>759</v>
      </c>
      <c r="M4" s="41">
        <f>SUM(L4/K4)</f>
        <v>189.75</v>
      </c>
      <c r="N4" s="58">
        <v>6</v>
      </c>
      <c r="O4" s="42">
        <f>SUM(M4+N4)</f>
        <v>195.75</v>
      </c>
    </row>
    <row r="5" spans="1:15" x14ac:dyDescent="0.3">
      <c r="A5" s="7" t="s">
        <v>25</v>
      </c>
      <c r="B5" s="58" t="s">
        <v>80</v>
      </c>
      <c r="C5" s="37">
        <v>43680</v>
      </c>
      <c r="D5" s="38" t="str">
        <f>'[35]START TAB'!$B$2</f>
        <v>Belton, SC</v>
      </c>
      <c r="E5" s="59">
        <v>193</v>
      </c>
      <c r="F5" s="59">
        <v>192</v>
      </c>
      <c r="G5" s="59">
        <v>189</v>
      </c>
      <c r="H5" s="59">
        <v>192</v>
      </c>
      <c r="I5" s="59"/>
      <c r="J5" s="59"/>
      <c r="K5" s="40">
        <f>COUNT(E5:J5)</f>
        <v>4</v>
      </c>
      <c r="L5" s="40">
        <f>SUM(E5:J5)</f>
        <v>766</v>
      </c>
      <c r="M5" s="41">
        <f>SUM(L5/K5)</f>
        <v>191.5</v>
      </c>
      <c r="N5" s="58">
        <v>4</v>
      </c>
      <c r="O5" s="42">
        <f>SUM(M5+N5)</f>
        <v>195.5</v>
      </c>
    </row>
    <row r="6" spans="1:15" x14ac:dyDescent="0.3">
      <c r="A6" s="7" t="s">
        <v>25</v>
      </c>
      <c r="B6" s="7" t="s">
        <v>80</v>
      </c>
      <c r="C6" s="8">
        <v>43723</v>
      </c>
      <c r="D6" s="9" t="s">
        <v>23</v>
      </c>
      <c r="E6" s="7">
        <v>193</v>
      </c>
      <c r="F6" s="7">
        <v>192</v>
      </c>
      <c r="G6" s="7">
        <v>194</v>
      </c>
      <c r="H6" s="7">
        <v>191</v>
      </c>
      <c r="I6" s="7">
        <v>191</v>
      </c>
      <c r="J6" s="7">
        <v>192</v>
      </c>
      <c r="K6" s="10">
        <v>6</v>
      </c>
      <c r="L6" s="10">
        <v>1153</v>
      </c>
      <c r="M6" s="11">
        <v>192.16666666666666</v>
      </c>
      <c r="N6" s="10">
        <v>6</v>
      </c>
      <c r="O6" s="11">
        <v>198.16666666666666</v>
      </c>
    </row>
    <row r="7" spans="1:15" x14ac:dyDescent="0.3">
      <c r="A7" s="173" t="s">
        <v>211</v>
      </c>
      <c r="B7" s="141" t="s">
        <v>80</v>
      </c>
      <c r="C7" s="37">
        <v>43743</v>
      </c>
      <c r="D7" s="38" t="str">
        <f>'[35]START TAB'!$B$2</f>
        <v>Belton, SC</v>
      </c>
      <c r="E7" s="59">
        <v>187</v>
      </c>
      <c r="F7" s="59">
        <v>189</v>
      </c>
      <c r="G7" s="59">
        <v>191</v>
      </c>
      <c r="H7" s="59">
        <v>189</v>
      </c>
      <c r="I7" s="59"/>
      <c r="J7" s="59"/>
      <c r="K7" s="40">
        <f>COUNT(E7:J7)</f>
        <v>4</v>
      </c>
      <c r="L7" s="40">
        <f>SUM(E7:J7)</f>
        <v>756</v>
      </c>
      <c r="M7" s="41">
        <f>SUM(L7/K7)</f>
        <v>189</v>
      </c>
      <c r="N7" s="58">
        <v>4</v>
      </c>
      <c r="O7" s="42">
        <f>SUM(M7+N7)</f>
        <v>193</v>
      </c>
    </row>
    <row r="8" spans="1:15" x14ac:dyDescent="0.3">
      <c r="A8" s="133" t="s">
        <v>211</v>
      </c>
      <c r="B8" s="134" t="s">
        <v>80</v>
      </c>
      <c r="C8" s="135">
        <v>43771</v>
      </c>
      <c r="D8" s="136" t="str">
        <f>'[35]START TAB'!$B$2</f>
        <v>Belton, SC</v>
      </c>
      <c r="E8" s="137">
        <v>195</v>
      </c>
      <c r="F8" s="137">
        <v>193</v>
      </c>
      <c r="G8" s="137">
        <v>191</v>
      </c>
      <c r="H8" s="137">
        <v>188</v>
      </c>
      <c r="I8" s="137"/>
      <c r="J8" s="137"/>
      <c r="K8" s="138">
        <f>COUNT(E8:J8)</f>
        <v>4</v>
      </c>
      <c r="L8" s="138">
        <f>SUM(E8:J8)</f>
        <v>767</v>
      </c>
      <c r="M8" s="139">
        <f>SUM(L8/K8)</f>
        <v>191.75</v>
      </c>
      <c r="N8" s="134">
        <v>4</v>
      </c>
      <c r="O8" s="140">
        <f>SUM(M8+N8)</f>
        <v>195.75</v>
      </c>
    </row>
    <row r="9" spans="1:15" x14ac:dyDescent="0.3">
      <c r="A9" s="12"/>
      <c r="B9" s="12"/>
      <c r="C9" s="13"/>
      <c r="D9" s="14"/>
      <c r="E9" s="12"/>
      <c r="F9" s="12"/>
      <c r="G9" s="12"/>
      <c r="H9" s="12"/>
      <c r="I9" s="12"/>
      <c r="J9" s="12"/>
      <c r="K9" s="15"/>
      <c r="L9" s="15"/>
      <c r="M9" s="16"/>
      <c r="N9" s="15"/>
      <c r="O9" s="16"/>
    </row>
    <row r="10" spans="1:15" x14ac:dyDescent="0.3">
      <c r="K10" s="3">
        <f>SUM(K2:K9)</f>
        <v>30</v>
      </c>
      <c r="L10" s="3">
        <f>SUM(L2:L9)</f>
        <v>5712</v>
      </c>
      <c r="M10" s="1">
        <f>SUM(L10/K10)</f>
        <v>190.4</v>
      </c>
      <c r="N10" s="3">
        <f>SUM(N2:N9)</f>
        <v>30</v>
      </c>
      <c r="O10" s="1">
        <f>SUM(M10+N10)</f>
        <v>220.4</v>
      </c>
    </row>
  </sheetData>
  <protectedRanges>
    <protectedRange algorithmName="SHA-512" hashValue="FG7sbUW81RLTrqZOgRQY3WT58Fmv2wpczdNtHSivDYpua2f0csBbi4PHtU2Z8RiB+M2w+jl67Do94rJCq0Ck5Q==" saltValue="84WXeaapoYvzxj0ZBNU3eQ==" spinCount="100000" sqref="O2:O3 L2:M3" name="Range1_2"/>
  </protectedRanges>
  <conditionalFormatting sqref="E1">
    <cfRule type="top10" priority="101" bottom="1" rank="1"/>
    <cfRule type="top10" dxfId="761" priority="102" rank="1"/>
  </conditionalFormatting>
  <conditionalFormatting sqref="F1">
    <cfRule type="top10" priority="99" bottom="1" rank="1"/>
    <cfRule type="top10" dxfId="760" priority="100" rank="1"/>
  </conditionalFormatting>
  <conditionalFormatting sqref="G1">
    <cfRule type="top10" priority="97" bottom="1" rank="1"/>
    <cfRule type="top10" dxfId="759" priority="98" rank="1"/>
  </conditionalFormatting>
  <conditionalFormatting sqref="H1">
    <cfRule type="top10" priority="95" bottom="1" rank="1"/>
    <cfRule type="top10" dxfId="758" priority="96" rank="1"/>
  </conditionalFormatting>
  <conditionalFormatting sqref="I1">
    <cfRule type="top10" priority="93" bottom="1" rank="1"/>
    <cfRule type="top10" dxfId="757" priority="94" rank="1"/>
  </conditionalFormatting>
  <conditionalFormatting sqref="J1">
    <cfRule type="top10" priority="91" bottom="1" rank="1"/>
    <cfRule type="top10" dxfId="756" priority="92" rank="1"/>
  </conditionalFormatting>
  <conditionalFormatting sqref="E9">
    <cfRule type="top10" priority="89" bottom="1" rank="1"/>
    <cfRule type="top10" dxfId="755" priority="90" rank="1"/>
  </conditionalFormatting>
  <conditionalFormatting sqref="F9">
    <cfRule type="top10" priority="87" bottom="1" rank="1"/>
    <cfRule type="top10" dxfId="754" priority="88" rank="1"/>
  </conditionalFormatting>
  <conditionalFormatting sqref="G9">
    <cfRule type="top10" priority="85" bottom="1" rank="1"/>
    <cfRule type="top10" dxfId="753" priority="86" rank="1"/>
  </conditionalFormatting>
  <conditionalFormatting sqref="H9">
    <cfRule type="top10" priority="83" bottom="1" rank="1"/>
    <cfRule type="top10" dxfId="752" priority="84" rank="1"/>
  </conditionalFormatting>
  <conditionalFormatting sqref="I9">
    <cfRule type="top10" priority="81" bottom="1" rank="1"/>
    <cfRule type="top10" dxfId="751" priority="82" rank="1"/>
  </conditionalFormatting>
  <conditionalFormatting sqref="J9">
    <cfRule type="top10" priority="79" bottom="1" rank="1"/>
    <cfRule type="top10" dxfId="750" priority="80" rank="1"/>
  </conditionalFormatting>
  <conditionalFormatting sqref="E2">
    <cfRule type="top10" dxfId="749" priority="66" rank="1"/>
  </conditionalFormatting>
  <conditionalFormatting sqref="F2">
    <cfRule type="top10" dxfId="748" priority="65" rank="1"/>
  </conditionalFormatting>
  <conditionalFormatting sqref="G2">
    <cfRule type="top10" dxfId="747" priority="64" rank="1"/>
  </conditionalFormatting>
  <conditionalFormatting sqref="H2">
    <cfRule type="top10" dxfId="746" priority="63" rank="1"/>
  </conditionalFormatting>
  <conditionalFormatting sqref="I2">
    <cfRule type="top10" dxfId="745" priority="62" rank="1"/>
  </conditionalFormatting>
  <conditionalFormatting sqref="J2">
    <cfRule type="top10" dxfId="744" priority="61" rank="1"/>
  </conditionalFormatting>
  <conditionalFormatting sqref="E3">
    <cfRule type="top10" priority="47" bottom="1" rank="1"/>
    <cfRule type="top10" dxfId="743" priority="48" rank="1"/>
  </conditionalFormatting>
  <conditionalFormatting sqref="F3">
    <cfRule type="top10" priority="45" bottom="1" rank="1"/>
    <cfRule type="top10" dxfId="742" priority="46" rank="1"/>
  </conditionalFormatting>
  <conditionalFormatting sqref="G3">
    <cfRule type="top10" priority="43" bottom="1" rank="1"/>
    <cfRule type="top10" dxfId="741" priority="44" rank="1"/>
  </conditionalFormatting>
  <conditionalFormatting sqref="H3">
    <cfRule type="top10" priority="41" bottom="1" rank="1"/>
    <cfRule type="top10" dxfId="740" priority="42" rank="1"/>
  </conditionalFormatting>
  <conditionalFormatting sqref="I3">
    <cfRule type="top10" priority="39" bottom="1" rank="1"/>
    <cfRule type="top10" dxfId="739" priority="40" rank="1"/>
  </conditionalFormatting>
  <conditionalFormatting sqref="J3">
    <cfRule type="top10" priority="37" bottom="1" rank="1"/>
    <cfRule type="top10" dxfId="738" priority="38" rank="1"/>
  </conditionalFormatting>
  <conditionalFormatting sqref="E4">
    <cfRule type="top10" dxfId="737" priority="36" rank="1"/>
  </conditionalFormatting>
  <conditionalFormatting sqref="F4">
    <cfRule type="top10" dxfId="736" priority="35" rank="1"/>
  </conditionalFormatting>
  <conditionalFormatting sqref="G4">
    <cfRule type="top10" dxfId="735" priority="34" rank="1"/>
  </conditionalFormatting>
  <conditionalFormatting sqref="H4">
    <cfRule type="top10" dxfId="734" priority="33" rank="1"/>
  </conditionalFormatting>
  <conditionalFormatting sqref="I4">
    <cfRule type="top10" dxfId="733" priority="32" rank="1"/>
  </conditionalFormatting>
  <conditionalFormatting sqref="J4">
    <cfRule type="top10" dxfId="732" priority="31" rank="1"/>
  </conditionalFormatting>
  <conditionalFormatting sqref="E5">
    <cfRule type="top10" dxfId="731" priority="25" rank="1"/>
  </conditionalFormatting>
  <conditionalFormatting sqref="F5">
    <cfRule type="top10" dxfId="730" priority="26" rank="1"/>
  </conditionalFormatting>
  <conditionalFormatting sqref="G5">
    <cfRule type="top10" dxfId="729" priority="27" rank="1"/>
  </conditionalFormatting>
  <conditionalFormatting sqref="H5">
    <cfRule type="top10" dxfId="728" priority="28" rank="1"/>
  </conditionalFormatting>
  <conditionalFormatting sqref="I5">
    <cfRule type="top10" dxfId="727" priority="29" rank="1"/>
  </conditionalFormatting>
  <conditionalFormatting sqref="J5">
    <cfRule type="top10" dxfId="726" priority="30" rank="1"/>
  </conditionalFormatting>
  <conditionalFormatting sqref="E6">
    <cfRule type="top10" priority="23" bottom="1" rank="1"/>
    <cfRule type="top10" dxfId="725" priority="24" rank="1"/>
  </conditionalFormatting>
  <conditionalFormatting sqref="F6">
    <cfRule type="top10" priority="21" bottom="1" rank="1"/>
    <cfRule type="top10" dxfId="724" priority="22" rank="1"/>
  </conditionalFormatting>
  <conditionalFormatting sqref="G6">
    <cfRule type="top10" priority="19" bottom="1" rank="1"/>
    <cfRule type="top10" dxfId="723" priority="20" rank="1"/>
  </conditionalFormatting>
  <conditionalFormatting sqref="H6">
    <cfRule type="top10" priority="17" bottom="1" rank="1"/>
    <cfRule type="top10" dxfId="722" priority="18" rank="1"/>
  </conditionalFormatting>
  <conditionalFormatting sqref="I6">
    <cfRule type="top10" priority="15" bottom="1" rank="1"/>
    <cfRule type="top10" dxfId="721" priority="16" rank="1"/>
  </conditionalFormatting>
  <conditionalFormatting sqref="J6">
    <cfRule type="top10" priority="13" bottom="1" rank="1"/>
    <cfRule type="top10" dxfId="720" priority="14" rank="1"/>
  </conditionalFormatting>
  <conditionalFormatting sqref="E7">
    <cfRule type="top10" dxfId="719" priority="7" rank="1"/>
  </conditionalFormatting>
  <conditionalFormatting sqref="F7">
    <cfRule type="top10" dxfId="718" priority="8" rank="1"/>
  </conditionalFormatting>
  <conditionalFormatting sqref="G7">
    <cfRule type="top10" dxfId="717" priority="9" rank="1"/>
  </conditionalFormatting>
  <conditionalFormatting sqref="H7">
    <cfRule type="top10" dxfId="716" priority="10" rank="1"/>
  </conditionalFormatting>
  <conditionalFormatting sqref="I7">
    <cfRule type="top10" dxfId="715" priority="11" rank="1"/>
  </conditionalFormatting>
  <conditionalFormatting sqref="J7">
    <cfRule type="top10" dxfId="714" priority="12" rank="1"/>
  </conditionalFormatting>
  <conditionalFormatting sqref="E8">
    <cfRule type="top10" dxfId="713" priority="1" rank="1"/>
  </conditionalFormatting>
  <conditionalFormatting sqref="F8">
    <cfRule type="top10" dxfId="712" priority="2" rank="1"/>
  </conditionalFormatting>
  <conditionalFormatting sqref="G8">
    <cfRule type="top10" dxfId="711" priority="3" rank="1"/>
  </conditionalFormatting>
  <conditionalFormatting sqref="H8">
    <cfRule type="top10" dxfId="710" priority="4" rank="1"/>
  </conditionalFormatting>
  <conditionalFormatting sqref="J8">
    <cfRule type="top10" dxfId="709" priority="5" rank="1"/>
  </conditionalFormatting>
  <conditionalFormatting sqref="I8">
    <cfRule type="top10" dxfId="708" priority="6" rank="1"/>
  </conditionalFormatting>
  <dataValidations count="1">
    <dataValidation type="list" allowBlank="1" showInputMessage="1" showErrorMessage="1" sqref="B2" xr:uid="{E9FE6BB4-64E7-4AA4-9B60-B497FE20FB79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52DF4DB-D3E9-4289-A626-D0DB604D15C8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9A01012B-839D-4BB4-AF24-A1DBCE676B36}">
          <x14:formula1>
            <xm:f>'C:\Users\abra2\Desktop\[ABRA2019.xlsm]Data'!#REF!</xm:f>
          </x14:formula1>
          <xm:sqref>B3</xm:sqref>
        </x14:dataValidation>
        <x14:dataValidation type="list" allowBlank="1" showInputMessage="1" showErrorMessage="1" xr:uid="{CDAEBD23-115C-48E8-95F0-6479CF63102B}">
          <x14:formula1>
            <xm:f>'C:\Users\abra2\Desktop\ABRA Files and More\AUTO BENCH REST ASSOCIATION FILE\ABRA 2019\South Carolina\[ABRA sSOUTH CAROLINA SCORING PROGRAM 2019.xlsm]DATA SHEET'!#REF!</xm:f>
          </x14:formula1>
          <xm:sqref>B4:B5 B8</xm:sqref>
        </x14:dataValidation>
        <x14:dataValidation type="list" allowBlank="1" showInputMessage="1" showErrorMessage="1" xr:uid="{A0EDD5D6-0E5F-4442-98EC-9C264D50D5B4}">
          <x14:formula1>
            <xm:f>'C:\Users\abra2\AppData\Local\Packages\Microsoft.MicrosoftEdge_8wekyb3d8bbwe\TempState\Downloads\[ABRA GA State Tournament 9152019 (3).xlsm]Data'!#REF!</xm:f>
          </x14:formula1>
          <xm:sqref>B6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49D54-DD27-4076-8732-4C4768F8260B}">
  <sheetPr codeName="Sheet43"/>
  <dimension ref="A1:O7"/>
  <sheetViews>
    <sheetView workbookViewId="0">
      <selection activeCell="C16" sqref="C16"/>
    </sheetView>
  </sheetViews>
  <sheetFormatPr defaultRowHeight="15" x14ac:dyDescent="0.3"/>
  <cols>
    <col min="1" max="1" width="20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58" t="s">
        <v>138</v>
      </c>
      <c r="C2" s="37">
        <f>'[56]START TAB'!$D$2</f>
        <v>43652</v>
      </c>
      <c r="D2" s="38" t="str">
        <f>'[56]START TAB'!$B$2</f>
        <v>Osseo, MI</v>
      </c>
      <c r="E2" s="59">
        <v>196</v>
      </c>
      <c r="F2" s="59">
        <v>195</v>
      </c>
      <c r="G2" s="59">
        <v>195</v>
      </c>
      <c r="H2" s="59">
        <v>199</v>
      </c>
      <c r="I2" s="59">
        <v>196</v>
      </c>
      <c r="J2" s="59">
        <v>198</v>
      </c>
      <c r="K2" s="40">
        <f>COUNT(E2:J2)</f>
        <v>6</v>
      </c>
      <c r="L2" s="40">
        <f>SUM(E2:J2)</f>
        <v>1179</v>
      </c>
      <c r="M2" s="41">
        <f>SUM(L2/K2)</f>
        <v>196.5</v>
      </c>
      <c r="N2" s="58">
        <v>34</v>
      </c>
      <c r="O2" s="42">
        <f>SUM(M2+N2)</f>
        <v>230.5</v>
      </c>
    </row>
    <row r="3" spans="1:15" x14ac:dyDescent="0.3">
      <c r="A3" s="7" t="s">
        <v>25</v>
      </c>
      <c r="B3" s="36" t="s">
        <v>138</v>
      </c>
      <c r="C3" s="37">
        <v>43688</v>
      </c>
      <c r="D3" s="38" t="s">
        <v>199</v>
      </c>
      <c r="E3" s="39">
        <v>192</v>
      </c>
      <c r="F3" s="39">
        <v>194</v>
      </c>
      <c r="G3" s="39">
        <v>192</v>
      </c>
      <c r="H3" s="39">
        <v>194</v>
      </c>
      <c r="I3" s="39">
        <v>189</v>
      </c>
      <c r="J3" s="39">
        <v>196</v>
      </c>
      <c r="K3" s="40">
        <f>COUNT(E3:J3)</f>
        <v>6</v>
      </c>
      <c r="L3" s="40">
        <f>SUM(E3:J3)</f>
        <v>1157</v>
      </c>
      <c r="M3" s="41">
        <f>SUM(L3/K3)</f>
        <v>192.83333333333334</v>
      </c>
      <c r="N3" s="36">
        <v>10</v>
      </c>
      <c r="O3" s="42">
        <f>SUM(M3+N3)</f>
        <v>202.83333333333334</v>
      </c>
    </row>
    <row r="4" spans="1:15" x14ac:dyDescent="0.3">
      <c r="A4" s="7" t="s">
        <v>25</v>
      </c>
      <c r="B4" s="88" t="s">
        <v>138</v>
      </c>
      <c r="C4" s="89">
        <v>43708</v>
      </c>
      <c r="D4" s="90" t="s">
        <v>196</v>
      </c>
      <c r="E4" s="91">
        <v>196</v>
      </c>
      <c r="F4" s="91">
        <v>198</v>
      </c>
      <c r="G4" s="91">
        <v>193</v>
      </c>
      <c r="H4" s="91">
        <v>197</v>
      </c>
      <c r="I4" s="91">
        <v>194</v>
      </c>
      <c r="J4" s="91">
        <v>198</v>
      </c>
      <c r="K4" s="92">
        <f t="shared" ref="K4" si="0">COUNT(E4:J4)</f>
        <v>6</v>
      </c>
      <c r="L4" s="92">
        <f t="shared" ref="L4" si="1">SUM(E4:J4)</f>
        <v>1176</v>
      </c>
      <c r="M4" s="93">
        <f t="shared" ref="M4" si="2">SUM(L4/K4)</f>
        <v>196</v>
      </c>
      <c r="N4" s="88">
        <v>6</v>
      </c>
      <c r="O4" s="94">
        <f t="shared" ref="O4" si="3">SUM(M4+N4)</f>
        <v>202</v>
      </c>
    </row>
    <row r="5" spans="1:15" x14ac:dyDescent="0.3">
      <c r="A5" s="133" t="s">
        <v>244</v>
      </c>
      <c r="B5" s="141" t="s">
        <v>138</v>
      </c>
      <c r="C5" s="135">
        <v>43779</v>
      </c>
      <c r="D5" s="136" t="s">
        <v>246</v>
      </c>
      <c r="E5" s="143">
        <v>198</v>
      </c>
      <c r="F5" s="143">
        <v>198</v>
      </c>
      <c r="G5" s="143">
        <v>196</v>
      </c>
      <c r="H5" s="143">
        <v>198</v>
      </c>
      <c r="I5" s="143"/>
      <c r="J5" s="143"/>
      <c r="K5" s="138">
        <f>COUNT(E5:J5)</f>
        <v>4</v>
      </c>
      <c r="L5" s="138">
        <f>SUM(E5:J5)</f>
        <v>790</v>
      </c>
      <c r="M5" s="139">
        <f>SUM(L5/K5)</f>
        <v>197.5</v>
      </c>
      <c r="N5" s="141">
        <v>5</v>
      </c>
      <c r="O5" s="140">
        <f>SUM(M5+N5)</f>
        <v>202.5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22</v>
      </c>
      <c r="L7" s="3">
        <f>SUM(L2:L6)</f>
        <v>4302</v>
      </c>
      <c r="M7" s="1">
        <f>SUM(L7/K7)</f>
        <v>195.54545454545453</v>
      </c>
      <c r="N7" s="3">
        <f>SUM(N2:N6)</f>
        <v>55</v>
      </c>
      <c r="O7" s="1">
        <f>SUM(M7+N7)</f>
        <v>250.54545454545453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"/>
    <protectedRange algorithmName="SHA-512" hashValue="FG7sbUW81RLTrqZOgRQY3WT58Fmv2wpczdNtHSivDYpua2f0csBbi4PHtU2Z8RiB+M2w+jl67Do94rJCq0Ck5Q==" saltValue="84WXeaapoYvzxj0ZBNU3eQ==" spinCount="100000" sqref="O3 L3:M3" name="Range1_1"/>
    <protectedRange algorithmName="SHA-512" hashValue="FG7sbUW81RLTrqZOgRQY3WT58Fmv2wpczdNtHSivDYpua2f0csBbi4PHtU2Z8RiB+M2w+jl67Do94rJCq0Ck5Q==" saltValue="84WXeaapoYvzxj0ZBNU3eQ==" spinCount="100000" sqref="L4:M4 O4" name="Range1_2"/>
    <protectedRange algorithmName="SHA-512" hashValue="FG7sbUW81RLTrqZOgRQY3WT58Fmv2wpczdNtHSivDYpua2f0csBbi4PHtU2Z8RiB+M2w+jl67Do94rJCq0Ck5Q==" saltValue="84WXeaapoYvzxj0ZBNU3eQ==" spinCount="100000" sqref="O5 L5:M5" name="Range1_3"/>
  </protectedRanges>
  <conditionalFormatting sqref="E1">
    <cfRule type="top10" priority="59" bottom="1" rank="1"/>
    <cfRule type="top10" dxfId="707" priority="60" rank="1"/>
  </conditionalFormatting>
  <conditionalFormatting sqref="F1">
    <cfRule type="top10" priority="57" bottom="1" rank="1"/>
    <cfRule type="top10" dxfId="706" priority="58" rank="1"/>
  </conditionalFormatting>
  <conditionalFormatting sqref="G1">
    <cfRule type="top10" priority="55" bottom="1" rank="1"/>
    <cfRule type="top10" dxfId="705" priority="56" rank="1"/>
  </conditionalFormatting>
  <conditionalFormatting sqref="H1">
    <cfRule type="top10" priority="53" bottom="1" rank="1"/>
    <cfRule type="top10" dxfId="704" priority="54" rank="1"/>
  </conditionalFormatting>
  <conditionalFormatting sqref="I1">
    <cfRule type="top10" priority="51" bottom="1" rank="1"/>
    <cfRule type="top10" dxfId="703" priority="52" rank="1"/>
  </conditionalFormatting>
  <conditionalFormatting sqref="J1">
    <cfRule type="top10" priority="49" bottom="1" rank="1"/>
    <cfRule type="top10" dxfId="702" priority="50" rank="1"/>
  </conditionalFormatting>
  <conditionalFormatting sqref="E6">
    <cfRule type="top10" priority="47" bottom="1" rank="1"/>
    <cfRule type="top10" dxfId="701" priority="48" rank="1"/>
  </conditionalFormatting>
  <conditionalFormatting sqref="F6">
    <cfRule type="top10" priority="45" bottom="1" rank="1"/>
    <cfRule type="top10" dxfId="700" priority="46" rank="1"/>
  </conditionalFormatting>
  <conditionalFormatting sqref="G6">
    <cfRule type="top10" priority="43" bottom="1" rank="1"/>
    <cfRule type="top10" dxfId="699" priority="44" rank="1"/>
  </conditionalFormatting>
  <conditionalFormatting sqref="H6">
    <cfRule type="top10" priority="41" bottom="1" rank="1"/>
    <cfRule type="top10" dxfId="698" priority="42" rank="1"/>
  </conditionalFormatting>
  <conditionalFormatting sqref="I6">
    <cfRule type="top10" priority="39" bottom="1" rank="1"/>
    <cfRule type="top10" dxfId="697" priority="40" rank="1"/>
  </conditionalFormatting>
  <conditionalFormatting sqref="J6">
    <cfRule type="top10" priority="37" bottom="1" rank="1"/>
    <cfRule type="top10" dxfId="696" priority="38" rank="1"/>
  </conditionalFormatting>
  <conditionalFormatting sqref="E2">
    <cfRule type="top10" dxfId="695" priority="19" rank="1"/>
  </conditionalFormatting>
  <conditionalFormatting sqref="F2">
    <cfRule type="top10" dxfId="694" priority="20" rank="1"/>
  </conditionalFormatting>
  <conditionalFormatting sqref="G2">
    <cfRule type="top10" dxfId="693" priority="21" rank="1"/>
  </conditionalFormatting>
  <conditionalFormatting sqref="H2">
    <cfRule type="top10" dxfId="692" priority="22" rank="1"/>
  </conditionalFormatting>
  <conditionalFormatting sqref="I2">
    <cfRule type="top10" dxfId="691" priority="23" rank="1"/>
  </conditionalFormatting>
  <conditionalFormatting sqref="J2">
    <cfRule type="top10" dxfId="690" priority="24" rank="1"/>
  </conditionalFormatting>
  <conditionalFormatting sqref="E3">
    <cfRule type="top10" dxfId="689" priority="13" rank="1"/>
  </conditionalFormatting>
  <conditionalFormatting sqref="F3">
    <cfRule type="top10" dxfId="688" priority="14" rank="1"/>
  </conditionalFormatting>
  <conditionalFormatting sqref="G3">
    <cfRule type="top10" dxfId="687" priority="15" rank="1"/>
  </conditionalFormatting>
  <conditionalFormatting sqref="H3">
    <cfRule type="top10" dxfId="686" priority="16" rank="1"/>
  </conditionalFormatting>
  <conditionalFormatting sqref="I3">
    <cfRule type="top10" dxfId="685" priority="17" rank="1"/>
  </conditionalFormatting>
  <conditionalFormatting sqref="J3">
    <cfRule type="top10" dxfId="684" priority="18" rank="1"/>
  </conditionalFormatting>
  <conditionalFormatting sqref="E4">
    <cfRule type="top10" dxfId="683" priority="12" rank="1"/>
  </conditionalFormatting>
  <conditionalFormatting sqref="F4">
    <cfRule type="top10" dxfId="682" priority="11" rank="1"/>
  </conditionalFormatting>
  <conditionalFormatting sqref="G4">
    <cfRule type="top10" dxfId="681" priority="10" rank="1"/>
  </conditionalFormatting>
  <conditionalFormatting sqref="H4">
    <cfRule type="top10" dxfId="680" priority="9" rank="1"/>
  </conditionalFormatting>
  <conditionalFormatting sqref="I4">
    <cfRule type="top10" dxfId="679" priority="8" rank="1"/>
  </conditionalFormatting>
  <conditionalFormatting sqref="J4">
    <cfRule type="top10" dxfId="678" priority="7" rank="1"/>
  </conditionalFormatting>
  <conditionalFormatting sqref="E5">
    <cfRule type="top10" dxfId="677" priority="1" rank="1"/>
  </conditionalFormatting>
  <conditionalFormatting sqref="F5">
    <cfRule type="top10" dxfId="676" priority="2" rank="1"/>
  </conditionalFormatting>
  <conditionalFormatting sqref="G5">
    <cfRule type="top10" dxfId="675" priority="3" rank="1"/>
  </conditionalFormatting>
  <conditionalFormatting sqref="H5">
    <cfRule type="top10" dxfId="674" priority="4" rank="1"/>
  </conditionalFormatting>
  <conditionalFormatting sqref="I5">
    <cfRule type="top10" dxfId="673" priority="5" rank="1"/>
  </conditionalFormatting>
  <conditionalFormatting sqref="J5">
    <cfRule type="top10" dxfId="67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DBBFCFB-A924-42FC-A3B9-352EA2FCF205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975E5F40-B227-45B1-B60B-94049FEDD972}">
          <x14:formula1>
            <xm:f>'C:\Users\abra2\AppData\Local\Packages\Microsoft.MicrosoftEdge_8wekyb3d8bbwe\TempState\Downloads\[ABRA.7.6.19.hillsdale.rifle.club (3).xlsx]DATA SHEET'!#REF!</xm:f>
          </x14:formula1>
          <xm:sqref>B2</xm:sqref>
        </x14:dataValidation>
        <x14:dataValidation type="list" allowBlank="1" showInputMessage="1" showErrorMessage="1" xr:uid="{ADA43EEE-94A0-454C-A205-77C905639CE4}">
          <x14:formula1>
            <xm:f>'C:\Users\abra2\AppData\Local\Packages\Microsoft.MicrosoftEdge_8wekyb3d8bbwe\TempState\Downloads\[ABRA OHIO State Tournament   2019 (1).xlsx]DATA SHEET'!#REF!</xm:f>
          </x14:formula1>
          <xm:sqref>B3</xm:sqref>
        </x14:dataValidation>
        <x14:dataValidation type="list" allowBlank="1" showInputMessage="1" showErrorMessage="1" xr:uid="{00C35BB6-5D2B-4CB9-9AC1-63817D865C33}">
          <x14:formula1>
            <xm:f>'E:\[abra state va.xlsx]DATA SHEET'!#REF!</xm:f>
          </x14:formula1>
          <xm:sqref>B4</xm:sqref>
        </x14:dataValidation>
        <x14:dataValidation type="list" allowBlank="1" showInputMessage="1" showErrorMessage="1" xr:uid="{C9652F0E-1EFE-4D85-9017-5FBE6469C402}">
          <x14:formula1>
            <xm:f>'C:\Users\abra2\AppData\Local\Packages\Microsoft.MicrosoftEdge_8wekyb3d8bbwe\TempState\Downloads\[ABRA OHIO Novemeber 2019 (1).xlsx]DATA SHEET'!#REF!</xm:f>
          </x14:formula1>
          <xm:sqref>B5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15037-0AA4-4CAD-8E5B-27A35A1326AC}">
  <sheetPr codeName="Sheet72"/>
  <dimension ref="A1:O4"/>
  <sheetViews>
    <sheetView workbookViewId="0">
      <selection activeCell="D3" sqref="D3"/>
    </sheetView>
  </sheetViews>
  <sheetFormatPr defaultRowHeight="15" x14ac:dyDescent="0.3"/>
  <cols>
    <col min="1" max="1" width="13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5" t="s">
        <v>25</v>
      </c>
      <c r="B2" s="36" t="s">
        <v>182</v>
      </c>
      <c r="C2" s="37">
        <v>43680</v>
      </c>
      <c r="D2" s="38" t="s">
        <v>72</v>
      </c>
      <c r="E2" s="39">
        <v>198</v>
      </c>
      <c r="F2" s="39">
        <v>189</v>
      </c>
      <c r="G2" s="39">
        <v>182</v>
      </c>
      <c r="H2" s="39">
        <v>192</v>
      </c>
      <c r="I2" s="39"/>
      <c r="J2" s="39"/>
      <c r="K2" s="40">
        <f>COUNT(E2:J2)</f>
        <v>4</v>
      </c>
      <c r="L2" s="40">
        <f>SUM(E2:J2)</f>
        <v>761</v>
      </c>
      <c r="M2" s="41">
        <f>SUM(L2/K2)</f>
        <v>190.25</v>
      </c>
      <c r="N2" s="36">
        <v>4</v>
      </c>
      <c r="O2" s="42">
        <f>SUM(M2+N2)</f>
        <v>194.25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761</v>
      </c>
      <c r="M4" s="1">
        <f>SUM(L4/K4)</f>
        <v>190.25</v>
      </c>
      <c r="N4" s="3">
        <f>SUM(N2:N3)</f>
        <v>4</v>
      </c>
      <c r="O4" s="1">
        <f>SUM(M4+N4)</f>
        <v>194.25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"/>
    <protectedRange algorithmName="SHA-512" hashValue="ON39YdpmFHfN9f47KpiRvqrKx0V9+erV1CNkpWzYhW/Qyc6aT8rEyCrvauWSYGZK2ia3o7vd3akF07acHAFpOA==" saltValue="yVW9XmDwTqEnmpSGai0KYg==" spinCount="100000" sqref="B2:J2" name="Range1"/>
  </protectedRanges>
  <conditionalFormatting sqref="E1">
    <cfRule type="top10" priority="35" bottom="1" rank="1"/>
    <cfRule type="top10" dxfId="671" priority="36" rank="1"/>
  </conditionalFormatting>
  <conditionalFormatting sqref="F1">
    <cfRule type="top10" priority="33" bottom="1" rank="1"/>
    <cfRule type="top10" dxfId="670" priority="34" rank="1"/>
  </conditionalFormatting>
  <conditionalFormatting sqref="G1">
    <cfRule type="top10" priority="31" bottom="1" rank="1"/>
    <cfRule type="top10" dxfId="669" priority="32" rank="1"/>
  </conditionalFormatting>
  <conditionalFormatting sqref="H1">
    <cfRule type="top10" priority="29" bottom="1" rank="1"/>
    <cfRule type="top10" dxfId="668" priority="30" rank="1"/>
  </conditionalFormatting>
  <conditionalFormatting sqref="I1">
    <cfRule type="top10" priority="27" bottom="1" rank="1"/>
    <cfRule type="top10" dxfId="667" priority="28" rank="1"/>
  </conditionalFormatting>
  <conditionalFormatting sqref="J1">
    <cfRule type="top10" priority="25" bottom="1" rank="1"/>
    <cfRule type="top10" dxfId="666" priority="26" rank="1"/>
  </conditionalFormatting>
  <conditionalFormatting sqref="E3">
    <cfRule type="top10" priority="23" bottom="1" rank="1"/>
    <cfRule type="top10" dxfId="665" priority="24" rank="1"/>
  </conditionalFormatting>
  <conditionalFormatting sqref="F3">
    <cfRule type="top10" priority="21" bottom="1" rank="1"/>
    <cfRule type="top10" dxfId="664" priority="22" rank="1"/>
  </conditionalFormatting>
  <conditionalFormatting sqref="G3">
    <cfRule type="top10" priority="19" bottom="1" rank="1"/>
    <cfRule type="top10" dxfId="663" priority="20" rank="1"/>
  </conditionalFormatting>
  <conditionalFormatting sqref="H3">
    <cfRule type="top10" priority="17" bottom="1" rank="1"/>
    <cfRule type="top10" dxfId="662" priority="18" rank="1"/>
  </conditionalFormatting>
  <conditionalFormatting sqref="I3">
    <cfRule type="top10" priority="15" bottom="1" rank="1"/>
    <cfRule type="top10" dxfId="661" priority="16" rank="1"/>
  </conditionalFormatting>
  <conditionalFormatting sqref="J3">
    <cfRule type="top10" priority="13" bottom="1" rank="1"/>
    <cfRule type="top10" dxfId="660" priority="14" rank="1"/>
  </conditionalFormatting>
  <conditionalFormatting sqref="E2">
    <cfRule type="top10" dxfId="659" priority="1" rank="1"/>
  </conditionalFormatting>
  <conditionalFormatting sqref="F2">
    <cfRule type="top10" dxfId="658" priority="2" rank="1"/>
  </conditionalFormatting>
  <conditionalFormatting sqref="G2">
    <cfRule type="top10" dxfId="657" priority="3" rank="1"/>
  </conditionalFormatting>
  <conditionalFormatting sqref="H2">
    <cfRule type="top10" dxfId="656" priority="4" rank="1"/>
  </conditionalFormatting>
  <conditionalFormatting sqref="I2">
    <cfRule type="top10" dxfId="655" priority="5" rank="1"/>
  </conditionalFormatting>
  <conditionalFormatting sqref="J2">
    <cfRule type="top10" dxfId="654" priority="6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34CC59F-3330-4D3C-AB40-B7B113FC0B05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34285666-28FE-460D-8045-FF8D59AA10F2}">
          <x14:formula1>
            <xm:f>'C:\Users\abra2\Desktop\ABRA Files and More\AUTO BENCH REST ASSOCIATION FILE\ABRA 2019\Virginia\[Match 08 03 2019.xlsx]DATA SHEET'!#REF!</xm:f>
          </x14:formula1>
          <xm:sqref>B2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2AB1C-9BAE-4C5F-B0CA-6A4D6C12EC1E}">
  <sheetPr codeName="Sheet44"/>
  <dimension ref="A1:O4"/>
  <sheetViews>
    <sheetView workbookViewId="0">
      <selection activeCell="C30" sqref="C30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90</v>
      </c>
      <c r="C2" s="8">
        <v>43597</v>
      </c>
      <c r="D2" s="9" t="s">
        <v>36</v>
      </c>
      <c r="E2" s="7">
        <v>184</v>
      </c>
      <c r="F2" s="7">
        <v>186</v>
      </c>
      <c r="G2" s="7">
        <v>185</v>
      </c>
      <c r="H2" s="7">
        <v>182</v>
      </c>
      <c r="I2" s="7"/>
      <c r="J2" s="7"/>
      <c r="K2" s="10">
        <v>4</v>
      </c>
      <c r="L2" s="10">
        <v>737</v>
      </c>
      <c r="M2" s="11">
        <v>184.25</v>
      </c>
      <c r="N2" s="10">
        <v>3</v>
      </c>
      <c r="O2" s="11">
        <v>187.25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737</v>
      </c>
      <c r="M4" s="1">
        <f>SUM(L4/K4)</f>
        <v>184.25</v>
      </c>
      <c r="N4" s="3">
        <f>SUM(N2:N3)</f>
        <v>3</v>
      </c>
      <c r="O4" s="1">
        <f>SUM(M4+N4)</f>
        <v>187.25</v>
      </c>
    </row>
  </sheetData>
  <conditionalFormatting sqref="E1">
    <cfRule type="top10" priority="47" bottom="1" rank="1"/>
    <cfRule type="top10" dxfId="653" priority="48" rank="1"/>
  </conditionalFormatting>
  <conditionalFormatting sqref="F1">
    <cfRule type="top10" priority="45" bottom="1" rank="1"/>
    <cfRule type="top10" dxfId="652" priority="46" rank="1"/>
  </conditionalFormatting>
  <conditionalFormatting sqref="G1">
    <cfRule type="top10" priority="43" bottom="1" rank="1"/>
    <cfRule type="top10" dxfId="651" priority="44" rank="1"/>
  </conditionalFormatting>
  <conditionalFormatting sqref="H1">
    <cfRule type="top10" priority="41" bottom="1" rank="1"/>
    <cfRule type="top10" dxfId="650" priority="42" rank="1"/>
  </conditionalFormatting>
  <conditionalFormatting sqref="I1">
    <cfRule type="top10" priority="39" bottom="1" rank="1"/>
    <cfRule type="top10" dxfId="649" priority="40" rank="1"/>
  </conditionalFormatting>
  <conditionalFormatting sqref="J1">
    <cfRule type="top10" priority="37" bottom="1" rank="1"/>
    <cfRule type="top10" dxfId="648" priority="38" rank="1"/>
  </conditionalFormatting>
  <conditionalFormatting sqref="E3">
    <cfRule type="top10" priority="35" bottom="1" rank="1"/>
    <cfRule type="top10" dxfId="647" priority="36" rank="1"/>
  </conditionalFormatting>
  <conditionalFormatting sqref="F3">
    <cfRule type="top10" priority="33" bottom="1" rank="1"/>
    <cfRule type="top10" dxfId="646" priority="34" rank="1"/>
  </conditionalFormatting>
  <conditionalFormatting sqref="G3">
    <cfRule type="top10" priority="31" bottom="1" rank="1"/>
    <cfRule type="top10" dxfId="645" priority="32" rank="1"/>
  </conditionalFormatting>
  <conditionalFormatting sqref="H3">
    <cfRule type="top10" priority="29" bottom="1" rank="1"/>
    <cfRule type="top10" dxfId="644" priority="30" rank="1"/>
  </conditionalFormatting>
  <conditionalFormatting sqref="I3">
    <cfRule type="top10" priority="27" bottom="1" rank="1"/>
    <cfRule type="top10" dxfId="643" priority="28" rank="1"/>
  </conditionalFormatting>
  <conditionalFormatting sqref="J3">
    <cfRule type="top10" priority="25" bottom="1" rank="1"/>
    <cfRule type="top10" dxfId="642" priority="26" rank="1"/>
  </conditionalFormatting>
  <conditionalFormatting sqref="E2">
    <cfRule type="top10" priority="11" bottom="1" rank="1"/>
    <cfRule type="top10" dxfId="641" priority="12" rank="1"/>
  </conditionalFormatting>
  <conditionalFormatting sqref="F2">
    <cfRule type="top10" priority="9" bottom="1" rank="1"/>
    <cfRule type="top10" dxfId="640" priority="10" rank="1"/>
  </conditionalFormatting>
  <conditionalFormatting sqref="G2">
    <cfRule type="top10" priority="7" bottom="1" rank="1"/>
    <cfRule type="top10" dxfId="639" priority="8" rank="1"/>
  </conditionalFormatting>
  <conditionalFormatting sqref="H2">
    <cfRule type="top10" priority="5" bottom="1" rank="1"/>
    <cfRule type="top10" dxfId="638" priority="6" rank="1"/>
  </conditionalFormatting>
  <conditionalFormatting sqref="I2">
    <cfRule type="top10" priority="3" bottom="1" rank="1"/>
    <cfRule type="top10" dxfId="637" priority="4" rank="1"/>
  </conditionalFormatting>
  <conditionalFormatting sqref="J2">
    <cfRule type="top10" priority="1" bottom="1" rank="1"/>
    <cfRule type="top10" dxfId="63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9483951-FABE-4B5D-8AA5-B4BAB8FF08CB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333F30B2-1EE5-4DFE-BE70-84F6AFFABF2C}">
          <x14:formula1>
            <xm:f>'C:\Users\gih93\Documents\[ABRA2019.xlsm]Data'!#REF!</xm:f>
          </x14:formula1>
          <xm:sqref>B2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E254B-45E9-488B-A48A-A8D345AE6B20}">
  <sheetPr codeName="Sheet58"/>
  <dimension ref="A1:O4"/>
  <sheetViews>
    <sheetView workbookViewId="0">
      <selection activeCell="O3" sqref="O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183</v>
      </c>
      <c r="C2" s="8">
        <v>43687</v>
      </c>
      <c r="D2" s="9" t="s">
        <v>159</v>
      </c>
      <c r="E2" s="7">
        <v>188</v>
      </c>
      <c r="F2" s="7">
        <v>197</v>
      </c>
      <c r="G2" s="7">
        <v>195</v>
      </c>
      <c r="H2" s="7">
        <v>191</v>
      </c>
      <c r="I2" s="7"/>
      <c r="J2" s="7"/>
      <c r="K2" s="10">
        <v>4</v>
      </c>
      <c r="L2" s="10">
        <v>771</v>
      </c>
      <c r="M2" s="11">
        <v>192.75</v>
      </c>
      <c r="N2" s="10">
        <v>6</v>
      </c>
      <c r="O2" s="11">
        <v>198.75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771</v>
      </c>
      <c r="M4" s="1">
        <f>SUM(L4/K4)</f>
        <v>192.75</v>
      </c>
      <c r="N4" s="3">
        <f>SUM(N2:N3)</f>
        <v>6</v>
      </c>
      <c r="O4" s="1">
        <f>SUM(M4+N4)</f>
        <v>198.75</v>
      </c>
    </row>
  </sheetData>
  <conditionalFormatting sqref="E1">
    <cfRule type="top10" priority="59" bottom="1" rank="1"/>
    <cfRule type="top10" dxfId="3242" priority="60" rank="1"/>
  </conditionalFormatting>
  <conditionalFormatting sqref="F1">
    <cfRule type="top10" priority="57" bottom="1" rank="1"/>
    <cfRule type="top10" dxfId="3241" priority="58" rank="1"/>
  </conditionalFormatting>
  <conditionalFormatting sqref="G1">
    <cfRule type="top10" priority="55" bottom="1" rank="1"/>
    <cfRule type="top10" dxfId="3240" priority="56" rank="1"/>
  </conditionalFormatting>
  <conditionalFormatting sqref="H1">
    <cfRule type="top10" priority="53" bottom="1" rank="1"/>
    <cfRule type="top10" dxfId="3239" priority="54" rank="1"/>
  </conditionalFormatting>
  <conditionalFormatting sqref="I1">
    <cfRule type="top10" priority="51" bottom="1" rank="1"/>
    <cfRule type="top10" dxfId="3238" priority="52" rank="1"/>
  </conditionalFormatting>
  <conditionalFormatting sqref="J1">
    <cfRule type="top10" priority="49" bottom="1" rank="1"/>
    <cfRule type="top10" dxfId="3237" priority="50" rank="1"/>
  </conditionalFormatting>
  <conditionalFormatting sqref="E3">
    <cfRule type="top10" priority="47" bottom="1" rank="1"/>
    <cfRule type="top10" dxfId="3236" priority="48" rank="1"/>
  </conditionalFormatting>
  <conditionalFormatting sqref="F3">
    <cfRule type="top10" priority="45" bottom="1" rank="1"/>
    <cfRule type="top10" dxfId="3235" priority="46" rank="1"/>
  </conditionalFormatting>
  <conditionalFormatting sqref="G3">
    <cfRule type="top10" priority="43" bottom="1" rank="1"/>
    <cfRule type="top10" dxfId="3234" priority="44" rank="1"/>
  </conditionalFormatting>
  <conditionalFormatting sqref="H3">
    <cfRule type="top10" priority="41" bottom="1" rank="1"/>
    <cfRule type="top10" dxfId="3233" priority="42" rank="1"/>
  </conditionalFormatting>
  <conditionalFormatting sqref="I3">
    <cfRule type="top10" priority="39" bottom="1" rank="1"/>
    <cfRule type="top10" dxfId="3232" priority="40" rank="1"/>
  </conditionalFormatting>
  <conditionalFormatting sqref="J3">
    <cfRule type="top10" priority="37" bottom="1" rank="1"/>
    <cfRule type="top10" dxfId="3231" priority="38" rank="1"/>
  </conditionalFormatting>
  <conditionalFormatting sqref="E2">
    <cfRule type="top10" priority="1" bottom="1" rank="1"/>
    <cfRule type="top10" dxfId="3230" priority="2" rank="1"/>
  </conditionalFormatting>
  <conditionalFormatting sqref="F2">
    <cfRule type="top10" priority="3" bottom="1" rank="1"/>
    <cfRule type="top10" dxfId="3229" priority="4" rank="1"/>
  </conditionalFormatting>
  <conditionalFormatting sqref="G2">
    <cfRule type="top10" priority="5" bottom="1" rank="1"/>
    <cfRule type="top10" dxfId="3228" priority="6" rank="1"/>
  </conditionalFormatting>
  <conditionalFormatting sqref="H2">
    <cfRule type="top10" priority="7" bottom="1" rank="1"/>
    <cfRule type="top10" dxfId="3227" priority="8" rank="1"/>
  </conditionalFormatting>
  <conditionalFormatting sqref="I2">
    <cfRule type="top10" priority="9" bottom="1" rank="1"/>
    <cfRule type="top10" dxfId="3226" priority="10" rank="1"/>
  </conditionalFormatting>
  <conditionalFormatting sqref="J2">
    <cfRule type="top10" priority="11" bottom="1" rank="1"/>
    <cfRule type="top10" dxfId="3225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9E60D86-B82E-4E95-97F9-0DADB2C923B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FF7D71FF-4D17-4D71-B84F-FA16485636A5}">
          <x14:formula1>
            <xm:f>'C:\Users\abra2\AppData\Local\Packages\Microsoft.MicrosoftEdge_8wekyb3d8bbwe\TempState\Downloads\[ABRA2019Aug10Arkansas (2).xlsm]Data'!#REF!</xm:f>
          </x14:formula1>
          <xm:sqref>B2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884D9-5FF0-4E48-A5C1-13428F510FC6}">
  <sheetPr codeName="Sheet73"/>
  <dimension ref="A1:O5"/>
  <sheetViews>
    <sheetView workbookViewId="0">
      <selection activeCell="J13" sqref="J1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36" t="s">
        <v>175</v>
      </c>
      <c r="C2" s="37">
        <v>43680</v>
      </c>
      <c r="D2" s="9" t="s">
        <v>159</v>
      </c>
      <c r="E2" s="39">
        <v>195</v>
      </c>
      <c r="F2" s="39">
        <v>193</v>
      </c>
      <c r="G2" s="39">
        <v>197</v>
      </c>
      <c r="H2" s="39"/>
      <c r="I2" s="39"/>
      <c r="J2" s="39"/>
      <c r="K2" s="40">
        <v>3</v>
      </c>
      <c r="L2" s="40">
        <f>SUM(E2:J2)</f>
        <v>585</v>
      </c>
      <c r="M2" s="41">
        <f>SUM(L2/K2)</f>
        <v>195</v>
      </c>
      <c r="N2" s="36">
        <v>5</v>
      </c>
      <c r="O2" s="42">
        <f>SUM(M2+N2)</f>
        <v>200</v>
      </c>
    </row>
    <row r="3" spans="1:15" x14ac:dyDescent="0.3">
      <c r="A3" s="7" t="s">
        <v>25</v>
      </c>
      <c r="B3" s="7" t="s">
        <v>175</v>
      </c>
      <c r="C3" s="8">
        <v>43687</v>
      </c>
      <c r="D3" s="9" t="s">
        <v>159</v>
      </c>
      <c r="E3" s="7">
        <v>188</v>
      </c>
      <c r="F3" s="7">
        <v>193</v>
      </c>
      <c r="G3" s="7">
        <v>190</v>
      </c>
      <c r="H3" s="7">
        <v>193</v>
      </c>
      <c r="I3" s="7"/>
      <c r="J3" s="7"/>
      <c r="K3" s="10">
        <v>4</v>
      </c>
      <c r="L3" s="10">
        <v>764</v>
      </c>
      <c r="M3" s="11">
        <v>191</v>
      </c>
      <c r="N3" s="10">
        <v>2</v>
      </c>
      <c r="O3" s="11">
        <v>193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7</v>
      </c>
      <c r="L5" s="3">
        <f>SUM(L2:L4)</f>
        <v>1349</v>
      </c>
      <c r="M5" s="1">
        <f>SUM(L5/K5)</f>
        <v>192.71428571428572</v>
      </c>
      <c r="N5" s="3">
        <f>SUM(N2:N4)</f>
        <v>7</v>
      </c>
      <c r="O5" s="1">
        <f>SUM(M5+N5)</f>
        <v>199.71428571428572</v>
      </c>
    </row>
  </sheetData>
  <conditionalFormatting sqref="E1">
    <cfRule type="top10" priority="65" bottom="1" rank="1"/>
    <cfRule type="top10" dxfId="635" priority="66" rank="1"/>
  </conditionalFormatting>
  <conditionalFormatting sqref="F1">
    <cfRule type="top10" priority="63" bottom="1" rank="1"/>
    <cfRule type="top10" dxfId="634" priority="64" rank="1"/>
  </conditionalFormatting>
  <conditionalFormatting sqref="G1">
    <cfRule type="top10" priority="61" bottom="1" rank="1"/>
    <cfRule type="top10" dxfId="633" priority="62" rank="1"/>
  </conditionalFormatting>
  <conditionalFormatting sqref="H1">
    <cfRule type="top10" priority="59" bottom="1" rank="1"/>
    <cfRule type="top10" dxfId="632" priority="60" rank="1"/>
  </conditionalFormatting>
  <conditionalFormatting sqref="I1">
    <cfRule type="top10" priority="57" bottom="1" rank="1"/>
    <cfRule type="top10" dxfId="631" priority="58" rank="1"/>
  </conditionalFormatting>
  <conditionalFormatting sqref="J1">
    <cfRule type="top10" priority="55" bottom="1" rank="1"/>
    <cfRule type="top10" dxfId="630" priority="56" rank="1"/>
  </conditionalFormatting>
  <conditionalFormatting sqref="E4">
    <cfRule type="top10" priority="53" bottom="1" rank="1"/>
    <cfRule type="top10" dxfId="629" priority="54" rank="1"/>
  </conditionalFormatting>
  <conditionalFormatting sqref="F4">
    <cfRule type="top10" priority="51" bottom="1" rank="1"/>
    <cfRule type="top10" dxfId="628" priority="52" rank="1"/>
  </conditionalFormatting>
  <conditionalFormatting sqref="G4">
    <cfRule type="top10" priority="49" bottom="1" rank="1"/>
    <cfRule type="top10" dxfId="627" priority="50" rank="1"/>
  </conditionalFormatting>
  <conditionalFormatting sqref="H4">
    <cfRule type="top10" priority="47" bottom="1" rank="1"/>
    <cfRule type="top10" dxfId="626" priority="48" rank="1"/>
  </conditionalFormatting>
  <conditionalFormatting sqref="I4">
    <cfRule type="top10" priority="45" bottom="1" rank="1"/>
    <cfRule type="top10" dxfId="625" priority="46" rank="1"/>
  </conditionalFormatting>
  <conditionalFormatting sqref="J4">
    <cfRule type="top10" priority="43" bottom="1" rank="1"/>
    <cfRule type="top10" dxfId="624" priority="44" rank="1"/>
  </conditionalFormatting>
  <conditionalFormatting sqref="E2">
    <cfRule type="top10" dxfId="623" priority="18" rank="1"/>
  </conditionalFormatting>
  <conditionalFormatting sqref="F2">
    <cfRule type="top10" dxfId="622" priority="17" rank="1"/>
  </conditionalFormatting>
  <conditionalFormatting sqref="G2">
    <cfRule type="top10" dxfId="621" priority="16" rank="1"/>
  </conditionalFormatting>
  <conditionalFormatting sqref="H2">
    <cfRule type="top10" dxfId="620" priority="15" rank="1"/>
  </conditionalFormatting>
  <conditionalFormatting sqref="I2">
    <cfRule type="top10" dxfId="619" priority="14" rank="1"/>
  </conditionalFormatting>
  <conditionalFormatting sqref="J2">
    <cfRule type="top10" dxfId="618" priority="13" rank="1"/>
  </conditionalFormatting>
  <conditionalFormatting sqref="E3">
    <cfRule type="top10" priority="1" bottom="1" rank="1"/>
    <cfRule type="top10" dxfId="617" priority="2" rank="1"/>
  </conditionalFormatting>
  <conditionalFormatting sqref="F3">
    <cfRule type="top10" priority="3" bottom="1" rank="1"/>
    <cfRule type="top10" dxfId="616" priority="4" rank="1"/>
  </conditionalFormatting>
  <conditionalFormatting sqref="G3">
    <cfRule type="top10" priority="5" bottom="1" rank="1"/>
    <cfRule type="top10" dxfId="615" priority="6" rank="1"/>
  </conditionalFormatting>
  <conditionalFormatting sqref="H3">
    <cfRule type="top10" priority="7" bottom="1" rank="1"/>
    <cfRule type="top10" dxfId="614" priority="8" rank="1"/>
  </conditionalFormatting>
  <conditionalFormatting sqref="I3">
    <cfRule type="top10" priority="9" bottom="1" rank="1"/>
    <cfRule type="top10" dxfId="613" priority="10" rank="1"/>
  </conditionalFormatting>
  <conditionalFormatting sqref="J3">
    <cfRule type="top10" priority="11" bottom="1" rank="1"/>
    <cfRule type="top10" dxfId="612" priority="12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38AA6F2-FE09-400D-BE12-D37BEE088B4D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4472E814-921B-47DA-9B6E-DC4F051E34FC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  <x14:dataValidation type="list" allowBlank="1" showInputMessage="1" showErrorMessage="1" xr:uid="{C485D65B-7417-4263-BAB5-F7DC433AE926}">
          <x14:formula1>
            <xm:f>'C:\Users\abra2\AppData\Local\Packages\Microsoft.MicrosoftEdge_8wekyb3d8bbwe\TempState\Downloads\[ABRA2019Aug10Arkansas (2).xlsm]Data'!#REF!</xm:f>
          </x14:formula1>
          <xm:sqref>B3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7656F-D3A2-4DDE-AEFD-D443360427A0}">
  <sheetPr codeName="Sheet45"/>
  <dimension ref="A1:O14"/>
  <sheetViews>
    <sheetView workbookViewId="0">
      <selection activeCell="D24" sqref="D2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54</v>
      </c>
      <c r="C2" s="8">
        <v>43554</v>
      </c>
      <c r="D2" s="9" t="s">
        <v>36</v>
      </c>
      <c r="E2" s="7">
        <v>189</v>
      </c>
      <c r="F2" s="7">
        <v>190</v>
      </c>
      <c r="G2" s="7">
        <v>188</v>
      </c>
      <c r="H2" s="7">
        <v>193</v>
      </c>
      <c r="I2" s="7">
        <v>192</v>
      </c>
      <c r="J2" s="7">
        <v>194</v>
      </c>
      <c r="K2" s="10">
        <v>6</v>
      </c>
      <c r="L2" s="10">
        <v>1146</v>
      </c>
      <c r="M2" s="11">
        <v>191</v>
      </c>
      <c r="N2" s="10">
        <v>22</v>
      </c>
      <c r="O2" s="11">
        <v>213</v>
      </c>
    </row>
    <row r="3" spans="1:15" x14ac:dyDescent="0.3">
      <c r="A3" s="7" t="s">
        <v>25</v>
      </c>
      <c r="B3" s="7" t="s">
        <v>54</v>
      </c>
      <c r="C3" s="8">
        <v>43569</v>
      </c>
      <c r="D3" s="9" t="s">
        <v>36</v>
      </c>
      <c r="E3" s="7">
        <v>188</v>
      </c>
      <c r="F3" s="7">
        <v>193</v>
      </c>
      <c r="G3" s="7">
        <v>189</v>
      </c>
      <c r="H3" s="7">
        <v>181</v>
      </c>
      <c r="I3" s="7"/>
      <c r="J3" s="7"/>
      <c r="K3" s="10">
        <v>4</v>
      </c>
      <c r="L3" s="10">
        <v>751</v>
      </c>
      <c r="M3" s="11">
        <v>187.75</v>
      </c>
      <c r="N3" s="10">
        <v>8</v>
      </c>
      <c r="O3" s="11">
        <v>195.75</v>
      </c>
    </row>
    <row r="4" spans="1:15" x14ac:dyDescent="0.3">
      <c r="A4" s="7" t="s">
        <v>25</v>
      </c>
      <c r="B4" s="7" t="s">
        <v>54</v>
      </c>
      <c r="C4" s="8">
        <v>43582</v>
      </c>
      <c r="D4" s="9" t="s">
        <v>36</v>
      </c>
      <c r="E4" s="7">
        <v>182</v>
      </c>
      <c r="F4" s="7">
        <v>184</v>
      </c>
      <c r="G4" s="7">
        <v>188</v>
      </c>
      <c r="H4" s="7">
        <v>184</v>
      </c>
      <c r="I4" s="7"/>
      <c r="J4" s="7"/>
      <c r="K4" s="10">
        <v>4</v>
      </c>
      <c r="L4" s="10">
        <v>738</v>
      </c>
      <c r="M4" s="11">
        <v>184.5</v>
      </c>
      <c r="N4" s="10">
        <v>6</v>
      </c>
      <c r="O4" s="11">
        <v>190.5</v>
      </c>
    </row>
    <row r="5" spans="1:15" x14ac:dyDescent="0.3">
      <c r="A5" s="7" t="s">
        <v>25</v>
      </c>
      <c r="B5" s="7" t="s">
        <v>54</v>
      </c>
      <c r="C5" s="8">
        <v>43597</v>
      </c>
      <c r="D5" s="9" t="s">
        <v>36</v>
      </c>
      <c r="E5" s="7">
        <v>192</v>
      </c>
      <c r="F5" s="7">
        <v>193</v>
      </c>
      <c r="G5" s="7">
        <v>189</v>
      </c>
      <c r="H5" s="7">
        <v>195</v>
      </c>
      <c r="I5" s="7"/>
      <c r="J5" s="7"/>
      <c r="K5" s="10">
        <v>4</v>
      </c>
      <c r="L5" s="10">
        <v>769</v>
      </c>
      <c r="M5" s="11">
        <v>192.25</v>
      </c>
      <c r="N5" s="10">
        <v>6</v>
      </c>
      <c r="O5" s="11">
        <v>198.25</v>
      </c>
    </row>
    <row r="6" spans="1:15" x14ac:dyDescent="0.3">
      <c r="A6" s="7" t="s">
        <v>25</v>
      </c>
      <c r="B6" s="7" t="s">
        <v>54</v>
      </c>
      <c r="C6" s="8">
        <v>43638</v>
      </c>
      <c r="D6" s="9" t="s">
        <v>36</v>
      </c>
      <c r="E6" s="7">
        <v>183</v>
      </c>
      <c r="F6" s="7">
        <v>179</v>
      </c>
      <c r="G6" s="7">
        <v>185</v>
      </c>
      <c r="H6" s="7">
        <v>186</v>
      </c>
      <c r="I6" s="7"/>
      <c r="J6" s="7"/>
      <c r="K6" s="10">
        <v>4</v>
      </c>
      <c r="L6" s="10">
        <v>733</v>
      </c>
      <c r="M6" s="11">
        <v>183.25</v>
      </c>
      <c r="N6" s="10">
        <v>6</v>
      </c>
      <c r="O6" s="11">
        <v>189.25</v>
      </c>
    </row>
    <row r="7" spans="1:15" x14ac:dyDescent="0.3">
      <c r="A7" s="7" t="s">
        <v>25</v>
      </c>
      <c r="B7" s="7" t="s">
        <v>54</v>
      </c>
      <c r="C7" s="8">
        <v>43673</v>
      </c>
      <c r="D7" s="9" t="s">
        <v>36</v>
      </c>
      <c r="E7" s="7">
        <v>185</v>
      </c>
      <c r="F7" s="7">
        <v>180</v>
      </c>
      <c r="G7" s="7">
        <v>185</v>
      </c>
      <c r="H7" s="7">
        <v>184</v>
      </c>
      <c r="I7" s="7"/>
      <c r="J7" s="7"/>
      <c r="K7" s="10">
        <v>4</v>
      </c>
      <c r="L7" s="10">
        <v>734</v>
      </c>
      <c r="M7" s="11">
        <v>183.5</v>
      </c>
      <c r="N7" s="10">
        <v>13</v>
      </c>
      <c r="O7" s="11">
        <v>196.5</v>
      </c>
    </row>
    <row r="8" spans="1:15" x14ac:dyDescent="0.3">
      <c r="A8" s="7" t="s">
        <v>25</v>
      </c>
      <c r="B8" s="7" t="s">
        <v>54</v>
      </c>
      <c r="C8" s="8">
        <v>43701</v>
      </c>
      <c r="D8" s="9" t="s">
        <v>36</v>
      </c>
      <c r="E8" s="7">
        <v>186</v>
      </c>
      <c r="F8" s="7">
        <v>192</v>
      </c>
      <c r="G8" s="7">
        <v>184</v>
      </c>
      <c r="H8" s="7">
        <v>182</v>
      </c>
      <c r="I8" s="7"/>
      <c r="J8" s="7"/>
      <c r="K8" s="10">
        <v>4</v>
      </c>
      <c r="L8" s="10">
        <v>744</v>
      </c>
      <c r="M8" s="11">
        <v>186</v>
      </c>
      <c r="N8" s="10">
        <v>4</v>
      </c>
      <c r="O8" s="11">
        <v>190</v>
      </c>
    </row>
    <row r="9" spans="1:15" x14ac:dyDescent="0.3">
      <c r="A9" s="12" t="s">
        <v>25</v>
      </c>
      <c r="B9" s="12" t="s">
        <v>54</v>
      </c>
      <c r="C9" s="13">
        <v>43722</v>
      </c>
      <c r="D9" s="14" t="s">
        <v>36</v>
      </c>
      <c r="E9" s="12">
        <v>190</v>
      </c>
      <c r="F9" s="12">
        <v>192</v>
      </c>
      <c r="G9" s="12">
        <v>194</v>
      </c>
      <c r="H9" s="12">
        <v>187</v>
      </c>
      <c r="I9" s="12"/>
      <c r="J9" s="12"/>
      <c r="K9" s="15">
        <v>4</v>
      </c>
      <c r="L9" s="15">
        <v>763</v>
      </c>
      <c r="M9" s="16">
        <v>190.75</v>
      </c>
      <c r="N9" s="15">
        <v>11</v>
      </c>
      <c r="O9" s="16">
        <v>201.75</v>
      </c>
    </row>
    <row r="10" spans="1:15" x14ac:dyDescent="0.3">
      <c r="A10" s="7" t="s">
        <v>25</v>
      </c>
      <c r="B10" s="7" t="s">
        <v>54</v>
      </c>
      <c r="C10" s="8">
        <v>43736</v>
      </c>
      <c r="D10" s="9" t="s">
        <v>36</v>
      </c>
      <c r="E10" s="7">
        <v>191</v>
      </c>
      <c r="F10" s="7">
        <v>189</v>
      </c>
      <c r="G10" s="7">
        <v>190</v>
      </c>
      <c r="H10" s="7">
        <v>186</v>
      </c>
      <c r="I10" s="7"/>
      <c r="J10" s="7"/>
      <c r="K10" s="10">
        <v>4</v>
      </c>
      <c r="L10" s="10">
        <v>756</v>
      </c>
      <c r="M10" s="11">
        <v>189</v>
      </c>
      <c r="N10" s="10">
        <v>9</v>
      </c>
      <c r="O10" s="11">
        <v>198</v>
      </c>
    </row>
    <row r="11" spans="1:15" x14ac:dyDescent="0.3">
      <c r="A11" s="7" t="s">
        <v>25</v>
      </c>
      <c r="B11" s="7" t="s">
        <v>54</v>
      </c>
      <c r="C11" s="8">
        <v>43764</v>
      </c>
      <c r="D11" s="9" t="s">
        <v>36</v>
      </c>
      <c r="E11" s="7">
        <v>188</v>
      </c>
      <c r="F11" s="7">
        <v>190</v>
      </c>
      <c r="G11" s="7">
        <v>186</v>
      </c>
      <c r="H11" s="7">
        <v>193</v>
      </c>
      <c r="I11" s="7"/>
      <c r="J11" s="7"/>
      <c r="K11" s="10">
        <v>4</v>
      </c>
      <c r="L11" s="10">
        <v>757</v>
      </c>
      <c r="M11" s="11">
        <v>189.25</v>
      </c>
      <c r="N11" s="10">
        <v>6</v>
      </c>
      <c r="O11" s="11">
        <v>195.25</v>
      </c>
    </row>
    <row r="12" spans="1:15" x14ac:dyDescent="0.3">
      <c r="A12" s="7" t="s">
        <v>25</v>
      </c>
      <c r="B12" s="7" t="s">
        <v>54</v>
      </c>
      <c r="C12" s="8">
        <v>43778</v>
      </c>
      <c r="D12" s="9" t="s">
        <v>36</v>
      </c>
      <c r="E12" s="7">
        <v>192</v>
      </c>
      <c r="F12" s="7">
        <v>191</v>
      </c>
      <c r="G12" s="7">
        <v>188</v>
      </c>
      <c r="H12" s="7">
        <v>186</v>
      </c>
      <c r="I12" s="7">
        <v>194</v>
      </c>
      <c r="J12" s="7">
        <v>194</v>
      </c>
      <c r="K12" s="10">
        <v>6</v>
      </c>
      <c r="L12" s="10">
        <v>1145</v>
      </c>
      <c r="M12" s="11">
        <v>190.83333333333334</v>
      </c>
      <c r="N12" s="10">
        <v>22</v>
      </c>
      <c r="O12" s="11">
        <v>212.83333333333334</v>
      </c>
    </row>
    <row r="13" spans="1:15" x14ac:dyDescent="0.3">
      <c r="A13" s="12"/>
      <c r="B13" s="12"/>
      <c r="C13" s="13"/>
      <c r="D13" s="14"/>
      <c r="E13" s="12"/>
      <c r="F13" s="12"/>
      <c r="G13" s="12"/>
      <c r="H13" s="12"/>
      <c r="I13" s="12"/>
      <c r="J13" s="12"/>
      <c r="K13" s="15"/>
      <c r="L13" s="15"/>
      <c r="M13" s="16"/>
      <c r="N13" s="15"/>
      <c r="O13" s="16"/>
    </row>
    <row r="14" spans="1:15" x14ac:dyDescent="0.3">
      <c r="K14" s="3">
        <f>SUM(K2:K13)</f>
        <v>48</v>
      </c>
      <c r="L14" s="3">
        <f>SUM(L2:L13)</f>
        <v>9036</v>
      </c>
      <c r="M14" s="1">
        <f>SUM(L14/K14)</f>
        <v>188.25</v>
      </c>
      <c r="N14" s="3">
        <f>SUM(N2:N13)</f>
        <v>113</v>
      </c>
      <c r="O14" s="1">
        <f>SUM(M14+N14)</f>
        <v>301.25</v>
      </c>
    </row>
  </sheetData>
  <conditionalFormatting sqref="E1">
    <cfRule type="top10" priority="167" bottom="1" rank="1"/>
    <cfRule type="top10" dxfId="611" priority="168" rank="1"/>
  </conditionalFormatting>
  <conditionalFormatting sqref="F1">
    <cfRule type="top10" priority="165" bottom="1" rank="1"/>
    <cfRule type="top10" dxfId="610" priority="166" rank="1"/>
  </conditionalFormatting>
  <conditionalFormatting sqref="G1">
    <cfRule type="top10" priority="163" bottom="1" rank="1"/>
    <cfRule type="top10" dxfId="609" priority="164" rank="1"/>
  </conditionalFormatting>
  <conditionalFormatting sqref="H1">
    <cfRule type="top10" priority="161" bottom="1" rank="1"/>
    <cfRule type="top10" dxfId="608" priority="162" rank="1"/>
  </conditionalFormatting>
  <conditionalFormatting sqref="I1">
    <cfRule type="top10" priority="159" bottom="1" rank="1"/>
    <cfRule type="top10" dxfId="607" priority="160" rank="1"/>
  </conditionalFormatting>
  <conditionalFormatting sqref="J1">
    <cfRule type="top10" priority="157" bottom="1" rank="1"/>
    <cfRule type="top10" dxfId="606" priority="158" rank="1"/>
  </conditionalFormatting>
  <conditionalFormatting sqref="E13">
    <cfRule type="top10" priority="155" bottom="1" rank="1"/>
    <cfRule type="top10" dxfId="605" priority="156" rank="1"/>
  </conditionalFormatting>
  <conditionalFormatting sqref="F13">
    <cfRule type="top10" priority="153" bottom="1" rank="1"/>
    <cfRule type="top10" dxfId="604" priority="154" rank="1"/>
  </conditionalFormatting>
  <conditionalFormatting sqref="G13">
    <cfRule type="top10" priority="151" bottom="1" rank="1"/>
    <cfRule type="top10" dxfId="603" priority="152" rank="1"/>
  </conditionalFormatting>
  <conditionalFormatting sqref="H13">
    <cfRule type="top10" priority="149" bottom="1" rank="1"/>
    <cfRule type="top10" dxfId="602" priority="150" rank="1"/>
  </conditionalFormatting>
  <conditionalFormatting sqref="I13">
    <cfRule type="top10" priority="147" bottom="1" rank="1"/>
    <cfRule type="top10" dxfId="601" priority="148" rank="1"/>
  </conditionalFormatting>
  <conditionalFormatting sqref="J13">
    <cfRule type="top10" priority="145" bottom="1" rank="1"/>
    <cfRule type="top10" dxfId="600" priority="146" rank="1"/>
  </conditionalFormatting>
  <conditionalFormatting sqref="E2">
    <cfRule type="top10" priority="131" bottom="1" rank="1"/>
    <cfRule type="top10" dxfId="599" priority="132" rank="1"/>
  </conditionalFormatting>
  <conditionalFormatting sqref="F2">
    <cfRule type="top10" priority="129" bottom="1" rank="1"/>
    <cfRule type="top10" dxfId="598" priority="130" rank="1"/>
  </conditionalFormatting>
  <conditionalFormatting sqref="G2">
    <cfRule type="top10" priority="127" bottom="1" rank="1"/>
    <cfRule type="top10" dxfId="597" priority="128" rank="1"/>
  </conditionalFormatting>
  <conditionalFormatting sqref="H2">
    <cfRule type="top10" priority="125" bottom="1" rank="1"/>
    <cfRule type="top10" dxfId="596" priority="126" rank="1"/>
  </conditionalFormatting>
  <conditionalFormatting sqref="I2">
    <cfRule type="top10" priority="123" bottom="1" rank="1"/>
    <cfRule type="top10" dxfId="595" priority="124" rank="1"/>
  </conditionalFormatting>
  <conditionalFormatting sqref="J2">
    <cfRule type="top10" priority="121" bottom="1" rank="1"/>
    <cfRule type="top10" dxfId="594" priority="122" rank="1"/>
  </conditionalFormatting>
  <conditionalFormatting sqref="E3">
    <cfRule type="top10" priority="119" bottom="1" rank="1"/>
    <cfRule type="top10" dxfId="593" priority="120" rank="1"/>
  </conditionalFormatting>
  <conditionalFormatting sqref="F3">
    <cfRule type="top10" priority="117" bottom="1" rank="1"/>
    <cfRule type="top10" dxfId="592" priority="118" rank="1"/>
  </conditionalFormatting>
  <conditionalFormatting sqref="G3">
    <cfRule type="top10" priority="115" bottom="1" rank="1"/>
    <cfRule type="top10" dxfId="591" priority="116" rank="1"/>
  </conditionalFormatting>
  <conditionalFormatting sqref="H3">
    <cfRule type="top10" priority="113" bottom="1" rank="1"/>
    <cfRule type="top10" dxfId="590" priority="114" rank="1"/>
  </conditionalFormatting>
  <conditionalFormatting sqref="I3">
    <cfRule type="top10" priority="111" bottom="1" rank="1"/>
    <cfRule type="top10" dxfId="589" priority="112" rank="1"/>
  </conditionalFormatting>
  <conditionalFormatting sqref="J3">
    <cfRule type="top10" priority="109" bottom="1" rank="1"/>
    <cfRule type="top10" dxfId="588" priority="110" rank="1"/>
  </conditionalFormatting>
  <conditionalFormatting sqref="E4">
    <cfRule type="top10" priority="107" bottom="1" rank="1"/>
    <cfRule type="top10" dxfId="587" priority="108" rank="1"/>
  </conditionalFormatting>
  <conditionalFormatting sqref="F4">
    <cfRule type="top10" priority="105" bottom="1" rank="1"/>
    <cfRule type="top10" dxfId="586" priority="106" rank="1"/>
  </conditionalFormatting>
  <conditionalFormatting sqref="G4">
    <cfRule type="top10" priority="103" bottom="1" rank="1"/>
    <cfRule type="top10" dxfId="585" priority="104" rank="1"/>
  </conditionalFormatting>
  <conditionalFormatting sqref="H4">
    <cfRule type="top10" priority="101" bottom="1" rank="1"/>
    <cfRule type="top10" dxfId="584" priority="102" rank="1"/>
  </conditionalFormatting>
  <conditionalFormatting sqref="I4">
    <cfRule type="top10" priority="99" bottom="1" rank="1"/>
    <cfRule type="top10" dxfId="583" priority="100" rank="1"/>
  </conditionalFormatting>
  <conditionalFormatting sqref="J4">
    <cfRule type="top10" priority="97" bottom="1" rank="1"/>
    <cfRule type="top10" dxfId="582" priority="98" rank="1"/>
  </conditionalFormatting>
  <conditionalFormatting sqref="E5">
    <cfRule type="top10" priority="95" bottom="1" rank="1"/>
    <cfRule type="top10" dxfId="581" priority="96" rank="1"/>
  </conditionalFormatting>
  <conditionalFormatting sqref="F5">
    <cfRule type="top10" priority="93" bottom="1" rank="1"/>
    <cfRule type="top10" dxfId="580" priority="94" rank="1"/>
  </conditionalFormatting>
  <conditionalFormatting sqref="G5">
    <cfRule type="top10" priority="91" bottom="1" rank="1"/>
    <cfRule type="top10" dxfId="579" priority="92" rank="1"/>
  </conditionalFormatting>
  <conditionalFormatting sqref="H5">
    <cfRule type="top10" priority="89" bottom="1" rank="1"/>
    <cfRule type="top10" dxfId="578" priority="90" rank="1"/>
  </conditionalFormatting>
  <conditionalFormatting sqref="I5">
    <cfRule type="top10" priority="87" bottom="1" rank="1"/>
    <cfRule type="top10" dxfId="577" priority="88" rank="1"/>
  </conditionalFormatting>
  <conditionalFormatting sqref="J5">
    <cfRule type="top10" priority="85" bottom="1" rank="1"/>
    <cfRule type="top10" dxfId="576" priority="86" rank="1"/>
  </conditionalFormatting>
  <conditionalFormatting sqref="E6">
    <cfRule type="top10" priority="83" bottom="1" rank="1"/>
    <cfRule type="top10" dxfId="575" priority="84" rank="1"/>
  </conditionalFormatting>
  <conditionalFormatting sqref="F6">
    <cfRule type="top10" priority="81" bottom="1" rank="1"/>
    <cfRule type="top10" dxfId="574" priority="82" rank="1"/>
  </conditionalFormatting>
  <conditionalFormatting sqref="G6">
    <cfRule type="top10" priority="79" bottom="1" rank="1"/>
    <cfRule type="top10" dxfId="573" priority="80" rank="1"/>
  </conditionalFormatting>
  <conditionalFormatting sqref="H6">
    <cfRule type="top10" priority="77" bottom="1" rank="1"/>
    <cfRule type="top10" dxfId="572" priority="78" rank="1"/>
  </conditionalFormatting>
  <conditionalFormatting sqref="I6">
    <cfRule type="top10" priority="75" bottom="1" rank="1"/>
    <cfRule type="top10" dxfId="571" priority="76" rank="1"/>
  </conditionalFormatting>
  <conditionalFormatting sqref="J6">
    <cfRule type="top10" priority="73" bottom="1" rank="1"/>
    <cfRule type="top10" dxfId="570" priority="74" rank="1"/>
  </conditionalFormatting>
  <conditionalFormatting sqref="E7">
    <cfRule type="top10" priority="71" bottom="1" rank="1"/>
    <cfRule type="top10" dxfId="569" priority="72" rank="1"/>
  </conditionalFormatting>
  <conditionalFormatting sqref="F7">
    <cfRule type="top10" priority="69" bottom="1" rank="1"/>
    <cfRule type="top10" dxfId="568" priority="70" rank="1"/>
  </conditionalFormatting>
  <conditionalFormatting sqref="G7">
    <cfRule type="top10" priority="67" bottom="1" rank="1"/>
    <cfRule type="top10" dxfId="567" priority="68" rank="1"/>
  </conditionalFormatting>
  <conditionalFormatting sqref="H7">
    <cfRule type="top10" priority="65" bottom="1" rank="1"/>
    <cfRule type="top10" dxfId="566" priority="66" rank="1"/>
  </conditionalFormatting>
  <conditionalFormatting sqref="I7">
    <cfRule type="top10" priority="63" bottom="1" rank="1"/>
    <cfRule type="top10" dxfId="565" priority="64" rank="1"/>
  </conditionalFormatting>
  <conditionalFormatting sqref="J7">
    <cfRule type="top10" priority="61" bottom="1" rank="1"/>
    <cfRule type="top10" dxfId="564" priority="62" rank="1"/>
  </conditionalFormatting>
  <conditionalFormatting sqref="E8">
    <cfRule type="top10" priority="59" bottom="1" rank="1"/>
    <cfRule type="top10" dxfId="563" priority="60" rank="1"/>
  </conditionalFormatting>
  <conditionalFormatting sqref="F8">
    <cfRule type="top10" priority="57" bottom="1" rank="1"/>
    <cfRule type="top10" dxfId="562" priority="58" rank="1"/>
  </conditionalFormatting>
  <conditionalFormatting sqref="G8">
    <cfRule type="top10" priority="55" bottom="1" rank="1"/>
    <cfRule type="top10" dxfId="561" priority="56" rank="1"/>
  </conditionalFormatting>
  <conditionalFormatting sqref="H8">
    <cfRule type="top10" priority="53" bottom="1" rank="1"/>
    <cfRule type="top10" dxfId="560" priority="54" rank="1"/>
  </conditionalFormatting>
  <conditionalFormatting sqref="I8">
    <cfRule type="top10" priority="51" bottom="1" rank="1"/>
    <cfRule type="top10" dxfId="559" priority="52" rank="1"/>
  </conditionalFormatting>
  <conditionalFormatting sqref="J8">
    <cfRule type="top10" priority="49" bottom="1" rank="1"/>
    <cfRule type="top10" dxfId="558" priority="50" rank="1"/>
  </conditionalFormatting>
  <conditionalFormatting sqref="E9">
    <cfRule type="top10" priority="47" bottom="1" rank="1"/>
    <cfRule type="top10" dxfId="557" priority="48" rank="1"/>
  </conditionalFormatting>
  <conditionalFormatting sqref="F9">
    <cfRule type="top10" priority="45" bottom="1" rank="1"/>
    <cfRule type="top10" dxfId="556" priority="46" rank="1"/>
  </conditionalFormatting>
  <conditionalFormatting sqref="G9">
    <cfRule type="top10" priority="43" bottom="1" rank="1"/>
    <cfRule type="top10" dxfId="555" priority="44" rank="1"/>
  </conditionalFormatting>
  <conditionalFormatting sqref="H9">
    <cfRule type="top10" priority="41" bottom="1" rank="1"/>
    <cfRule type="top10" dxfId="554" priority="42" rank="1"/>
  </conditionalFormatting>
  <conditionalFormatting sqref="I9">
    <cfRule type="top10" priority="39" bottom="1" rank="1"/>
    <cfRule type="top10" dxfId="553" priority="40" rank="1"/>
  </conditionalFormatting>
  <conditionalFormatting sqref="J9">
    <cfRule type="top10" priority="37" bottom="1" rank="1"/>
    <cfRule type="top10" dxfId="552" priority="38" rank="1"/>
  </conditionalFormatting>
  <conditionalFormatting sqref="E10">
    <cfRule type="top10" priority="35" bottom="1" rank="1"/>
    <cfRule type="top10" dxfId="551" priority="36" rank="1"/>
  </conditionalFormatting>
  <conditionalFormatting sqref="F10">
    <cfRule type="top10" priority="33" bottom="1" rank="1"/>
    <cfRule type="top10" dxfId="550" priority="34" rank="1"/>
  </conditionalFormatting>
  <conditionalFormatting sqref="G10">
    <cfRule type="top10" priority="31" bottom="1" rank="1"/>
    <cfRule type="top10" dxfId="549" priority="32" rank="1"/>
  </conditionalFormatting>
  <conditionalFormatting sqref="H10">
    <cfRule type="top10" priority="29" bottom="1" rank="1"/>
    <cfRule type="top10" dxfId="548" priority="30" rank="1"/>
  </conditionalFormatting>
  <conditionalFormatting sqref="I10">
    <cfRule type="top10" priority="27" bottom="1" rank="1"/>
    <cfRule type="top10" dxfId="547" priority="28" rank="1"/>
  </conditionalFormatting>
  <conditionalFormatting sqref="J10">
    <cfRule type="top10" priority="25" bottom="1" rank="1"/>
    <cfRule type="top10" dxfId="546" priority="26" rank="1"/>
  </conditionalFormatting>
  <conditionalFormatting sqref="E11">
    <cfRule type="top10" priority="23" bottom="1" rank="1"/>
    <cfRule type="top10" dxfId="545" priority="24" rank="1"/>
  </conditionalFormatting>
  <conditionalFormatting sqref="F11">
    <cfRule type="top10" priority="21" bottom="1" rank="1"/>
    <cfRule type="top10" dxfId="544" priority="22" rank="1"/>
  </conditionalFormatting>
  <conditionalFormatting sqref="G11">
    <cfRule type="top10" priority="19" bottom="1" rank="1"/>
    <cfRule type="top10" dxfId="543" priority="20" rank="1"/>
  </conditionalFormatting>
  <conditionalFormatting sqref="H11">
    <cfRule type="top10" priority="17" bottom="1" rank="1"/>
    <cfRule type="top10" dxfId="542" priority="18" rank="1"/>
  </conditionalFormatting>
  <conditionalFormatting sqref="I11">
    <cfRule type="top10" priority="15" bottom="1" rank="1"/>
    <cfRule type="top10" dxfId="541" priority="16" rank="1"/>
  </conditionalFormatting>
  <conditionalFormatting sqref="J11">
    <cfRule type="top10" priority="13" bottom="1" rank="1"/>
    <cfRule type="top10" dxfId="540" priority="14" rank="1"/>
  </conditionalFormatting>
  <conditionalFormatting sqref="E12">
    <cfRule type="top10" priority="11" bottom="1" rank="1"/>
    <cfRule type="top10" dxfId="539" priority="12" rank="1"/>
  </conditionalFormatting>
  <conditionalFormatting sqref="F12">
    <cfRule type="top10" priority="9" bottom="1" rank="1"/>
    <cfRule type="top10" dxfId="538" priority="10" rank="1"/>
  </conditionalFormatting>
  <conditionalFormatting sqref="G12">
    <cfRule type="top10" priority="7" bottom="1" rank="1"/>
    <cfRule type="top10" dxfId="537" priority="8" rank="1"/>
  </conditionalFormatting>
  <conditionalFormatting sqref="H12">
    <cfRule type="top10" priority="5" bottom="1" rank="1"/>
    <cfRule type="top10" dxfId="536" priority="6" rank="1"/>
  </conditionalFormatting>
  <conditionalFormatting sqref="I12">
    <cfRule type="top10" priority="3" bottom="1" rank="1"/>
    <cfRule type="top10" dxfId="535" priority="4" rank="1"/>
  </conditionalFormatting>
  <conditionalFormatting sqref="J12">
    <cfRule type="top10" priority="1" bottom="1" rank="1"/>
    <cfRule type="top10" dxfId="53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F8DAB95-792B-4932-B46B-B13561EFB212}">
          <x14:formula1>
            <xm:f>'C:\Users\abra2\AppData\Local\Packages\Microsoft.MicrosoftEdge_8wekyb3d8bbwe\TempState\Downloads\[ABRA Club Shoot 2182018 (1).xlsm]Data'!#REF!</xm:f>
          </x14:formula1>
          <xm:sqref>B13</xm:sqref>
        </x14:dataValidation>
        <x14:dataValidation type="list" allowBlank="1" showInputMessage="1" showErrorMessage="1" xr:uid="{10AB40A3-183C-4513-B861-335BA22C6CA8}">
          <x14:formula1>
            <xm:f>'C:\Users\gih93\Documents\[ABRA2019.xlsm]Data'!#REF!</xm:f>
          </x14:formula1>
          <xm:sqref>B2:B5 B7:B12</xm:sqref>
        </x14:dataValidation>
        <x14:dataValidation type="list" allowBlank="1" showInputMessage="1" showErrorMessage="1" xr:uid="{BBB5B5D3-B7B7-4946-B716-622973A0495C}">
          <x14:formula1>
            <xm:f>'C:\Users\Ronald\Documents\2016 ABRA\ABRA Scoring Programs\[ABRA2019.xlsm]Data'!#REF!</xm:f>
          </x14:formula1>
          <xm:sqref>B6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DECA5-E8C8-49A5-8933-E4390F5680E1}">
  <sheetPr codeName="Sheet74"/>
  <dimension ref="A1:O8"/>
  <sheetViews>
    <sheetView workbookViewId="0">
      <selection activeCell="A6" sqref="A6:O6"/>
    </sheetView>
  </sheetViews>
  <sheetFormatPr defaultRowHeight="15" x14ac:dyDescent="0.3"/>
  <cols>
    <col min="1" max="1" width="13.140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thickBot="1" x14ac:dyDescent="0.35">
      <c r="A2" s="7" t="s">
        <v>25</v>
      </c>
      <c r="B2" s="7" t="s">
        <v>165</v>
      </c>
      <c r="C2" s="8">
        <v>43666</v>
      </c>
      <c r="D2" s="9" t="s">
        <v>159</v>
      </c>
      <c r="E2" s="45">
        <v>190</v>
      </c>
      <c r="F2" s="30">
        <v>193</v>
      </c>
      <c r="G2" s="27">
        <v>175</v>
      </c>
      <c r="H2" s="10">
        <v>181</v>
      </c>
      <c r="I2" s="7"/>
      <c r="J2" s="7"/>
      <c r="K2" s="10">
        <v>4</v>
      </c>
      <c r="L2" s="10">
        <v>739</v>
      </c>
      <c r="M2" s="11">
        <v>184.75</v>
      </c>
      <c r="N2" s="10">
        <v>4</v>
      </c>
      <c r="O2" s="11">
        <v>188.75</v>
      </c>
    </row>
    <row r="3" spans="1:15" x14ac:dyDescent="0.3">
      <c r="A3" s="7" t="s">
        <v>25</v>
      </c>
      <c r="B3" s="36" t="s">
        <v>165</v>
      </c>
      <c r="C3" s="37">
        <v>43680</v>
      </c>
      <c r="D3" s="9" t="s">
        <v>159</v>
      </c>
      <c r="E3" s="39">
        <v>195</v>
      </c>
      <c r="F3" s="39">
        <v>195</v>
      </c>
      <c r="G3" s="39">
        <v>196</v>
      </c>
      <c r="H3" s="39"/>
      <c r="I3" s="39"/>
      <c r="J3" s="39"/>
      <c r="K3" s="40">
        <v>3</v>
      </c>
      <c r="L3" s="40">
        <f>SUM(E3:J3)</f>
        <v>586</v>
      </c>
      <c r="M3" s="41">
        <f>SUM(L3/K3)</f>
        <v>195.33333333333334</v>
      </c>
      <c r="N3" s="36">
        <v>4</v>
      </c>
      <c r="O3" s="42">
        <f>SUM(M3+N3)</f>
        <v>199.33333333333334</v>
      </c>
    </row>
    <row r="4" spans="1:15" x14ac:dyDescent="0.3">
      <c r="A4" s="7" t="s">
        <v>25</v>
      </c>
      <c r="B4" s="7" t="s">
        <v>165</v>
      </c>
      <c r="C4" s="8">
        <v>43687</v>
      </c>
      <c r="D4" s="9" t="s">
        <v>159</v>
      </c>
      <c r="E4" s="7">
        <v>198</v>
      </c>
      <c r="F4" s="7">
        <v>196</v>
      </c>
      <c r="G4" s="7">
        <v>198</v>
      </c>
      <c r="H4" s="7">
        <v>194</v>
      </c>
      <c r="I4" s="7"/>
      <c r="J4" s="7"/>
      <c r="K4" s="10">
        <v>4</v>
      </c>
      <c r="L4" s="10">
        <v>786</v>
      </c>
      <c r="M4" s="11">
        <v>196.5</v>
      </c>
      <c r="N4" s="10">
        <v>11</v>
      </c>
      <c r="O4" s="11">
        <v>207.5</v>
      </c>
    </row>
    <row r="5" spans="1:15" ht="15.75" x14ac:dyDescent="0.3">
      <c r="A5" s="35" t="s">
        <v>211</v>
      </c>
      <c r="B5" s="36" t="s">
        <v>165</v>
      </c>
      <c r="C5" s="37">
        <v>43722</v>
      </c>
      <c r="D5" s="53" t="s">
        <v>218</v>
      </c>
      <c r="E5" s="39">
        <v>192</v>
      </c>
      <c r="F5" s="39">
        <v>194</v>
      </c>
      <c r="G5" s="39">
        <v>193</v>
      </c>
      <c r="H5" s="39">
        <v>195</v>
      </c>
      <c r="I5" s="39">
        <v>194</v>
      </c>
      <c r="J5" s="39">
        <v>191</v>
      </c>
      <c r="K5" s="40">
        <v>6</v>
      </c>
      <c r="L5" s="40">
        <f>SUM(E5:J5)</f>
        <v>1159</v>
      </c>
      <c r="M5" s="41">
        <f>SUM(L5/K5)</f>
        <v>193.16666666666666</v>
      </c>
      <c r="N5" s="36">
        <v>8</v>
      </c>
      <c r="O5" s="42">
        <f>SUM(M5+N5)</f>
        <v>201.16666666666666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17</v>
      </c>
      <c r="L8" s="3">
        <f>SUM(L2:L7)</f>
        <v>3270</v>
      </c>
      <c r="M8" s="1">
        <f>SUM(L8/K8)</f>
        <v>192.35294117647058</v>
      </c>
      <c r="N8" s="3">
        <f>SUM(N2:N7)</f>
        <v>27</v>
      </c>
      <c r="O8" s="1">
        <f>SUM(M8+N8)</f>
        <v>219.35294117647058</v>
      </c>
    </row>
  </sheetData>
  <protectedRanges>
    <protectedRange algorithmName="SHA-512" hashValue="FG7sbUW81RLTrqZOgRQY3WT58Fmv2wpczdNtHSivDYpua2f0csBbi4PHtU2Z8RiB+M2w+jl67Do94rJCq0Ck5Q==" saltValue="84WXeaapoYvzxj0ZBNU3eQ==" spinCount="100000" sqref="O5 L5:M5" name="Range1"/>
  </protectedRanges>
  <conditionalFormatting sqref="E1">
    <cfRule type="top10" priority="77" bottom="1" rank="1"/>
    <cfRule type="top10" dxfId="533" priority="78" rank="1"/>
  </conditionalFormatting>
  <conditionalFormatting sqref="F1">
    <cfRule type="top10" priority="75" bottom="1" rank="1"/>
    <cfRule type="top10" dxfId="532" priority="76" rank="1"/>
  </conditionalFormatting>
  <conditionalFormatting sqref="G1">
    <cfRule type="top10" priority="73" bottom="1" rank="1"/>
    <cfRule type="top10" dxfId="531" priority="74" rank="1"/>
  </conditionalFormatting>
  <conditionalFormatting sqref="H1">
    <cfRule type="top10" priority="71" bottom="1" rank="1"/>
    <cfRule type="top10" dxfId="530" priority="72" rank="1"/>
  </conditionalFormatting>
  <conditionalFormatting sqref="I1">
    <cfRule type="top10" priority="69" bottom="1" rank="1"/>
    <cfRule type="top10" dxfId="529" priority="70" rank="1"/>
  </conditionalFormatting>
  <conditionalFormatting sqref="J1">
    <cfRule type="top10" priority="67" bottom="1" rank="1"/>
    <cfRule type="top10" dxfId="528" priority="68" rank="1"/>
  </conditionalFormatting>
  <conditionalFormatting sqref="E7">
    <cfRule type="top10" priority="65" bottom="1" rank="1"/>
    <cfRule type="top10" dxfId="527" priority="66" rank="1"/>
  </conditionalFormatting>
  <conditionalFormatting sqref="F7">
    <cfRule type="top10" priority="63" bottom="1" rank="1"/>
    <cfRule type="top10" dxfId="526" priority="64" rank="1"/>
  </conditionalFormatting>
  <conditionalFormatting sqref="G7">
    <cfRule type="top10" priority="61" bottom="1" rank="1"/>
    <cfRule type="top10" dxfId="525" priority="62" rank="1"/>
  </conditionalFormatting>
  <conditionalFormatting sqref="H7">
    <cfRule type="top10" priority="59" bottom="1" rank="1"/>
    <cfRule type="top10" dxfId="524" priority="60" rank="1"/>
  </conditionalFormatting>
  <conditionalFormatting sqref="I7">
    <cfRule type="top10" priority="57" bottom="1" rank="1"/>
    <cfRule type="top10" dxfId="523" priority="58" rank="1"/>
  </conditionalFormatting>
  <conditionalFormatting sqref="J7">
    <cfRule type="top10" priority="55" bottom="1" rank="1"/>
    <cfRule type="top10" dxfId="522" priority="56" rank="1"/>
  </conditionalFormatting>
  <conditionalFormatting sqref="I2">
    <cfRule type="top10" priority="41" bottom="1" rank="1"/>
    <cfRule type="top10" dxfId="521" priority="42" rank="1"/>
  </conditionalFormatting>
  <conditionalFormatting sqref="J2">
    <cfRule type="top10" priority="39" bottom="1" rank="1"/>
    <cfRule type="top10" dxfId="520" priority="40" rank="1"/>
  </conditionalFormatting>
  <conditionalFormatting sqref="E2">
    <cfRule type="top10" priority="37" bottom="1" rank="1"/>
    <cfRule type="top10" dxfId="519" priority="38" rank="1"/>
  </conditionalFormatting>
  <conditionalFormatting sqref="F2">
    <cfRule type="top10" priority="35" bottom="1" rank="1"/>
    <cfRule type="top10" dxfId="518" priority="36" rank="1"/>
  </conditionalFormatting>
  <conditionalFormatting sqref="G2">
    <cfRule type="top10" priority="33" bottom="1" rank="1"/>
    <cfRule type="top10" dxfId="517" priority="34" rank="1"/>
  </conditionalFormatting>
  <conditionalFormatting sqref="H2">
    <cfRule type="top10" priority="31" bottom="1" rank="1"/>
    <cfRule type="top10" dxfId="516" priority="32" rank="1"/>
  </conditionalFormatting>
  <conditionalFormatting sqref="E3">
    <cfRule type="top10" dxfId="515" priority="30" rank="1"/>
  </conditionalFormatting>
  <conditionalFormatting sqref="F3">
    <cfRule type="top10" dxfId="514" priority="29" rank="1"/>
  </conditionalFormatting>
  <conditionalFormatting sqref="G3">
    <cfRule type="top10" dxfId="513" priority="28" rank="1"/>
  </conditionalFormatting>
  <conditionalFormatting sqref="H3">
    <cfRule type="top10" dxfId="512" priority="27" rank="1"/>
  </conditionalFormatting>
  <conditionalFormatting sqref="I3">
    <cfRule type="top10" dxfId="511" priority="26" rank="1"/>
  </conditionalFormatting>
  <conditionalFormatting sqref="J3">
    <cfRule type="top10" dxfId="510" priority="25" rank="1"/>
  </conditionalFormatting>
  <conditionalFormatting sqref="E4">
    <cfRule type="top10" priority="13" bottom="1" rank="1"/>
    <cfRule type="top10" dxfId="509" priority="14" rank="1"/>
  </conditionalFormatting>
  <conditionalFormatting sqref="F4">
    <cfRule type="top10" priority="15" bottom="1" rank="1"/>
    <cfRule type="top10" dxfId="508" priority="16" rank="1"/>
  </conditionalFormatting>
  <conditionalFormatting sqref="G4">
    <cfRule type="top10" priority="17" bottom="1" rank="1"/>
    <cfRule type="top10" dxfId="507" priority="18" rank="1"/>
  </conditionalFormatting>
  <conditionalFormatting sqref="H4">
    <cfRule type="top10" priority="19" bottom="1" rank="1"/>
    <cfRule type="top10" dxfId="506" priority="20" rank="1"/>
  </conditionalFormatting>
  <conditionalFormatting sqref="I4">
    <cfRule type="top10" priority="21" bottom="1" rank="1"/>
    <cfRule type="top10" dxfId="505" priority="22" rank="1"/>
  </conditionalFormatting>
  <conditionalFormatting sqref="J4">
    <cfRule type="top10" priority="23" bottom="1" rank="1"/>
    <cfRule type="top10" dxfId="504" priority="24" rank="1"/>
  </conditionalFormatting>
  <conditionalFormatting sqref="E5">
    <cfRule type="top10" dxfId="503" priority="7" rank="1"/>
  </conditionalFormatting>
  <conditionalFormatting sqref="F5">
    <cfRule type="top10" dxfId="502" priority="8" rank="1"/>
  </conditionalFormatting>
  <conditionalFormatting sqref="G5">
    <cfRule type="top10" dxfId="501" priority="9" rank="1"/>
  </conditionalFormatting>
  <conditionalFormatting sqref="H5">
    <cfRule type="top10" dxfId="500" priority="10" rank="1"/>
  </conditionalFormatting>
  <conditionalFormatting sqref="I5">
    <cfRule type="top10" dxfId="499" priority="11" rank="1"/>
  </conditionalFormatting>
  <conditionalFormatting sqref="J5">
    <cfRule type="top10" dxfId="498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7F56960-2FAA-4E42-A168-B49F3DC24E30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F265074C-7DEC-42CC-B8B1-D3EC3EE80BED}">
          <x14:formula1>
            <xm:f>'C:\Users\abra2\Desktop\ABRA Files and More\AUTO BENCH REST ASSOCIATION FILE\ABRA 2019\Arkansas\[ABRA2019july20 Arkansas (1).xlsm]Data'!#REF!</xm:f>
          </x14:formula1>
          <xm:sqref>B2</xm:sqref>
        </x14:dataValidation>
        <x14:dataValidation type="list" allowBlank="1" showInputMessage="1" showErrorMessage="1" xr:uid="{1D81E754-94D2-4FD8-8E47-451331038800}">
          <x14:formula1>
            <xm:f>'C:\Users\abra2\Desktop\ABRA Files and More\AUTO BENCH REST ASSOCIATION FILE\ABRA 2019\Arkansas\[ABRA ARKANSAS Scoring Program.xlsx]DATA SHEET'!#REF!</xm:f>
          </x14:formula1>
          <xm:sqref>B3 B5</xm:sqref>
        </x14:dataValidation>
        <x14:dataValidation type="list" allowBlank="1" showInputMessage="1" showErrorMessage="1" xr:uid="{4BD8FAB5-6BA0-4602-977B-99E8C2A4596E}">
          <x14:formula1>
            <xm:f>'C:\Users\abra2\AppData\Local\Packages\Microsoft.MicrosoftEdge_8wekyb3d8bbwe\TempState\Downloads\[ABRA2019Aug10Arkansas (2).xlsm]Data'!#REF!</xm:f>
          </x14:formula1>
          <xm:sqref>B4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8D043-FD84-4397-A7BA-D3E9A215D229}">
  <sheetPr codeName="Sheet46"/>
  <dimension ref="A1:O10"/>
  <sheetViews>
    <sheetView workbookViewId="0">
      <selection activeCell="D21" sqref="D21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36" t="s">
        <v>81</v>
      </c>
      <c r="C2" s="37">
        <v>43589</v>
      </c>
      <c r="D2" s="9" t="s">
        <v>107</v>
      </c>
      <c r="E2" s="39">
        <v>176</v>
      </c>
      <c r="F2" s="39">
        <v>175</v>
      </c>
      <c r="G2" s="39">
        <v>173</v>
      </c>
      <c r="H2" s="39">
        <v>167</v>
      </c>
      <c r="I2" s="39"/>
      <c r="J2" s="39"/>
      <c r="K2" s="40">
        <f>COUNT(E2:J2)</f>
        <v>4</v>
      </c>
      <c r="L2" s="40">
        <f>SUM(E2:J2)</f>
        <v>691</v>
      </c>
      <c r="M2" s="41">
        <f>SUM(L2/K2)</f>
        <v>172.75</v>
      </c>
      <c r="N2" s="36">
        <v>2</v>
      </c>
      <c r="O2" s="42">
        <f>SUM(M2+N2)</f>
        <v>174.75</v>
      </c>
    </row>
    <row r="3" spans="1:15" x14ac:dyDescent="0.3">
      <c r="A3" s="7" t="s">
        <v>25</v>
      </c>
      <c r="B3" s="7" t="s">
        <v>81</v>
      </c>
      <c r="C3" s="8">
        <v>43617</v>
      </c>
      <c r="D3" s="9" t="s">
        <v>107</v>
      </c>
      <c r="E3" s="7">
        <v>172</v>
      </c>
      <c r="F3" s="7">
        <v>189</v>
      </c>
      <c r="G3" s="7">
        <v>184</v>
      </c>
      <c r="H3" s="7">
        <v>184</v>
      </c>
      <c r="I3" s="7"/>
      <c r="J3" s="7"/>
      <c r="K3" s="10">
        <v>4</v>
      </c>
      <c r="L3" s="10">
        <v>729</v>
      </c>
      <c r="M3" s="11">
        <v>182.25</v>
      </c>
      <c r="N3" s="10">
        <v>2</v>
      </c>
      <c r="O3" s="11">
        <v>184.25</v>
      </c>
    </row>
    <row r="4" spans="1:15" x14ac:dyDescent="0.3">
      <c r="A4" s="7" t="s">
        <v>25</v>
      </c>
      <c r="B4" s="58" t="s">
        <v>81</v>
      </c>
      <c r="C4" s="37">
        <f>'[35]START TAB'!$D$2</f>
        <v>43652</v>
      </c>
      <c r="D4" s="38" t="str">
        <f>'[35]START TAB'!$B$2</f>
        <v>Belton, SC</v>
      </c>
      <c r="E4" s="59">
        <v>174</v>
      </c>
      <c r="F4" s="59">
        <v>179</v>
      </c>
      <c r="G4" s="59">
        <v>177</v>
      </c>
      <c r="H4" s="59">
        <v>173</v>
      </c>
      <c r="I4" s="59"/>
      <c r="J4" s="59"/>
      <c r="K4" s="40">
        <f>COUNT(E4:J4)</f>
        <v>4</v>
      </c>
      <c r="L4" s="40">
        <f>SUM(E4:J4)</f>
        <v>703</v>
      </c>
      <c r="M4" s="41">
        <f>SUM(L4/K4)</f>
        <v>175.75</v>
      </c>
      <c r="N4" s="58">
        <v>2</v>
      </c>
      <c r="O4" s="42">
        <f>SUM(M4+N4)</f>
        <v>177.75</v>
      </c>
    </row>
    <row r="5" spans="1:15" ht="30" x14ac:dyDescent="0.3">
      <c r="A5" s="133" t="s">
        <v>211</v>
      </c>
      <c r="B5" s="134" t="s">
        <v>81</v>
      </c>
      <c r="C5" s="135">
        <v>43715</v>
      </c>
      <c r="D5" s="136" t="str">
        <f>'[35]START TAB'!$B$2</f>
        <v>Belton, SC</v>
      </c>
      <c r="E5" s="137">
        <v>188</v>
      </c>
      <c r="F5" s="137">
        <v>183</v>
      </c>
      <c r="G5" s="137">
        <v>182</v>
      </c>
      <c r="H5" s="137">
        <v>178</v>
      </c>
      <c r="I5" s="137"/>
      <c r="J5" s="137"/>
      <c r="K5" s="138">
        <f>COUNT(E5:J5)</f>
        <v>4</v>
      </c>
      <c r="L5" s="138">
        <f>SUM(E5:J5)</f>
        <v>731</v>
      </c>
      <c r="M5" s="139">
        <f>SUM(L5/K5)</f>
        <v>182.75</v>
      </c>
      <c r="N5" s="134">
        <v>4</v>
      </c>
      <c r="O5" s="140">
        <f>SUM(M5+N5)</f>
        <v>186.75</v>
      </c>
    </row>
    <row r="6" spans="1:15" ht="30" x14ac:dyDescent="0.3">
      <c r="A6" s="35" t="s">
        <v>211</v>
      </c>
      <c r="B6" s="36" t="s">
        <v>81</v>
      </c>
      <c r="C6" s="37">
        <v>43744</v>
      </c>
      <c r="D6" s="38" t="str">
        <f>'[35]START TAB'!$B$2</f>
        <v>Belton, SC</v>
      </c>
      <c r="E6" s="59">
        <v>188</v>
      </c>
      <c r="F6" s="59">
        <v>185</v>
      </c>
      <c r="G6" s="59">
        <v>177</v>
      </c>
      <c r="H6" s="59">
        <v>188</v>
      </c>
      <c r="I6" s="59"/>
      <c r="J6" s="59"/>
      <c r="K6" s="40">
        <f>COUNT(E6:J6)</f>
        <v>4</v>
      </c>
      <c r="L6" s="40">
        <f>SUM(E6:J6)</f>
        <v>738</v>
      </c>
      <c r="M6" s="41">
        <f>SUM(L6/K6)</f>
        <v>184.5</v>
      </c>
      <c r="N6" s="58">
        <v>5</v>
      </c>
      <c r="O6" s="42">
        <f>SUM(M6+N6)</f>
        <v>189.5</v>
      </c>
    </row>
    <row r="7" spans="1:15" ht="30" x14ac:dyDescent="0.3">
      <c r="A7" s="133" t="s">
        <v>211</v>
      </c>
      <c r="B7" s="134" t="s">
        <v>81</v>
      </c>
      <c r="C7" s="135">
        <v>43771</v>
      </c>
      <c r="D7" s="136" t="str">
        <f>'[35]START TAB'!$B$2</f>
        <v>Belton, SC</v>
      </c>
      <c r="E7" s="137">
        <v>175</v>
      </c>
      <c r="F7" s="137">
        <v>184</v>
      </c>
      <c r="G7" s="137">
        <v>179</v>
      </c>
      <c r="H7" s="137">
        <v>179</v>
      </c>
      <c r="I7" s="137"/>
      <c r="J7" s="137"/>
      <c r="K7" s="138">
        <f>COUNT(E7:J7)</f>
        <v>4</v>
      </c>
      <c r="L7" s="138">
        <f>SUM(E7:J7)</f>
        <v>717</v>
      </c>
      <c r="M7" s="139">
        <f>SUM(L7/K7)</f>
        <v>179.25</v>
      </c>
      <c r="N7" s="134">
        <v>3</v>
      </c>
      <c r="O7" s="140">
        <f>SUM(M7+N7)</f>
        <v>182.25</v>
      </c>
    </row>
    <row r="8" spans="1:15" x14ac:dyDescent="0.3">
      <c r="A8" s="12" t="s">
        <v>25</v>
      </c>
      <c r="B8" s="12" t="s">
        <v>81</v>
      </c>
      <c r="C8" s="13">
        <v>43786</v>
      </c>
      <c r="D8" s="14" t="s">
        <v>23</v>
      </c>
      <c r="E8" s="12">
        <v>193</v>
      </c>
      <c r="F8" s="12">
        <v>191</v>
      </c>
      <c r="G8" s="12">
        <v>192</v>
      </c>
      <c r="H8" s="12">
        <v>190</v>
      </c>
      <c r="I8" s="12"/>
      <c r="J8" s="12"/>
      <c r="K8" s="15">
        <v>4</v>
      </c>
      <c r="L8" s="15">
        <v>766</v>
      </c>
      <c r="M8" s="16">
        <v>191.5</v>
      </c>
      <c r="N8" s="15">
        <v>2</v>
      </c>
      <c r="O8" s="16">
        <v>193.5</v>
      </c>
    </row>
    <row r="9" spans="1:15" x14ac:dyDescent="0.3">
      <c r="A9" s="12"/>
      <c r="B9" s="12"/>
      <c r="C9" s="13"/>
      <c r="D9" s="14"/>
      <c r="E9" s="12"/>
      <c r="F9" s="12"/>
      <c r="G9" s="12"/>
      <c r="H9" s="12"/>
      <c r="I9" s="12"/>
      <c r="J9" s="12"/>
      <c r="K9" s="15"/>
      <c r="L9" s="15"/>
      <c r="M9" s="16"/>
      <c r="N9" s="15"/>
      <c r="O9" s="16"/>
    </row>
    <row r="10" spans="1:15" x14ac:dyDescent="0.3">
      <c r="K10" s="3">
        <f>SUM(K2:K9)</f>
        <v>28</v>
      </c>
      <c r="L10" s="3">
        <f>SUM(L2:L9)</f>
        <v>5075</v>
      </c>
      <c r="M10" s="1">
        <f>SUM(L10/K10)</f>
        <v>181.25</v>
      </c>
      <c r="N10" s="3">
        <f>SUM(N2:N9)</f>
        <v>20</v>
      </c>
      <c r="O10" s="1">
        <f>SUM(M10+N10)</f>
        <v>201.25</v>
      </c>
    </row>
  </sheetData>
  <protectedRanges>
    <protectedRange algorithmName="SHA-512" hashValue="FG7sbUW81RLTrqZOgRQY3WT58Fmv2wpczdNtHSivDYpua2f0csBbi4PHtU2Z8RiB+M2w+jl67Do94rJCq0Ck5Q==" saltValue="84WXeaapoYvzxj0ZBNU3eQ==" spinCount="100000" sqref="O2:O3 L2:M3" name="Range1"/>
  </protectedRanges>
  <conditionalFormatting sqref="E1">
    <cfRule type="top10" priority="89" bottom="1" rank="1"/>
    <cfRule type="top10" dxfId="497" priority="90" rank="1"/>
  </conditionalFormatting>
  <conditionalFormatting sqref="F1">
    <cfRule type="top10" priority="87" bottom="1" rank="1"/>
    <cfRule type="top10" dxfId="496" priority="88" rank="1"/>
  </conditionalFormatting>
  <conditionalFormatting sqref="G1">
    <cfRule type="top10" priority="85" bottom="1" rank="1"/>
    <cfRule type="top10" dxfId="495" priority="86" rank="1"/>
  </conditionalFormatting>
  <conditionalFormatting sqref="H1">
    <cfRule type="top10" priority="83" bottom="1" rank="1"/>
    <cfRule type="top10" dxfId="494" priority="84" rank="1"/>
  </conditionalFormatting>
  <conditionalFormatting sqref="I1">
    <cfRule type="top10" priority="81" bottom="1" rank="1"/>
    <cfRule type="top10" dxfId="493" priority="82" rank="1"/>
  </conditionalFormatting>
  <conditionalFormatting sqref="J1">
    <cfRule type="top10" priority="79" bottom="1" rank="1"/>
    <cfRule type="top10" dxfId="492" priority="80" rank="1"/>
  </conditionalFormatting>
  <conditionalFormatting sqref="E9">
    <cfRule type="top10" priority="77" bottom="1" rank="1"/>
    <cfRule type="top10" dxfId="491" priority="78" rank="1"/>
  </conditionalFormatting>
  <conditionalFormatting sqref="F9">
    <cfRule type="top10" priority="75" bottom="1" rank="1"/>
    <cfRule type="top10" dxfId="490" priority="76" rank="1"/>
  </conditionalFormatting>
  <conditionalFormatting sqref="G9">
    <cfRule type="top10" priority="73" bottom="1" rank="1"/>
    <cfRule type="top10" dxfId="489" priority="74" rank="1"/>
  </conditionalFormatting>
  <conditionalFormatting sqref="H9">
    <cfRule type="top10" priority="71" bottom="1" rank="1"/>
    <cfRule type="top10" dxfId="488" priority="72" rank="1"/>
  </conditionalFormatting>
  <conditionalFormatting sqref="I9">
    <cfRule type="top10" priority="69" bottom="1" rank="1"/>
    <cfRule type="top10" dxfId="487" priority="70" rank="1"/>
  </conditionalFormatting>
  <conditionalFormatting sqref="J9">
    <cfRule type="top10" priority="67" bottom="1" rank="1"/>
    <cfRule type="top10" dxfId="486" priority="68" rank="1"/>
  </conditionalFormatting>
  <conditionalFormatting sqref="E2">
    <cfRule type="top10" dxfId="485" priority="54" rank="1"/>
  </conditionalFormatting>
  <conditionalFormatting sqref="F2">
    <cfRule type="top10" dxfId="484" priority="53" rank="1"/>
  </conditionalFormatting>
  <conditionalFormatting sqref="G2">
    <cfRule type="top10" dxfId="483" priority="52" rank="1"/>
  </conditionalFormatting>
  <conditionalFormatting sqref="H2">
    <cfRule type="top10" dxfId="482" priority="51" rank="1"/>
  </conditionalFormatting>
  <conditionalFormatting sqref="I2">
    <cfRule type="top10" dxfId="481" priority="50" rank="1"/>
  </conditionalFormatting>
  <conditionalFormatting sqref="J2">
    <cfRule type="top10" dxfId="480" priority="49" rank="1"/>
  </conditionalFormatting>
  <conditionalFormatting sqref="E3">
    <cfRule type="top10" priority="47" bottom="1" rank="1"/>
    <cfRule type="top10" dxfId="479" priority="48" rank="1"/>
  </conditionalFormatting>
  <conditionalFormatting sqref="F3">
    <cfRule type="top10" priority="45" bottom="1" rank="1"/>
    <cfRule type="top10" dxfId="478" priority="46" rank="1"/>
  </conditionalFormatting>
  <conditionalFormatting sqref="G3">
    <cfRule type="top10" priority="43" bottom="1" rank="1"/>
    <cfRule type="top10" dxfId="477" priority="44" rank="1"/>
  </conditionalFormatting>
  <conditionalFormatting sqref="H3">
    <cfRule type="top10" priority="41" bottom="1" rank="1"/>
    <cfRule type="top10" dxfId="476" priority="42" rank="1"/>
  </conditionalFormatting>
  <conditionalFormatting sqref="I3">
    <cfRule type="top10" priority="39" bottom="1" rank="1"/>
    <cfRule type="top10" dxfId="475" priority="40" rank="1"/>
  </conditionalFormatting>
  <conditionalFormatting sqref="J3">
    <cfRule type="top10" priority="37" bottom="1" rank="1"/>
    <cfRule type="top10" dxfId="474" priority="38" rank="1"/>
  </conditionalFormatting>
  <conditionalFormatting sqref="E4">
    <cfRule type="top10" dxfId="473" priority="36" rank="1"/>
  </conditionalFormatting>
  <conditionalFormatting sqref="F4">
    <cfRule type="top10" dxfId="472" priority="35" rank="1"/>
  </conditionalFormatting>
  <conditionalFormatting sqref="G4">
    <cfRule type="top10" dxfId="471" priority="34" rank="1"/>
  </conditionalFormatting>
  <conditionalFormatting sqref="H4">
    <cfRule type="top10" dxfId="470" priority="33" rank="1"/>
  </conditionalFormatting>
  <conditionalFormatting sqref="I4">
    <cfRule type="top10" dxfId="469" priority="32" rank="1"/>
  </conditionalFormatting>
  <conditionalFormatting sqref="J4">
    <cfRule type="top10" dxfId="468" priority="31" rank="1"/>
  </conditionalFormatting>
  <conditionalFormatting sqref="E5">
    <cfRule type="top10" dxfId="467" priority="25" rank="1"/>
  </conditionalFormatting>
  <conditionalFormatting sqref="F5">
    <cfRule type="top10" dxfId="466" priority="26" rank="1"/>
  </conditionalFormatting>
  <conditionalFormatting sqref="G5">
    <cfRule type="top10" dxfId="465" priority="27" rank="1"/>
  </conditionalFormatting>
  <conditionalFormatting sqref="H5">
    <cfRule type="top10" dxfId="464" priority="28" rank="1"/>
  </conditionalFormatting>
  <conditionalFormatting sqref="I5">
    <cfRule type="top10" dxfId="463" priority="29" rank="1"/>
  </conditionalFormatting>
  <conditionalFormatting sqref="J5">
    <cfRule type="top10" dxfId="462" priority="30" rank="1"/>
  </conditionalFormatting>
  <conditionalFormatting sqref="E6">
    <cfRule type="top10" dxfId="461" priority="19" rank="1"/>
  </conditionalFormatting>
  <conditionalFormatting sqref="F6">
    <cfRule type="top10" dxfId="460" priority="20" rank="1"/>
  </conditionalFormatting>
  <conditionalFormatting sqref="G6">
    <cfRule type="top10" dxfId="459" priority="21" rank="1"/>
  </conditionalFormatting>
  <conditionalFormatting sqref="H6">
    <cfRule type="top10" dxfId="458" priority="22" rank="1"/>
  </conditionalFormatting>
  <conditionalFormatting sqref="I6">
    <cfRule type="top10" dxfId="457" priority="23" rank="1"/>
  </conditionalFormatting>
  <conditionalFormatting sqref="J6">
    <cfRule type="top10" dxfId="456" priority="24" rank="1"/>
  </conditionalFormatting>
  <conditionalFormatting sqref="E7">
    <cfRule type="top10" dxfId="455" priority="13" rank="1"/>
  </conditionalFormatting>
  <conditionalFormatting sqref="F7">
    <cfRule type="top10" dxfId="454" priority="14" rank="1"/>
  </conditionalFormatting>
  <conditionalFormatting sqref="G7">
    <cfRule type="top10" dxfId="453" priority="15" rank="1"/>
  </conditionalFormatting>
  <conditionalFormatting sqref="H7">
    <cfRule type="top10" dxfId="452" priority="16" rank="1"/>
  </conditionalFormatting>
  <conditionalFormatting sqref="J7">
    <cfRule type="top10" dxfId="451" priority="17" rank="1"/>
  </conditionalFormatting>
  <conditionalFormatting sqref="I7">
    <cfRule type="top10" dxfId="450" priority="18" rank="1"/>
  </conditionalFormatting>
  <conditionalFormatting sqref="E8">
    <cfRule type="top10" priority="11" bottom="1" rank="1"/>
    <cfRule type="top10" dxfId="449" priority="12" rank="1"/>
  </conditionalFormatting>
  <conditionalFormatting sqref="F8">
    <cfRule type="top10" priority="9" bottom="1" rank="1"/>
    <cfRule type="top10" dxfId="448" priority="10" rank="1"/>
  </conditionalFormatting>
  <conditionalFormatting sqref="G8">
    <cfRule type="top10" priority="7" bottom="1" rank="1"/>
    <cfRule type="top10" dxfId="447" priority="8" rank="1"/>
  </conditionalFormatting>
  <conditionalFormatting sqref="H8">
    <cfRule type="top10" priority="5" bottom="1" rank="1"/>
    <cfRule type="top10" dxfId="446" priority="6" rank="1"/>
  </conditionalFormatting>
  <conditionalFormatting sqref="I8">
    <cfRule type="top10" priority="3" bottom="1" rank="1"/>
    <cfRule type="top10" dxfId="445" priority="4" rank="1"/>
  </conditionalFormatting>
  <conditionalFormatting sqref="J8">
    <cfRule type="top10" priority="1" bottom="1" rank="1"/>
    <cfRule type="top10" dxfId="444" priority="2" rank="1"/>
  </conditionalFormatting>
  <dataValidations count="1">
    <dataValidation type="list" allowBlank="1" showInputMessage="1" showErrorMessage="1" sqref="B2" xr:uid="{336924D2-2687-45B9-808E-2CF74DE8B095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FD2F6C4-5D0E-4C29-9F98-443524784641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8DF90749-23C1-4779-A228-975CAEF00291}">
          <x14:formula1>
            <xm:f>'C:\Users\abra2\Desktop\[ABRA2019.xlsm]Data'!#REF!</xm:f>
          </x14:formula1>
          <xm:sqref>B3</xm:sqref>
        </x14:dataValidation>
        <x14:dataValidation type="list" allowBlank="1" showInputMessage="1" showErrorMessage="1" xr:uid="{B82014D9-E608-4BA4-89CC-6C99379BA0DA}">
          <x14:formula1>
            <xm:f>'C:\Users\abra2\Desktop\ABRA Files and More\AUTO BENCH REST ASSOCIATION FILE\ABRA 2019\South Carolina\[ABRA sSOUTH CAROLINA SCORING PROGRAM 2019.xlsm]DATA SHEET'!#REF!</xm:f>
          </x14:formula1>
          <xm:sqref>B4:B5 B7</xm:sqref>
        </x14:dataValidation>
        <x14:dataValidation type="list" allowBlank="1" showInputMessage="1" showErrorMessage="1" xr:uid="{761CBAB6-82FA-4677-AA84-F6B2E4E6AD83}">
          <x14:formula1>
            <xm:f>'C:\Users\abra2\AppData\Local\Packages\Microsoft.MicrosoftEdge_8wekyb3d8bbwe\TempState\Downloads\[ABRA Club Shoot 11172019 (1).xlsm]Data'!#REF!</xm:f>
          </x14:formula1>
          <xm:sqref>B8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8CE21-461D-47FA-817E-F46EC424F82B}">
  <sheetPr codeName="Sheet47"/>
  <dimension ref="A1:O5"/>
  <sheetViews>
    <sheetView workbookViewId="0">
      <selection activeCell="D4" sqref="D4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1" t="s">
        <v>25</v>
      </c>
      <c r="B2" s="21" t="s">
        <v>78</v>
      </c>
      <c r="C2" s="22">
        <v>43583</v>
      </c>
      <c r="D2" s="23" t="s">
        <v>210</v>
      </c>
      <c r="E2" s="21">
        <v>182</v>
      </c>
      <c r="F2" s="21">
        <v>191</v>
      </c>
      <c r="G2" s="21">
        <v>192</v>
      </c>
      <c r="H2" s="21">
        <v>188</v>
      </c>
      <c r="I2" s="21"/>
      <c r="J2" s="21"/>
      <c r="K2" s="24">
        <v>4</v>
      </c>
      <c r="L2" s="24">
        <v>753</v>
      </c>
      <c r="M2" s="25">
        <v>188.25</v>
      </c>
      <c r="N2" s="24">
        <v>3</v>
      </c>
      <c r="O2" s="25">
        <v>191.25</v>
      </c>
    </row>
    <row r="3" spans="1:15" x14ac:dyDescent="0.3">
      <c r="A3" s="21" t="s">
        <v>25</v>
      </c>
      <c r="B3" s="21" t="s">
        <v>78</v>
      </c>
      <c r="C3" s="22">
        <v>43611</v>
      </c>
      <c r="D3" s="23" t="s">
        <v>210</v>
      </c>
      <c r="E3" s="21">
        <v>193</v>
      </c>
      <c r="F3" s="21">
        <v>194</v>
      </c>
      <c r="G3" s="21">
        <v>193</v>
      </c>
      <c r="H3" s="21">
        <v>196</v>
      </c>
      <c r="I3" s="21"/>
      <c r="J3" s="21"/>
      <c r="K3" s="24">
        <v>4</v>
      </c>
      <c r="L3" s="24">
        <v>776</v>
      </c>
      <c r="M3" s="25">
        <v>194</v>
      </c>
      <c r="N3" s="24">
        <v>5</v>
      </c>
      <c r="O3" s="25">
        <v>199</v>
      </c>
    </row>
    <row r="4" spans="1:15" x14ac:dyDescent="0.3">
      <c r="A4" s="12"/>
      <c r="B4" s="12"/>
      <c r="C4" s="13"/>
      <c r="D4" s="14"/>
      <c r="E4" s="12"/>
      <c r="F4" s="12"/>
      <c r="G4" s="12"/>
      <c r="H4" s="12"/>
      <c r="I4" s="12"/>
      <c r="J4" s="12"/>
      <c r="K4" s="15"/>
      <c r="L4" s="15"/>
      <c r="M4" s="16"/>
      <c r="N4" s="15"/>
      <c r="O4" s="16"/>
    </row>
    <row r="5" spans="1:15" x14ac:dyDescent="0.3">
      <c r="K5" s="3">
        <f>SUM(K2:K4)</f>
        <v>8</v>
      </c>
      <c r="L5" s="3">
        <f>SUM(L2:L4)</f>
        <v>1529</v>
      </c>
      <c r="M5" s="1">
        <f>SUM(L5/K5)</f>
        <v>191.125</v>
      </c>
      <c r="N5" s="3">
        <f>SUM(N2:N4)</f>
        <v>8</v>
      </c>
      <c r="O5" s="1">
        <f>SUM(M5+N5)</f>
        <v>199.125</v>
      </c>
    </row>
  </sheetData>
  <conditionalFormatting sqref="E1">
    <cfRule type="top10" priority="59" bottom="1" rank="1"/>
    <cfRule type="top10" dxfId="443" priority="60" rank="1"/>
  </conditionalFormatting>
  <conditionalFormatting sqref="F1">
    <cfRule type="top10" priority="57" bottom="1" rank="1"/>
    <cfRule type="top10" dxfId="442" priority="58" rank="1"/>
  </conditionalFormatting>
  <conditionalFormatting sqref="G1">
    <cfRule type="top10" priority="55" bottom="1" rank="1"/>
    <cfRule type="top10" dxfId="441" priority="56" rank="1"/>
  </conditionalFormatting>
  <conditionalFormatting sqref="H1">
    <cfRule type="top10" priority="53" bottom="1" rank="1"/>
    <cfRule type="top10" dxfId="440" priority="54" rank="1"/>
  </conditionalFormatting>
  <conditionalFormatting sqref="I1">
    <cfRule type="top10" priority="51" bottom="1" rank="1"/>
    <cfRule type="top10" dxfId="439" priority="52" rank="1"/>
  </conditionalFormatting>
  <conditionalFormatting sqref="J1">
    <cfRule type="top10" priority="49" bottom="1" rank="1"/>
    <cfRule type="top10" dxfId="438" priority="50" rank="1"/>
  </conditionalFormatting>
  <conditionalFormatting sqref="E4">
    <cfRule type="top10" priority="47" bottom="1" rank="1"/>
    <cfRule type="top10" dxfId="437" priority="48" rank="1"/>
  </conditionalFormatting>
  <conditionalFormatting sqref="F4">
    <cfRule type="top10" priority="45" bottom="1" rank="1"/>
    <cfRule type="top10" dxfId="436" priority="46" rank="1"/>
  </conditionalFormatting>
  <conditionalFormatting sqref="G4">
    <cfRule type="top10" priority="43" bottom="1" rank="1"/>
    <cfRule type="top10" dxfId="435" priority="44" rank="1"/>
  </conditionalFormatting>
  <conditionalFormatting sqref="H4">
    <cfRule type="top10" priority="41" bottom="1" rank="1"/>
    <cfRule type="top10" dxfId="434" priority="42" rank="1"/>
  </conditionalFormatting>
  <conditionalFormatting sqref="I4">
    <cfRule type="top10" priority="39" bottom="1" rank="1"/>
    <cfRule type="top10" dxfId="433" priority="40" rank="1"/>
  </conditionalFormatting>
  <conditionalFormatting sqref="J4">
    <cfRule type="top10" priority="37" bottom="1" rank="1"/>
    <cfRule type="top10" dxfId="432" priority="38" rank="1"/>
  </conditionalFormatting>
  <conditionalFormatting sqref="E2">
    <cfRule type="top10" priority="23" bottom="1" rank="1"/>
    <cfRule type="top10" dxfId="431" priority="24" rank="1"/>
  </conditionalFormatting>
  <conditionalFormatting sqref="F2">
    <cfRule type="top10" priority="21" bottom="1" rank="1"/>
    <cfRule type="top10" dxfId="430" priority="22" rank="1"/>
  </conditionalFormatting>
  <conditionalFormatting sqref="G2">
    <cfRule type="top10" priority="19" bottom="1" rank="1"/>
    <cfRule type="top10" dxfId="429" priority="20" rank="1"/>
  </conditionalFormatting>
  <conditionalFormatting sqref="H2">
    <cfRule type="top10" priority="17" bottom="1" rank="1"/>
    <cfRule type="top10" dxfId="428" priority="18" rank="1"/>
  </conditionalFormatting>
  <conditionalFormatting sqref="I2">
    <cfRule type="top10" priority="15" bottom="1" rank="1"/>
    <cfRule type="top10" dxfId="427" priority="16" rank="1"/>
  </conditionalFormatting>
  <conditionalFormatting sqref="J2">
    <cfRule type="top10" priority="13" bottom="1" rank="1"/>
    <cfRule type="top10" dxfId="426" priority="14" rank="1"/>
  </conditionalFormatting>
  <conditionalFormatting sqref="E3">
    <cfRule type="top10" priority="11" bottom="1" rank="1"/>
    <cfRule type="top10" dxfId="425" priority="12" rank="1"/>
  </conditionalFormatting>
  <conditionalFormatting sqref="F3">
    <cfRule type="top10" priority="9" bottom="1" rank="1"/>
    <cfRule type="top10" dxfId="424" priority="10" rank="1"/>
  </conditionalFormatting>
  <conditionalFormatting sqref="G3">
    <cfRule type="top10" priority="7" bottom="1" rank="1"/>
    <cfRule type="top10" dxfId="423" priority="8" rank="1"/>
  </conditionalFormatting>
  <conditionalFormatting sqref="H3">
    <cfRule type="top10" priority="5" bottom="1" rank="1"/>
    <cfRule type="top10" dxfId="422" priority="6" rank="1"/>
  </conditionalFormatting>
  <conditionalFormatting sqref="I3">
    <cfRule type="top10" priority="3" bottom="1" rank="1"/>
    <cfRule type="top10" dxfId="421" priority="4" rank="1"/>
  </conditionalFormatting>
  <conditionalFormatting sqref="J3">
    <cfRule type="top10" priority="1" bottom="1" rank="1"/>
    <cfRule type="top10" dxfId="42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6DD4C0-870B-445C-A30A-26A2106ED483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44419CF1-8317-4B05-8756-91BF7E259F1A}">
          <x14:formula1>
            <xm:f>'C:\Users\abra2\AppData\Local\Packages\Microsoft.MicrosoftEdge_8wekyb3d8bbwe\TempState\Downloads\[ABRA Club Shoot 1202019 (2).xlsm]Data'!#REF!</xm:f>
          </x14:formula1>
          <xm:sqref>B2:B3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6F97-69F2-48C9-985C-7E41A2097358}">
  <sheetPr codeName="Sheet48"/>
  <dimension ref="A1:O7"/>
  <sheetViews>
    <sheetView workbookViewId="0">
      <selection activeCell="C14" sqref="C14"/>
    </sheetView>
  </sheetViews>
  <sheetFormatPr defaultRowHeight="15" x14ac:dyDescent="0.3"/>
  <cols>
    <col min="1" max="1" width="23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5" t="s">
        <v>25</v>
      </c>
      <c r="B2" s="36" t="s">
        <v>88</v>
      </c>
      <c r="C2" s="37">
        <v>43586</v>
      </c>
      <c r="D2" s="38" t="s">
        <v>85</v>
      </c>
      <c r="E2" s="39">
        <v>184</v>
      </c>
      <c r="F2" s="39">
        <v>182</v>
      </c>
      <c r="G2" s="39">
        <v>182</v>
      </c>
      <c r="H2" s="39">
        <v>149</v>
      </c>
      <c r="I2" s="21"/>
      <c r="J2" s="21"/>
      <c r="K2" s="40">
        <v>4</v>
      </c>
      <c r="L2" s="40">
        <v>697</v>
      </c>
      <c r="M2" s="41">
        <f t="shared" ref="M2" si="0">SUM(L2/K2)</f>
        <v>174.25</v>
      </c>
      <c r="N2" s="36">
        <v>3</v>
      </c>
      <c r="O2" s="42">
        <f t="shared" ref="O2" si="1">SUM(M2+N2)</f>
        <v>177.25</v>
      </c>
    </row>
    <row r="3" spans="1:15" ht="15.75" x14ac:dyDescent="0.3">
      <c r="A3" s="35" t="s">
        <v>25</v>
      </c>
      <c r="B3" s="36" t="s">
        <v>88</v>
      </c>
      <c r="C3" s="37">
        <v>43621</v>
      </c>
      <c r="D3" s="53" t="s">
        <v>85</v>
      </c>
      <c r="E3" s="39">
        <v>190</v>
      </c>
      <c r="F3" s="39">
        <v>191</v>
      </c>
      <c r="G3" s="39">
        <v>183</v>
      </c>
      <c r="H3" s="39">
        <v>190</v>
      </c>
      <c r="I3" s="39"/>
      <c r="J3" s="39"/>
      <c r="K3" s="40">
        <f>COUNT(E3:J3)</f>
        <v>4</v>
      </c>
      <c r="L3" s="40">
        <f>SUM(E3:J3)</f>
        <v>754</v>
      </c>
      <c r="M3" s="41">
        <f>SUM(L3/K3)</f>
        <v>188.5</v>
      </c>
      <c r="N3" s="36">
        <v>9</v>
      </c>
      <c r="O3" s="42">
        <f>SUM(M3+N3)</f>
        <v>197.5</v>
      </c>
    </row>
    <row r="4" spans="1:15" x14ac:dyDescent="0.3">
      <c r="A4" s="35" t="s">
        <v>25</v>
      </c>
      <c r="B4" s="58" t="s">
        <v>88</v>
      </c>
      <c r="C4" s="37">
        <f>'[57]START TAB'!$D$2</f>
        <v>43684</v>
      </c>
      <c r="D4" s="38" t="str">
        <f>'[57]START TAB'!$B$2</f>
        <v>Osseo, MI</v>
      </c>
      <c r="E4" s="59">
        <v>187</v>
      </c>
      <c r="F4" s="83">
        <v>189</v>
      </c>
      <c r="G4" s="83">
        <v>187</v>
      </c>
      <c r="H4" s="59">
        <v>189</v>
      </c>
      <c r="I4" s="59"/>
      <c r="J4" s="59"/>
      <c r="K4" s="40">
        <f>COUNT(E4:J4)</f>
        <v>4</v>
      </c>
      <c r="L4" s="40">
        <f>SUM(E4:J4)</f>
        <v>752</v>
      </c>
      <c r="M4" s="41">
        <f>SUM(L4/K4)</f>
        <v>188</v>
      </c>
      <c r="N4" s="58">
        <v>8</v>
      </c>
      <c r="O4" s="42">
        <f>SUM(M4+N4)</f>
        <v>196</v>
      </c>
    </row>
    <row r="5" spans="1:15" x14ac:dyDescent="0.3">
      <c r="A5" s="35" t="s">
        <v>25</v>
      </c>
      <c r="B5" s="58" t="s">
        <v>88</v>
      </c>
      <c r="C5" s="37">
        <f>'[58]START TAB'!$D$2</f>
        <v>43712</v>
      </c>
      <c r="D5" s="38" t="str">
        <f>'[58]START TAB'!$B$2</f>
        <v>Osseo, MI</v>
      </c>
      <c r="E5" s="59">
        <v>188</v>
      </c>
      <c r="F5" s="59">
        <v>196</v>
      </c>
      <c r="G5" s="59">
        <v>196</v>
      </c>
      <c r="H5" s="59">
        <v>196</v>
      </c>
      <c r="I5" s="59"/>
      <c r="J5" s="59"/>
      <c r="K5" s="40">
        <f>COUNT(E5:J5)</f>
        <v>4</v>
      </c>
      <c r="L5" s="40">
        <f>SUM(E5:J5)</f>
        <v>776</v>
      </c>
      <c r="M5" s="41">
        <f>SUM(L5/K5)</f>
        <v>194</v>
      </c>
      <c r="N5" s="58"/>
      <c r="O5" s="42">
        <f>SUM(M5+N5)</f>
        <v>194</v>
      </c>
    </row>
    <row r="6" spans="1:15" x14ac:dyDescent="0.3">
      <c r="A6" s="12"/>
      <c r="B6" s="12"/>
      <c r="C6" s="13"/>
      <c r="D6" s="14"/>
      <c r="E6" s="12"/>
      <c r="F6" s="12"/>
      <c r="G6" s="12"/>
      <c r="H6" s="12"/>
      <c r="I6" s="12"/>
      <c r="J6" s="12"/>
      <c r="K6" s="15"/>
      <c r="L6" s="15"/>
      <c r="M6" s="16"/>
      <c r="N6" s="15"/>
      <c r="O6" s="16"/>
    </row>
    <row r="7" spans="1:15" x14ac:dyDescent="0.3">
      <c r="K7" s="3">
        <f>SUM(K2:K6)</f>
        <v>16</v>
      </c>
      <c r="L7" s="3">
        <f>SUM(L2:L6)</f>
        <v>2979</v>
      </c>
      <c r="M7" s="1">
        <f>SUM(L7/K7)</f>
        <v>186.1875</v>
      </c>
      <c r="N7" s="3">
        <f>SUM(N2:N6)</f>
        <v>20</v>
      </c>
      <c r="O7" s="1">
        <f>SUM(M7+N7)</f>
        <v>206.1875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5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O4 L4:M4" name="Range1_1"/>
    <protectedRange algorithmName="SHA-512" hashValue="FG7sbUW81RLTrqZOgRQY3WT58Fmv2wpczdNtHSivDYpua2f0csBbi4PHtU2Z8RiB+M2w+jl67Do94rJCq0Ck5Q==" saltValue="84WXeaapoYvzxj0ZBNU3eQ==" spinCount="100000" sqref="L5:M5 O5" name="Range1_2"/>
  </protectedRanges>
  <conditionalFormatting sqref="E1">
    <cfRule type="top10" priority="57" bottom="1" rank="1"/>
    <cfRule type="top10" dxfId="419" priority="58" rank="1"/>
  </conditionalFormatting>
  <conditionalFormatting sqref="F1">
    <cfRule type="top10" priority="55" bottom="1" rank="1"/>
    <cfRule type="top10" dxfId="418" priority="56" rank="1"/>
  </conditionalFormatting>
  <conditionalFormatting sqref="G1">
    <cfRule type="top10" priority="53" bottom="1" rank="1"/>
    <cfRule type="top10" dxfId="417" priority="54" rank="1"/>
  </conditionalFormatting>
  <conditionalFormatting sqref="H1">
    <cfRule type="top10" priority="51" bottom="1" rank="1"/>
    <cfRule type="top10" dxfId="416" priority="52" rank="1"/>
  </conditionalFormatting>
  <conditionalFormatting sqref="I1">
    <cfRule type="top10" priority="49" bottom="1" rank="1"/>
    <cfRule type="top10" dxfId="415" priority="50" rank="1"/>
  </conditionalFormatting>
  <conditionalFormatting sqref="J1">
    <cfRule type="top10" priority="47" bottom="1" rank="1"/>
    <cfRule type="top10" dxfId="414" priority="48" rank="1"/>
  </conditionalFormatting>
  <conditionalFormatting sqref="E6">
    <cfRule type="top10" priority="45" bottom="1" rank="1"/>
    <cfRule type="top10" dxfId="413" priority="46" rank="1"/>
  </conditionalFormatting>
  <conditionalFormatting sqref="F6">
    <cfRule type="top10" priority="43" bottom="1" rank="1"/>
    <cfRule type="top10" dxfId="412" priority="44" rank="1"/>
  </conditionalFormatting>
  <conditionalFormatting sqref="G6">
    <cfRule type="top10" priority="41" bottom="1" rank="1"/>
    <cfRule type="top10" dxfId="411" priority="42" rank="1"/>
  </conditionalFormatting>
  <conditionalFormatting sqref="H6">
    <cfRule type="top10" priority="39" bottom="1" rank="1"/>
    <cfRule type="top10" dxfId="410" priority="40" rank="1"/>
  </conditionalFormatting>
  <conditionalFormatting sqref="I6">
    <cfRule type="top10" priority="37" bottom="1" rank="1"/>
    <cfRule type="top10" dxfId="409" priority="38" rank="1"/>
  </conditionalFormatting>
  <conditionalFormatting sqref="J6">
    <cfRule type="top10" priority="35" bottom="1" rank="1"/>
    <cfRule type="top10" dxfId="408" priority="36" rank="1"/>
  </conditionalFormatting>
  <conditionalFormatting sqref="I2">
    <cfRule type="top10" priority="25" bottom="1" rank="1"/>
    <cfRule type="top10" dxfId="407" priority="26" rank="1"/>
  </conditionalFormatting>
  <conditionalFormatting sqref="J2">
    <cfRule type="top10" priority="23" bottom="1" rank="1"/>
    <cfRule type="top10" dxfId="406" priority="24" rank="1"/>
  </conditionalFormatting>
  <conditionalFormatting sqref="E2">
    <cfRule type="top10" dxfId="405" priority="19" rank="1"/>
  </conditionalFormatting>
  <conditionalFormatting sqref="F2">
    <cfRule type="top10" dxfId="404" priority="20" rank="1"/>
  </conditionalFormatting>
  <conditionalFormatting sqref="G2">
    <cfRule type="top10" dxfId="403" priority="21" rank="1"/>
  </conditionalFormatting>
  <conditionalFormatting sqref="H2">
    <cfRule type="top10" dxfId="402" priority="22" rank="1"/>
  </conditionalFormatting>
  <conditionalFormatting sqref="E3">
    <cfRule type="top10" dxfId="401" priority="18" rank="1"/>
  </conditionalFormatting>
  <conditionalFormatting sqref="F3">
    <cfRule type="top10" dxfId="400" priority="17" rank="1"/>
  </conditionalFormatting>
  <conditionalFormatting sqref="G3">
    <cfRule type="top10" dxfId="399" priority="16" rank="1"/>
  </conditionalFormatting>
  <conditionalFormatting sqref="H3">
    <cfRule type="top10" dxfId="398" priority="15" rank="1"/>
  </conditionalFormatting>
  <conditionalFormatting sqref="I3">
    <cfRule type="top10" dxfId="397" priority="14" rank="1"/>
  </conditionalFormatting>
  <conditionalFormatting sqref="J3">
    <cfRule type="top10" dxfId="396" priority="13" rank="1"/>
  </conditionalFormatting>
  <conditionalFormatting sqref="E4">
    <cfRule type="top10" dxfId="395" priority="7" rank="1"/>
  </conditionalFormatting>
  <conditionalFormatting sqref="F4">
    <cfRule type="top10" dxfId="394" priority="8" rank="1"/>
  </conditionalFormatting>
  <conditionalFormatting sqref="G4">
    <cfRule type="top10" dxfId="393" priority="9" rank="1"/>
  </conditionalFormatting>
  <conditionalFormatting sqref="H4">
    <cfRule type="top10" dxfId="392" priority="10" rank="1"/>
  </conditionalFormatting>
  <conditionalFormatting sqref="J4">
    <cfRule type="top10" dxfId="391" priority="11" rank="1"/>
  </conditionalFormatting>
  <conditionalFormatting sqref="I4">
    <cfRule type="top10" dxfId="390" priority="12" rank="1"/>
  </conditionalFormatting>
  <conditionalFormatting sqref="E5">
    <cfRule type="top10" dxfId="389" priority="6" rank="1"/>
  </conditionalFormatting>
  <conditionalFormatting sqref="F5">
    <cfRule type="top10" dxfId="388" priority="5" rank="1"/>
  </conditionalFormatting>
  <conditionalFormatting sqref="G5">
    <cfRule type="top10" dxfId="387" priority="4" rank="1"/>
  </conditionalFormatting>
  <conditionalFormatting sqref="H5">
    <cfRule type="top10" dxfId="386" priority="3" rank="1"/>
  </conditionalFormatting>
  <conditionalFormatting sqref="I5">
    <cfRule type="top10" dxfId="385" priority="2" rank="1"/>
  </conditionalFormatting>
  <conditionalFormatting sqref="J5">
    <cfRule type="top10" dxfId="384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13B6AAA-13F5-42DA-A73B-8A40279EA8AF}">
          <x14:formula1>
            <xm:f>'C:\Users\abra2\AppData\Local\Packages\Microsoft.MicrosoftEdge_8wekyb3d8bbwe\TempState\Downloads\[ABRA Club Shoot 2182018 (1).xlsm]Data'!#REF!</xm:f>
          </x14:formula1>
          <xm:sqref>B6</xm:sqref>
        </x14:dataValidation>
        <x14:dataValidation type="list" allowBlank="1" showInputMessage="1" showErrorMessage="1" xr:uid="{480D3352-5A9F-4FA5-8C59-0F338845600A}">
          <x14:formula1>
            <xm:f>'C:\Users\abra2\Desktop\ABRA Files and More\AUTO BENCH REST ASSOCIATION FILE\ABRA 2019\Michiga\[Michigan 05 01 19.xlsx]DATA SHEET'!#REF!</xm:f>
          </x14:formula1>
          <xm:sqref>B2</xm:sqref>
        </x14:dataValidation>
        <x14:dataValidation type="list" allowBlank="1" showInputMessage="1" showErrorMessage="1" xr:uid="{10500DC8-2D77-4351-A982-236CC0868819}">
          <x14:formula1>
            <xm:f>'C:\Users\abra2\Desktop\ABRA Files and More\AUTO BENCH REST ASSOCIATION FILE\ABRA 2019\Michiga\[ABRA MICHIGAN.xlsx]DATA SHEET'!#REF!</xm:f>
          </x14:formula1>
          <xm:sqref>B3</xm:sqref>
        </x14:dataValidation>
        <x14:dataValidation type="list" allowBlank="1" showInputMessage="1" showErrorMessage="1" xr:uid="{0623BDBC-4B05-4E07-A998-64A16A1308F2}">
          <x14:formula1>
            <xm:f>'C:\Users\abra2\Desktop\ABRA Files and More\AUTO BENCH REST ASSOCIATION FILE\ABRA 2019\Michiga\[ABRA.8.7.19.hillsdale.rifle.club (1).xlsx]DATA SHEET'!#REF!</xm:f>
          </x14:formula1>
          <xm:sqref>B4</xm:sqref>
        </x14:dataValidation>
        <x14:dataValidation type="list" allowBlank="1" showInputMessage="1" showErrorMessage="1" xr:uid="{47DAA604-E012-4748-8CBE-F334CD092138}">
          <x14:formula1>
            <xm:f>'C:\Users\abra2\AppData\Local\Packages\Microsoft.MicrosoftEdge_8wekyb3d8bbwe\TempState\Downloads\[ABRA.9.4.19.hillsdale.rifle.club (1).xlsx]DATA SHEET'!#REF!</xm:f>
          </x14:formula1>
          <xm:sqref>B5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C80A7-15A0-41A9-9CEE-A1468DD9939D}">
  <sheetPr codeName="Sheet49"/>
  <dimension ref="A1:O4"/>
  <sheetViews>
    <sheetView workbookViewId="0">
      <selection activeCell="E19" sqref="E19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130</v>
      </c>
      <c r="C2" s="8">
        <v>43639</v>
      </c>
      <c r="D2" s="9" t="s">
        <v>51</v>
      </c>
      <c r="E2" s="7">
        <v>196</v>
      </c>
      <c r="F2" s="7">
        <v>193</v>
      </c>
      <c r="G2" s="7">
        <v>191</v>
      </c>
      <c r="H2" s="7">
        <v>193</v>
      </c>
      <c r="I2" s="7"/>
      <c r="J2" s="7"/>
      <c r="K2" s="10">
        <v>4</v>
      </c>
      <c r="L2" s="10">
        <v>773</v>
      </c>
      <c r="M2" s="11">
        <v>193.25</v>
      </c>
      <c r="N2" s="10">
        <v>6</v>
      </c>
      <c r="O2" s="11">
        <v>199.25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773</v>
      </c>
      <c r="M4" s="1">
        <f>SUM(L4/K4)</f>
        <v>193.25</v>
      </c>
      <c r="N4" s="3">
        <f>SUM(N2:N3)</f>
        <v>6</v>
      </c>
      <c r="O4" s="1">
        <f>SUM(M4+N4)</f>
        <v>199.25</v>
      </c>
    </row>
  </sheetData>
  <conditionalFormatting sqref="E1">
    <cfRule type="top10" priority="47" bottom="1" rank="1"/>
    <cfRule type="top10" dxfId="383" priority="48" rank="1"/>
  </conditionalFormatting>
  <conditionalFormatting sqref="F1">
    <cfRule type="top10" priority="45" bottom="1" rank="1"/>
    <cfRule type="top10" dxfId="382" priority="46" rank="1"/>
  </conditionalFormatting>
  <conditionalFormatting sqref="G1">
    <cfRule type="top10" priority="43" bottom="1" rank="1"/>
    <cfRule type="top10" dxfId="381" priority="44" rank="1"/>
  </conditionalFormatting>
  <conditionalFormatting sqref="H1">
    <cfRule type="top10" priority="41" bottom="1" rank="1"/>
    <cfRule type="top10" dxfId="380" priority="42" rank="1"/>
  </conditionalFormatting>
  <conditionalFormatting sqref="I1">
    <cfRule type="top10" priority="39" bottom="1" rank="1"/>
    <cfRule type="top10" dxfId="379" priority="40" rank="1"/>
  </conditionalFormatting>
  <conditionalFormatting sqref="J1">
    <cfRule type="top10" priority="37" bottom="1" rank="1"/>
    <cfRule type="top10" dxfId="378" priority="38" rank="1"/>
  </conditionalFormatting>
  <conditionalFormatting sqref="E3">
    <cfRule type="top10" priority="35" bottom="1" rank="1"/>
    <cfRule type="top10" dxfId="377" priority="36" rank="1"/>
  </conditionalFormatting>
  <conditionalFormatting sqref="F3">
    <cfRule type="top10" priority="33" bottom="1" rank="1"/>
    <cfRule type="top10" dxfId="376" priority="34" rank="1"/>
  </conditionalFormatting>
  <conditionalFormatting sqref="G3">
    <cfRule type="top10" priority="31" bottom="1" rank="1"/>
    <cfRule type="top10" dxfId="375" priority="32" rank="1"/>
  </conditionalFormatting>
  <conditionalFormatting sqref="H3">
    <cfRule type="top10" priority="29" bottom="1" rank="1"/>
    <cfRule type="top10" dxfId="374" priority="30" rank="1"/>
  </conditionalFormatting>
  <conditionalFormatting sqref="I3">
    <cfRule type="top10" priority="27" bottom="1" rank="1"/>
    <cfRule type="top10" dxfId="373" priority="28" rank="1"/>
  </conditionalFormatting>
  <conditionalFormatting sqref="J3">
    <cfRule type="top10" priority="25" bottom="1" rank="1"/>
    <cfRule type="top10" dxfId="372" priority="26" rank="1"/>
  </conditionalFormatting>
  <conditionalFormatting sqref="E2">
    <cfRule type="top10" priority="11" bottom="1" rank="1"/>
    <cfRule type="top10" dxfId="371" priority="12" rank="1"/>
  </conditionalFormatting>
  <conditionalFormatting sqref="F2">
    <cfRule type="top10" priority="9" bottom="1" rank="1"/>
    <cfRule type="top10" dxfId="370" priority="10" rank="1"/>
  </conditionalFormatting>
  <conditionalFormatting sqref="G2">
    <cfRule type="top10" priority="7" bottom="1" rank="1"/>
    <cfRule type="top10" dxfId="369" priority="8" rank="1"/>
  </conditionalFormatting>
  <conditionalFormatting sqref="H2">
    <cfRule type="top10" priority="5" bottom="1" rank="1"/>
    <cfRule type="top10" dxfId="368" priority="6" rank="1"/>
  </conditionalFormatting>
  <conditionalFormatting sqref="I2">
    <cfRule type="top10" priority="3" bottom="1" rank="1"/>
    <cfRule type="top10" dxfId="367" priority="4" rank="1"/>
  </conditionalFormatting>
  <conditionalFormatting sqref="J2">
    <cfRule type="top10" priority="1" bottom="1" rank="1"/>
    <cfRule type="top10" dxfId="36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877417-98DD-429C-8FC9-AA53C6032253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04DDDF4C-93B7-4E08-8C54-24F0389496AA}">
          <x14:formula1>
            <xm:f>'C:\Users\abra2\Desktop\[ABRA2019.xlsm]Data'!#REF!</xm:f>
          </x14:formula1>
          <xm:sqref>B2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B4929-4CB8-4E36-8F3A-6C6BAF80DA31}">
  <dimension ref="A1:O4"/>
  <sheetViews>
    <sheetView workbookViewId="0"/>
  </sheetViews>
  <sheetFormatPr defaultRowHeight="15" x14ac:dyDescent="0.3"/>
  <cols>
    <col min="1" max="1" width="12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133" t="s">
        <v>211</v>
      </c>
      <c r="B2" s="141" t="s">
        <v>221</v>
      </c>
      <c r="C2" s="135">
        <v>43722</v>
      </c>
      <c r="D2" s="142" t="s">
        <v>218</v>
      </c>
      <c r="E2" s="143">
        <v>182</v>
      </c>
      <c r="F2" s="143">
        <v>187</v>
      </c>
      <c r="G2" s="143">
        <v>188</v>
      </c>
      <c r="H2" s="143">
        <v>19</v>
      </c>
      <c r="I2" s="143">
        <v>185</v>
      </c>
      <c r="J2" s="143">
        <v>193</v>
      </c>
      <c r="K2" s="138">
        <v>6</v>
      </c>
      <c r="L2" s="138">
        <f t="shared" ref="L2" si="0">SUM(E2:J2)</f>
        <v>954</v>
      </c>
      <c r="M2" s="139">
        <f t="shared" ref="M2" si="1">SUM(L2/K2)</f>
        <v>159</v>
      </c>
      <c r="N2" s="141">
        <v>4</v>
      </c>
      <c r="O2" s="140">
        <f t="shared" ref="O2" si="2">SUM(M2+N2)</f>
        <v>163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6</v>
      </c>
      <c r="L4" s="3">
        <f>SUM(L2:L3)</f>
        <v>954</v>
      </c>
      <c r="M4" s="1">
        <f>SUM(L4/K4)</f>
        <v>159</v>
      </c>
      <c r="N4" s="3">
        <f>SUM(N2:N3)</f>
        <v>4</v>
      </c>
      <c r="O4" s="1">
        <f>SUM(M4+N4)</f>
        <v>163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1"/>
  </protectedRanges>
  <conditionalFormatting sqref="E1">
    <cfRule type="top10" priority="35" bottom="1" rank="1"/>
    <cfRule type="top10" dxfId="365" priority="36" rank="1"/>
  </conditionalFormatting>
  <conditionalFormatting sqref="F1">
    <cfRule type="top10" priority="33" bottom="1" rank="1"/>
    <cfRule type="top10" dxfId="364" priority="34" rank="1"/>
  </conditionalFormatting>
  <conditionalFormatting sqref="G1">
    <cfRule type="top10" priority="31" bottom="1" rank="1"/>
    <cfRule type="top10" dxfId="363" priority="32" rank="1"/>
  </conditionalFormatting>
  <conditionalFormatting sqref="H1">
    <cfRule type="top10" priority="29" bottom="1" rank="1"/>
    <cfRule type="top10" dxfId="362" priority="30" rank="1"/>
  </conditionalFormatting>
  <conditionalFormatting sqref="I1">
    <cfRule type="top10" priority="27" bottom="1" rank="1"/>
    <cfRule type="top10" dxfId="361" priority="28" rank="1"/>
  </conditionalFormatting>
  <conditionalFormatting sqref="J1">
    <cfRule type="top10" priority="25" bottom="1" rank="1"/>
    <cfRule type="top10" dxfId="360" priority="26" rank="1"/>
  </conditionalFormatting>
  <conditionalFormatting sqref="E3">
    <cfRule type="top10" priority="23" bottom="1" rank="1"/>
    <cfRule type="top10" dxfId="359" priority="24" rank="1"/>
  </conditionalFormatting>
  <conditionalFormatting sqref="F3">
    <cfRule type="top10" priority="21" bottom="1" rank="1"/>
    <cfRule type="top10" dxfId="358" priority="22" rank="1"/>
  </conditionalFormatting>
  <conditionalFormatting sqref="G3">
    <cfRule type="top10" priority="19" bottom="1" rank="1"/>
    <cfRule type="top10" dxfId="357" priority="20" rank="1"/>
  </conditionalFormatting>
  <conditionalFormatting sqref="H3">
    <cfRule type="top10" priority="17" bottom="1" rank="1"/>
    <cfRule type="top10" dxfId="356" priority="18" rank="1"/>
  </conditionalFormatting>
  <conditionalFormatting sqref="I3">
    <cfRule type="top10" priority="15" bottom="1" rank="1"/>
    <cfRule type="top10" dxfId="355" priority="16" rank="1"/>
  </conditionalFormatting>
  <conditionalFormatting sqref="J3">
    <cfRule type="top10" priority="13" bottom="1" rank="1"/>
    <cfRule type="top10" dxfId="354" priority="14" rank="1"/>
  </conditionalFormatting>
  <conditionalFormatting sqref="E2">
    <cfRule type="top10" dxfId="353" priority="1" rank="1"/>
  </conditionalFormatting>
  <conditionalFormatting sqref="F2">
    <cfRule type="top10" dxfId="352" priority="2" rank="1"/>
  </conditionalFormatting>
  <conditionalFormatting sqref="G2">
    <cfRule type="top10" dxfId="351" priority="3" rank="1"/>
  </conditionalFormatting>
  <conditionalFormatting sqref="H2">
    <cfRule type="top10" dxfId="350" priority="4" rank="1"/>
  </conditionalFormatting>
  <conditionalFormatting sqref="I2">
    <cfRule type="top10" dxfId="349" priority="5" rank="1"/>
  </conditionalFormatting>
  <conditionalFormatting sqref="J2">
    <cfRule type="top10" dxfId="348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2A02B94-051C-4BB8-8A7C-D02C4D15EBB4}">
          <x14:formula1>
            <xm:f>'C:\Users\abra2\Desktop\ABRA Files and More\AUTO BENCH REST ASSOCIATION FILE\ABRA 2019\Arkansas\[ABRA ARKANSAS Scoring Program.xlsx]DATA SHEET'!#REF!</xm:f>
          </x14:formula1>
          <xm:sqref>B2</xm:sqref>
        </x14:dataValidation>
        <x14:dataValidation type="list" allowBlank="1" showInputMessage="1" showErrorMessage="1" xr:uid="{D9BB17E9-88F1-4AC4-8F07-9D94EE83BD4F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953FB-FA1F-4C24-B07B-431A1F9347C0}">
  <sheetPr codeName="Sheet50"/>
  <dimension ref="A1:O9"/>
  <sheetViews>
    <sheetView workbookViewId="0">
      <selection activeCell="C16" sqref="C16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56</v>
      </c>
      <c r="C2" s="8">
        <v>43569</v>
      </c>
      <c r="D2" s="9" t="s">
        <v>36</v>
      </c>
      <c r="E2" s="7">
        <v>173</v>
      </c>
      <c r="F2" s="7">
        <v>171</v>
      </c>
      <c r="G2" s="7">
        <v>172</v>
      </c>
      <c r="H2" s="7">
        <v>158</v>
      </c>
      <c r="I2" s="7"/>
      <c r="J2" s="7"/>
      <c r="K2" s="10">
        <v>4</v>
      </c>
      <c r="L2" s="10">
        <v>674</v>
      </c>
      <c r="M2" s="11">
        <v>168.5</v>
      </c>
      <c r="N2" s="10">
        <v>3</v>
      </c>
      <c r="O2" s="11">
        <v>171.5</v>
      </c>
    </row>
    <row r="3" spans="1:15" x14ac:dyDescent="0.3">
      <c r="A3" s="7" t="s">
        <v>25</v>
      </c>
      <c r="B3" s="7" t="s">
        <v>56</v>
      </c>
      <c r="C3" s="8">
        <v>43582</v>
      </c>
      <c r="D3" s="9" t="s">
        <v>36</v>
      </c>
      <c r="E3" s="7">
        <v>155</v>
      </c>
      <c r="F3" s="7">
        <v>155</v>
      </c>
      <c r="G3" s="7">
        <v>169</v>
      </c>
      <c r="H3" s="7">
        <v>158</v>
      </c>
      <c r="I3" s="7"/>
      <c r="J3" s="7"/>
      <c r="K3" s="10">
        <v>4</v>
      </c>
      <c r="L3" s="10">
        <v>637</v>
      </c>
      <c r="M3" s="11">
        <v>159.25</v>
      </c>
      <c r="N3" s="10">
        <v>2</v>
      </c>
      <c r="O3" s="11">
        <v>161.25</v>
      </c>
    </row>
    <row r="4" spans="1:15" x14ac:dyDescent="0.3">
      <c r="A4" s="7" t="s">
        <v>25</v>
      </c>
      <c r="B4" s="7" t="s">
        <v>56</v>
      </c>
      <c r="C4" s="8">
        <v>43597</v>
      </c>
      <c r="D4" s="9" t="s">
        <v>36</v>
      </c>
      <c r="E4" s="7">
        <v>189</v>
      </c>
      <c r="F4" s="7">
        <v>178</v>
      </c>
      <c r="G4" s="7">
        <v>178</v>
      </c>
      <c r="H4" s="7">
        <v>182</v>
      </c>
      <c r="I4" s="7"/>
      <c r="J4" s="7"/>
      <c r="K4" s="10">
        <v>4</v>
      </c>
      <c r="L4" s="10">
        <v>727</v>
      </c>
      <c r="M4" s="11">
        <v>181.75</v>
      </c>
      <c r="N4" s="10">
        <v>2</v>
      </c>
      <c r="O4" s="11">
        <v>183.75</v>
      </c>
    </row>
    <row r="5" spans="1:15" x14ac:dyDescent="0.3">
      <c r="A5" s="7" t="s">
        <v>25</v>
      </c>
      <c r="B5" s="7" t="s">
        <v>56</v>
      </c>
      <c r="C5" s="8">
        <v>43610</v>
      </c>
      <c r="D5" s="9" t="s">
        <v>36</v>
      </c>
      <c r="E5" s="7">
        <v>180</v>
      </c>
      <c r="F5" s="7">
        <v>174</v>
      </c>
      <c r="G5" s="7">
        <v>177</v>
      </c>
      <c r="H5" s="7">
        <v>172</v>
      </c>
      <c r="I5" s="7"/>
      <c r="J5" s="7"/>
      <c r="K5" s="10">
        <v>4</v>
      </c>
      <c r="L5" s="10">
        <v>703</v>
      </c>
      <c r="M5" s="11">
        <v>175.75</v>
      </c>
      <c r="N5" s="10">
        <v>3</v>
      </c>
      <c r="O5" s="11">
        <v>178.75</v>
      </c>
    </row>
    <row r="6" spans="1:15" x14ac:dyDescent="0.3">
      <c r="A6" s="7" t="s">
        <v>25</v>
      </c>
      <c r="B6" s="7" t="s">
        <v>56</v>
      </c>
      <c r="C6" s="8">
        <v>43659</v>
      </c>
      <c r="D6" s="9" t="s">
        <v>36</v>
      </c>
      <c r="E6" s="7">
        <v>174</v>
      </c>
      <c r="F6" s="7">
        <v>178</v>
      </c>
      <c r="G6" s="7">
        <v>183</v>
      </c>
      <c r="H6" s="7">
        <v>178</v>
      </c>
      <c r="I6" s="7"/>
      <c r="J6" s="7"/>
      <c r="K6" s="10">
        <v>4</v>
      </c>
      <c r="L6" s="10">
        <v>713</v>
      </c>
      <c r="M6" s="11">
        <v>178.25</v>
      </c>
      <c r="N6" s="10">
        <v>4</v>
      </c>
      <c r="O6" s="11">
        <v>182.25</v>
      </c>
    </row>
    <row r="7" spans="1:15" x14ac:dyDescent="0.3">
      <c r="A7" s="7" t="s">
        <v>25</v>
      </c>
      <c r="B7" s="7" t="s">
        <v>56</v>
      </c>
      <c r="C7" s="8">
        <v>43687</v>
      </c>
      <c r="D7" s="9" t="s">
        <v>36</v>
      </c>
      <c r="E7" s="7">
        <v>172</v>
      </c>
      <c r="F7" s="7">
        <v>169</v>
      </c>
      <c r="G7" s="7">
        <v>186</v>
      </c>
      <c r="H7" s="7">
        <v>169</v>
      </c>
      <c r="I7" s="7"/>
      <c r="J7" s="7"/>
      <c r="K7" s="10">
        <v>4</v>
      </c>
      <c r="L7" s="10">
        <v>696</v>
      </c>
      <c r="M7" s="11">
        <v>174</v>
      </c>
      <c r="N7" s="10">
        <v>3</v>
      </c>
      <c r="O7" s="11">
        <v>177</v>
      </c>
    </row>
    <row r="8" spans="1:15" x14ac:dyDescent="0.3">
      <c r="A8" s="12"/>
      <c r="B8" s="12"/>
      <c r="C8" s="13"/>
      <c r="D8" s="14"/>
      <c r="E8" s="12"/>
      <c r="F8" s="12"/>
      <c r="G8" s="12"/>
      <c r="H8" s="12"/>
      <c r="I8" s="12"/>
      <c r="J8" s="12"/>
      <c r="K8" s="15"/>
      <c r="L8" s="15"/>
      <c r="M8" s="16"/>
      <c r="N8" s="15"/>
      <c r="O8" s="16"/>
    </row>
    <row r="9" spans="1:15" x14ac:dyDescent="0.3">
      <c r="K9" s="3">
        <f>SUM(K2:K8)</f>
        <v>24</v>
      </c>
      <c r="L9" s="3">
        <f>SUM(L2:L8)</f>
        <v>4150</v>
      </c>
      <c r="M9" s="1">
        <f>SUM(L9/K9)</f>
        <v>172.91666666666666</v>
      </c>
      <c r="N9" s="3">
        <f>SUM(N2:N8)</f>
        <v>17</v>
      </c>
      <c r="O9" s="1">
        <f>SUM(M9+N9)</f>
        <v>189.91666666666666</v>
      </c>
    </row>
  </sheetData>
  <conditionalFormatting sqref="E1">
    <cfRule type="top10" priority="107" bottom="1" rank="1"/>
    <cfRule type="top10" dxfId="347" priority="108" rank="1"/>
  </conditionalFormatting>
  <conditionalFormatting sqref="F1">
    <cfRule type="top10" priority="105" bottom="1" rank="1"/>
    <cfRule type="top10" dxfId="346" priority="106" rank="1"/>
  </conditionalFormatting>
  <conditionalFormatting sqref="G1">
    <cfRule type="top10" priority="103" bottom="1" rank="1"/>
    <cfRule type="top10" dxfId="345" priority="104" rank="1"/>
  </conditionalFormatting>
  <conditionalFormatting sqref="H1">
    <cfRule type="top10" priority="101" bottom="1" rank="1"/>
    <cfRule type="top10" dxfId="344" priority="102" rank="1"/>
  </conditionalFormatting>
  <conditionalFormatting sqref="I1">
    <cfRule type="top10" priority="99" bottom="1" rank="1"/>
    <cfRule type="top10" dxfId="343" priority="100" rank="1"/>
  </conditionalFormatting>
  <conditionalFormatting sqref="J1">
    <cfRule type="top10" priority="97" bottom="1" rank="1"/>
    <cfRule type="top10" dxfId="342" priority="98" rank="1"/>
  </conditionalFormatting>
  <conditionalFormatting sqref="E8">
    <cfRule type="top10" priority="95" bottom="1" rank="1"/>
    <cfRule type="top10" dxfId="341" priority="96" rank="1"/>
  </conditionalFormatting>
  <conditionalFormatting sqref="F8">
    <cfRule type="top10" priority="93" bottom="1" rank="1"/>
    <cfRule type="top10" dxfId="340" priority="94" rank="1"/>
  </conditionalFormatting>
  <conditionalFormatting sqref="G8">
    <cfRule type="top10" priority="91" bottom="1" rank="1"/>
    <cfRule type="top10" dxfId="339" priority="92" rank="1"/>
  </conditionalFormatting>
  <conditionalFormatting sqref="H8">
    <cfRule type="top10" priority="89" bottom="1" rank="1"/>
    <cfRule type="top10" dxfId="338" priority="90" rank="1"/>
  </conditionalFormatting>
  <conditionalFormatting sqref="I8">
    <cfRule type="top10" priority="87" bottom="1" rank="1"/>
    <cfRule type="top10" dxfId="337" priority="88" rank="1"/>
  </conditionalFormatting>
  <conditionalFormatting sqref="J8">
    <cfRule type="top10" priority="85" bottom="1" rank="1"/>
    <cfRule type="top10" dxfId="336" priority="86" rank="1"/>
  </conditionalFormatting>
  <conditionalFormatting sqref="E2">
    <cfRule type="top10" priority="71" bottom="1" rank="1"/>
    <cfRule type="top10" dxfId="335" priority="72" rank="1"/>
  </conditionalFormatting>
  <conditionalFormatting sqref="F2">
    <cfRule type="top10" priority="69" bottom="1" rank="1"/>
    <cfRule type="top10" dxfId="334" priority="70" rank="1"/>
  </conditionalFormatting>
  <conditionalFormatting sqref="G2">
    <cfRule type="top10" priority="67" bottom="1" rank="1"/>
    <cfRule type="top10" dxfId="333" priority="68" rank="1"/>
  </conditionalFormatting>
  <conditionalFormatting sqref="H2">
    <cfRule type="top10" priority="65" bottom="1" rank="1"/>
    <cfRule type="top10" dxfId="332" priority="66" rank="1"/>
  </conditionalFormatting>
  <conditionalFormatting sqref="I2">
    <cfRule type="top10" priority="63" bottom="1" rank="1"/>
    <cfRule type="top10" dxfId="331" priority="64" rank="1"/>
  </conditionalFormatting>
  <conditionalFormatting sqref="J2">
    <cfRule type="top10" priority="61" bottom="1" rank="1"/>
    <cfRule type="top10" dxfId="330" priority="62" rank="1"/>
  </conditionalFormatting>
  <conditionalFormatting sqref="E3">
    <cfRule type="top10" priority="59" bottom="1" rank="1"/>
    <cfRule type="top10" dxfId="329" priority="60" rank="1"/>
  </conditionalFormatting>
  <conditionalFormatting sqref="F3">
    <cfRule type="top10" priority="57" bottom="1" rank="1"/>
    <cfRule type="top10" dxfId="328" priority="58" rank="1"/>
  </conditionalFormatting>
  <conditionalFormatting sqref="G3">
    <cfRule type="top10" priority="55" bottom="1" rank="1"/>
    <cfRule type="top10" dxfId="327" priority="56" rank="1"/>
  </conditionalFormatting>
  <conditionalFormatting sqref="H3">
    <cfRule type="top10" priority="53" bottom="1" rank="1"/>
    <cfRule type="top10" dxfId="326" priority="54" rank="1"/>
  </conditionalFormatting>
  <conditionalFormatting sqref="I3">
    <cfRule type="top10" priority="51" bottom="1" rank="1"/>
    <cfRule type="top10" dxfId="325" priority="52" rank="1"/>
  </conditionalFormatting>
  <conditionalFormatting sqref="J3">
    <cfRule type="top10" priority="49" bottom="1" rank="1"/>
    <cfRule type="top10" dxfId="324" priority="50" rank="1"/>
  </conditionalFormatting>
  <conditionalFormatting sqref="E4">
    <cfRule type="top10" priority="47" bottom="1" rank="1"/>
    <cfRule type="top10" dxfId="323" priority="48" rank="1"/>
  </conditionalFormatting>
  <conditionalFormatting sqref="F4">
    <cfRule type="top10" priority="45" bottom="1" rank="1"/>
    <cfRule type="top10" dxfId="322" priority="46" rank="1"/>
  </conditionalFormatting>
  <conditionalFormatting sqref="G4">
    <cfRule type="top10" priority="43" bottom="1" rank="1"/>
    <cfRule type="top10" dxfId="321" priority="44" rank="1"/>
  </conditionalFormatting>
  <conditionalFormatting sqref="H4">
    <cfRule type="top10" priority="41" bottom="1" rank="1"/>
    <cfRule type="top10" dxfId="320" priority="42" rank="1"/>
  </conditionalFormatting>
  <conditionalFormatting sqref="I4">
    <cfRule type="top10" priority="39" bottom="1" rank="1"/>
    <cfRule type="top10" dxfId="319" priority="40" rank="1"/>
  </conditionalFormatting>
  <conditionalFormatting sqref="J4">
    <cfRule type="top10" priority="37" bottom="1" rank="1"/>
    <cfRule type="top10" dxfId="318" priority="38" rank="1"/>
  </conditionalFormatting>
  <conditionalFormatting sqref="E5">
    <cfRule type="top10" priority="35" bottom="1" rank="1"/>
    <cfRule type="top10" dxfId="317" priority="36" rank="1"/>
  </conditionalFormatting>
  <conditionalFormatting sqref="F5">
    <cfRule type="top10" priority="33" bottom="1" rank="1"/>
    <cfRule type="top10" dxfId="316" priority="34" rank="1"/>
  </conditionalFormatting>
  <conditionalFormatting sqref="G5">
    <cfRule type="top10" priority="31" bottom="1" rank="1"/>
    <cfRule type="top10" dxfId="315" priority="32" rank="1"/>
  </conditionalFormatting>
  <conditionalFormatting sqref="H5">
    <cfRule type="top10" priority="29" bottom="1" rank="1"/>
    <cfRule type="top10" dxfId="314" priority="30" rank="1"/>
  </conditionalFormatting>
  <conditionalFormatting sqref="I5">
    <cfRule type="top10" priority="27" bottom="1" rank="1"/>
    <cfRule type="top10" dxfId="313" priority="28" rank="1"/>
  </conditionalFormatting>
  <conditionalFormatting sqref="J5">
    <cfRule type="top10" priority="25" bottom="1" rank="1"/>
    <cfRule type="top10" dxfId="312" priority="26" rank="1"/>
  </conditionalFormatting>
  <conditionalFormatting sqref="E6">
    <cfRule type="top10" priority="23" bottom="1" rank="1"/>
    <cfRule type="top10" dxfId="311" priority="24" rank="1"/>
  </conditionalFormatting>
  <conditionalFormatting sqref="F6">
    <cfRule type="top10" priority="21" bottom="1" rank="1"/>
    <cfRule type="top10" dxfId="310" priority="22" rank="1"/>
  </conditionalFormatting>
  <conditionalFormatting sqref="G6">
    <cfRule type="top10" priority="19" bottom="1" rank="1"/>
    <cfRule type="top10" dxfId="309" priority="20" rank="1"/>
  </conditionalFormatting>
  <conditionalFormatting sqref="H6">
    <cfRule type="top10" priority="17" bottom="1" rank="1"/>
    <cfRule type="top10" dxfId="308" priority="18" rank="1"/>
  </conditionalFormatting>
  <conditionalFormatting sqref="I6">
    <cfRule type="top10" priority="15" bottom="1" rank="1"/>
    <cfRule type="top10" dxfId="307" priority="16" rank="1"/>
  </conditionalFormatting>
  <conditionalFormatting sqref="J6">
    <cfRule type="top10" priority="13" bottom="1" rank="1"/>
    <cfRule type="top10" dxfId="306" priority="14" rank="1"/>
  </conditionalFormatting>
  <conditionalFormatting sqref="E7">
    <cfRule type="top10" priority="11" bottom="1" rank="1"/>
    <cfRule type="top10" dxfId="305" priority="12" rank="1"/>
  </conditionalFormatting>
  <conditionalFormatting sqref="F7">
    <cfRule type="top10" priority="9" bottom="1" rank="1"/>
    <cfRule type="top10" dxfId="304" priority="10" rank="1"/>
  </conditionalFormatting>
  <conditionalFormatting sqref="G7">
    <cfRule type="top10" priority="7" bottom="1" rank="1"/>
    <cfRule type="top10" dxfId="303" priority="8" rank="1"/>
  </conditionalFormatting>
  <conditionalFormatting sqref="H7">
    <cfRule type="top10" priority="5" bottom="1" rank="1"/>
    <cfRule type="top10" dxfId="302" priority="6" rank="1"/>
  </conditionalFormatting>
  <conditionalFormatting sqref="I7">
    <cfRule type="top10" priority="3" bottom="1" rank="1"/>
    <cfRule type="top10" dxfId="301" priority="4" rank="1"/>
  </conditionalFormatting>
  <conditionalFormatting sqref="J7">
    <cfRule type="top10" priority="1" bottom="1" rank="1"/>
    <cfRule type="top10" dxfId="30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2D3F611-68F1-4F50-86B5-2CC6158FE35E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0CC1D46C-DDF2-4474-B328-CBF28A767F1E}">
          <x14:formula1>
            <xm:f>'C:\Users\gih93\Documents\[ABRA2019.xlsm]Data'!#REF!</xm:f>
          </x14:formula1>
          <xm:sqref>B2:B7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9CBF0-9B9A-400F-BCFF-B1099BB89550}">
  <sheetPr codeName="Sheet75"/>
  <dimension ref="A1:O4"/>
  <sheetViews>
    <sheetView workbookViewId="0">
      <selection activeCell="H28" sqref="H28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162</v>
      </c>
      <c r="C2" s="8">
        <v>43666</v>
      </c>
      <c r="D2" s="9" t="s">
        <v>159</v>
      </c>
      <c r="E2" s="10">
        <v>182</v>
      </c>
      <c r="F2" s="10">
        <v>183</v>
      </c>
      <c r="G2" s="10">
        <v>185</v>
      </c>
      <c r="H2" s="10">
        <v>189</v>
      </c>
      <c r="I2" s="7"/>
      <c r="J2" s="7"/>
      <c r="K2" s="10">
        <v>4</v>
      </c>
      <c r="L2" s="10">
        <v>739</v>
      </c>
      <c r="M2" s="11">
        <v>184.75</v>
      </c>
      <c r="N2" s="10">
        <v>2</v>
      </c>
      <c r="O2" s="11">
        <v>186.75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4</v>
      </c>
      <c r="L4" s="3">
        <f>SUM(L2:L3)</f>
        <v>739</v>
      </c>
      <c r="M4" s="1">
        <f>SUM(L4/K4)</f>
        <v>184.75</v>
      </c>
      <c r="N4" s="3">
        <f>SUM(N2:N3)</f>
        <v>2</v>
      </c>
      <c r="O4" s="1">
        <f>SUM(M4+N4)</f>
        <v>186.75</v>
      </c>
    </row>
  </sheetData>
  <conditionalFormatting sqref="E1">
    <cfRule type="top10" priority="47" bottom="1" rank="1"/>
    <cfRule type="top10" dxfId="299" priority="48" rank="1"/>
  </conditionalFormatting>
  <conditionalFormatting sqref="F1">
    <cfRule type="top10" priority="45" bottom="1" rank="1"/>
    <cfRule type="top10" dxfId="298" priority="46" rank="1"/>
  </conditionalFormatting>
  <conditionalFormatting sqref="G1">
    <cfRule type="top10" priority="43" bottom="1" rank="1"/>
    <cfRule type="top10" dxfId="297" priority="44" rank="1"/>
  </conditionalFormatting>
  <conditionalFormatting sqref="H1">
    <cfRule type="top10" priority="41" bottom="1" rank="1"/>
    <cfRule type="top10" dxfId="296" priority="42" rank="1"/>
  </conditionalFormatting>
  <conditionalFormatting sqref="I1">
    <cfRule type="top10" priority="39" bottom="1" rank="1"/>
    <cfRule type="top10" dxfId="295" priority="40" rank="1"/>
  </conditionalFormatting>
  <conditionalFormatting sqref="J1">
    <cfRule type="top10" priority="37" bottom="1" rank="1"/>
    <cfRule type="top10" dxfId="294" priority="38" rank="1"/>
  </conditionalFormatting>
  <conditionalFormatting sqref="E3">
    <cfRule type="top10" priority="35" bottom="1" rank="1"/>
    <cfRule type="top10" dxfId="293" priority="36" rank="1"/>
  </conditionalFormatting>
  <conditionalFormatting sqref="F3">
    <cfRule type="top10" priority="33" bottom="1" rank="1"/>
    <cfRule type="top10" dxfId="292" priority="34" rank="1"/>
  </conditionalFormatting>
  <conditionalFormatting sqref="G3">
    <cfRule type="top10" priority="31" bottom="1" rank="1"/>
    <cfRule type="top10" dxfId="291" priority="32" rank="1"/>
  </conditionalFormatting>
  <conditionalFormatting sqref="H3">
    <cfRule type="top10" priority="29" bottom="1" rank="1"/>
    <cfRule type="top10" dxfId="290" priority="30" rank="1"/>
  </conditionalFormatting>
  <conditionalFormatting sqref="I3">
    <cfRule type="top10" priority="27" bottom="1" rank="1"/>
    <cfRule type="top10" dxfId="289" priority="28" rank="1"/>
  </conditionalFormatting>
  <conditionalFormatting sqref="J3">
    <cfRule type="top10" priority="25" bottom="1" rank="1"/>
    <cfRule type="top10" dxfId="288" priority="26" rank="1"/>
  </conditionalFormatting>
  <conditionalFormatting sqref="I2">
    <cfRule type="top10" priority="11" bottom="1" rank="1"/>
    <cfRule type="top10" dxfId="287" priority="12" rank="1"/>
  </conditionalFormatting>
  <conditionalFormatting sqref="J2">
    <cfRule type="top10" priority="9" bottom="1" rank="1"/>
    <cfRule type="top10" dxfId="286" priority="10" rank="1"/>
  </conditionalFormatting>
  <conditionalFormatting sqref="E2">
    <cfRule type="top10" priority="7" bottom="1" rank="1"/>
    <cfRule type="top10" dxfId="285" priority="8" rank="1"/>
  </conditionalFormatting>
  <conditionalFormatting sqref="F2">
    <cfRule type="top10" priority="5" bottom="1" rank="1"/>
    <cfRule type="top10" dxfId="284" priority="6" rank="1"/>
  </conditionalFormatting>
  <conditionalFormatting sqref="G2">
    <cfRule type="top10" priority="3" bottom="1" rank="1"/>
    <cfRule type="top10" dxfId="283" priority="4" rank="1"/>
  </conditionalFormatting>
  <conditionalFormatting sqref="H2">
    <cfRule type="top10" priority="1" bottom="1" rank="1"/>
    <cfRule type="top10" dxfId="28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A8A2A8E-05C7-40D1-82FE-3749E3A62D9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B406F56F-9F6B-48FE-9155-C7EA6F4B8F59}">
          <x14:formula1>
            <xm:f>'C:\Users\abra2\Desktop\ABRA Files and More\AUTO BENCH REST ASSOCIATION FILE\ABRA 2019\Arkansas\[ABRA2019july20 Arkansas (1).xlsm]Data'!#REF!</xm:f>
          </x14:formula1>
          <xm:sqref>B2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258ED-A5F1-4E66-8654-5FE3B2C4AC1D}">
  <sheetPr codeName="Sheet56"/>
  <dimension ref="A1:O9"/>
  <sheetViews>
    <sheetView workbookViewId="0">
      <selection activeCell="B17" sqref="B17"/>
    </sheetView>
  </sheetViews>
  <sheetFormatPr defaultRowHeight="15" x14ac:dyDescent="0.3"/>
  <cols>
    <col min="1" max="1" width="23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3" width="9.28515625" style="87" bestFit="1" customWidth="1"/>
    <col min="14" max="14" width="9.28515625" style="1" bestFit="1" customWidth="1"/>
    <col min="15" max="15" width="13.85546875" style="87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115" t="s">
        <v>7</v>
      </c>
      <c r="N1" s="6" t="s">
        <v>19</v>
      </c>
      <c r="O1" s="118" t="s">
        <v>5</v>
      </c>
    </row>
    <row r="2" spans="1:15" ht="15.75" x14ac:dyDescent="0.3">
      <c r="A2" s="52" t="s">
        <v>25</v>
      </c>
      <c r="B2" s="36" t="s">
        <v>145</v>
      </c>
      <c r="C2" s="37">
        <v>43645</v>
      </c>
      <c r="D2" s="53" t="s">
        <v>196</v>
      </c>
      <c r="E2" s="39">
        <v>194</v>
      </c>
      <c r="F2" s="39">
        <v>198</v>
      </c>
      <c r="G2" s="39">
        <v>198</v>
      </c>
      <c r="H2" s="39">
        <v>198</v>
      </c>
      <c r="I2" s="39"/>
      <c r="J2" s="39"/>
      <c r="K2" s="40">
        <f>COUNT(E2:J2)</f>
        <v>4</v>
      </c>
      <c r="L2" s="40">
        <f>SUM(E2:J2)</f>
        <v>788</v>
      </c>
      <c r="M2" s="41">
        <f>SUM(L2/K2)</f>
        <v>197</v>
      </c>
      <c r="N2" s="36">
        <v>9</v>
      </c>
      <c r="O2" s="42">
        <f>SUM(M2+N2)</f>
        <v>206</v>
      </c>
    </row>
    <row r="3" spans="1:15" ht="15.75" x14ac:dyDescent="0.3">
      <c r="A3" s="52" t="s">
        <v>25</v>
      </c>
      <c r="B3" s="36" t="s">
        <v>145</v>
      </c>
      <c r="C3" s="37">
        <v>43680</v>
      </c>
      <c r="D3" s="53" t="s">
        <v>196</v>
      </c>
      <c r="E3" s="39">
        <v>197</v>
      </c>
      <c r="F3" s="39">
        <v>194</v>
      </c>
      <c r="G3" s="39">
        <v>197</v>
      </c>
      <c r="H3" s="39">
        <v>197</v>
      </c>
      <c r="I3" s="39"/>
      <c r="J3" s="39"/>
      <c r="K3" s="40">
        <f>COUNT(E3:J3)</f>
        <v>4</v>
      </c>
      <c r="L3" s="40">
        <f>SUM(E3:J3)</f>
        <v>785</v>
      </c>
      <c r="M3" s="41">
        <f>SUM(L3/K3)</f>
        <v>196.25</v>
      </c>
      <c r="N3" s="36">
        <v>9</v>
      </c>
      <c r="O3" s="42">
        <f>SUM(M3+N3)</f>
        <v>205.25</v>
      </c>
    </row>
    <row r="4" spans="1:15" ht="15.75" x14ac:dyDescent="0.3">
      <c r="A4" s="52" t="s">
        <v>25</v>
      </c>
      <c r="B4" s="36" t="s">
        <v>145</v>
      </c>
      <c r="C4" s="37">
        <v>43701</v>
      </c>
      <c r="D4" s="53" t="s">
        <v>196</v>
      </c>
      <c r="E4" s="39">
        <v>196</v>
      </c>
      <c r="F4" s="39">
        <v>192</v>
      </c>
      <c r="G4" s="39">
        <v>194</v>
      </c>
      <c r="H4" s="39">
        <v>191</v>
      </c>
      <c r="I4" s="39"/>
      <c r="J4" s="39"/>
      <c r="K4" s="40">
        <f>COUNT(E4:J4)</f>
        <v>4</v>
      </c>
      <c r="L4" s="40">
        <f>SUM(E4:J4)</f>
        <v>773</v>
      </c>
      <c r="M4" s="41">
        <f>SUM(L4/K4)</f>
        <v>193.25</v>
      </c>
      <c r="N4" s="36">
        <v>5</v>
      </c>
      <c r="O4" s="42">
        <f>SUM(M4+N4)</f>
        <v>198.25</v>
      </c>
    </row>
    <row r="5" spans="1:15" x14ac:dyDescent="0.3">
      <c r="A5" s="52" t="s">
        <v>25</v>
      </c>
      <c r="B5" s="88" t="s">
        <v>145</v>
      </c>
      <c r="C5" s="89">
        <v>43708</v>
      </c>
      <c r="D5" s="90" t="s">
        <v>196</v>
      </c>
      <c r="E5" s="91">
        <v>196</v>
      </c>
      <c r="F5" s="91">
        <v>196</v>
      </c>
      <c r="G5" s="91">
        <v>196</v>
      </c>
      <c r="H5" s="91">
        <v>189</v>
      </c>
      <c r="I5" s="91">
        <v>195</v>
      </c>
      <c r="J5" s="91">
        <v>197</v>
      </c>
      <c r="K5" s="92">
        <f t="shared" ref="K5" si="0">COUNT(E5:J5)</f>
        <v>6</v>
      </c>
      <c r="L5" s="92">
        <f t="shared" ref="L5" si="1">SUM(E5:J5)</f>
        <v>1169</v>
      </c>
      <c r="M5" s="93">
        <f t="shared" ref="M5" si="2">SUM(L5/K5)</f>
        <v>194.83333333333334</v>
      </c>
      <c r="N5" s="88">
        <v>4</v>
      </c>
      <c r="O5" s="94">
        <f t="shared" ref="O5" si="3">SUM(M5+N5)</f>
        <v>198.83333333333334</v>
      </c>
    </row>
    <row r="6" spans="1:15" x14ac:dyDescent="0.3">
      <c r="A6" s="35" t="s">
        <v>211</v>
      </c>
      <c r="B6" s="36" t="s">
        <v>145</v>
      </c>
      <c r="C6" s="37">
        <v>43715</v>
      </c>
      <c r="D6" s="38" t="s">
        <v>72</v>
      </c>
      <c r="E6" s="39">
        <v>195</v>
      </c>
      <c r="F6" s="39">
        <v>196</v>
      </c>
      <c r="G6" s="39">
        <v>193</v>
      </c>
      <c r="H6" s="39">
        <v>196</v>
      </c>
      <c r="I6" s="39"/>
      <c r="J6" s="39"/>
      <c r="K6" s="40">
        <f>COUNT(E6:J6)</f>
        <v>4</v>
      </c>
      <c r="L6" s="40">
        <f>SUM(E6:J6)</f>
        <v>780</v>
      </c>
      <c r="M6" s="41">
        <f>SUM(L6/K6)</f>
        <v>195</v>
      </c>
      <c r="N6" s="36">
        <v>4</v>
      </c>
      <c r="O6" s="42">
        <f>SUM(M6+N6)</f>
        <v>199</v>
      </c>
    </row>
    <row r="7" spans="1:15" ht="15.75" x14ac:dyDescent="0.3">
      <c r="A7" s="133" t="s">
        <v>211</v>
      </c>
      <c r="B7" s="141" t="s">
        <v>145</v>
      </c>
      <c r="C7" s="135">
        <v>43743</v>
      </c>
      <c r="D7" s="142" t="s">
        <v>72</v>
      </c>
      <c r="E7" s="143">
        <v>197</v>
      </c>
      <c r="F7" s="143">
        <v>193</v>
      </c>
      <c r="G7" s="143">
        <v>194</v>
      </c>
      <c r="H7" s="143">
        <v>194</v>
      </c>
      <c r="I7" s="143"/>
      <c r="J7" s="143"/>
      <c r="K7" s="138">
        <f>COUNT(E7:J7)</f>
        <v>4</v>
      </c>
      <c r="L7" s="138">
        <f>SUM(E7:J7)</f>
        <v>778</v>
      </c>
      <c r="M7" s="139">
        <f>SUM(L7/K7)</f>
        <v>194.5</v>
      </c>
      <c r="N7" s="141">
        <v>6</v>
      </c>
      <c r="O7" s="140">
        <f>SUM(M7+N7)</f>
        <v>200.5</v>
      </c>
    </row>
    <row r="8" spans="1:15" x14ac:dyDescent="0.3">
      <c r="A8" s="12"/>
      <c r="B8" s="12"/>
      <c r="C8" s="13"/>
      <c r="D8" s="14"/>
      <c r="E8" s="12"/>
      <c r="F8" s="12"/>
      <c r="G8" s="12"/>
      <c r="H8" s="12"/>
      <c r="I8" s="12"/>
      <c r="J8" s="12"/>
      <c r="K8" s="15"/>
      <c r="L8" s="15"/>
      <c r="M8" s="117"/>
      <c r="N8" s="15"/>
      <c r="O8" s="117"/>
    </row>
    <row r="9" spans="1:15" x14ac:dyDescent="0.3">
      <c r="K9" s="3">
        <f>SUM(K2:K8)</f>
        <v>26</v>
      </c>
      <c r="L9" s="3">
        <f>SUM(L2:L8)</f>
        <v>5073</v>
      </c>
      <c r="M9" s="87">
        <f>SUM(L9/K9)</f>
        <v>195.11538461538461</v>
      </c>
      <c r="N9" s="3">
        <f>SUM(N2:N8)</f>
        <v>37</v>
      </c>
      <c r="O9" s="87">
        <f>SUM(M9+N9)</f>
        <v>232.11538461538461</v>
      </c>
    </row>
  </sheetData>
  <protectedRanges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3:C3 E3:J3" name="Range1"/>
    <protectedRange algorithmName="SHA-512" hashValue="eHHGZp1QU9slQwrV1rkPvmLyM6CvgknQHPIOO3TeudOjFVA47YoNedor8sB5AS16YCEzg6rnk1SW7Qh1UBWa3g==" saltValue="NnJayuyCuLyzeiA6G0urAA==" spinCount="100000" sqref="N4" name="Range3_1"/>
    <protectedRange algorithmName="SHA-512" hashValue="ON39YdpmFHfN9f47KpiRvqrKx0V9+erV1CNkpWzYhW/Qyc6aT8rEyCrvauWSYGZK2ia3o7vd3akF07acHAFpOA==" saltValue="yVW9XmDwTqEnmpSGai0KYg==" spinCount="100000" sqref="B4:J4 D2:D3" name="Range1_1"/>
    <protectedRange algorithmName="SHA-512" hashValue="FG7sbUW81RLTrqZOgRQY3WT58Fmv2wpczdNtHSivDYpua2f0csBbi4PHtU2Z8RiB+M2w+jl67Do94rJCq0Ck5Q==" saltValue="84WXeaapoYvzxj0ZBNU3eQ==" spinCount="100000" sqref="L5:M5 O5" name="Range1_2"/>
    <protectedRange algorithmName="SHA-512" hashValue="eHHGZp1QU9slQwrV1rkPvmLyM6CvgknQHPIOO3TeudOjFVA47YoNedor8sB5AS16YCEzg6rnk1SW7Qh1UBWa3g==" saltValue="NnJayuyCuLyzeiA6G0urAA==" spinCount="100000" sqref="N6" name="Range3_2"/>
    <protectedRange algorithmName="SHA-512" hashValue="ON39YdpmFHfN9f47KpiRvqrKx0V9+erV1CNkpWzYhW/Qyc6aT8rEyCrvauWSYGZK2ia3o7vd3akF07acHAFpOA==" saltValue="yVW9XmDwTqEnmpSGai0KYg==" spinCount="100000" sqref="B6:J6" name="Range1_3"/>
    <protectedRange algorithmName="SHA-512" hashValue="eHHGZp1QU9slQwrV1rkPvmLyM6CvgknQHPIOO3TeudOjFVA47YoNedor8sB5AS16YCEzg6rnk1SW7Qh1UBWa3g==" saltValue="NnJayuyCuLyzeiA6G0urAA==" spinCount="100000" sqref="N7" name="Range3_3"/>
    <protectedRange algorithmName="SHA-512" hashValue="ON39YdpmFHfN9f47KpiRvqrKx0V9+erV1CNkpWzYhW/Qyc6aT8rEyCrvauWSYGZK2ia3o7vd3akF07acHAFpOA==" saltValue="yVW9XmDwTqEnmpSGai0KYg==" spinCount="100000" sqref="C7:J7" name="Range1_4"/>
  </protectedRanges>
  <conditionalFormatting sqref="E1">
    <cfRule type="top10" priority="77" bottom="1" rank="1"/>
    <cfRule type="top10" dxfId="3224" priority="78" rank="1"/>
  </conditionalFormatting>
  <conditionalFormatting sqref="F1">
    <cfRule type="top10" priority="75" bottom="1" rank="1"/>
    <cfRule type="top10" dxfId="3223" priority="76" rank="1"/>
  </conditionalFormatting>
  <conditionalFormatting sqref="G1">
    <cfRule type="top10" priority="73" bottom="1" rank="1"/>
    <cfRule type="top10" dxfId="3222" priority="74" rank="1"/>
  </conditionalFormatting>
  <conditionalFormatting sqref="H1">
    <cfRule type="top10" priority="71" bottom="1" rank="1"/>
    <cfRule type="top10" dxfId="3221" priority="72" rank="1"/>
  </conditionalFormatting>
  <conditionalFormatting sqref="I1">
    <cfRule type="top10" priority="69" bottom="1" rank="1"/>
    <cfRule type="top10" dxfId="3220" priority="70" rank="1"/>
  </conditionalFormatting>
  <conditionalFormatting sqref="J1">
    <cfRule type="top10" priority="67" bottom="1" rank="1"/>
    <cfRule type="top10" dxfId="3219" priority="68" rank="1"/>
  </conditionalFormatting>
  <conditionalFormatting sqref="E8">
    <cfRule type="top10" priority="65" bottom="1" rank="1"/>
    <cfRule type="top10" dxfId="3218" priority="66" rank="1"/>
  </conditionalFormatting>
  <conditionalFormatting sqref="F8">
    <cfRule type="top10" priority="63" bottom="1" rank="1"/>
    <cfRule type="top10" dxfId="3217" priority="64" rank="1"/>
  </conditionalFormatting>
  <conditionalFormatting sqref="G8">
    <cfRule type="top10" priority="61" bottom="1" rank="1"/>
    <cfRule type="top10" dxfId="3216" priority="62" rank="1"/>
  </conditionalFormatting>
  <conditionalFormatting sqref="H8">
    <cfRule type="top10" priority="59" bottom="1" rank="1"/>
    <cfRule type="top10" dxfId="3215" priority="60" rank="1"/>
  </conditionalFormatting>
  <conditionalFormatting sqref="I8">
    <cfRule type="top10" priority="57" bottom="1" rank="1"/>
    <cfRule type="top10" dxfId="3214" priority="58" rank="1"/>
  </conditionalFormatting>
  <conditionalFormatting sqref="J8">
    <cfRule type="top10" priority="55" bottom="1" rank="1"/>
    <cfRule type="top10" dxfId="3213" priority="56" rank="1"/>
  </conditionalFormatting>
  <conditionalFormatting sqref="E2">
    <cfRule type="top10" dxfId="3212" priority="37" rank="1"/>
  </conditionalFormatting>
  <conditionalFormatting sqref="F2">
    <cfRule type="top10" dxfId="3211" priority="38" rank="1"/>
  </conditionalFormatting>
  <conditionalFormatting sqref="G2">
    <cfRule type="top10" dxfId="3210" priority="39" rank="1"/>
  </conditionalFormatting>
  <conditionalFormatting sqref="H2">
    <cfRule type="top10" dxfId="3209" priority="40" rank="1"/>
  </conditionalFormatting>
  <conditionalFormatting sqref="I2">
    <cfRule type="top10" dxfId="3208" priority="41" rank="1"/>
  </conditionalFormatting>
  <conditionalFormatting sqref="J2">
    <cfRule type="top10" dxfId="3207" priority="42" rank="1"/>
  </conditionalFormatting>
  <conditionalFormatting sqref="E3">
    <cfRule type="top10" dxfId="3206" priority="25" rank="1"/>
  </conditionalFormatting>
  <conditionalFormatting sqref="F3">
    <cfRule type="top10" dxfId="3205" priority="26" rank="1"/>
  </conditionalFormatting>
  <conditionalFormatting sqref="G3">
    <cfRule type="top10" dxfId="3204" priority="27" rank="1"/>
  </conditionalFormatting>
  <conditionalFormatting sqref="H3">
    <cfRule type="top10" dxfId="3203" priority="28" rank="1"/>
  </conditionalFormatting>
  <conditionalFormatting sqref="I3">
    <cfRule type="top10" dxfId="3202" priority="29" rank="1"/>
  </conditionalFormatting>
  <conditionalFormatting sqref="J3">
    <cfRule type="top10" dxfId="3201" priority="30" rank="1"/>
  </conditionalFormatting>
  <conditionalFormatting sqref="E4">
    <cfRule type="top10" dxfId="3200" priority="19" rank="1"/>
  </conditionalFormatting>
  <conditionalFormatting sqref="F4">
    <cfRule type="top10" dxfId="3199" priority="20" rank="1"/>
  </conditionalFormatting>
  <conditionalFormatting sqref="G4">
    <cfRule type="top10" dxfId="3198" priority="21" rank="1"/>
  </conditionalFormatting>
  <conditionalFormatting sqref="H4">
    <cfRule type="top10" dxfId="3197" priority="22" rank="1"/>
  </conditionalFormatting>
  <conditionalFormatting sqref="I4">
    <cfRule type="top10" dxfId="3196" priority="23" rank="1"/>
  </conditionalFormatting>
  <conditionalFormatting sqref="J4">
    <cfRule type="top10" dxfId="3195" priority="24" rank="1"/>
  </conditionalFormatting>
  <conditionalFormatting sqref="E5">
    <cfRule type="top10" dxfId="3194" priority="18" rank="1"/>
  </conditionalFormatting>
  <conditionalFormatting sqref="F5">
    <cfRule type="top10" dxfId="3193" priority="17" rank="1"/>
  </conditionalFormatting>
  <conditionalFormatting sqref="G5">
    <cfRule type="top10" dxfId="3192" priority="16" rank="1"/>
  </conditionalFormatting>
  <conditionalFormatting sqref="H5">
    <cfRule type="top10" dxfId="3191" priority="15" rank="1"/>
  </conditionalFormatting>
  <conditionalFormatting sqref="I5">
    <cfRule type="top10" dxfId="3190" priority="14" rank="1"/>
  </conditionalFormatting>
  <conditionalFormatting sqref="J5">
    <cfRule type="top10" dxfId="3189" priority="13" rank="1"/>
  </conditionalFormatting>
  <conditionalFormatting sqref="E6">
    <cfRule type="top10" dxfId="3188" priority="7" rank="1"/>
  </conditionalFormatting>
  <conditionalFormatting sqref="F6">
    <cfRule type="top10" dxfId="3187" priority="8" rank="1"/>
  </conditionalFormatting>
  <conditionalFormatting sqref="G6">
    <cfRule type="top10" dxfId="3186" priority="9" rank="1"/>
  </conditionalFormatting>
  <conditionalFormatting sqref="H6">
    <cfRule type="top10" dxfId="3185" priority="10" rank="1"/>
  </conditionalFormatting>
  <conditionalFormatting sqref="I6">
    <cfRule type="top10" dxfId="3184" priority="11" rank="1"/>
  </conditionalFormatting>
  <conditionalFormatting sqref="J6">
    <cfRule type="top10" dxfId="3183" priority="12" rank="1"/>
  </conditionalFormatting>
  <conditionalFormatting sqref="E7">
    <cfRule type="top10" dxfId="3182" priority="1" rank="1"/>
  </conditionalFormatting>
  <conditionalFormatting sqref="F7">
    <cfRule type="top10" dxfId="3181" priority="2" rank="1"/>
  </conditionalFormatting>
  <conditionalFormatting sqref="G7">
    <cfRule type="top10" dxfId="3180" priority="3" rank="1"/>
  </conditionalFormatting>
  <conditionalFormatting sqref="H7">
    <cfRule type="top10" dxfId="3179" priority="4" rank="1"/>
  </conditionalFormatting>
  <conditionalFormatting sqref="I7">
    <cfRule type="top10" dxfId="3178" priority="5" rank="1"/>
  </conditionalFormatting>
  <conditionalFormatting sqref="J7">
    <cfRule type="top10" dxfId="3177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47EEBDB-FB94-4733-9A43-521117B58E0C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146F17EF-CB0B-4589-A5A1-9AE3FBE3528A}">
          <x14:formula1>
            <xm:f>'C:\Users\abra2\Desktop\ABRA Files and More\AUTO BENCH REST ASSOCIATION FILE\ABRA 2019\Virginia\[Match 06 30 19 VA.xlsx]DATA SHEET'!#REF!</xm:f>
          </x14:formula1>
          <xm:sqref>B2</xm:sqref>
        </x14:dataValidation>
        <x14:dataValidation type="list" allowBlank="1" showInputMessage="1" showErrorMessage="1" xr:uid="{98D93D32-330E-45BD-AB91-0D25038CBAB9}">
          <x14:formula1>
            <xm:f>'C:\Users\abra2\Desktop\ABRA Files and More\AUTO BENCH REST ASSOCIATION FILE\ABRA 2019\Virginia\[Match 08 03 2019.xlsx]DATA SHEET'!#REF!</xm:f>
          </x14:formula1>
          <xm:sqref>B3:B4</xm:sqref>
        </x14:dataValidation>
        <x14:dataValidation type="list" allowBlank="1" showInputMessage="1" showErrorMessage="1" xr:uid="{9CD3497F-83F9-4019-8EDE-1C574B4626E5}">
          <x14:formula1>
            <xm:f>'E:\[abra state va.xlsx]DATA SHEET'!#REF!</xm:f>
          </x14:formula1>
          <xm:sqref>B5</xm:sqref>
        </x14:dataValidation>
        <x14:dataValidation type="list" allowBlank="1" showInputMessage="1" showErrorMessage="1" xr:uid="{A5D316AC-753B-40B3-840E-55CF16EB8942}">
          <x14:formula1>
            <xm:f>'C:\Users\abra2\Desktop\ABRA Files and More\AUTO BENCH REST ASSOCIATION FILE\ABRA 2019\Virginia\[ABRA VA SCORING PROGRAM.xlsx]DATA SHEET'!#REF!</xm:f>
          </x14:formula1>
          <xm:sqref>B6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27830-795A-4163-9F45-4AC03AF015BE}">
  <sheetPr codeName="Sheet51"/>
  <dimension ref="A1:O12"/>
  <sheetViews>
    <sheetView workbookViewId="0">
      <selection activeCell="N11" sqref="N11"/>
    </sheetView>
  </sheetViews>
  <sheetFormatPr defaultRowHeight="13.5" x14ac:dyDescent="0.25"/>
  <cols>
    <col min="1" max="1" width="11.85546875" style="97" customWidth="1"/>
    <col min="2" max="2" width="18.28515625" style="97" customWidth="1"/>
    <col min="3" max="3" width="16.42578125" style="97" bestFit="1" customWidth="1"/>
    <col min="4" max="4" width="22" style="108" customWidth="1"/>
    <col min="5" max="6" width="9.28515625" style="97" bestFit="1" customWidth="1"/>
    <col min="7" max="8" width="9.140625" style="97" customWidth="1"/>
    <col min="9" max="10" width="9.28515625" style="97" bestFit="1" customWidth="1"/>
    <col min="11" max="11" width="13.42578125" style="97" bestFit="1" customWidth="1"/>
    <col min="12" max="12" width="11.7109375" style="97" customWidth="1"/>
    <col min="13" max="14" width="9.28515625" style="97" bestFit="1" customWidth="1"/>
    <col min="15" max="15" width="13.85546875" style="97" bestFit="1" customWidth="1"/>
    <col min="16" max="16384" width="9.140625" style="97"/>
  </cols>
  <sheetData>
    <row r="1" spans="1:15" x14ac:dyDescent="0.25">
      <c r="A1" s="95" t="s">
        <v>0</v>
      </c>
      <c r="B1" s="95" t="s">
        <v>10</v>
      </c>
      <c r="C1" s="95" t="s">
        <v>1</v>
      </c>
      <c r="D1" s="96" t="s">
        <v>2</v>
      </c>
      <c r="E1" s="96" t="s">
        <v>11</v>
      </c>
      <c r="F1" s="96" t="s">
        <v>12</v>
      </c>
      <c r="G1" s="96" t="s">
        <v>13</v>
      </c>
      <c r="H1" s="96" t="s">
        <v>14</v>
      </c>
      <c r="I1" s="96" t="s">
        <v>15</v>
      </c>
      <c r="J1" s="96" t="s">
        <v>16</v>
      </c>
      <c r="K1" s="96" t="s">
        <v>17</v>
      </c>
      <c r="L1" s="96" t="s">
        <v>18</v>
      </c>
      <c r="M1" s="95" t="s">
        <v>7</v>
      </c>
      <c r="N1" s="96" t="s">
        <v>19</v>
      </c>
      <c r="O1" s="96" t="s">
        <v>5</v>
      </c>
    </row>
    <row r="2" spans="1:15" ht="15" x14ac:dyDescent="0.25">
      <c r="A2" s="21" t="s">
        <v>25</v>
      </c>
      <c r="B2" s="21" t="s">
        <v>75</v>
      </c>
      <c r="C2" s="22">
        <v>43583</v>
      </c>
      <c r="D2" s="98" t="s">
        <v>197</v>
      </c>
      <c r="E2" s="21">
        <v>188</v>
      </c>
      <c r="F2" s="49">
        <v>197</v>
      </c>
      <c r="G2" s="49">
        <v>198</v>
      </c>
      <c r="H2" s="21">
        <v>197</v>
      </c>
      <c r="I2" s="21"/>
      <c r="J2" s="21"/>
      <c r="K2" s="24">
        <v>4</v>
      </c>
      <c r="L2" s="24">
        <v>780</v>
      </c>
      <c r="M2" s="25">
        <v>195</v>
      </c>
      <c r="N2" s="24">
        <v>11</v>
      </c>
      <c r="O2" s="25">
        <v>206</v>
      </c>
    </row>
    <row r="3" spans="1:15" ht="15" x14ac:dyDescent="0.25">
      <c r="A3" s="21" t="s">
        <v>25</v>
      </c>
      <c r="B3" s="21" t="s">
        <v>75</v>
      </c>
      <c r="C3" s="22">
        <v>43611</v>
      </c>
      <c r="D3" s="98" t="s">
        <v>197</v>
      </c>
      <c r="E3" s="21">
        <v>198</v>
      </c>
      <c r="F3" s="21">
        <v>197</v>
      </c>
      <c r="G3" s="21">
        <v>197</v>
      </c>
      <c r="H3" s="21">
        <v>196</v>
      </c>
      <c r="I3" s="21"/>
      <c r="J3" s="21"/>
      <c r="K3" s="24">
        <v>4</v>
      </c>
      <c r="L3" s="24">
        <v>788</v>
      </c>
      <c r="M3" s="25">
        <v>197</v>
      </c>
      <c r="N3" s="24">
        <v>13</v>
      </c>
      <c r="O3" s="25">
        <v>210</v>
      </c>
    </row>
    <row r="4" spans="1:15" ht="15" x14ac:dyDescent="0.25">
      <c r="A4" s="21" t="s">
        <v>25</v>
      </c>
      <c r="B4" s="21" t="s">
        <v>75</v>
      </c>
      <c r="C4" s="22">
        <v>43613</v>
      </c>
      <c r="D4" s="98" t="s">
        <v>197</v>
      </c>
      <c r="E4" s="21">
        <v>195</v>
      </c>
      <c r="F4" s="21">
        <v>199</v>
      </c>
      <c r="G4" s="21"/>
      <c r="H4" s="21"/>
      <c r="I4" s="21"/>
      <c r="J4" s="21"/>
      <c r="K4" s="24">
        <v>2</v>
      </c>
      <c r="L4" s="24">
        <v>394</v>
      </c>
      <c r="M4" s="25">
        <v>197</v>
      </c>
      <c r="N4" s="24">
        <v>7</v>
      </c>
      <c r="O4" s="25">
        <v>204</v>
      </c>
    </row>
    <row r="5" spans="1:15" ht="15" x14ac:dyDescent="0.25">
      <c r="A5" s="21" t="s">
        <v>25</v>
      </c>
      <c r="B5" s="21" t="s">
        <v>75</v>
      </c>
      <c r="C5" s="22">
        <v>43641</v>
      </c>
      <c r="D5" s="98" t="s">
        <v>197</v>
      </c>
      <c r="E5" s="21">
        <v>197</v>
      </c>
      <c r="F5" s="21">
        <v>198</v>
      </c>
      <c r="G5" s="21"/>
      <c r="H5" s="21"/>
      <c r="I5" s="21"/>
      <c r="J5" s="21"/>
      <c r="K5" s="24">
        <v>2</v>
      </c>
      <c r="L5" s="24">
        <v>395</v>
      </c>
      <c r="M5" s="25">
        <v>197.5</v>
      </c>
      <c r="N5" s="24">
        <v>9</v>
      </c>
      <c r="O5" s="25">
        <v>206.5</v>
      </c>
    </row>
    <row r="6" spans="1:15" ht="15" x14ac:dyDescent="0.25">
      <c r="A6" s="21" t="s">
        <v>25</v>
      </c>
      <c r="B6" s="21" t="s">
        <v>75</v>
      </c>
      <c r="C6" s="22">
        <v>43646</v>
      </c>
      <c r="D6" s="98" t="s">
        <v>197</v>
      </c>
      <c r="E6" s="21">
        <v>199</v>
      </c>
      <c r="F6" s="21">
        <v>199</v>
      </c>
      <c r="G6" s="21">
        <v>196</v>
      </c>
      <c r="H6" s="21">
        <v>197</v>
      </c>
      <c r="I6" s="21"/>
      <c r="J6" s="21"/>
      <c r="K6" s="24">
        <v>4</v>
      </c>
      <c r="L6" s="24">
        <v>791</v>
      </c>
      <c r="M6" s="25">
        <v>197.75</v>
      </c>
      <c r="N6" s="24">
        <v>9</v>
      </c>
      <c r="O6" s="25">
        <v>206.75</v>
      </c>
    </row>
    <row r="7" spans="1:15" ht="15" x14ac:dyDescent="0.25">
      <c r="A7" s="21" t="s">
        <v>25</v>
      </c>
      <c r="B7" s="21" t="s">
        <v>75</v>
      </c>
      <c r="C7" s="22">
        <v>43669</v>
      </c>
      <c r="D7" s="98" t="s">
        <v>197</v>
      </c>
      <c r="E7" s="21">
        <v>197</v>
      </c>
      <c r="F7" s="21">
        <v>198</v>
      </c>
      <c r="G7" s="21"/>
      <c r="H7" s="21"/>
      <c r="I7" s="21"/>
      <c r="J7" s="21"/>
      <c r="K7" s="24">
        <v>2</v>
      </c>
      <c r="L7" s="24">
        <v>395</v>
      </c>
      <c r="M7" s="25">
        <v>197.5</v>
      </c>
      <c r="N7" s="24">
        <v>9</v>
      </c>
      <c r="O7" s="25">
        <v>206.5</v>
      </c>
    </row>
    <row r="8" spans="1:15" ht="15" x14ac:dyDescent="0.25">
      <c r="A8" s="21" t="s">
        <v>25</v>
      </c>
      <c r="B8" s="98" t="s">
        <v>75</v>
      </c>
      <c r="C8" s="99">
        <f>'[12]START TAB'!$D$2</f>
        <v>43674</v>
      </c>
      <c r="D8" s="98" t="str">
        <f>'[12]START TAB'!$B$2</f>
        <v>Osseo, MI</v>
      </c>
      <c r="E8" s="100">
        <v>197</v>
      </c>
      <c r="F8" s="98">
        <v>197</v>
      </c>
      <c r="G8" s="100">
        <v>198</v>
      </c>
      <c r="H8" s="100">
        <v>199</v>
      </c>
      <c r="I8" s="98"/>
      <c r="J8" s="98"/>
      <c r="K8" s="98">
        <v>4</v>
      </c>
      <c r="L8" s="98">
        <f>SUM(E8:J8)</f>
        <v>791</v>
      </c>
      <c r="M8" s="98">
        <f>SUM(L8/K8)</f>
        <v>197.75</v>
      </c>
      <c r="N8" s="98">
        <v>11</v>
      </c>
      <c r="O8" s="98">
        <f>SUM(M8+N8)</f>
        <v>208.75</v>
      </c>
    </row>
    <row r="9" spans="1:15" x14ac:dyDescent="0.25">
      <c r="A9" s="21" t="s">
        <v>25</v>
      </c>
      <c r="B9" s="101" t="s">
        <v>75</v>
      </c>
      <c r="C9" s="102">
        <v>43708</v>
      </c>
      <c r="D9" s="103" t="s">
        <v>198</v>
      </c>
      <c r="E9" s="104">
        <v>198</v>
      </c>
      <c r="F9" s="104">
        <v>197</v>
      </c>
      <c r="G9" s="104">
        <v>200</v>
      </c>
      <c r="H9" s="104">
        <v>198</v>
      </c>
      <c r="I9" s="104">
        <v>197</v>
      </c>
      <c r="J9" s="104">
        <v>197</v>
      </c>
      <c r="K9" s="105">
        <f t="shared" ref="K9" si="0">COUNT(E9:J9)</f>
        <v>6</v>
      </c>
      <c r="L9" s="105">
        <f t="shared" ref="L9" si="1">SUM(E9:J9)</f>
        <v>1187</v>
      </c>
      <c r="M9" s="106">
        <f t="shared" ref="M9" si="2">SUM(L9/K9)</f>
        <v>197.83333333333334</v>
      </c>
      <c r="N9" s="101">
        <v>22</v>
      </c>
      <c r="O9" s="107">
        <f t="shared" ref="O9" si="3">SUM(M9+N9)</f>
        <v>219.83333333333334</v>
      </c>
    </row>
    <row r="10" spans="1:15" ht="15" x14ac:dyDescent="0.3">
      <c r="A10" s="165" t="s">
        <v>211</v>
      </c>
      <c r="B10" s="166" t="s">
        <v>75</v>
      </c>
      <c r="C10" s="167">
        <v>43732</v>
      </c>
      <c r="D10" s="168" t="s">
        <v>228</v>
      </c>
      <c r="E10" s="169">
        <v>193</v>
      </c>
      <c r="F10" s="169">
        <v>200.1</v>
      </c>
      <c r="G10" s="169"/>
      <c r="H10" s="169"/>
      <c r="I10" s="169"/>
      <c r="J10" s="169"/>
      <c r="K10" s="170">
        <f>COUNT(E10:J10)</f>
        <v>2</v>
      </c>
      <c r="L10" s="170">
        <f>SUM(E10:J10)</f>
        <v>393.1</v>
      </c>
      <c r="M10" s="171">
        <f>SUM(L10/K10)</f>
        <v>196.55</v>
      </c>
      <c r="N10" s="166">
        <v>7</v>
      </c>
      <c r="O10" s="172">
        <f>SUM(M10+N10)</f>
        <v>203.55</v>
      </c>
    </row>
    <row r="11" spans="1:15" x14ac:dyDescent="0.25">
      <c r="A11" s="12"/>
      <c r="B11" s="12"/>
      <c r="C11" s="13"/>
      <c r="D11" s="14"/>
      <c r="E11" s="12"/>
      <c r="F11" s="12"/>
      <c r="G11" s="12"/>
      <c r="H11" s="12"/>
      <c r="I11" s="12"/>
      <c r="J11" s="12"/>
      <c r="K11" s="15"/>
      <c r="L11" s="15"/>
      <c r="M11" s="16"/>
      <c r="N11" s="15"/>
      <c r="O11" s="16"/>
    </row>
    <row r="12" spans="1:15" x14ac:dyDescent="0.25">
      <c r="K12" s="109">
        <f>SUM(K2:K11)</f>
        <v>30</v>
      </c>
      <c r="L12" s="109">
        <f>SUM(L2:L11)</f>
        <v>5914.1</v>
      </c>
      <c r="M12" s="97">
        <f>SUM(L12/K12)</f>
        <v>197.13666666666668</v>
      </c>
      <c r="N12" s="109">
        <f>SUM(N2:N11)</f>
        <v>98</v>
      </c>
      <c r="O12" s="97">
        <f>SUM(M12+N12)</f>
        <v>295.13666666666666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L9:M9 O9" name="Range1"/>
    <protectedRange sqref="L10:M10 O10" name="Range1_1"/>
  </protectedRanges>
  <conditionalFormatting sqref="E1">
    <cfRule type="top10" priority="119" bottom="1" rank="1"/>
    <cfRule type="top10" dxfId="281" priority="120" rank="1"/>
  </conditionalFormatting>
  <conditionalFormatting sqref="F1">
    <cfRule type="top10" priority="117" bottom="1" rank="1"/>
    <cfRule type="top10" dxfId="280" priority="118" rank="1"/>
  </conditionalFormatting>
  <conditionalFormatting sqref="G1">
    <cfRule type="top10" priority="115" bottom="1" rank="1"/>
    <cfRule type="top10" dxfId="279" priority="116" rank="1"/>
  </conditionalFormatting>
  <conditionalFormatting sqref="H1">
    <cfRule type="top10" priority="113" bottom="1" rank="1"/>
    <cfRule type="top10" dxfId="278" priority="114" rank="1"/>
  </conditionalFormatting>
  <conditionalFormatting sqref="I1">
    <cfRule type="top10" priority="111" bottom="1" rank="1"/>
    <cfRule type="top10" dxfId="277" priority="112" rank="1"/>
  </conditionalFormatting>
  <conditionalFormatting sqref="J1">
    <cfRule type="top10" priority="109" bottom="1" rank="1"/>
    <cfRule type="top10" dxfId="276" priority="110" rank="1"/>
  </conditionalFormatting>
  <conditionalFormatting sqref="E11">
    <cfRule type="top10" priority="107" bottom="1" rank="1"/>
    <cfRule type="top10" dxfId="275" priority="108" rank="1"/>
  </conditionalFormatting>
  <conditionalFormatting sqref="F11">
    <cfRule type="top10" priority="105" bottom="1" rank="1"/>
    <cfRule type="top10" dxfId="274" priority="106" rank="1"/>
  </conditionalFormatting>
  <conditionalFormatting sqref="G11">
    <cfRule type="top10" priority="103" bottom="1" rank="1"/>
    <cfRule type="top10" dxfId="273" priority="104" rank="1"/>
  </conditionalFormatting>
  <conditionalFormatting sqref="H11">
    <cfRule type="top10" priority="101" bottom="1" rank="1"/>
    <cfRule type="top10" dxfId="272" priority="102" rank="1"/>
  </conditionalFormatting>
  <conditionalFormatting sqref="I11">
    <cfRule type="top10" priority="99" bottom="1" rank="1"/>
    <cfRule type="top10" dxfId="271" priority="100" rank="1"/>
  </conditionalFormatting>
  <conditionalFormatting sqref="J11">
    <cfRule type="top10" priority="97" bottom="1" rank="1"/>
    <cfRule type="top10" dxfId="270" priority="98" rank="1"/>
  </conditionalFormatting>
  <conditionalFormatting sqref="E2">
    <cfRule type="top10" priority="83" bottom="1" rank="1"/>
    <cfRule type="top10" dxfId="269" priority="84" rank="1"/>
  </conditionalFormatting>
  <conditionalFormatting sqref="F2">
    <cfRule type="top10" priority="81" bottom="1" rank="1"/>
    <cfRule type="top10" dxfId="268" priority="82" rank="1"/>
  </conditionalFormatting>
  <conditionalFormatting sqref="G2">
    <cfRule type="top10" priority="79" bottom="1" rank="1"/>
    <cfRule type="top10" dxfId="267" priority="80" rank="1"/>
  </conditionalFormatting>
  <conditionalFormatting sqref="H2">
    <cfRule type="top10" priority="77" bottom="1" rank="1"/>
    <cfRule type="top10" dxfId="266" priority="78" rank="1"/>
  </conditionalFormatting>
  <conditionalFormatting sqref="I2">
    <cfRule type="top10" priority="75" bottom="1" rank="1"/>
    <cfRule type="top10" dxfId="265" priority="76" rank="1"/>
  </conditionalFormatting>
  <conditionalFormatting sqref="J2">
    <cfRule type="top10" priority="73" bottom="1" rank="1"/>
    <cfRule type="top10" dxfId="264" priority="74" rank="1"/>
  </conditionalFormatting>
  <conditionalFormatting sqref="E3">
    <cfRule type="top10" priority="71" bottom="1" rank="1"/>
    <cfRule type="top10" dxfId="263" priority="72" rank="1"/>
  </conditionalFormatting>
  <conditionalFormatting sqref="F3">
    <cfRule type="top10" priority="69" bottom="1" rank="1"/>
    <cfRule type="top10" dxfId="262" priority="70" rank="1"/>
  </conditionalFormatting>
  <conditionalFormatting sqref="G3">
    <cfRule type="top10" priority="67" bottom="1" rank="1"/>
    <cfRule type="top10" dxfId="261" priority="68" rank="1"/>
  </conditionalFormatting>
  <conditionalFormatting sqref="H3">
    <cfRule type="top10" priority="65" bottom="1" rank="1"/>
    <cfRule type="top10" dxfId="260" priority="66" rank="1"/>
  </conditionalFormatting>
  <conditionalFormatting sqref="I3">
    <cfRule type="top10" priority="63" bottom="1" rank="1"/>
    <cfRule type="top10" dxfId="259" priority="64" rank="1"/>
  </conditionalFormatting>
  <conditionalFormatting sqref="J3">
    <cfRule type="top10" priority="61" bottom="1" rank="1"/>
    <cfRule type="top10" dxfId="258" priority="62" rank="1"/>
  </conditionalFormatting>
  <conditionalFormatting sqref="E4">
    <cfRule type="top10" priority="59" bottom="1" rank="1"/>
    <cfRule type="top10" dxfId="257" priority="60" rank="1"/>
  </conditionalFormatting>
  <conditionalFormatting sqref="F4">
    <cfRule type="top10" priority="57" bottom="1" rank="1"/>
    <cfRule type="top10" dxfId="256" priority="58" rank="1"/>
  </conditionalFormatting>
  <conditionalFormatting sqref="G4">
    <cfRule type="top10" priority="55" bottom="1" rank="1"/>
    <cfRule type="top10" dxfId="255" priority="56" rank="1"/>
  </conditionalFormatting>
  <conditionalFormatting sqref="H4">
    <cfRule type="top10" priority="53" bottom="1" rank="1"/>
    <cfRule type="top10" dxfId="254" priority="54" rank="1"/>
  </conditionalFormatting>
  <conditionalFormatting sqref="I4">
    <cfRule type="top10" priority="51" bottom="1" rank="1"/>
    <cfRule type="top10" dxfId="253" priority="52" rank="1"/>
  </conditionalFormatting>
  <conditionalFormatting sqref="J4">
    <cfRule type="top10" priority="49" bottom="1" rank="1"/>
    <cfRule type="top10" dxfId="252" priority="50" rank="1"/>
  </conditionalFormatting>
  <conditionalFormatting sqref="E5">
    <cfRule type="top10" priority="47" bottom="1" rank="1"/>
    <cfRule type="top10" dxfId="251" priority="48" rank="1"/>
  </conditionalFormatting>
  <conditionalFormatting sqref="F5">
    <cfRule type="top10" priority="45" bottom="1" rank="1"/>
    <cfRule type="top10" dxfId="250" priority="46" rank="1"/>
  </conditionalFormatting>
  <conditionalFormatting sqref="G5">
    <cfRule type="top10" priority="43" bottom="1" rank="1"/>
    <cfRule type="top10" dxfId="249" priority="44" rank="1"/>
  </conditionalFormatting>
  <conditionalFormatting sqref="H5">
    <cfRule type="top10" priority="41" bottom="1" rank="1"/>
    <cfRule type="top10" dxfId="248" priority="42" rank="1"/>
  </conditionalFormatting>
  <conditionalFormatting sqref="I5">
    <cfRule type="top10" priority="39" bottom="1" rank="1"/>
    <cfRule type="top10" dxfId="247" priority="40" rank="1"/>
  </conditionalFormatting>
  <conditionalFormatting sqref="J5">
    <cfRule type="top10" priority="37" bottom="1" rank="1"/>
    <cfRule type="top10" dxfId="246" priority="38" rank="1"/>
  </conditionalFormatting>
  <conditionalFormatting sqref="E6">
    <cfRule type="top10" priority="35" bottom="1" rank="1"/>
    <cfRule type="top10" dxfId="245" priority="36" rank="1"/>
  </conditionalFormatting>
  <conditionalFormatting sqref="F6">
    <cfRule type="top10" priority="33" bottom="1" rank="1"/>
    <cfRule type="top10" dxfId="244" priority="34" rank="1"/>
  </conditionalFormatting>
  <conditionalFormatting sqref="G6">
    <cfRule type="top10" priority="31" bottom="1" rank="1"/>
    <cfRule type="top10" dxfId="243" priority="32" rank="1"/>
  </conditionalFormatting>
  <conditionalFormatting sqref="H6">
    <cfRule type="top10" priority="29" bottom="1" rank="1"/>
    <cfRule type="top10" dxfId="242" priority="30" rank="1"/>
  </conditionalFormatting>
  <conditionalFormatting sqref="I6">
    <cfRule type="top10" priority="27" bottom="1" rank="1"/>
    <cfRule type="top10" dxfId="241" priority="28" rank="1"/>
  </conditionalFormatting>
  <conditionalFormatting sqref="J6">
    <cfRule type="top10" priority="25" bottom="1" rank="1"/>
    <cfRule type="top10" dxfId="240" priority="26" rank="1"/>
  </conditionalFormatting>
  <conditionalFormatting sqref="E7">
    <cfRule type="top10" priority="23" bottom="1" rank="1"/>
    <cfRule type="top10" dxfId="239" priority="24" rank="1"/>
  </conditionalFormatting>
  <conditionalFormatting sqref="F7">
    <cfRule type="top10" priority="21" bottom="1" rank="1"/>
    <cfRule type="top10" dxfId="238" priority="22" rank="1"/>
  </conditionalFormatting>
  <conditionalFormatting sqref="G7">
    <cfRule type="top10" priority="19" bottom="1" rank="1"/>
    <cfRule type="top10" dxfId="237" priority="20" rank="1"/>
  </conditionalFormatting>
  <conditionalFormatting sqref="H7">
    <cfRule type="top10" priority="17" bottom="1" rank="1"/>
    <cfRule type="top10" dxfId="236" priority="18" rank="1"/>
  </conditionalFormatting>
  <conditionalFormatting sqref="I7">
    <cfRule type="top10" priority="15" bottom="1" rank="1"/>
    <cfRule type="top10" dxfId="235" priority="16" rank="1"/>
  </conditionalFormatting>
  <conditionalFormatting sqref="J7">
    <cfRule type="top10" priority="13" bottom="1" rank="1"/>
    <cfRule type="top10" dxfId="234" priority="14" rank="1"/>
  </conditionalFormatting>
  <conditionalFormatting sqref="E9">
    <cfRule type="top10" dxfId="233" priority="12" rank="1"/>
  </conditionalFormatting>
  <conditionalFormatting sqref="F9">
    <cfRule type="top10" dxfId="232" priority="11" rank="1"/>
  </conditionalFormatting>
  <conditionalFormatting sqref="G9">
    <cfRule type="top10" dxfId="231" priority="10" rank="1"/>
  </conditionalFormatting>
  <conditionalFormatting sqref="H9">
    <cfRule type="top10" dxfId="230" priority="9" rank="1"/>
  </conditionalFormatting>
  <conditionalFormatting sqref="I9">
    <cfRule type="top10" dxfId="229" priority="8" rank="1"/>
  </conditionalFormatting>
  <conditionalFormatting sqref="J9">
    <cfRule type="top10" dxfId="228" priority="7" rank="1"/>
  </conditionalFormatting>
  <conditionalFormatting sqref="E10">
    <cfRule type="top10" dxfId="227" priority="6" rank="1"/>
  </conditionalFormatting>
  <conditionalFormatting sqref="F10">
    <cfRule type="top10" dxfId="226" priority="5" rank="1"/>
  </conditionalFormatting>
  <conditionalFormatting sqref="G10">
    <cfRule type="top10" dxfId="225" priority="4" rank="1"/>
  </conditionalFormatting>
  <conditionalFormatting sqref="H10">
    <cfRule type="top10" dxfId="224" priority="3" rank="1"/>
  </conditionalFormatting>
  <conditionalFormatting sqref="I10">
    <cfRule type="top10" dxfId="223" priority="2" rank="1"/>
  </conditionalFormatting>
  <conditionalFormatting sqref="J10">
    <cfRule type="top10" dxfId="222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D6A266A-EADB-435E-A71E-12F8053D3580}">
          <x14:formula1>
            <xm:f>'C:\Users\abra2\AppData\Local\Packages\Microsoft.MicrosoftEdge_8wekyb3d8bbwe\TempState\Downloads\[ABRA Club Shoot 2182018 (1).xlsm]Data'!#REF!</xm:f>
          </x14:formula1>
          <xm:sqref>B11</xm:sqref>
        </x14:dataValidation>
        <x14:dataValidation type="list" allowBlank="1" showInputMessage="1" showErrorMessage="1" xr:uid="{3B688B66-02AD-4551-A650-11723CF90262}">
          <x14:formula1>
            <xm:f>'C:\Users\abra2\AppData\Local\Packages\Microsoft.MicrosoftEdge_8wekyb3d8bbwe\TempState\Downloads\[ABRA Club Shoot 1202019 (2).xlsm]Data'!#REF!</xm:f>
          </x14:formula1>
          <xm:sqref>B2:B8</xm:sqref>
        </x14:dataValidation>
        <x14:dataValidation type="list" allowBlank="1" showInputMessage="1" showErrorMessage="1" xr:uid="{19DDFCF2-A68C-4803-A078-17B69C382EAB}">
          <x14:formula1>
            <xm:f>'E:\[abra state va.xlsx]DATA SHEET'!#REF!</xm:f>
          </x14:formula1>
          <xm:sqref>B9:B10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1ECCC-909E-4A0A-B592-E4C898E9CE5B}">
  <sheetPr codeName="Sheet57"/>
  <dimension ref="A1:O6"/>
  <sheetViews>
    <sheetView workbookViewId="0">
      <selection activeCell="E15" sqref="E15"/>
    </sheetView>
  </sheetViews>
  <sheetFormatPr defaultRowHeight="15" x14ac:dyDescent="0.3"/>
  <cols>
    <col min="1" max="1" width="13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x14ac:dyDescent="0.3">
      <c r="A2" s="35" t="s">
        <v>25</v>
      </c>
      <c r="B2" s="36" t="s">
        <v>148</v>
      </c>
      <c r="C2" s="37">
        <v>43645</v>
      </c>
      <c r="D2" s="53" t="s">
        <v>72</v>
      </c>
      <c r="E2" s="39">
        <v>196</v>
      </c>
      <c r="F2" s="39">
        <v>194</v>
      </c>
      <c r="G2" s="39">
        <v>194</v>
      </c>
      <c r="H2" s="39">
        <v>191</v>
      </c>
      <c r="I2" s="39"/>
      <c r="J2" s="39"/>
      <c r="K2" s="40">
        <f>COUNT(E2:J2)</f>
        <v>4</v>
      </c>
      <c r="L2" s="40">
        <f>SUM(E2:J2)</f>
        <v>775</v>
      </c>
      <c r="M2" s="41">
        <f>SUM(L2/K2)</f>
        <v>193.75</v>
      </c>
      <c r="N2" s="36">
        <v>5</v>
      </c>
      <c r="O2" s="42">
        <f>SUM(M2+N2)</f>
        <v>198.75</v>
      </c>
    </row>
    <row r="3" spans="1:15" ht="15.75" x14ac:dyDescent="0.3">
      <c r="A3" s="35" t="s">
        <v>25</v>
      </c>
      <c r="B3" s="36" t="s">
        <v>148</v>
      </c>
      <c r="C3" s="37">
        <v>43680</v>
      </c>
      <c r="D3" s="53" t="s">
        <v>72</v>
      </c>
      <c r="E3" s="39">
        <v>190</v>
      </c>
      <c r="F3" s="39">
        <v>195</v>
      </c>
      <c r="G3" s="39">
        <v>192</v>
      </c>
      <c r="H3" s="39">
        <v>193</v>
      </c>
      <c r="I3" s="39"/>
      <c r="J3" s="39"/>
      <c r="K3" s="40">
        <f>COUNT(E3:J3)</f>
        <v>4</v>
      </c>
      <c r="L3" s="40">
        <f>SUM(E3:J3)</f>
        <v>770</v>
      </c>
      <c r="M3" s="41">
        <f>SUM(L3/K3)</f>
        <v>192.5</v>
      </c>
      <c r="N3" s="36">
        <v>2</v>
      </c>
      <c r="O3" s="42">
        <f>SUM(M3+N3)</f>
        <v>194.5</v>
      </c>
    </row>
    <row r="4" spans="1:15" x14ac:dyDescent="0.3">
      <c r="A4" s="35" t="s">
        <v>211</v>
      </c>
      <c r="B4" s="36" t="s">
        <v>148</v>
      </c>
      <c r="C4" s="37">
        <v>43715</v>
      </c>
      <c r="D4" s="38" t="s">
        <v>72</v>
      </c>
      <c r="E4" s="39">
        <v>195.1</v>
      </c>
      <c r="F4" s="39">
        <v>195</v>
      </c>
      <c r="G4" s="39">
        <v>196</v>
      </c>
      <c r="H4" s="39">
        <v>194</v>
      </c>
      <c r="I4" s="39"/>
      <c r="J4" s="39"/>
      <c r="K4" s="40">
        <f>COUNT(E4:J4)</f>
        <v>4</v>
      </c>
      <c r="L4" s="40">
        <f>SUM(E4:J4)</f>
        <v>780.1</v>
      </c>
      <c r="M4" s="41">
        <f>SUM(L4/K4)</f>
        <v>195.02500000000001</v>
      </c>
      <c r="N4" s="36">
        <v>3</v>
      </c>
      <c r="O4" s="42">
        <f>SUM(M4+N4)</f>
        <v>198.02500000000001</v>
      </c>
    </row>
    <row r="5" spans="1:15" x14ac:dyDescent="0.3">
      <c r="A5" s="12"/>
      <c r="B5" s="12"/>
      <c r="C5" s="13"/>
      <c r="D5" s="14"/>
      <c r="E5" s="12"/>
      <c r="F5" s="12"/>
      <c r="G5" s="12"/>
      <c r="H5" s="12"/>
      <c r="I5" s="12"/>
      <c r="J5" s="12"/>
      <c r="K5" s="15"/>
      <c r="L5" s="15"/>
      <c r="M5" s="16"/>
      <c r="N5" s="15"/>
      <c r="O5" s="16"/>
    </row>
    <row r="6" spans="1:15" x14ac:dyDescent="0.3">
      <c r="K6" s="3">
        <f>SUM(K2:K5)</f>
        <v>12</v>
      </c>
      <c r="L6" s="3">
        <f>SUM(L2:L5)</f>
        <v>2325.1</v>
      </c>
      <c r="M6" s="1">
        <f>SUM(L6/K6)</f>
        <v>193.75833333333333</v>
      </c>
      <c r="N6" s="3">
        <f>SUM(N2:N5)</f>
        <v>10</v>
      </c>
      <c r="O6" s="1">
        <f>SUM(M6+N6)</f>
        <v>203.75833333333333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2_1"/>
    <protectedRange algorithmName="SHA-512" hashValue="ON39YdpmFHfN9f47KpiRvqrKx0V9+erV1CNkpWzYhW/Qyc6aT8rEyCrvauWSYGZK2ia3o7vd3akF07acHAFpOA==" saltValue="yVW9XmDwTqEnmpSGai0KYg==" spinCount="100000" sqref="B2:J2" name="Range1_2_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3:J3" name="Range1"/>
    <protectedRange algorithmName="SHA-512" hashValue="eHHGZp1QU9slQwrV1rkPvmLyM6CvgknQHPIOO3TeudOjFVA47YoNedor8sB5AS16YCEzg6rnk1SW7Qh1UBWa3g==" saltValue="NnJayuyCuLyzeiA6G0urAA==" spinCount="100000" sqref="N4" name="Range3_1"/>
    <protectedRange algorithmName="SHA-512" hashValue="ON39YdpmFHfN9f47KpiRvqrKx0V9+erV1CNkpWzYhW/Qyc6aT8rEyCrvauWSYGZK2ia3o7vd3akF07acHAFpOA==" saltValue="yVW9XmDwTqEnmpSGai0KYg==" spinCount="100000" sqref="B4:J4" name="Range1_1"/>
  </protectedRanges>
  <conditionalFormatting sqref="E1">
    <cfRule type="top10" priority="53" bottom="1" rank="1"/>
    <cfRule type="top10" dxfId="221" priority="54" rank="1"/>
  </conditionalFormatting>
  <conditionalFormatting sqref="F1">
    <cfRule type="top10" priority="51" bottom="1" rank="1"/>
    <cfRule type="top10" dxfId="220" priority="52" rank="1"/>
  </conditionalFormatting>
  <conditionalFormatting sqref="G1">
    <cfRule type="top10" priority="49" bottom="1" rank="1"/>
    <cfRule type="top10" dxfId="219" priority="50" rank="1"/>
  </conditionalFormatting>
  <conditionalFormatting sqref="H1">
    <cfRule type="top10" priority="47" bottom="1" rank="1"/>
    <cfRule type="top10" dxfId="218" priority="48" rank="1"/>
  </conditionalFormatting>
  <conditionalFormatting sqref="I1">
    <cfRule type="top10" priority="45" bottom="1" rank="1"/>
    <cfRule type="top10" dxfId="217" priority="46" rank="1"/>
  </conditionalFormatting>
  <conditionalFormatting sqref="J1">
    <cfRule type="top10" priority="43" bottom="1" rank="1"/>
    <cfRule type="top10" dxfId="216" priority="44" rank="1"/>
  </conditionalFormatting>
  <conditionalFormatting sqref="E5">
    <cfRule type="top10" priority="41" bottom="1" rank="1"/>
    <cfRule type="top10" dxfId="215" priority="42" rank="1"/>
  </conditionalFormatting>
  <conditionalFormatting sqref="F5">
    <cfRule type="top10" priority="39" bottom="1" rank="1"/>
    <cfRule type="top10" dxfId="214" priority="40" rank="1"/>
  </conditionalFormatting>
  <conditionalFormatting sqref="G5">
    <cfRule type="top10" priority="37" bottom="1" rank="1"/>
    <cfRule type="top10" dxfId="213" priority="38" rank="1"/>
  </conditionalFormatting>
  <conditionalFormatting sqref="H5">
    <cfRule type="top10" priority="35" bottom="1" rank="1"/>
    <cfRule type="top10" dxfId="212" priority="36" rank="1"/>
  </conditionalFormatting>
  <conditionalFormatting sqref="I5">
    <cfRule type="top10" priority="33" bottom="1" rank="1"/>
    <cfRule type="top10" dxfId="211" priority="34" rank="1"/>
  </conditionalFormatting>
  <conditionalFormatting sqref="J5">
    <cfRule type="top10" priority="31" bottom="1" rank="1"/>
    <cfRule type="top10" dxfId="210" priority="32" rank="1"/>
  </conditionalFormatting>
  <conditionalFormatting sqref="E2">
    <cfRule type="top10" dxfId="209" priority="13" rank="1"/>
  </conditionalFormatting>
  <conditionalFormatting sqref="F2">
    <cfRule type="top10" dxfId="208" priority="14" rank="1"/>
  </conditionalFormatting>
  <conditionalFormatting sqref="G2">
    <cfRule type="top10" dxfId="207" priority="15" rank="1"/>
  </conditionalFormatting>
  <conditionalFormatting sqref="H2">
    <cfRule type="top10" dxfId="206" priority="16" rank="1"/>
  </conditionalFormatting>
  <conditionalFormatting sqref="I2">
    <cfRule type="top10" dxfId="205" priority="17" rank="1"/>
  </conditionalFormatting>
  <conditionalFormatting sqref="J2">
    <cfRule type="top10" dxfId="204" priority="18" rank="1"/>
  </conditionalFormatting>
  <conditionalFormatting sqref="E3">
    <cfRule type="top10" dxfId="203" priority="7" rank="1"/>
  </conditionalFormatting>
  <conditionalFormatting sqref="F3">
    <cfRule type="top10" dxfId="202" priority="8" rank="1"/>
  </conditionalFormatting>
  <conditionalFormatting sqref="G3">
    <cfRule type="top10" dxfId="201" priority="9" rank="1"/>
  </conditionalFormatting>
  <conditionalFormatting sqref="H3">
    <cfRule type="top10" dxfId="200" priority="10" rank="1"/>
  </conditionalFormatting>
  <conditionalFormatting sqref="I3">
    <cfRule type="top10" dxfId="199" priority="11" rank="1"/>
  </conditionalFormatting>
  <conditionalFormatting sqref="J3">
    <cfRule type="top10" dxfId="198" priority="12" rank="1"/>
  </conditionalFormatting>
  <conditionalFormatting sqref="E4">
    <cfRule type="top10" dxfId="197" priority="1" rank="1"/>
  </conditionalFormatting>
  <conditionalFormatting sqref="F4">
    <cfRule type="top10" dxfId="196" priority="2" rank="1"/>
  </conditionalFormatting>
  <conditionalFormatting sqref="G4">
    <cfRule type="top10" dxfId="195" priority="3" rank="1"/>
  </conditionalFormatting>
  <conditionalFormatting sqref="H4">
    <cfRule type="top10" dxfId="194" priority="4" rank="1"/>
  </conditionalFormatting>
  <conditionalFormatting sqref="I4">
    <cfRule type="top10" dxfId="193" priority="5" rank="1"/>
  </conditionalFormatting>
  <conditionalFormatting sqref="J4">
    <cfRule type="top10" dxfId="192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B40F911-29B5-4EC6-8862-D9D2DFC0D371}">
          <x14:formula1>
            <xm:f>'C:\Users\abra2\AppData\Local\Packages\Microsoft.MicrosoftEdge_8wekyb3d8bbwe\TempState\Downloads\[ABRA Club Shoot 2182018 (1).xlsm]Data'!#REF!</xm:f>
          </x14:formula1>
          <xm:sqref>B5</xm:sqref>
        </x14:dataValidation>
        <x14:dataValidation type="list" allowBlank="1" showInputMessage="1" showErrorMessage="1" xr:uid="{C05A646C-632C-4629-9259-C1AE9C10CC8C}">
          <x14:formula1>
            <xm:f>'C:\Users\abra2\Desktop\ABRA Files and More\AUTO BENCH REST ASSOCIATION FILE\ABRA 2019\Virginia\[Match 06 30 19 VA.xlsx]DATA SHEET'!#REF!</xm:f>
          </x14:formula1>
          <xm:sqref>B2</xm:sqref>
        </x14:dataValidation>
        <x14:dataValidation type="list" allowBlank="1" showInputMessage="1" showErrorMessage="1" xr:uid="{CD31F919-C692-499D-A2C7-B8C39D62D51B}">
          <x14:formula1>
            <xm:f>'C:\Users\abra2\Desktop\ABRA Files and More\AUTO BENCH REST ASSOCIATION FILE\ABRA 2019\Virginia\[Match 08 03 2019.xlsx]DATA SHEET'!#REF!</xm:f>
          </x14:formula1>
          <xm:sqref>B3</xm:sqref>
        </x14:dataValidation>
        <x14:dataValidation type="list" allowBlank="1" showInputMessage="1" showErrorMessage="1" xr:uid="{0C385F23-270F-44AB-810C-102EFE23456C}">
          <x14:formula1>
            <xm:f>'C:\Users\abra2\Desktop\ABRA Files and More\AUTO BENCH REST ASSOCIATION FILE\ABRA 2019\Virginia\[ABRA VA SCORING PROGRAM.xlsx]DATA SHEET'!#REF!</xm:f>
          </x14:formula1>
          <xm:sqref>B4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1E679-7AA9-4A9F-AA3F-695EDCEA1CB4}">
  <sheetPr codeName="Sheet52"/>
  <dimension ref="A1:O15"/>
  <sheetViews>
    <sheetView workbookViewId="0">
      <selection activeCell="C25" sqref="C25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7" t="s">
        <v>25</v>
      </c>
      <c r="B2" s="7" t="s">
        <v>114</v>
      </c>
      <c r="C2" s="8">
        <v>43625</v>
      </c>
      <c r="D2" s="9" t="s">
        <v>93</v>
      </c>
      <c r="E2" s="7">
        <v>184</v>
      </c>
      <c r="F2" s="7">
        <v>194</v>
      </c>
      <c r="G2" s="7">
        <v>194</v>
      </c>
      <c r="H2" s="52">
        <v>198</v>
      </c>
      <c r="I2" s="7">
        <v>182</v>
      </c>
      <c r="J2" s="7">
        <v>192</v>
      </c>
      <c r="K2" s="10">
        <v>6</v>
      </c>
      <c r="L2" s="10">
        <v>1144</v>
      </c>
      <c r="M2" s="11">
        <v>190.66666666666666</v>
      </c>
      <c r="N2" s="10">
        <v>8</v>
      </c>
      <c r="O2" s="11">
        <v>198.66666666666666</v>
      </c>
    </row>
    <row r="3" spans="1:15" x14ac:dyDescent="0.3">
      <c r="A3" s="7" t="s">
        <v>25</v>
      </c>
      <c r="B3" s="7" t="s">
        <v>132</v>
      </c>
      <c r="C3" s="8">
        <v>43642</v>
      </c>
      <c r="D3" s="9" t="s">
        <v>93</v>
      </c>
      <c r="E3" s="7">
        <v>198</v>
      </c>
      <c r="F3" s="7">
        <v>196</v>
      </c>
      <c r="G3" s="7">
        <v>197</v>
      </c>
      <c r="H3" s="7">
        <v>193</v>
      </c>
      <c r="I3" s="7"/>
      <c r="J3" s="7"/>
      <c r="K3" s="10">
        <v>4</v>
      </c>
      <c r="L3" s="10">
        <v>784</v>
      </c>
      <c r="M3" s="11">
        <v>196</v>
      </c>
      <c r="N3" s="10">
        <v>4</v>
      </c>
      <c r="O3" s="11">
        <v>200</v>
      </c>
    </row>
    <row r="4" spans="1:15" x14ac:dyDescent="0.3">
      <c r="A4" s="7" t="s">
        <v>25</v>
      </c>
      <c r="B4" s="7" t="s">
        <v>114</v>
      </c>
      <c r="C4" s="8">
        <v>43653</v>
      </c>
      <c r="D4" s="9" t="s">
        <v>93</v>
      </c>
      <c r="E4" s="7">
        <v>190</v>
      </c>
      <c r="F4" s="7">
        <v>192</v>
      </c>
      <c r="G4" s="7">
        <v>192</v>
      </c>
      <c r="H4" s="7">
        <v>192</v>
      </c>
      <c r="I4" s="7"/>
      <c r="J4" s="7"/>
      <c r="K4" s="10">
        <v>4</v>
      </c>
      <c r="L4" s="10">
        <v>766</v>
      </c>
      <c r="M4" s="11">
        <v>191.5</v>
      </c>
      <c r="N4" s="10">
        <v>2</v>
      </c>
      <c r="O4" s="11">
        <v>193.5</v>
      </c>
    </row>
    <row r="5" spans="1:15" x14ac:dyDescent="0.3">
      <c r="A5" s="7" t="s">
        <v>25</v>
      </c>
      <c r="B5" s="7" t="s">
        <v>114</v>
      </c>
      <c r="C5" s="8">
        <v>43670</v>
      </c>
      <c r="D5" s="9" t="s">
        <v>93</v>
      </c>
      <c r="E5" s="7">
        <v>196</v>
      </c>
      <c r="F5" s="7">
        <v>189</v>
      </c>
      <c r="G5" s="7">
        <v>194</v>
      </c>
      <c r="H5" s="7">
        <v>191</v>
      </c>
      <c r="I5" s="7"/>
      <c r="J5" s="7"/>
      <c r="K5" s="10">
        <v>4</v>
      </c>
      <c r="L5" s="10">
        <v>770</v>
      </c>
      <c r="M5" s="11">
        <v>192.5</v>
      </c>
      <c r="N5" s="10">
        <v>2</v>
      </c>
      <c r="O5" s="11">
        <v>194.5</v>
      </c>
    </row>
    <row r="6" spans="1:15" x14ac:dyDescent="0.3">
      <c r="A6" s="7" t="s">
        <v>25</v>
      </c>
      <c r="B6" s="7" t="s">
        <v>114</v>
      </c>
      <c r="C6" s="8">
        <v>43688</v>
      </c>
      <c r="D6" s="9" t="s">
        <v>93</v>
      </c>
      <c r="E6" s="7">
        <v>197</v>
      </c>
      <c r="F6" s="7">
        <v>195</v>
      </c>
      <c r="G6" s="7">
        <v>196</v>
      </c>
      <c r="H6" s="7">
        <v>195</v>
      </c>
      <c r="I6" s="7"/>
      <c r="J6" s="7"/>
      <c r="K6" s="10">
        <v>4</v>
      </c>
      <c r="L6" s="10">
        <v>783</v>
      </c>
      <c r="M6" s="11">
        <v>195.75</v>
      </c>
      <c r="N6" s="10">
        <v>5</v>
      </c>
      <c r="O6" s="11">
        <v>200.75</v>
      </c>
    </row>
    <row r="7" spans="1:15" x14ac:dyDescent="0.3">
      <c r="A7" s="7" t="s">
        <v>25</v>
      </c>
      <c r="B7" s="7" t="s">
        <v>114</v>
      </c>
      <c r="C7" s="8">
        <v>43698</v>
      </c>
      <c r="D7" s="9" t="s">
        <v>93</v>
      </c>
      <c r="E7" s="7">
        <v>192</v>
      </c>
      <c r="F7" s="7">
        <v>194</v>
      </c>
      <c r="G7" s="7">
        <v>193</v>
      </c>
      <c r="H7" s="7">
        <v>193</v>
      </c>
      <c r="I7" s="7"/>
      <c r="J7" s="7"/>
      <c r="K7" s="10">
        <v>4</v>
      </c>
      <c r="L7" s="10">
        <v>772</v>
      </c>
      <c r="M7" s="11">
        <v>193</v>
      </c>
      <c r="N7" s="10">
        <v>2</v>
      </c>
      <c r="O7" s="11">
        <v>195</v>
      </c>
    </row>
    <row r="8" spans="1:15" x14ac:dyDescent="0.3">
      <c r="A8" s="52" t="s">
        <v>25</v>
      </c>
      <c r="B8" s="88" t="s">
        <v>114</v>
      </c>
      <c r="C8" s="89">
        <v>43708</v>
      </c>
      <c r="D8" s="90" t="s">
        <v>196</v>
      </c>
      <c r="E8" s="91">
        <v>190</v>
      </c>
      <c r="F8" s="91">
        <v>192</v>
      </c>
      <c r="G8" s="91">
        <v>194</v>
      </c>
      <c r="H8" s="91">
        <v>187</v>
      </c>
      <c r="I8" s="91">
        <v>191</v>
      </c>
      <c r="J8" s="91">
        <v>189</v>
      </c>
      <c r="K8" s="92">
        <f t="shared" ref="K8" si="0">COUNT(E8:J8)</f>
        <v>6</v>
      </c>
      <c r="L8" s="92">
        <f t="shared" ref="L8" si="1">SUM(E8:J8)</f>
        <v>1143</v>
      </c>
      <c r="M8" s="93">
        <f t="shared" ref="M8" si="2">SUM(L8/K8)</f>
        <v>190.5</v>
      </c>
      <c r="N8" s="88">
        <v>4</v>
      </c>
      <c r="O8" s="94">
        <f t="shared" ref="O8" si="3">SUM(M8+N8)</f>
        <v>194.5</v>
      </c>
    </row>
    <row r="9" spans="1:15" x14ac:dyDescent="0.3">
      <c r="A9" s="12" t="s">
        <v>25</v>
      </c>
      <c r="B9" s="12" t="s">
        <v>114</v>
      </c>
      <c r="C9" s="13">
        <v>43716</v>
      </c>
      <c r="D9" s="14" t="s">
        <v>93</v>
      </c>
      <c r="E9" s="12">
        <v>187</v>
      </c>
      <c r="F9" s="12">
        <v>191</v>
      </c>
      <c r="G9" s="12">
        <v>190</v>
      </c>
      <c r="H9" s="12">
        <v>192</v>
      </c>
      <c r="I9" s="12"/>
      <c r="J9" s="12"/>
      <c r="K9" s="15">
        <v>4</v>
      </c>
      <c r="L9" s="15">
        <v>760</v>
      </c>
      <c r="M9" s="16">
        <v>190</v>
      </c>
      <c r="N9" s="15">
        <v>2</v>
      </c>
      <c r="O9" s="16">
        <v>192</v>
      </c>
    </row>
    <row r="10" spans="1:15" x14ac:dyDescent="0.3">
      <c r="A10" s="7" t="s">
        <v>25</v>
      </c>
      <c r="B10" s="7" t="s">
        <v>114</v>
      </c>
      <c r="C10" s="8">
        <v>43733</v>
      </c>
      <c r="D10" s="9" t="s">
        <v>93</v>
      </c>
      <c r="E10" s="7">
        <v>197</v>
      </c>
      <c r="F10" s="7">
        <v>195</v>
      </c>
      <c r="G10" s="7">
        <v>198</v>
      </c>
      <c r="H10" s="44">
        <v>194</v>
      </c>
      <c r="I10" s="7"/>
      <c r="J10" s="7"/>
      <c r="K10" s="10">
        <v>4</v>
      </c>
      <c r="L10" s="10">
        <v>784</v>
      </c>
      <c r="M10" s="11">
        <v>196</v>
      </c>
      <c r="N10" s="10">
        <v>6</v>
      </c>
      <c r="O10" s="11">
        <v>202</v>
      </c>
    </row>
    <row r="11" spans="1:15" x14ac:dyDescent="0.3">
      <c r="A11" s="7" t="s">
        <v>25</v>
      </c>
      <c r="B11" s="7" t="s">
        <v>114</v>
      </c>
      <c r="C11" s="8">
        <v>43751</v>
      </c>
      <c r="D11" s="9" t="s">
        <v>93</v>
      </c>
      <c r="E11" s="7">
        <v>192</v>
      </c>
      <c r="F11" s="7">
        <v>195</v>
      </c>
      <c r="G11" s="7">
        <v>195</v>
      </c>
      <c r="H11" s="7">
        <v>190</v>
      </c>
      <c r="I11" s="7">
        <v>189</v>
      </c>
      <c r="J11" s="7">
        <v>193</v>
      </c>
      <c r="K11" s="10">
        <v>6</v>
      </c>
      <c r="L11" s="10">
        <v>1154</v>
      </c>
      <c r="M11" s="11">
        <v>192.33333333333334</v>
      </c>
      <c r="N11" s="10">
        <v>4</v>
      </c>
      <c r="O11" s="11">
        <v>196.33333333333334</v>
      </c>
    </row>
    <row r="12" spans="1:15" x14ac:dyDescent="0.3">
      <c r="A12" s="7" t="s">
        <v>25</v>
      </c>
      <c r="B12" s="7" t="s">
        <v>114</v>
      </c>
      <c r="C12" s="8">
        <v>43761</v>
      </c>
      <c r="D12" s="9" t="s">
        <v>93</v>
      </c>
      <c r="E12" s="10">
        <v>193</v>
      </c>
      <c r="F12" s="10">
        <v>188</v>
      </c>
      <c r="G12" s="10">
        <v>195</v>
      </c>
      <c r="H12" s="10">
        <v>199</v>
      </c>
      <c r="I12" s="7"/>
      <c r="J12" s="7"/>
      <c r="K12" s="10">
        <v>4</v>
      </c>
      <c r="L12" s="10">
        <v>775</v>
      </c>
      <c r="M12" s="11">
        <v>193.75</v>
      </c>
      <c r="N12" s="10">
        <v>6</v>
      </c>
      <c r="O12" s="11">
        <v>199.75</v>
      </c>
    </row>
    <row r="13" spans="1:15" ht="30" x14ac:dyDescent="0.3">
      <c r="A13" s="133" t="s">
        <v>244</v>
      </c>
      <c r="B13" s="134" t="s">
        <v>114</v>
      </c>
      <c r="C13" s="135">
        <v>43772</v>
      </c>
      <c r="D13" s="142" t="s">
        <v>245</v>
      </c>
      <c r="E13" s="137">
        <v>193</v>
      </c>
      <c r="F13" s="137">
        <v>193</v>
      </c>
      <c r="G13" s="137">
        <v>191</v>
      </c>
      <c r="H13" s="137">
        <v>193</v>
      </c>
      <c r="I13" s="137"/>
      <c r="J13" s="137"/>
      <c r="K13" s="138">
        <f t="shared" ref="K13" si="4">COUNT(E13:J13)</f>
        <v>4</v>
      </c>
      <c r="L13" s="138">
        <f t="shared" ref="L13" si="5">SUM(E13:J13)</f>
        <v>770</v>
      </c>
      <c r="M13" s="139">
        <f t="shared" ref="M13" si="6">SUM(L13/K13)</f>
        <v>192.5</v>
      </c>
      <c r="N13" s="143">
        <v>2</v>
      </c>
      <c r="O13" s="140">
        <f t="shared" ref="O13" si="7">SUM(M13+N13)</f>
        <v>194.5</v>
      </c>
    </row>
    <row r="14" spans="1:15" x14ac:dyDescent="0.3">
      <c r="A14" s="12"/>
      <c r="B14" s="12"/>
      <c r="C14" s="13"/>
      <c r="D14" s="14"/>
      <c r="E14" s="12"/>
      <c r="F14" s="12"/>
      <c r="G14" s="12"/>
      <c r="H14" s="12"/>
      <c r="I14" s="12"/>
      <c r="J14" s="12"/>
      <c r="K14" s="15"/>
      <c r="L14" s="15"/>
      <c r="M14" s="16"/>
      <c r="N14" s="15"/>
      <c r="O14" s="16"/>
    </row>
    <row r="15" spans="1:15" x14ac:dyDescent="0.3">
      <c r="K15" s="3">
        <f>SUM(K2:K14)</f>
        <v>54</v>
      </c>
      <c r="L15" s="3">
        <f>SUM(L2:L14)</f>
        <v>10405</v>
      </c>
      <c r="M15" s="1">
        <f>SUM(L15/K15)</f>
        <v>192.68518518518519</v>
      </c>
      <c r="N15" s="3">
        <f>SUM(N2:N14)</f>
        <v>47</v>
      </c>
      <c r="O15" s="1">
        <f>SUM(M15+N15)</f>
        <v>239.68518518518519</v>
      </c>
    </row>
  </sheetData>
  <protectedRanges>
    <protectedRange algorithmName="SHA-512" hashValue="FG7sbUW81RLTrqZOgRQY3WT58Fmv2wpczdNtHSivDYpua2f0csBbi4PHtU2Z8RiB+M2w+jl67Do94rJCq0Ck5Q==" saltValue="84WXeaapoYvzxj0ZBNU3eQ==" spinCount="100000" sqref="L8:M8 O8 O9 L9:M9 L10:M10 O10" name="Range1"/>
    <protectedRange algorithmName="SHA-512" hashValue="ON39YdpmFHfN9f47KpiRvqrKx0V9+erV1CNkpWzYhW/Qyc6aT8rEyCrvauWSYGZK2ia3o7vd3akF07acHAFpOA==" saltValue="yVW9XmDwTqEnmpSGai0KYg==" spinCount="100000" sqref="B13:C13 E13:J13" name="Range1_4"/>
    <protectedRange algorithmName="SHA-512" hashValue="ON39YdpmFHfN9f47KpiRvqrKx0V9+erV1CNkpWzYhW/Qyc6aT8rEyCrvauWSYGZK2ia3o7vd3akF07acHAFpOA==" saltValue="yVW9XmDwTqEnmpSGai0KYg==" spinCount="100000" sqref="D13" name="Range1_1_1"/>
  </protectedRanges>
  <conditionalFormatting sqref="E1">
    <cfRule type="top10" priority="161" bottom="1" rank="1"/>
    <cfRule type="top10" dxfId="191" priority="162" rank="1"/>
  </conditionalFormatting>
  <conditionalFormatting sqref="F1">
    <cfRule type="top10" priority="159" bottom="1" rank="1"/>
    <cfRule type="top10" dxfId="190" priority="160" rank="1"/>
  </conditionalFormatting>
  <conditionalFormatting sqref="G1">
    <cfRule type="top10" priority="157" bottom="1" rank="1"/>
    <cfRule type="top10" dxfId="189" priority="158" rank="1"/>
  </conditionalFormatting>
  <conditionalFormatting sqref="H1">
    <cfRule type="top10" priority="155" bottom="1" rank="1"/>
    <cfRule type="top10" dxfId="188" priority="156" rank="1"/>
  </conditionalFormatting>
  <conditionalFormatting sqref="I1">
    <cfRule type="top10" priority="153" bottom="1" rank="1"/>
    <cfRule type="top10" dxfId="187" priority="154" rank="1"/>
  </conditionalFormatting>
  <conditionalFormatting sqref="J1">
    <cfRule type="top10" priority="151" bottom="1" rank="1"/>
    <cfRule type="top10" dxfId="186" priority="152" rank="1"/>
  </conditionalFormatting>
  <conditionalFormatting sqref="E14">
    <cfRule type="top10" priority="149" bottom="1" rank="1"/>
    <cfRule type="top10" dxfId="185" priority="150" rank="1"/>
  </conditionalFormatting>
  <conditionalFormatting sqref="F14">
    <cfRule type="top10" priority="147" bottom="1" rank="1"/>
    <cfRule type="top10" dxfId="184" priority="148" rank="1"/>
  </conditionalFormatting>
  <conditionalFormatting sqref="G14">
    <cfRule type="top10" priority="145" bottom="1" rank="1"/>
    <cfRule type="top10" dxfId="183" priority="146" rank="1"/>
  </conditionalFormatting>
  <conditionalFormatting sqref="H14">
    <cfRule type="top10" priority="143" bottom="1" rank="1"/>
    <cfRule type="top10" dxfId="182" priority="144" rank="1"/>
  </conditionalFormatting>
  <conditionalFormatting sqref="I14">
    <cfRule type="top10" priority="141" bottom="1" rank="1"/>
    <cfRule type="top10" dxfId="181" priority="142" rank="1"/>
  </conditionalFormatting>
  <conditionalFormatting sqref="J14">
    <cfRule type="top10" priority="139" bottom="1" rank="1"/>
    <cfRule type="top10" dxfId="180" priority="140" rank="1"/>
  </conditionalFormatting>
  <conditionalFormatting sqref="E2">
    <cfRule type="top10" priority="125" bottom="1" rank="1"/>
    <cfRule type="top10" dxfId="179" priority="126" rank="1"/>
  </conditionalFormatting>
  <conditionalFormatting sqref="F2">
    <cfRule type="top10" priority="123" bottom="1" rank="1"/>
    <cfRule type="top10" dxfId="178" priority="124" rank="1"/>
  </conditionalFormatting>
  <conditionalFormatting sqref="G2">
    <cfRule type="top10" priority="121" bottom="1" rank="1"/>
    <cfRule type="top10" dxfId="177" priority="122" rank="1"/>
  </conditionalFormatting>
  <conditionalFormatting sqref="H2">
    <cfRule type="top10" priority="119" bottom="1" rank="1"/>
    <cfRule type="top10" dxfId="176" priority="120" rank="1"/>
  </conditionalFormatting>
  <conditionalFormatting sqref="I2">
    <cfRule type="top10" priority="117" bottom="1" rank="1"/>
    <cfRule type="top10" dxfId="175" priority="118" rank="1"/>
  </conditionalFormatting>
  <conditionalFormatting sqref="J2">
    <cfRule type="top10" priority="115" bottom="1" rank="1"/>
    <cfRule type="top10" dxfId="174" priority="116" rank="1"/>
  </conditionalFormatting>
  <conditionalFormatting sqref="E3">
    <cfRule type="top10" priority="113" bottom="1" rank="1"/>
    <cfRule type="top10" dxfId="173" priority="114" rank="1"/>
  </conditionalFormatting>
  <conditionalFormatting sqref="F3">
    <cfRule type="top10" priority="111" bottom="1" rank="1"/>
    <cfRule type="top10" dxfId="172" priority="112" rank="1"/>
  </conditionalFormatting>
  <conditionalFormatting sqref="G3">
    <cfRule type="top10" priority="109" bottom="1" rank="1"/>
    <cfRule type="top10" dxfId="171" priority="110" rank="1"/>
  </conditionalFormatting>
  <conditionalFormatting sqref="H3">
    <cfRule type="top10" priority="107" bottom="1" rank="1"/>
    <cfRule type="top10" dxfId="170" priority="108" rank="1"/>
  </conditionalFormatting>
  <conditionalFormatting sqref="I3">
    <cfRule type="top10" priority="105" bottom="1" rank="1"/>
    <cfRule type="top10" dxfId="169" priority="106" rank="1"/>
  </conditionalFormatting>
  <conditionalFormatting sqref="J3">
    <cfRule type="top10" priority="103" bottom="1" rank="1"/>
    <cfRule type="top10" dxfId="168" priority="104" rank="1"/>
  </conditionalFormatting>
  <conditionalFormatting sqref="E4">
    <cfRule type="top10" priority="101" bottom="1" rank="1"/>
    <cfRule type="top10" dxfId="167" priority="102" rank="1"/>
  </conditionalFormatting>
  <conditionalFormatting sqref="F4">
    <cfRule type="top10" priority="99" bottom="1" rank="1"/>
    <cfRule type="top10" dxfId="166" priority="100" rank="1"/>
  </conditionalFormatting>
  <conditionalFormatting sqref="G4">
    <cfRule type="top10" priority="97" bottom="1" rank="1"/>
    <cfRule type="top10" dxfId="165" priority="98" rank="1"/>
  </conditionalFormatting>
  <conditionalFormatting sqref="H4">
    <cfRule type="top10" priority="95" bottom="1" rank="1"/>
    <cfRule type="top10" dxfId="164" priority="96" rank="1"/>
  </conditionalFormatting>
  <conditionalFormatting sqref="I4">
    <cfRule type="top10" priority="93" bottom="1" rank="1"/>
    <cfRule type="top10" dxfId="163" priority="94" rank="1"/>
  </conditionalFormatting>
  <conditionalFormatting sqref="J4">
    <cfRule type="top10" priority="91" bottom="1" rank="1"/>
    <cfRule type="top10" dxfId="162" priority="92" rank="1"/>
  </conditionalFormatting>
  <conditionalFormatting sqref="E5">
    <cfRule type="top10" priority="89" bottom="1" rank="1"/>
    <cfRule type="top10" dxfId="161" priority="90" rank="1"/>
  </conditionalFormatting>
  <conditionalFormatting sqref="F5">
    <cfRule type="top10" priority="87" bottom="1" rank="1"/>
    <cfRule type="top10" dxfId="160" priority="88" rank="1"/>
  </conditionalFormatting>
  <conditionalFormatting sqref="G5">
    <cfRule type="top10" priority="85" bottom="1" rank="1"/>
    <cfRule type="top10" dxfId="159" priority="86" rank="1"/>
  </conditionalFormatting>
  <conditionalFormatting sqref="H5">
    <cfRule type="top10" priority="83" bottom="1" rank="1"/>
    <cfRule type="top10" dxfId="158" priority="84" rank="1"/>
  </conditionalFormatting>
  <conditionalFormatting sqref="I5">
    <cfRule type="top10" priority="81" bottom="1" rank="1"/>
    <cfRule type="top10" dxfId="157" priority="82" rank="1"/>
  </conditionalFormatting>
  <conditionalFormatting sqref="J5">
    <cfRule type="top10" priority="79" bottom="1" rank="1"/>
    <cfRule type="top10" dxfId="156" priority="80" rank="1"/>
  </conditionalFormatting>
  <conditionalFormatting sqref="E6">
    <cfRule type="top10" priority="77" bottom="1" rank="1"/>
    <cfRule type="top10" dxfId="155" priority="78" rank="1"/>
  </conditionalFormatting>
  <conditionalFormatting sqref="F6">
    <cfRule type="top10" priority="75" bottom="1" rank="1"/>
    <cfRule type="top10" dxfId="154" priority="76" rank="1"/>
  </conditionalFormatting>
  <conditionalFormatting sqref="G6">
    <cfRule type="top10" priority="73" bottom="1" rank="1"/>
    <cfRule type="top10" dxfId="153" priority="74" rank="1"/>
  </conditionalFormatting>
  <conditionalFormatting sqref="H6">
    <cfRule type="top10" priority="71" bottom="1" rank="1"/>
    <cfRule type="top10" dxfId="152" priority="72" rank="1"/>
  </conditionalFormatting>
  <conditionalFormatting sqref="I6">
    <cfRule type="top10" priority="69" bottom="1" rank="1"/>
    <cfRule type="top10" dxfId="151" priority="70" rank="1"/>
  </conditionalFormatting>
  <conditionalFormatting sqref="J6">
    <cfRule type="top10" priority="67" bottom="1" rank="1"/>
    <cfRule type="top10" dxfId="150" priority="68" rank="1"/>
  </conditionalFormatting>
  <conditionalFormatting sqref="E7">
    <cfRule type="top10" priority="65" bottom="1" rank="1"/>
    <cfRule type="top10" dxfId="149" priority="66" rank="1"/>
  </conditionalFormatting>
  <conditionalFormatting sqref="F7">
    <cfRule type="top10" priority="63" bottom="1" rank="1"/>
    <cfRule type="top10" dxfId="148" priority="64" rank="1"/>
  </conditionalFormatting>
  <conditionalFormatting sqref="G7">
    <cfRule type="top10" priority="61" bottom="1" rank="1"/>
    <cfRule type="top10" dxfId="147" priority="62" rank="1"/>
  </conditionalFormatting>
  <conditionalFormatting sqref="H7">
    <cfRule type="top10" priority="59" bottom="1" rank="1"/>
    <cfRule type="top10" dxfId="146" priority="60" rank="1"/>
  </conditionalFormatting>
  <conditionalFormatting sqref="I7">
    <cfRule type="top10" priority="57" bottom="1" rank="1"/>
    <cfRule type="top10" dxfId="145" priority="58" rank="1"/>
  </conditionalFormatting>
  <conditionalFormatting sqref="J7">
    <cfRule type="top10" priority="55" bottom="1" rank="1"/>
    <cfRule type="top10" dxfId="144" priority="56" rank="1"/>
  </conditionalFormatting>
  <conditionalFormatting sqref="E9">
    <cfRule type="top10" priority="53" bottom="1" rank="1"/>
    <cfRule type="top10" dxfId="143" priority="54" rank="1"/>
  </conditionalFormatting>
  <conditionalFormatting sqref="F9">
    <cfRule type="top10" priority="51" bottom="1" rank="1"/>
    <cfRule type="top10" dxfId="142" priority="52" rank="1"/>
  </conditionalFormatting>
  <conditionalFormatting sqref="G9">
    <cfRule type="top10" priority="49" bottom="1" rank="1"/>
    <cfRule type="top10" dxfId="141" priority="50" rank="1"/>
  </conditionalFormatting>
  <conditionalFormatting sqref="H9">
    <cfRule type="top10" priority="47" bottom="1" rank="1"/>
    <cfRule type="top10" dxfId="140" priority="48" rank="1"/>
  </conditionalFormatting>
  <conditionalFormatting sqref="I9">
    <cfRule type="top10" priority="45" bottom="1" rank="1"/>
    <cfRule type="top10" dxfId="139" priority="46" rank="1"/>
  </conditionalFormatting>
  <conditionalFormatting sqref="J9">
    <cfRule type="top10" priority="43" bottom="1" rank="1"/>
    <cfRule type="top10" dxfId="138" priority="44" rank="1"/>
  </conditionalFormatting>
  <conditionalFormatting sqref="E10">
    <cfRule type="top10" priority="41" bottom="1" rank="1"/>
    <cfRule type="top10" dxfId="137" priority="42" rank="1"/>
  </conditionalFormatting>
  <conditionalFormatting sqref="F10">
    <cfRule type="top10" priority="39" bottom="1" rank="1"/>
    <cfRule type="top10" dxfId="136" priority="40" rank="1"/>
  </conditionalFormatting>
  <conditionalFormatting sqref="G10">
    <cfRule type="top10" priority="37" bottom="1" rank="1"/>
    <cfRule type="top10" dxfId="135" priority="38" rank="1"/>
  </conditionalFormatting>
  <conditionalFormatting sqref="H10">
    <cfRule type="top10" priority="35" bottom="1" rank="1"/>
    <cfRule type="top10" dxfId="134" priority="36" rank="1"/>
  </conditionalFormatting>
  <conditionalFormatting sqref="I10">
    <cfRule type="top10" priority="33" bottom="1" rank="1"/>
    <cfRule type="top10" dxfId="133" priority="34" rank="1"/>
  </conditionalFormatting>
  <conditionalFormatting sqref="J10">
    <cfRule type="top10" priority="31" bottom="1" rank="1"/>
    <cfRule type="top10" dxfId="132" priority="32" rank="1"/>
  </conditionalFormatting>
  <conditionalFormatting sqref="E11">
    <cfRule type="top10" priority="29" bottom="1" rank="1"/>
    <cfRule type="top10" dxfId="131" priority="30" rank="1"/>
  </conditionalFormatting>
  <conditionalFormatting sqref="F11">
    <cfRule type="top10" priority="27" bottom="1" rank="1"/>
    <cfRule type="top10" dxfId="130" priority="28" rank="1"/>
  </conditionalFormatting>
  <conditionalFormatting sqref="G11">
    <cfRule type="top10" priority="25" bottom="1" rank="1"/>
    <cfRule type="top10" dxfId="129" priority="26" rank="1"/>
  </conditionalFormatting>
  <conditionalFormatting sqref="H11">
    <cfRule type="top10" priority="23" bottom="1" rank="1"/>
    <cfRule type="top10" dxfId="128" priority="24" rank="1"/>
  </conditionalFormatting>
  <conditionalFormatting sqref="I11">
    <cfRule type="top10" priority="21" bottom="1" rank="1"/>
    <cfRule type="top10" dxfId="127" priority="22" rank="1"/>
  </conditionalFormatting>
  <conditionalFormatting sqref="J11">
    <cfRule type="top10" priority="19" bottom="1" rank="1"/>
    <cfRule type="top10" dxfId="126" priority="20" rank="1"/>
  </conditionalFormatting>
  <conditionalFormatting sqref="E12">
    <cfRule type="top10" priority="17" bottom="1" rank="1"/>
    <cfRule type="top10" dxfId="125" priority="18" rank="1"/>
  </conditionalFormatting>
  <conditionalFormatting sqref="F12">
    <cfRule type="top10" priority="15" bottom="1" rank="1"/>
    <cfRule type="top10" dxfId="124" priority="16" rank="1"/>
  </conditionalFormatting>
  <conditionalFormatting sqref="G12">
    <cfRule type="top10" priority="13" bottom="1" rank="1"/>
    <cfRule type="top10" dxfId="123" priority="14" rank="1"/>
  </conditionalFormatting>
  <conditionalFormatting sqref="H12">
    <cfRule type="top10" priority="11" bottom="1" rank="1"/>
    <cfRule type="top10" dxfId="122" priority="12" rank="1"/>
  </conditionalFormatting>
  <conditionalFormatting sqref="I12">
    <cfRule type="top10" priority="9" bottom="1" rank="1"/>
    <cfRule type="top10" dxfId="121" priority="10" rank="1"/>
  </conditionalFormatting>
  <conditionalFormatting sqref="J12">
    <cfRule type="top10" priority="7" bottom="1" rank="1"/>
    <cfRule type="top10" dxfId="120" priority="8" rank="1"/>
  </conditionalFormatting>
  <conditionalFormatting sqref="E13">
    <cfRule type="top10" dxfId="119" priority="1" rank="1"/>
  </conditionalFormatting>
  <conditionalFormatting sqref="F13">
    <cfRule type="top10" dxfId="118" priority="2" rank="1"/>
  </conditionalFormatting>
  <conditionalFormatting sqref="G13">
    <cfRule type="top10" dxfId="117" priority="3" rank="1"/>
  </conditionalFormatting>
  <conditionalFormatting sqref="H13">
    <cfRule type="top10" dxfId="116" priority="4" rank="1"/>
  </conditionalFormatting>
  <conditionalFormatting sqref="I13">
    <cfRule type="top10" dxfId="115" priority="5" rank="1"/>
  </conditionalFormatting>
  <conditionalFormatting sqref="J13">
    <cfRule type="top10" dxfId="11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4FEA507E-11CF-44FF-B2D1-D0A0609DAB84}">
          <x14:formula1>
            <xm:f>'C:\Users\Steve\Documents\_Shooting\_Ruger 10-22\2019\[_ABRA2019-Scoring 6-9-19 Club Tournament.xlsm]Data'!#REF!</xm:f>
          </x14:formula1>
          <xm:sqref>B2</xm:sqref>
        </x14:dataValidation>
        <x14:dataValidation type="list" allowBlank="1" showInputMessage="1" showErrorMessage="1" xr:uid="{5EF1F91C-F30C-4134-BA2D-0398A1E356CC}">
          <x14:formula1>
            <xm:f>'C:\Users\abra2\AppData\Local\Packages\Microsoft.MicrosoftEdge_8wekyb3d8bbwe\TempState\Downloads\[ABRA Club Shoot 2182018 (1).xlsm]Data'!#REF!</xm:f>
          </x14:formula1>
          <xm:sqref>B14</xm:sqref>
        </x14:dataValidation>
        <x14:dataValidation type="list" allowBlank="1" showInputMessage="1" showErrorMessage="1" xr:uid="{00B353A4-EA92-4D7B-8261-1083FA6538F4}">
          <x14:formula1>
            <xm:f>'C:\Users\Steve\Documents\_Shooting\_Ruger 10-22\2019\[BGSL_ABRA-Scoring 6-26-19.xlsm]a'!#REF!</xm:f>
          </x14:formula1>
          <xm:sqref>B3</xm:sqref>
        </x14:dataValidation>
        <x14:dataValidation type="list" allowBlank="1" showInputMessage="1" showErrorMessage="1" xr:uid="{9FA959AC-FF1B-44DF-B9FF-43445EA159C8}">
          <x14:formula1>
            <xm:f>'C:\Users\abra2\AppData\Local\Packages\Microsoft.MicrosoftEdge_8wekyb3d8bbwe\TempState\Downloads\[BGSL_ABRA2019-Scoring 7-7-19.xlsm]Data'!#REF!</xm:f>
          </x14:formula1>
          <xm:sqref>B4</xm:sqref>
        </x14:dataValidation>
        <x14:dataValidation type="list" allowBlank="1" showInputMessage="1" showErrorMessage="1" xr:uid="{3EB57A75-A85A-402D-BA16-44A3C5059923}">
          <x14:formula1>
            <xm:f>'C:\Users\Steve\Documents\_Shooting\_Ruger 10-22\2019\[_ABRA2019-Scoring 7-24-19.xlsm]Data'!#REF!</xm:f>
          </x14:formula1>
          <xm:sqref>B5</xm:sqref>
        </x14:dataValidation>
        <x14:dataValidation type="list" allowBlank="1" showInputMessage="1" showErrorMessage="1" xr:uid="{D94EE3FA-B1BE-4AB4-AFD9-08421D589DFB}">
          <x14:formula1>
            <xm:f>'C:\Users\Steve\Documents\_Shooting\_Ruger 10-22\2019\[_BGSL_ABRA-Scoring 8-11-19.xlsm]Data'!#REF!</xm:f>
          </x14:formula1>
          <xm:sqref>B6</xm:sqref>
        </x14:dataValidation>
        <x14:dataValidation type="list" allowBlank="1" showInputMessage="1" showErrorMessage="1" xr:uid="{57CB55A2-58AE-4E02-AD36-D7B9B88BDFD1}">
          <x14:formula1>
            <xm:f>'C:\Users\Steve\Documents\_Shooting\_Ruger 10-22\2019\[_ABRA2019-Scoring _ 8-21-19.xlsm]Data'!#REF!</xm:f>
          </x14:formula1>
          <xm:sqref>B7</xm:sqref>
        </x14:dataValidation>
        <x14:dataValidation type="list" allowBlank="1" showInputMessage="1" showErrorMessage="1" xr:uid="{87C78EC8-B075-48B8-BD85-33E02D94294E}">
          <x14:formula1>
            <xm:f>'E:\[abra state va.xlsx]DATA SHEET'!#REF!</xm:f>
          </x14:formula1>
          <xm:sqref>B8</xm:sqref>
        </x14:dataValidation>
        <x14:dataValidation type="list" allowBlank="1" showInputMessage="1" showErrorMessage="1" xr:uid="{6F57E760-7159-46B3-88DC-32A4D3A96080}">
          <x14:formula1>
            <xm:f>'C:\Users\Steve\Documents\_Shooting\_Ruger 10-22\2019\[_ABRA2019-Scoring 9-8-19.xlsm]Data'!#REF!</xm:f>
          </x14:formula1>
          <xm:sqref>B9</xm:sqref>
        </x14:dataValidation>
        <x14:dataValidation type="list" allowBlank="1" showInputMessage="1" showErrorMessage="1" xr:uid="{952D2048-690A-4F62-9ED0-BACB67658260}">
          <x14:formula1>
            <xm:f>'C:\Users\Steve\Documents\_Shooting\_Ruger 10-22\2019\[_ABRA2019-Scoring_ 9-25-19.xlsm]Data'!#REF!</xm:f>
          </x14:formula1>
          <xm:sqref>B10</xm:sqref>
        </x14:dataValidation>
        <x14:dataValidation type="list" allowBlank="1" showInputMessage="1" showErrorMessage="1" xr:uid="{FF262499-DAF0-4751-8BDA-630EF32880F0}">
          <x14:formula1>
            <xm:f>'C:\Users\Steve\Documents\_Shooting\_Ruger 10-22\2019\[_BGSL_ABRA-Scoring 10-13-19 FInal.xlsm]Data'!#REF!</xm:f>
          </x14:formula1>
          <xm:sqref>B11</xm:sqref>
        </x14:dataValidation>
        <x14:dataValidation type="list" allowBlank="1" showInputMessage="1" showErrorMessage="1" xr:uid="{3A5978C1-1A74-417B-8808-F820B9BC80D0}">
          <x14:formula1>
            <xm:f>'C:\Users\Steve\Documents\_Shooting\_Ruger 10-22\2019\[_BGSL_ABRA-Scoring 10-23-19.xlsm]Data'!#REF!</xm:f>
          </x14:formula1>
          <xm:sqref>B12</xm:sqref>
        </x14:dataValidation>
        <x14:dataValidation type="list" allowBlank="1" showInputMessage="1" showErrorMessage="1" xr:uid="{FB6CB2D8-58AB-49F6-AC35-1909A4557D6B}">
          <x14:formula1>
            <xm:f>'C:\Users\abra2\AppData\Local\Packages\Microsoft.MicrosoftEdge_8wekyb3d8bbwe\TempState\Downloads\[BGSL_ABRA SCORING RESULTS 11-3-2019 Lisa (1).xlsx]DATA SHEET'!#REF!</xm:f>
          </x14:formula1>
          <xm:sqref>D13 B13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54CA-C243-4D26-AD12-68CA582243C4}">
  <sheetPr codeName="Sheet53"/>
  <dimension ref="A1:O9"/>
  <sheetViews>
    <sheetView workbookViewId="0">
      <selection activeCell="E17" sqref="E17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ht="15.75" thickBot="1" x14ac:dyDescent="0.35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ht="15.75" thickBot="1" x14ac:dyDescent="0.35">
      <c r="A2" s="54" t="s">
        <v>25</v>
      </c>
      <c r="B2" s="12" t="s">
        <v>111</v>
      </c>
      <c r="C2" s="13">
        <v>43625</v>
      </c>
      <c r="D2" s="14" t="s">
        <v>93</v>
      </c>
      <c r="E2" s="55">
        <v>194</v>
      </c>
      <c r="F2" s="12">
        <v>190</v>
      </c>
      <c r="G2" s="12">
        <v>199</v>
      </c>
      <c r="H2" s="12">
        <v>197</v>
      </c>
      <c r="I2" s="12">
        <v>199</v>
      </c>
      <c r="J2" s="12">
        <v>196</v>
      </c>
      <c r="K2" s="15">
        <v>6</v>
      </c>
      <c r="L2" s="15">
        <v>1175</v>
      </c>
      <c r="M2" s="16">
        <v>195.83333333333334</v>
      </c>
      <c r="N2" s="15">
        <v>16</v>
      </c>
      <c r="O2" s="56">
        <v>211.83333333333334</v>
      </c>
    </row>
    <row r="3" spans="1:15" x14ac:dyDescent="0.3">
      <c r="A3" s="7" t="s">
        <v>25</v>
      </c>
      <c r="B3" s="7" t="s">
        <v>111</v>
      </c>
      <c r="C3" s="8">
        <v>43642</v>
      </c>
      <c r="D3" s="9" t="s">
        <v>93</v>
      </c>
      <c r="E3" s="7">
        <v>197</v>
      </c>
      <c r="F3" s="7">
        <v>194</v>
      </c>
      <c r="G3" s="7">
        <v>195</v>
      </c>
      <c r="H3" s="7">
        <v>196</v>
      </c>
      <c r="I3" s="7"/>
      <c r="J3" s="7"/>
      <c r="K3" s="10">
        <v>4</v>
      </c>
      <c r="L3" s="10">
        <v>782</v>
      </c>
      <c r="M3" s="11">
        <v>195.5</v>
      </c>
      <c r="N3" s="10">
        <v>3</v>
      </c>
      <c r="O3" s="11">
        <v>198.5</v>
      </c>
    </row>
    <row r="4" spans="1:15" x14ac:dyDescent="0.3">
      <c r="A4" s="7" t="s">
        <v>25</v>
      </c>
      <c r="B4" s="7" t="s">
        <v>111</v>
      </c>
      <c r="C4" s="8">
        <v>43653</v>
      </c>
      <c r="D4" s="9" t="s">
        <v>93</v>
      </c>
      <c r="E4" s="7">
        <v>197</v>
      </c>
      <c r="F4" s="7">
        <v>192</v>
      </c>
      <c r="G4" s="7">
        <v>197</v>
      </c>
      <c r="H4" s="7">
        <v>196</v>
      </c>
      <c r="I4" s="7"/>
      <c r="J4" s="7"/>
      <c r="K4" s="10">
        <v>4</v>
      </c>
      <c r="L4" s="10">
        <v>782</v>
      </c>
      <c r="M4" s="11">
        <v>195.5</v>
      </c>
      <c r="N4" s="10">
        <v>6</v>
      </c>
      <c r="O4" s="11">
        <v>201.5</v>
      </c>
    </row>
    <row r="5" spans="1:15" x14ac:dyDescent="0.3">
      <c r="A5" s="7" t="s">
        <v>25</v>
      </c>
      <c r="B5" s="7" t="s">
        <v>111</v>
      </c>
      <c r="C5" s="8">
        <v>43670</v>
      </c>
      <c r="D5" s="9" t="s">
        <v>93</v>
      </c>
      <c r="E5" s="7">
        <v>194</v>
      </c>
      <c r="F5" s="7">
        <v>199</v>
      </c>
      <c r="G5" s="7">
        <v>193</v>
      </c>
      <c r="H5" s="7">
        <v>197</v>
      </c>
      <c r="I5" s="7"/>
      <c r="J5" s="7"/>
      <c r="K5" s="10">
        <v>4</v>
      </c>
      <c r="L5" s="10">
        <v>783</v>
      </c>
      <c r="M5" s="11">
        <v>195.75</v>
      </c>
      <c r="N5" s="10">
        <v>6</v>
      </c>
      <c r="O5" s="11">
        <v>201.75</v>
      </c>
    </row>
    <row r="6" spans="1:15" x14ac:dyDescent="0.3">
      <c r="A6" s="7" t="s">
        <v>25</v>
      </c>
      <c r="B6" s="7" t="s">
        <v>111</v>
      </c>
      <c r="C6" s="8">
        <v>43698</v>
      </c>
      <c r="D6" s="9" t="s">
        <v>93</v>
      </c>
      <c r="E6" s="7">
        <v>189</v>
      </c>
      <c r="F6" s="7">
        <v>196</v>
      </c>
      <c r="G6" s="7">
        <v>195</v>
      </c>
      <c r="H6" s="7">
        <v>199</v>
      </c>
      <c r="I6" s="7"/>
      <c r="J6" s="7"/>
      <c r="K6" s="10">
        <v>4</v>
      </c>
      <c r="L6" s="10">
        <v>779</v>
      </c>
      <c r="M6" s="11">
        <v>194.75</v>
      </c>
      <c r="N6" s="10">
        <v>8</v>
      </c>
      <c r="O6" s="11">
        <v>202.75</v>
      </c>
    </row>
    <row r="7" spans="1:15" x14ac:dyDescent="0.3">
      <c r="A7" s="52" t="s">
        <v>25</v>
      </c>
      <c r="B7" s="88" t="s">
        <v>111</v>
      </c>
      <c r="C7" s="89">
        <v>43708</v>
      </c>
      <c r="D7" s="90" t="s">
        <v>196</v>
      </c>
      <c r="E7" s="91">
        <v>196</v>
      </c>
      <c r="F7" s="91">
        <v>197</v>
      </c>
      <c r="G7" s="91">
        <v>196</v>
      </c>
      <c r="H7" s="91">
        <v>193</v>
      </c>
      <c r="I7" s="91">
        <v>199</v>
      </c>
      <c r="J7" s="91">
        <v>195</v>
      </c>
      <c r="K7" s="92">
        <f t="shared" ref="K7" si="0">COUNT(E7:J7)</f>
        <v>6</v>
      </c>
      <c r="L7" s="92">
        <f t="shared" ref="L7" si="1">SUM(E7:J7)</f>
        <v>1176</v>
      </c>
      <c r="M7" s="93">
        <f t="shared" ref="M7" si="2">SUM(L7/K7)</f>
        <v>196</v>
      </c>
      <c r="N7" s="88">
        <v>8</v>
      </c>
      <c r="O7" s="94">
        <f t="shared" ref="O7" si="3">SUM(M7+N7)</f>
        <v>204</v>
      </c>
    </row>
    <row r="8" spans="1:15" x14ac:dyDescent="0.3">
      <c r="A8" s="12"/>
      <c r="B8" s="12"/>
      <c r="C8" s="13"/>
      <c r="D8" s="14"/>
      <c r="E8" s="12"/>
      <c r="F8" s="12"/>
      <c r="G8" s="12"/>
      <c r="H8" s="12"/>
      <c r="I8" s="12"/>
      <c r="J8" s="12"/>
      <c r="K8" s="15"/>
      <c r="L8" s="15"/>
      <c r="M8" s="16"/>
      <c r="N8" s="15"/>
      <c r="O8" s="16"/>
    </row>
    <row r="9" spans="1:15" x14ac:dyDescent="0.3">
      <c r="K9" s="3">
        <f>SUM(K2:K8)</f>
        <v>28</v>
      </c>
      <c r="L9" s="3">
        <f>SUM(L2:L8)</f>
        <v>5477</v>
      </c>
      <c r="M9" s="1">
        <f>SUM(L9/K9)</f>
        <v>195.60714285714286</v>
      </c>
      <c r="N9" s="3">
        <f>SUM(N2:N8)</f>
        <v>47</v>
      </c>
      <c r="O9" s="1">
        <f>SUM(M9+N9)</f>
        <v>242.60714285714286</v>
      </c>
    </row>
  </sheetData>
  <protectedRanges>
    <protectedRange algorithmName="SHA-512" hashValue="FG7sbUW81RLTrqZOgRQY3WT58Fmv2wpczdNtHSivDYpua2f0csBbi4PHtU2Z8RiB+M2w+jl67Do94rJCq0Ck5Q==" saltValue="84WXeaapoYvzxj0ZBNU3eQ==" spinCount="100000" sqref="L7:M7 O7" name="Range1"/>
  </protectedRanges>
  <conditionalFormatting sqref="E1">
    <cfRule type="top10" priority="101" bottom="1" rank="1"/>
    <cfRule type="top10" dxfId="113" priority="102" rank="1"/>
  </conditionalFormatting>
  <conditionalFormatting sqref="F1">
    <cfRule type="top10" priority="99" bottom="1" rank="1"/>
    <cfRule type="top10" dxfId="112" priority="100" rank="1"/>
  </conditionalFormatting>
  <conditionalFormatting sqref="G1">
    <cfRule type="top10" priority="97" bottom="1" rank="1"/>
    <cfRule type="top10" dxfId="111" priority="98" rank="1"/>
  </conditionalFormatting>
  <conditionalFormatting sqref="H1">
    <cfRule type="top10" priority="95" bottom="1" rank="1"/>
    <cfRule type="top10" dxfId="110" priority="96" rank="1"/>
  </conditionalFormatting>
  <conditionalFormatting sqref="I1">
    <cfRule type="top10" priority="93" bottom="1" rank="1"/>
    <cfRule type="top10" dxfId="109" priority="94" rank="1"/>
  </conditionalFormatting>
  <conditionalFormatting sqref="J1">
    <cfRule type="top10" priority="91" bottom="1" rank="1"/>
    <cfRule type="top10" dxfId="108" priority="92" rank="1"/>
  </conditionalFormatting>
  <conditionalFormatting sqref="E8">
    <cfRule type="top10" priority="89" bottom="1" rank="1"/>
    <cfRule type="top10" dxfId="107" priority="90" rank="1"/>
  </conditionalFormatting>
  <conditionalFormatting sqref="F8">
    <cfRule type="top10" priority="87" bottom="1" rank="1"/>
    <cfRule type="top10" dxfId="106" priority="88" rank="1"/>
  </conditionalFormatting>
  <conditionalFormatting sqref="G8">
    <cfRule type="top10" priority="85" bottom="1" rank="1"/>
    <cfRule type="top10" dxfId="105" priority="86" rank="1"/>
  </conditionalFormatting>
  <conditionalFormatting sqref="H8">
    <cfRule type="top10" priority="83" bottom="1" rank="1"/>
    <cfRule type="top10" dxfId="104" priority="84" rank="1"/>
  </conditionalFormatting>
  <conditionalFormatting sqref="I8">
    <cfRule type="top10" priority="81" bottom="1" rank="1"/>
    <cfRule type="top10" dxfId="103" priority="82" rank="1"/>
  </conditionalFormatting>
  <conditionalFormatting sqref="J8">
    <cfRule type="top10" priority="79" bottom="1" rank="1"/>
    <cfRule type="top10" dxfId="102" priority="80" rank="1"/>
  </conditionalFormatting>
  <conditionalFormatting sqref="E2">
    <cfRule type="top10" priority="65" bottom="1" rank="1"/>
    <cfRule type="top10" dxfId="101" priority="66" rank="1"/>
  </conditionalFormatting>
  <conditionalFormatting sqref="F2">
    <cfRule type="top10" priority="63" bottom="1" rank="1"/>
    <cfRule type="top10" dxfId="100" priority="64" rank="1"/>
  </conditionalFormatting>
  <conditionalFormatting sqref="G2">
    <cfRule type="top10" priority="61" bottom="1" rank="1"/>
    <cfRule type="top10" dxfId="99" priority="62" rank="1"/>
  </conditionalFormatting>
  <conditionalFormatting sqref="H2">
    <cfRule type="top10" priority="59" bottom="1" rank="1"/>
    <cfRule type="top10" dxfId="98" priority="60" rank="1"/>
  </conditionalFormatting>
  <conditionalFormatting sqref="I2">
    <cfRule type="top10" priority="57" bottom="1" rank="1"/>
    <cfRule type="top10" dxfId="97" priority="58" rank="1"/>
  </conditionalFormatting>
  <conditionalFormatting sqref="J2">
    <cfRule type="top10" priority="55" bottom="1" rank="1"/>
    <cfRule type="top10" dxfId="96" priority="56" rank="1"/>
  </conditionalFormatting>
  <conditionalFormatting sqref="E3">
    <cfRule type="top10" priority="53" bottom="1" rank="1"/>
    <cfRule type="top10" dxfId="95" priority="54" rank="1"/>
  </conditionalFormatting>
  <conditionalFormatting sqref="F3">
    <cfRule type="top10" priority="51" bottom="1" rank="1"/>
    <cfRule type="top10" dxfId="94" priority="52" rank="1"/>
  </conditionalFormatting>
  <conditionalFormatting sqref="G3">
    <cfRule type="top10" priority="49" bottom="1" rank="1"/>
    <cfRule type="top10" dxfId="93" priority="50" rank="1"/>
  </conditionalFormatting>
  <conditionalFormatting sqref="H3">
    <cfRule type="top10" priority="47" bottom="1" rank="1"/>
    <cfRule type="top10" dxfId="92" priority="48" rank="1"/>
  </conditionalFormatting>
  <conditionalFormatting sqref="I3">
    <cfRule type="top10" priority="45" bottom="1" rank="1"/>
    <cfRule type="top10" dxfId="91" priority="46" rank="1"/>
  </conditionalFormatting>
  <conditionalFormatting sqref="J3">
    <cfRule type="top10" priority="43" bottom="1" rank="1"/>
    <cfRule type="top10" dxfId="90" priority="44" rank="1"/>
  </conditionalFormatting>
  <conditionalFormatting sqref="E4">
    <cfRule type="top10" priority="41" bottom="1" rank="1"/>
    <cfRule type="top10" dxfId="89" priority="42" rank="1"/>
  </conditionalFormatting>
  <conditionalFormatting sqref="F4">
    <cfRule type="top10" priority="39" bottom="1" rank="1"/>
    <cfRule type="top10" dxfId="88" priority="40" rank="1"/>
  </conditionalFormatting>
  <conditionalFormatting sqref="G4">
    <cfRule type="top10" priority="37" bottom="1" rank="1"/>
    <cfRule type="top10" dxfId="87" priority="38" rank="1"/>
  </conditionalFormatting>
  <conditionalFormatting sqref="H4">
    <cfRule type="top10" priority="35" bottom="1" rank="1"/>
    <cfRule type="top10" dxfId="86" priority="36" rank="1"/>
  </conditionalFormatting>
  <conditionalFormatting sqref="I4">
    <cfRule type="top10" priority="33" bottom="1" rank="1"/>
    <cfRule type="top10" dxfId="85" priority="34" rank="1"/>
  </conditionalFormatting>
  <conditionalFormatting sqref="J4">
    <cfRule type="top10" priority="31" bottom="1" rank="1"/>
    <cfRule type="top10" dxfId="84" priority="32" rank="1"/>
  </conditionalFormatting>
  <conditionalFormatting sqref="E5">
    <cfRule type="top10" priority="29" bottom="1" rank="1"/>
    <cfRule type="top10" dxfId="83" priority="30" rank="1"/>
  </conditionalFormatting>
  <conditionalFormatting sqref="F5">
    <cfRule type="top10" priority="27" bottom="1" rank="1"/>
    <cfRule type="top10" dxfId="82" priority="28" rank="1"/>
  </conditionalFormatting>
  <conditionalFormatting sqref="G5">
    <cfRule type="top10" priority="25" bottom="1" rank="1"/>
    <cfRule type="top10" dxfId="81" priority="26" rank="1"/>
  </conditionalFormatting>
  <conditionalFormatting sqref="H5">
    <cfRule type="top10" priority="23" bottom="1" rank="1"/>
    <cfRule type="top10" dxfId="80" priority="24" rank="1"/>
  </conditionalFormatting>
  <conditionalFormatting sqref="I5">
    <cfRule type="top10" priority="21" bottom="1" rank="1"/>
    <cfRule type="top10" dxfId="79" priority="22" rank="1"/>
  </conditionalFormatting>
  <conditionalFormatting sqref="J5">
    <cfRule type="top10" priority="19" bottom="1" rank="1"/>
    <cfRule type="top10" dxfId="78" priority="20" rank="1"/>
  </conditionalFormatting>
  <conditionalFormatting sqref="E6">
    <cfRule type="top10" priority="17" bottom="1" rank="1"/>
    <cfRule type="top10" dxfId="77" priority="18" rank="1"/>
  </conditionalFormatting>
  <conditionalFormatting sqref="F6">
    <cfRule type="top10" priority="15" bottom="1" rank="1"/>
    <cfRule type="top10" dxfId="76" priority="16" rank="1"/>
  </conditionalFormatting>
  <conditionalFormatting sqref="G6">
    <cfRule type="top10" priority="13" bottom="1" rank="1"/>
    <cfRule type="top10" dxfId="75" priority="14" rank="1"/>
  </conditionalFormatting>
  <conditionalFormatting sqref="H6">
    <cfRule type="top10" priority="11" bottom="1" rank="1"/>
    <cfRule type="top10" dxfId="74" priority="12" rank="1"/>
  </conditionalFormatting>
  <conditionalFormatting sqref="I6">
    <cfRule type="top10" priority="9" bottom="1" rank="1"/>
    <cfRule type="top10" dxfId="73" priority="10" rank="1"/>
  </conditionalFormatting>
  <conditionalFormatting sqref="J6">
    <cfRule type="top10" priority="7" bottom="1" rank="1"/>
    <cfRule type="top10" dxfId="72" priority="8" rank="1"/>
  </conditionalFormatting>
  <conditionalFormatting sqref="E7">
    <cfRule type="top10" dxfId="71" priority="6" rank="1"/>
  </conditionalFormatting>
  <conditionalFormatting sqref="F7">
    <cfRule type="top10" dxfId="70" priority="5" rank="1"/>
  </conditionalFormatting>
  <conditionalFormatting sqref="G7">
    <cfRule type="top10" dxfId="69" priority="4" rank="1"/>
  </conditionalFormatting>
  <conditionalFormatting sqref="H7">
    <cfRule type="top10" dxfId="68" priority="3" rank="1"/>
  </conditionalFormatting>
  <conditionalFormatting sqref="I7">
    <cfRule type="top10" dxfId="67" priority="2" rank="1"/>
  </conditionalFormatting>
  <conditionalFormatting sqref="J7">
    <cfRule type="top10" dxfId="6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AFA47E90-DD5A-4684-91B9-931A62873467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FF4317C6-388A-4854-B58D-4C0FEC719F71}">
          <x14:formula1>
            <xm:f>'C:\Users\Steve\Documents\_Shooting\_Ruger 10-22\2019\[_ABRA2019-Scoring 6-9-19 Club Tournament.xlsm]Data'!#REF!</xm:f>
          </x14:formula1>
          <xm:sqref>B2</xm:sqref>
        </x14:dataValidation>
        <x14:dataValidation type="list" allowBlank="1" showInputMessage="1" showErrorMessage="1" xr:uid="{507C46FF-5698-4A52-A7D9-64FB846B58B8}">
          <x14:formula1>
            <xm:f>'C:\Users\Steve\Documents\_Shooting\_Ruger 10-22\2019\[BGSL_ABRA-Scoring 6-26-19.xlsm]a'!#REF!</xm:f>
          </x14:formula1>
          <xm:sqref>B3</xm:sqref>
        </x14:dataValidation>
        <x14:dataValidation type="list" allowBlank="1" showInputMessage="1" showErrorMessage="1" xr:uid="{0D348314-2172-48DD-9607-47AE82296916}">
          <x14:formula1>
            <xm:f>'C:\Users\abra2\AppData\Local\Packages\Microsoft.MicrosoftEdge_8wekyb3d8bbwe\TempState\Downloads\[BGSL_ABRA2019-Scoring 7-7-19.xlsm]Data'!#REF!</xm:f>
          </x14:formula1>
          <xm:sqref>B4</xm:sqref>
        </x14:dataValidation>
        <x14:dataValidation type="list" allowBlank="1" showInputMessage="1" showErrorMessage="1" xr:uid="{59DF7EA3-DA13-4E87-A7FE-7BB7E9355DF4}">
          <x14:formula1>
            <xm:f>'C:\Users\Steve\Documents\_Shooting\_Ruger 10-22\2019\[_ABRA2019-Scoring 7-24-19.xlsm]Data'!#REF!</xm:f>
          </x14:formula1>
          <xm:sqref>B5</xm:sqref>
        </x14:dataValidation>
        <x14:dataValidation type="list" allowBlank="1" showInputMessage="1" showErrorMessage="1" xr:uid="{3D53CED7-950C-4061-92B6-D23106CF0128}">
          <x14:formula1>
            <xm:f>'C:\Users\Steve\Documents\_Shooting\_Ruger 10-22\2019\[_ABRA2019-Scoring _ 8-21-19.xlsm]Data'!#REF!</xm:f>
          </x14:formula1>
          <xm:sqref>B6</xm:sqref>
        </x14:dataValidation>
        <x14:dataValidation type="list" allowBlank="1" showInputMessage="1" showErrorMessage="1" xr:uid="{14B47CA4-454F-45D7-B64C-FB35A83EB69E}">
          <x14:formula1>
            <xm:f>'E:\[abra state va.xlsx]DATA SHEET'!#REF!</xm:f>
          </x14:formula1>
          <xm:sqref>B7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5F2B5-8311-4A6F-8C3A-64D15B70EF7B}">
  <sheetPr codeName="Sheet55"/>
  <dimension ref="A1:O8"/>
  <sheetViews>
    <sheetView workbookViewId="0">
      <selection activeCell="C18" sqref="C18"/>
    </sheetView>
  </sheetViews>
  <sheetFormatPr defaultRowHeight="15" x14ac:dyDescent="0.3"/>
  <cols>
    <col min="1" max="1" width="15.28515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52" t="s">
        <v>25</v>
      </c>
      <c r="B2" s="36" t="s">
        <v>144</v>
      </c>
      <c r="C2" s="37">
        <v>43645</v>
      </c>
      <c r="D2" s="90" t="s">
        <v>196</v>
      </c>
      <c r="E2" s="39">
        <v>192</v>
      </c>
      <c r="F2" s="39">
        <v>200</v>
      </c>
      <c r="G2" s="39">
        <v>192</v>
      </c>
      <c r="H2" s="39">
        <v>191</v>
      </c>
      <c r="I2" s="39"/>
      <c r="J2" s="39"/>
      <c r="K2" s="40">
        <f>COUNT(E2:J2)</f>
        <v>4</v>
      </c>
      <c r="L2" s="40">
        <f>SUM(E2:J2)</f>
        <v>775</v>
      </c>
      <c r="M2" s="41">
        <f>SUM(L2/K2)</f>
        <v>193.75</v>
      </c>
      <c r="N2" s="36">
        <v>6</v>
      </c>
      <c r="O2" s="42">
        <f>SUM(M2+N2)</f>
        <v>199.75</v>
      </c>
    </row>
    <row r="3" spans="1:15" x14ac:dyDescent="0.3">
      <c r="A3" s="7" t="s">
        <v>25</v>
      </c>
      <c r="B3" s="7" t="s">
        <v>144</v>
      </c>
      <c r="C3" s="8">
        <v>43659</v>
      </c>
      <c r="D3" s="9" t="s">
        <v>72</v>
      </c>
      <c r="E3" s="7">
        <v>194</v>
      </c>
      <c r="F3" s="52">
        <v>194</v>
      </c>
      <c r="G3" s="7">
        <v>192</v>
      </c>
      <c r="H3" s="52">
        <v>194</v>
      </c>
      <c r="I3" s="52">
        <v>195</v>
      </c>
      <c r="J3" s="52">
        <v>194</v>
      </c>
      <c r="K3" s="10">
        <v>6</v>
      </c>
      <c r="L3" s="10">
        <v>1163</v>
      </c>
      <c r="M3" s="11">
        <v>193.83333333333334</v>
      </c>
      <c r="N3" s="10">
        <v>13</v>
      </c>
      <c r="O3" s="11">
        <v>206.83333333333334</v>
      </c>
    </row>
    <row r="4" spans="1:15" x14ac:dyDescent="0.3">
      <c r="A4" s="52" t="s">
        <v>25</v>
      </c>
      <c r="B4" s="88" t="s">
        <v>203</v>
      </c>
      <c r="C4" s="89">
        <v>43708</v>
      </c>
      <c r="D4" s="90" t="s">
        <v>196</v>
      </c>
      <c r="E4" s="91">
        <v>194</v>
      </c>
      <c r="F4" s="91">
        <v>193</v>
      </c>
      <c r="G4" s="91">
        <v>195</v>
      </c>
      <c r="H4" s="91">
        <v>193</v>
      </c>
      <c r="I4" s="91">
        <v>194</v>
      </c>
      <c r="J4" s="91">
        <v>197</v>
      </c>
      <c r="K4" s="92">
        <f t="shared" ref="K4" si="0">COUNT(E4:J4)</f>
        <v>6</v>
      </c>
      <c r="L4" s="92">
        <f t="shared" ref="L4" si="1">SUM(E4:J4)</f>
        <v>1166</v>
      </c>
      <c r="M4" s="93">
        <f t="shared" ref="M4" si="2">SUM(L4/K4)</f>
        <v>194.33333333333334</v>
      </c>
      <c r="N4" s="88">
        <v>4</v>
      </c>
      <c r="O4" s="94">
        <f t="shared" ref="O4" si="3">SUM(M4+N4)</f>
        <v>198.33333333333334</v>
      </c>
    </row>
    <row r="5" spans="1:15" x14ac:dyDescent="0.3">
      <c r="A5" s="35" t="s">
        <v>211</v>
      </c>
      <c r="B5" s="36" t="s">
        <v>144</v>
      </c>
      <c r="C5" s="37">
        <v>43715</v>
      </c>
      <c r="D5" s="38" t="s">
        <v>72</v>
      </c>
      <c r="E5" s="39">
        <v>199.1</v>
      </c>
      <c r="F5" s="39">
        <v>182</v>
      </c>
      <c r="G5" s="39">
        <v>194</v>
      </c>
      <c r="H5" s="39">
        <v>197</v>
      </c>
      <c r="I5" s="39"/>
      <c r="J5" s="39"/>
      <c r="K5" s="40">
        <f>COUNT(E5:J5)</f>
        <v>4</v>
      </c>
      <c r="L5" s="40">
        <f>SUM(E5:J5)</f>
        <v>772.1</v>
      </c>
      <c r="M5" s="41">
        <f>SUM(L5/K5)</f>
        <v>193.02500000000001</v>
      </c>
      <c r="N5" s="36">
        <v>6</v>
      </c>
      <c r="O5" s="42">
        <f>SUM(M5+N5)</f>
        <v>199.02500000000001</v>
      </c>
    </row>
    <row r="6" spans="1:15" ht="15.75" x14ac:dyDescent="0.3">
      <c r="A6" s="133" t="s">
        <v>211</v>
      </c>
      <c r="B6" s="141" t="s">
        <v>144</v>
      </c>
      <c r="C6" s="135">
        <v>43743</v>
      </c>
      <c r="D6" s="142" t="s">
        <v>72</v>
      </c>
      <c r="E6" s="143">
        <v>197.01</v>
      </c>
      <c r="F6" s="143">
        <v>199</v>
      </c>
      <c r="G6" s="143">
        <v>193</v>
      </c>
      <c r="H6" s="143">
        <v>193</v>
      </c>
      <c r="I6" s="143"/>
      <c r="J6" s="143"/>
      <c r="K6" s="138">
        <f>COUNT(E6:J6)</f>
        <v>4</v>
      </c>
      <c r="L6" s="138">
        <f>SUM(E6:J6)</f>
        <v>782.01</v>
      </c>
      <c r="M6" s="139">
        <f>SUM(L6/K6)</f>
        <v>195.5025</v>
      </c>
      <c r="N6" s="141">
        <v>9</v>
      </c>
      <c r="O6" s="140">
        <f>SUM(M6+N6)</f>
        <v>204.5025</v>
      </c>
    </row>
    <row r="7" spans="1:15" x14ac:dyDescent="0.3">
      <c r="A7" s="12"/>
      <c r="B7" s="12"/>
      <c r="C7" s="13"/>
      <c r="D7" s="14"/>
      <c r="E7" s="12"/>
      <c r="F7" s="12"/>
      <c r="G7" s="12"/>
      <c r="H7" s="12"/>
      <c r="I7" s="12"/>
      <c r="J7" s="12"/>
      <c r="K7" s="15"/>
      <c r="L7" s="15"/>
      <c r="M7" s="16"/>
      <c r="N7" s="15"/>
      <c r="O7" s="16"/>
    </row>
    <row r="8" spans="1:15" x14ac:dyDescent="0.3">
      <c r="K8" s="3">
        <f>SUM(K2:K7)</f>
        <v>24</v>
      </c>
      <c r="L8" s="3">
        <f>SUM(L2:L7)</f>
        <v>4658.1099999999997</v>
      </c>
      <c r="M8" s="1">
        <f>SUM(L8/K8)</f>
        <v>194.08791666666664</v>
      </c>
      <c r="N8" s="3">
        <f>SUM(N2:N7)</f>
        <v>38</v>
      </c>
      <c r="O8" s="1">
        <f>SUM(M8+N8)</f>
        <v>232.08791666666664</v>
      </c>
    </row>
  </sheetData>
  <protectedRanges>
    <protectedRange algorithmName="SHA-512" hashValue="eHHGZp1QU9slQwrV1rkPvmLyM6CvgknQHPIOO3TeudOjFVA47YoNedor8sB5AS16YCEzg6rnk1SW7Qh1UBWa3g==" saltValue="NnJayuyCuLyzeiA6G0urAA==" spinCount="100000" sqref="N2:N3" name="Range3_2_1"/>
    <protectedRange algorithmName="SHA-512" hashValue="ON39YdpmFHfN9f47KpiRvqrKx0V9+erV1CNkpWzYhW/Qyc6aT8rEyCrvauWSYGZK2ia3o7vd3akF07acHAFpOA==" saltValue="yVW9XmDwTqEnmpSGai0KYg==" spinCount="100000" sqref="B3:J3 B2:C2 E2:J2" name="Range1_2_1"/>
    <protectedRange algorithmName="SHA-512" hashValue="FG7sbUW81RLTrqZOgRQY3WT58Fmv2wpczdNtHSivDYpua2f0csBbi4PHtU2Z8RiB+M2w+jl67Do94rJCq0Ck5Q==" saltValue="84WXeaapoYvzxj0ZBNU3eQ==" spinCount="100000" sqref="L4:M4 O4" name="Range1"/>
    <protectedRange algorithmName="SHA-512" hashValue="eHHGZp1QU9slQwrV1rkPvmLyM6CvgknQHPIOO3TeudOjFVA47YoNedor8sB5AS16YCEzg6rnk1SW7Qh1UBWa3g==" saltValue="NnJayuyCuLyzeiA6G0urAA==" spinCount="100000" sqref="N5" name="Range3"/>
    <protectedRange algorithmName="SHA-512" hashValue="ON39YdpmFHfN9f47KpiRvqrKx0V9+erV1CNkpWzYhW/Qyc6aT8rEyCrvauWSYGZK2ia3o7vd3akF07acHAFpOA==" saltValue="yVW9XmDwTqEnmpSGai0KYg==" spinCount="100000" sqref="B5:J5" name="Range1_1"/>
    <protectedRange algorithmName="SHA-512" hashValue="eHHGZp1QU9slQwrV1rkPvmLyM6CvgknQHPIOO3TeudOjFVA47YoNedor8sB5AS16YCEzg6rnk1SW7Qh1UBWa3g==" saltValue="NnJayuyCuLyzeiA6G0urAA==" spinCount="100000" sqref="N6" name="Range3_1"/>
    <protectedRange algorithmName="SHA-512" hashValue="ON39YdpmFHfN9f47KpiRvqrKx0V9+erV1CNkpWzYhW/Qyc6aT8rEyCrvauWSYGZK2ia3o7vd3akF07acHAFpOA==" saltValue="yVW9XmDwTqEnmpSGai0KYg==" spinCount="100000" sqref="C6:J6" name="Range1_2"/>
  </protectedRanges>
  <conditionalFormatting sqref="E1">
    <cfRule type="top10" priority="71" bottom="1" rank="1"/>
    <cfRule type="top10" dxfId="65" priority="72" rank="1"/>
  </conditionalFormatting>
  <conditionalFormatting sqref="F1">
    <cfRule type="top10" priority="69" bottom="1" rank="1"/>
    <cfRule type="top10" dxfId="64" priority="70" rank="1"/>
  </conditionalFormatting>
  <conditionalFormatting sqref="G1">
    <cfRule type="top10" priority="67" bottom="1" rank="1"/>
    <cfRule type="top10" dxfId="63" priority="68" rank="1"/>
  </conditionalFormatting>
  <conditionalFormatting sqref="H1">
    <cfRule type="top10" priority="65" bottom="1" rank="1"/>
    <cfRule type="top10" dxfId="62" priority="66" rank="1"/>
  </conditionalFormatting>
  <conditionalFormatting sqref="I1">
    <cfRule type="top10" priority="63" bottom="1" rank="1"/>
    <cfRule type="top10" dxfId="61" priority="64" rank="1"/>
  </conditionalFormatting>
  <conditionalFormatting sqref="J1">
    <cfRule type="top10" priority="61" bottom="1" rank="1"/>
    <cfRule type="top10" dxfId="60" priority="62" rank="1"/>
  </conditionalFormatting>
  <conditionalFormatting sqref="E7">
    <cfRule type="top10" priority="59" bottom="1" rank="1"/>
    <cfRule type="top10" dxfId="59" priority="60" rank="1"/>
  </conditionalFormatting>
  <conditionalFormatting sqref="F7">
    <cfRule type="top10" priority="57" bottom="1" rank="1"/>
    <cfRule type="top10" dxfId="58" priority="58" rank="1"/>
  </conditionalFormatting>
  <conditionalFormatting sqref="G7">
    <cfRule type="top10" priority="55" bottom="1" rank="1"/>
    <cfRule type="top10" dxfId="57" priority="56" rank="1"/>
  </conditionalFormatting>
  <conditionalFormatting sqref="H7">
    <cfRule type="top10" priority="53" bottom="1" rank="1"/>
    <cfRule type="top10" dxfId="56" priority="54" rank="1"/>
  </conditionalFormatting>
  <conditionalFormatting sqref="I7">
    <cfRule type="top10" priority="51" bottom="1" rank="1"/>
    <cfRule type="top10" dxfId="55" priority="52" rank="1"/>
  </conditionalFormatting>
  <conditionalFormatting sqref="J7">
    <cfRule type="top10" priority="49" bottom="1" rank="1"/>
    <cfRule type="top10" dxfId="54" priority="50" rank="1"/>
  </conditionalFormatting>
  <conditionalFormatting sqref="E2">
    <cfRule type="top10" dxfId="53" priority="31" rank="1"/>
  </conditionalFormatting>
  <conditionalFormatting sqref="F2">
    <cfRule type="top10" dxfId="52" priority="32" rank="1"/>
  </conditionalFormatting>
  <conditionalFormatting sqref="G2">
    <cfRule type="top10" dxfId="51" priority="33" rank="1"/>
  </conditionalFormatting>
  <conditionalFormatting sqref="H2">
    <cfRule type="top10" dxfId="50" priority="34" rank="1"/>
  </conditionalFormatting>
  <conditionalFormatting sqref="I2">
    <cfRule type="top10" dxfId="49" priority="35" rank="1"/>
  </conditionalFormatting>
  <conditionalFormatting sqref="J2">
    <cfRule type="top10" dxfId="48" priority="36" rank="1"/>
  </conditionalFormatting>
  <conditionalFormatting sqref="E3">
    <cfRule type="top10" priority="29" bottom="1" rank="1"/>
    <cfRule type="top10" dxfId="47" priority="30" rank="1"/>
  </conditionalFormatting>
  <conditionalFormatting sqref="F3">
    <cfRule type="top10" priority="27" bottom="1" rank="1"/>
    <cfRule type="top10" dxfId="46" priority="28" rank="1"/>
  </conditionalFormatting>
  <conditionalFormatting sqref="G3">
    <cfRule type="top10" priority="25" bottom="1" rank="1"/>
    <cfRule type="top10" dxfId="45" priority="26" rank="1"/>
  </conditionalFormatting>
  <conditionalFormatting sqref="H3">
    <cfRule type="top10" priority="23" bottom="1" rank="1"/>
    <cfRule type="top10" dxfId="44" priority="24" rank="1"/>
  </conditionalFormatting>
  <conditionalFormatting sqref="I3">
    <cfRule type="top10" priority="21" bottom="1" rank="1"/>
    <cfRule type="top10" dxfId="43" priority="22" rank="1"/>
  </conditionalFormatting>
  <conditionalFormatting sqref="J3">
    <cfRule type="top10" priority="19" bottom="1" rank="1"/>
    <cfRule type="top10" dxfId="42" priority="20" rank="1"/>
  </conditionalFormatting>
  <conditionalFormatting sqref="E4">
    <cfRule type="top10" dxfId="41" priority="18" rank="1"/>
  </conditionalFormatting>
  <conditionalFormatting sqref="F4">
    <cfRule type="top10" dxfId="40" priority="17" rank="1"/>
  </conditionalFormatting>
  <conditionalFormatting sqref="G4">
    <cfRule type="top10" dxfId="39" priority="16" rank="1"/>
  </conditionalFormatting>
  <conditionalFormatting sqref="H4">
    <cfRule type="top10" dxfId="38" priority="15" rank="1"/>
  </conditionalFormatting>
  <conditionalFormatting sqref="I4">
    <cfRule type="top10" dxfId="37" priority="14" rank="1"/>
  </conditionalFormatting>
  <conditionalFormatting sqref="J4">
    <cfRule type="top10" dxfId="36" priority="13" rank="1"/>
  </conditionalFormatting>
  <conditionalFormatting sqref="E5">
    <cfRule type="top10" dxfId="35" priority="7" rank="1"/>
  </conditionalFormatting>
  <conditionalFormatting sqref="F5">
    <cfRule type="top10" dxfId="34" priority="8" rank="1"/>
  </conditionalFormatting>
  <conditionalFormatting sqref="G5">
    <cfRule type="top10" dxfId="33" priority="9" rank="1"/>
  </conditionalFormatting>
  <conditionalFormatting sqref="H5">
    <cfRule type="top10" dxfId="32" priority="10" rank="1"/>
  </conditionalFormatting>
  <conditionalFormatting sqref="I5">
    <cfRule type="top10" dxfId="31" priority="11" rank="1"/>
  </conditionalFormatting>
  <conditionalFormatting sqref="J5">
    <cfRule type="top10" dxfId="30" priority="12" rank="1"/>
  </conditionalFormatting>
  <conditionalFormatting sqref="E6">
    <cfRule type="top10" dxfId="29" priority="1" rank="1"/>
  </conditionalFormatting>
  <conditionalFormatting sqref="F6">
    <cfRule type="top10" dxfId="28" priority="2" rank="1"/>
  </conditionalFormatting>
  <conditionalFormatting sqref="G6">
    <cfRule type="top10" dxfId="27" priority="3" rank="1"/>
  </conditionalFormatting>
  <conditionalFormatting sqref="H6">
    <cfRule type="top10" dxfId="26" priority="4" rank="1"/>
  </conditionalFormatting>
  <conditionalFormatting sqref="I6">
    <cfRule type="top10" dxfId="25" priority="5" rank="1"/>
  </conditionalFormatting>
  <conditionalFormatting sqref="J6">
    <cfRule type="top10" dxfId="24" priority="6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650E04F-76B6-4E68-9048-8788F66C00BC}">
          <x14:formula1>
            <xm:f>'C:\Users\abra2\AppData\Local\Packages\Microsoft.MicrosoftEdge_8wekyb3d8bbwe\TempState\Downloads\[ABRA Club Shoot 2182018 (1).xlsm]Data'!#REF!</xm:f>
          </x14:formula1>
          <xm:sqref>B7</xm:sqref>
        </x14:dataValidation>
        <x14:dataValidation type="list" allowBlank="1" showInputMessage="1" showErrorMessage="1" xr:uid="{A2EA03FD-427C-4B8E-BAA0-B5CA530B0378}">
          <x14:formula1>
            <xm:f>'C:\Users\abra2\Desktop\ABRA Files and More\AUTO BENCH REST ASSOCIATION FILE\ABRA 2019\Virginia\[Match 06 30 19 VA.xlsx]DATA SHEET'!#REF!</xm:f>
          </x14:formula1>
          <xm:sqref>B2</xm:sqref>
        </x14:dataValidation>
        <x14:dataValidation type="list" allowBlank="1" showInputMessage="1" showErrorMessage="1" xr:uid="{5DE7AED6-55A2-4AA3-9CDF-D8548544FB87}">
          <x14:formula1>
            <xm:f>'C:\Users\gih93\Documents\[ABRA2019.xlsm]Data'!#REF!</xm:f>
          </x14:formula1>
          <xm:sqref>B3</xm:sqref>
        </x14:dataValidation>
        <x14:dataValidation type="list" allowBlank="1" showInputMessage="1" showErrorMessage="1" xr:uid="{16D49BE8-AEB7-4FE7-A716-466CB7BC481B}">
          <x14:formula1>
            <xm:f>'E:\[abra state va.xlsx]DATA SHEET'!#REF!</xm:f>
          </x14:formula1>
          <xm:sqref>B4</xm:sqref>
        </x14:dataValidation>
        <x14:dataValidation type="list" allowBlank="1" showInputMessage="1" showErrorMessage="1" xr:uid="{FCEB38D8-E74F-4F48-A34C-3FCF6FABF9C9}">
          <x14:formula1>
            <xm:f>'C:\Users\abra2\Desktop\ABRA Files and More\AUTO BENCH REST ASSOCIATION FILE\ABRA 2019\Virginia\[ABRA VA SCORING PROGRAM.xlsx]DATA SHEET'!#REF!</xm:f>
          </x14:formula1>
          <xm:sqref>B5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C366-0371-40A7-A944-DB313FB5988F}">
  <sheetPr codeName="Sheet54"/>
  <dimension ref="A1:O4"/>
  <sheetViews>
    <sheetView workbookViewId="0">
      <selection activeCell="D3" sqref="D3"/>
    </sheetView>
  </sheetViews>
  <sheetFormatPr defaultRowHeight="15" x14ac:dyDescent="0.3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1" t="s">
        <v>25</v>
      </c>
      <c r="B2" s="21" t="s">
        <v>117</v>
      </c>
      <c r="C2" s="22">
        <v>43641</v>
      </c>
      <c r="D2" s="23" t="s">
        <v>197</v>
      </c>
      <c r="E2" s="21">
        <v>184</v>
      </c>
      <c r="F2" s="21">
        <v>184</v>
      </c>
      <c r="G2" s="21"/>
      <c r="H2" s="21"/>
      <c r="I2" s="21"/>
      <c r="J2" s="21"/>
      <c r="K2" s="24">
        <v>2</v>
      </c>
      <c r="L2" s="24">
        <v>368</v>
      </c>
      <c r="M2" s="25">
        <v>184</v>
      </c>
      <c r="N2" s="24">
        <v>2</v>
      </c>
      <c r="O2" s="25">
        <v>186</v>
      </c>
    </row>
    <row r="3" spans="1:15" x14ac:dyDescent="0.3">
      <c r="A3" s="12"/>
      <c r="B3" s="12"/>
      <c r="C3" s="13"/>
      <c r="D3" s="14"/>
      <c r="E3" s="12"/>
      <c r="F3" s="12"/>
      <c r="G3" s="12"/>
      <c r="H3" s="12"/>
      <c r="I3" s="12"/>
      <c r="J3" s="12"/>
      <c r="K3" s="15"/>
      <c r="L3" s="15"/>
      <c r="M3" s="16"/>
      <c r="N3" s="15"/>
      <c r="O3" s="16"/>
    </row>
    <row r="4" spans="1:15" x14ac:dyDescent="0.3">
      <c r="K4" s="3">
        <f>SUM(K2:K3)</f>
        <v>2</v>
      </c>
      <c r="L4" s="3">
        <f>SUM(L2:L3)</f>
        <v>368</v>
      </c>
      <c r="M4" s="1">
        <f>SUM(L4/K4)</f>
        <v>184</v>
      </c>
      <c r="N4" s="3">
        <f>SUM(N2:N3)</f>
        <v>2</v>
      </c>
      <c r="O4" s="1">
        <f>SUM(M4+N4)</f>
        <v>186</v>
      </c>
    </row>
  </sheetData>
  <conditionalFormatting sqref="E1">
    <cfRule type="top10" priority="47" bottom="1" rank="1"/>
    <cfRule type="top10" dxfId="23" priority="48" rank="1"/>
  </conditionalFormatting>
  <conditionalFormatting sqref="F1">
    <cfRule type="top10" priority="45" bottom="1" rank="1"/>
    <cfRule type="top10" dxfId="22" priority="46" rank="1"/>
  </conditionalFormatting>
  <conditionalFormatting sqref="G1">
    <cfRule type="top10" priority="43" bottom="1" rank="1"/>
    <cfRule type="top10" dxfId="21" priority="44" rank="1"/>
  </conditionalFormatting>
  <conditionalFormatting sqref="H1">
    <cfRule type="top10" priority="41" bottom="1" rank="1"/>
    <cfRule type="top10" dxfId="20" priority="42" rank="1"/>
  </conditionalFormatting>
  <conditionalFormatting sqref="I1">
    <cfRule type="top10" priority="39" bottom="1" rank="1"/>
    <cfRule type="top10" dxfId="19" priority="40" rank="1"/>
  </conditionalFormatting>
  <conditionalFormatting sqref="J1">
    <cfRule type="top10" priority="37" bottom="1" rank="1"/>
    <cfRule type="top10" dxfId="18" priority="38" rank="1"/>
  </conditionalFormatting>
  <conditionalFormatting sqref="E3">
    <cfRule type="top10" priority="35" bottom="1" rank="1"/>
    <cfRule type="top10" dxfId="17" priority="36" rank="1"/>
  </conditionalFormatting>
  <conditionalFormatting sqref="F3">
    <cfRule type="top10" priority="33" bottom="1" rank="1"/>
    <cfRule type="top10" dxfId="16" priority="34" rank="1"/>
  </conditionalFormatting>
  <conditionalFormatting sqref="G3">
    <cfRule type="top10" priority="31" bottom="1" rank="1"/>
    <cfRule type="top10" dxfId="15" priority="32" rank="1"/>
  </conditionalFormatting>
  <conditionalFormatting sqref="H3">
    <cfRule type="top10" priority="29" bottom="1" rank="1"/>
    <cfRule type="top10" dxfId="14" priority="30" rank="1"/>
  </conditionalFormatting>
  <conditionalFormatting sqref="I3">
    <cfRule type="top10" priority="27" bottom="1" rank="1"/>
    <cfRule type="top10" dxfId="13" priority="28" rank="1"/>
  </conditionalFormatting>
  <conditionalFormatting sqref="J3">
    <cfRule type="top10" priority="25" bottom="1" rank="1"/>
    <cfRule type="top10" dxfId="12" priority="26" rank="1"/>
  </conditionalFormatting>
  <conditionalFormatting sqref="E2">
    <cfRule type="top10" priority="11" bottom="1" rank="1"/>
    <cfRule type="top10" dxfId="11" priority="12" rank="1"/>
  </conditionalFormatting>
  <conditionalFormatting sqref="F2">
    <cfRule type="top10" priority="9" bottom="1" rank="1"/>
    <cfRule type="top10" dxfId="10" priority="10" rank="1"/>
  </conditionalFormatting>
  <conditionalFormatting sqref="G2">
    <cfRule type="top10" priority="7" bottom="1" rank="1"/>
    <cfRule type="top10" dxfId="9" priority="8" rank="1"/>
  </conditionalFormatting>
  <conditionalFormatting sqref="H2">
    <cfRule type="top10" priority="5" bottom="1" rank="1"/>
    <cfRule type="top10" dxfId="8" priority="6" rank="1"/>
  </conditionalFormatting>
  <conditionalFormatting sqref="I2">
    <cfRule type="top10" priority="3" bottom="1" rank="1"/>
    <cfRule type="top10" dxfId="7" priority="4" rank="1"/>
  </conditionalFormatting>
  <conditionalFormatting sqref="J2">
    <cfRule type="top10" priority="1" bottom="1" rank="1"/>
    <cfRule type="top10" dxfId="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3A77FC5-4A18-4A9D-899E-2691709291BB}">
          <x14:formula1>
            <xm:f>'C:\Users\Steve\Documents\_Shooting\_Ruger 10-22\2019\[ABRA2019-Scoring 5-29-19.xlsm]Data'!#REF!</xm:f>
          </x14:formula1>
          <xm:sqref>B2</xm:sqref>
        </x14:dataValidation>
        <x14:dataValidation type="list" allowBlank="1" showInputMessage="1" showErrorMessage="1" xr:uid="{D2DD518B-E2C3-4306-9928-0481F72E387C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95</vt:i4>
      </vt:variant>
    </vt:vector>
  </HeadingPairs>
  <TitlesOfParts>
    <vt:vector size="95" baseType="lpstr">
      <vt:lpstr>NationalOutlaw Hvy Ranking 2019</vt:lpstr>
      <vt:lpstr>Abenoja, James</vt:lpstr>
      <vt:lpstr>Arvin, Foster</vt:lpstr>
      <vt:lpstr>Argence, Wayne</vt:lpstr>
      <vt:lpstr>Baker, Adam</vt:lpstr>
      <vt:lpstr>Baker, jack</vt:lpstr>
      <vt:lpstr>Bonham, Craig</vt:lpstr>
      <vt:lpstr>Borne, Emile</vt:lpstr>
      <vt:lpstr>Boyd, Jay</vt:lpstr>
      <vt:lpstr>Braddy, James</vt:lpstr>
      <vt:lpstr>Buckley, David</vt:lpstr>
      <vt:lpstr>Canter, Stanley</vt:lpstr>
      <vt:lpstr>Carroll, James</vt:lpstr>
      <vt:lpstr>Carroll, Luke</vt:lpstr>
      <vt:lpstr>Carroll, Rebecca</vt:lpstr>
      <vt:lpstr>Chacon, Joe</vt:lpstr>
      <vt:lpstr>Coleman, Jerry</vt:lpstr>
      <vt:lpstr>Collins, Bethany</vt:lpstr>
      <vt:lpstr>Collins, Brian</vt:lpstr>
      <vt:lpstr>Coneley, Gordon</vt:lpstr>
      <vt:lpstr>Cunningham, Tom</vt:lpstr>
      <vt:lpstr>David, Joe</vt:lpstr>
      <vt:lpstr>East, Paul</vt:lpstr>
      <vt:lpstr>Edmonds, Casey</vt:lpstr>
      <vt:lpstr>Erdmenger, Enrique</vt:lpstr>
      <vt:lpstr>Ferguson, Melvin</vt:lpstr>
      <vt:lpstr>Fogg, Bonnie</vt:lpstr>
      <vt:lpstr>Gilliam, George</vt:lpstr>
      <vt:lpstr>Hahn, Rick</vt:lpstr>
      <vt:lpstr>Haley, Jim</vt:lpstr>
      <vt:lpstr>Haley, Ricky</vt:lpstr>
      <vt:lpstr>Hart, Gordon</vt:lpstr>
      <vt:lpstr>Hensler, Jerry</vt:lpstr>
      <vt:lpstr>Hensler, Josie</vt:lpstr>
      <vt:lpstr>Hensley, Charles</vt:lpstr>
      <vt:lpstr>Herrmann, Randy</vt:lpstr>
      <vt:lpstr>Hovan, John</vt:lpstr>
      <vt:lpstr>Hudson, Billy</vt:lpstr>
      <vt:lpstr>Huff, David</vt:lpstr>
      <vt:lpstr>Jamison, Fred</vt:lpstr>
      <vt:lpstr>Jarrell, Joe</vt:lpstr>
      <vt:lpstr>Jenkins, Raymond</vt:lpstr>
      <vt:lpstr>Kelsheimer, Hubert</vt:lpstr>
      <vt:lpstr>Keesee, Cliff</vt:lpstr>
      <vt:lpstr>Keim, Stephen</vt:lpstr>
      <vt:lpstr>Killough, Dan</vt:lpstr>
      <vt:lpstr>King, Bub</vt:lpstr>
      <vt:lpstr>King, Robby</vt:lpstr>
      <vt:lpstr>Kittle, Ron</vt:lpstr>
      <vt:lpstr>Kocsis, Bob</vt:lpstr>
      <vt:lpstr>Kunath, Ron</vt:lpstr>
      <vt:lpstr>Kuznik, Leon</vt:lpstr>
      <vt:lpstr>Langley, Jeff</vt:lpstr>
      <vt:lpstr>McDonald Evelio</vt:lpstr>
      <vt:lpstr>McGill, Larry</vt:lpstr>
      <vt:lpstr>Middlebrook, Bill</vt:lpstr>
      <vt:lpstr>Morrison, Julian</vt:lpstr>
      <vt:lpstr>Mower, Andrew</vt:lpstr>
      <vt:lpstr>Noggle, Kevin</vt:lpstr>
      <vt:lpstr>Parnell, Jim</vt:lpstr>
      <vt:lpstr>Payne, Dan</vt:lpstr>
      <vt:lpstr>Pennington, Cliff</vt:lpstr>
      <vt:lpstr>Pennington, Ethan</vt:lpstr>
      <vt:lpstr>Reynolds, Harold</vt:lpstr>
      <vt:lpstr>Rhynhart, David</vt:lpstr>
      <vt:lpstr>Ratliff, Elliotte</vt:lpstr>
      <vt:lpstr>Riester, Jeff</vt:lpstr>
      <vt:lpstr>Robertson, Eddie</vt:lpstr>
      <vt:lpstr>Sears, Fred</vt:lpstr>
      <vt:lpstr>Self, Mark</vt:lpstr>
      <vt:lpstr>Self, Tracy</vt:lpstr>
      <vt:lpstr>Sherrod, Bill</vt:lpstr>
      <vt:lpstr>Sissom, Danny</vt:lpstr>
      <vt:lpstr>Smith, Dan</vt:lpstr>
      <vt:lpstr>Smith, Jerry</vt:lpstr>
      <vt:lpstr>Smith, Woody</vt:lpstr>
      <vt:lpstr>Starr, Jim</vt:lpstr>
      <vt:lpstr>Stigall, Allen</vt:lpstr>
      <vt:lpstr>Strother, David</vt:lpstr>
      <vt:lpstr>Stuckey, Chuck</vt:lpstr>
      <vt:lpstr>Swaringin, Jim</vt:lpstr>
      <vt:lpstr>Sullivan, Jim</vt:lpstr>
      <vt:lpstr>Sullivan, Kevin</vt:lpstr>
      <vt:lpstr>Taylor, Allen</vt:lpstr>
      <vt:lpstr>Thompson, Rex</vt:lpstr>
      <vt:lpstr>Tignor, Matthew</vt:lpstr>
      <vt:lpstr>Tinnel, Brian</vt:lpstr>
      <vt:lpstr>Turner, Zachary</vt:lpstr>
      <vt:lpstr>Wiley, David</vt:lpstr>
      <vt:lpstr>Williams, Les</vt:lpstr>
      <vt:lpstr>Wills, Wayne</vt:lpstr>
      <vt:lpstr>Wilson Don</vt:lpstr>
      <vt:lpstr>Wilson, Todd</vt:lpstr>
      <vt:lpstr>Wood, Mike</vt:lpstr>
      <vt:lpstr>Young, Wayne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2019-10-06T14:01:57Z</cp:lastPrinted>
  <dcterms:created xsi:type="dcterms:W3CDTF">2014-07-13T16:34:26Z</dcterms:created>
  <dcterms:modified xsi:type="dcterms:W3CDTF">2019-11-22T02:21:58Z</dcterms:modified>
</cp:coreProperties>
</file>