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Texas 2021\"/>
    </mc:Choice>
  </mc:AlternateContent>
  <xr:revisionPtr revIDLastSave="0" documentId="13_ncr:1_{7CDABF1F-3384-451A-BC8D-8894F2FEB433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Texas  2021 Ranking" sheetId="1" r:id="rId1"/>
    <sheet name="Austin Belitz" sheetId="120" r:id="rId2"/>
    <sheet name="Alex Dekonenko" sheetId="93" r:id="rId3"/>
    <sheet name="Bert Farias" sheetId="131" r:id="rId4"/>
    <sheet name="Bill Middlebrook" sheetId="89" r:id="rId5"/>
    <sheet name="Bobby Starr" sheetId="94" r:id="rId6"/>
    <sheet name="Bobby Williams" sheetId="88" r:id="rId7"/>
    <sheet name="Brian Vincent" sheetId="103" r:id="rId8"/>
    <sheet name="Carolyn Wilson" sheetId="117" r:id="rId9"/>
    <sheet name="Chris Bissett" sheetId="121" r:id="rId10"/>
    <sheet name="Claudia Escoto" sheetId="100" r:id="rId11"/>
    <sheet name="Daniel Henry" sheetId="73" r:id="rId12"/>
    <sheet name="Darin Biggs" sheetId="129" r:id="rId13"/>
    <sheet name="Darren Krumweide" sheetId="22" r:id="rId14"/>
    <sheet name="David Lewis" sheetId="99" r:id="rId15"/>
    <sheet name="David Russell" sheetId="115" r:id="rId16"/>
    <sheet name="David Strother" sheetId="21" r:id="rId17"/>
    <sheet name="Evelio McDonald" sheetId="90" r:id="rId18"/>
    <sheet name="Fred Jamison" sheetId="127" r:id="rId19"/>
    <sheet name="Gary Hicks" sheetId="85" r:id="rId20"/>
    <sheet name="Gary Southard" sheetId="122" r:id="rId21"/>
    <sheet name="George Maggelet" sheetId="118" r:id="rId22"/>
    <sheet name="Harry Trainer" sheetId="29" r:id="rId23"/>
    <sheet name="Howard Wilson" sheetId="26" r:id="rId24"/>
    <sheet name="Hubert Kelsheimer" sheetId="96" r:id="rId25"/>
    <sheet name="James Braddy" sheetId="95" r:id="rId26"/>
    <sheet name="James Roach" sheetId="87" r:id="rId27"/>
    <sheet name="JD Philips" sheetId="101" r:id="rId28"/>
    <sheet name="Jerry Hensler" sheetId="92" r:id="rId29"/>
    <sheet name="Jerry Willeford" sheetId="27" r:id="rId30"/>
    <sheet name="Jim Clarke" sheetId="104" r:id="rId31"/>
    <sheet name="Jim Stewart" sheetId="112" r:id="rId32"/>
    <sheet name="Jim Swaringin" sheetId="17" r:id="rId33"/>
    <sheet name="JJ Griffin" sheetId="106" r:id="rId34"/>
    <sheet name="Joe Chacon" sheetId="97" r:id="rId35"/>
    <sheet name="John Denny" sheetId="114" r:id="rId36"/>
    <sheet name="John Krenik" sheetId="125" r:id="rId37"/>
    <sheet name="Josie Hensler" sheetId="111" r:id="rId38"/>
    <sheet name="Ken Osmond" sheetId="75" r:id="rId39"/>
    <sheet name="Ken Patton" sheetId="84" r:id="rId40"/>
    <sheet name="Kenneth Sledge" sheetId="24" r:id="rId41"/>
    <sheet name="Kirby Dahl" sheetId="61" r:id="rId42"/>
    <sheet name="Larry Zientek" sheetId="82" r:id="rId43"/>
    <sheet name="Les Williams" sheetId="113" r:id="rId44"/>
    <sheet name="Mark Belitz" sheetId="83" r:id="rId45"/>
    <sheet name="Mike Hanley" sheetId="108" r:id="rId46"/>
    <sheet name="Mike Thomas" sheetId="128" r:id="rId47"/>
    <sheet name="Otis Riffey" sheetId="91" r:id="rId48"/>
    <sheet name="Paul Dyer" sheetId="19" r:id="rId49"/>
    <sheet name="Paul Marucci" sheetId="98" r:id="rId50"/>
    <sheet name="Rene Melendez" sheetId="130" r:id="rId51"/>
    <sheet name="Ron Herring" sheetId="15" r:id="rId52"/>
    <sheet name="Ron Parker" sheetId="110" r:id="rId53"/>
    <sheet name="Sara Maggelet" sheetId="119" r:id="rId54"/>
    <sheet name="Scott Jackson" sheetId="107" r:id="rId55"/>
    <sheet name="Scott Priestley" sheetId="132" r:id="rId56"/>
    <sheet name="Steve Huebinger" sheetId="105" r:id="rId57"/>
    <sheet name="Steve Shropshire" sheetId="126" r:id="rId58"/>
    <sheet name="Todd Hammer" sheetId="116" r:id="rId59"/>
    <sheet name="Tom Cunningham" sheetId="16" r:id="rId60"/>
    <sheet name="Tommy Fort" sheetId="123" r:id="rId61"/>
    <sheet name="Tony Carruth" sheetId="86" r:id="rId62"/>
    <sheet name="Wayne Argence" sheetId="102" r:id="rId63"/>
  </sheets>
  <externalReferences>
    <externalReference r:id="rId64"/>
    <externalReference r:id="rId65"/>
    <externalReference r:id="rId66"/>
  </externalReferences>
  <definedNames>
    <definedName name="_xlnm._FilterDatabase" localSheetId="0" hidden="1">'Texas  2021 Ranking'!$C$41:$H$46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1" i="1"/>
  <c r="F81" i="1"/>
  <c r="E81" i="1"/>
  <c r="D81" i="1"/>
  <c r="N5" i="132"/>
  <c r="L5" i="132"/>
  <c r="K5" i="132"/>
  <c r="H99" i="1"/>
  <c r="G99" i="1"/>
  <c r="F99" i="1"/>
  <c r="E99" i="1"/>
  <c r="D99" i="1"/>
  <c r="N15" i="97"/>
  <c r="L15" i="97"/>
  <c r="M15" i="97" s="1"/>
  <c r="O15" i="97" s="1"/>
  <c r="K15" i="97"/>
  <c r="H24" i="1"/>
  <c r="G24" i="1"/>
  <c r="F24" i="1"/>
  <c r="E24" i="1"/>
  <c r="D24" i="1"/>
  <c r="N19" i="102"/>
  <c r="L19" i="102"/>
  <c r="M19" i="102" s="1"/>
  <c r="O19" i="102" s="1"/>
  <c r="K19" i="102"/>
  <c r="N5" i="131"/>
  <c r="G51" i="1" s="1"/>
  <c r="L5" i="131"/>
  <c r="E51" i="1" s="1"/>
  <c r="K5" i="131"/>
  <c r="D51" i="1" s="1"/>
  <c r="E102" i="1"/>
  <c r="N14" i="129"/>
  <c r="G102" i="1" s="1"/>
  <c r="L14" i="129"/>
  <c r="K14" i="129"/>
  <c r="D102" i="1" s="1"/>
  <c r="E55" i="1"/>
  <c r="N22" i="84"/>
  <c r="G55" i="1" s="1"/>
  <c r="L22" i="84"/>
  <c r="K22" i="84"/>
  <c r="D55" i="1" s="1"/>
  <c r="N21" i="126"/>
  <c r="G54" i="1" s="1"/>
  <c r="L21" i="126"/>
  <c r="E54" i="1" s="1"/>
  <c r="K21" i="126"/>
  <c r="D54" i="1" s="1"/>
  <c r="N26" i="87"/>
  <c r="G52" i="1" s="1"/>
  <c r="L26" i="87"/>
  <c r="E52" i="1" s="1"/>
  <c r="K26" i="87"/>
  <c r="D52" i="1" s="1"/>
  <c r="E20" i="1"/>
  <c r="N5" i="130"/>
  <c r="G20" i="1" s="1"/>
  <c r="L5" i="130"/>
  <c r="K5" i="130"/>
  <c r="D20" i="1" s="1"/>
  <c r="M5" i="132" l="1"/>
  <c r="O5" i="132" s="1"/>
  <c r="M5" i="131"/>
  <c r="M14" i="129"/>
  <c r="M22" i="84"/>
  <c r="M21" i="126"/>
  <c r="M26" i="87"/>
  <c r="M5" i="130"/>
  <c r="O22" i="84" l="1"/>
  <c r="H55" i="1" s="1"/>
  <c r="F55" i="1"/>
  <c r="O5" i="130"/>
  <c r="H20" i="1" s="1"/>
  <c r="F20" i="1"/>
  <c r="O14" i="129"/>
  <c r="H102" i="1" s="1"/>
  <c r="F102" i="1"/>
  <c r="O26" i="87"/>
  <c r="H52" i="1" s="1"/>
  <c r="F52" i="1"/>
  <c r="O21" i="126"/>
  <c r="H54" i="1" s="1"/>
  <c r="F54" i="1"/>
  <c r="O5" i="131"/>
  <c r="H51" i="1" s="1"/>
  <c r="F51" i="1"/>
  <c r="E79" i="1"/>
  <c r="N4" i="129"/>
  <c r="G79" i="1" s="1"/>
  <c r="L4" i="129"/>
  <c r="K4" i="129"/>
  <c r="D79" i="1" s="1"/>
  <c r="N22" i="89"/>
  <c r="G26" i="1" s="1"/>
  <c r="L22" i="89"/>
  <c r="E26" i="1" s="1"/>
  <c r="K22" i="89"/>
  <c r="D26" i="1" s="1"/>
  <c r="N20" i="107"/>
  <c r="L20" i="107"/>
  <c r="K20" i="107"/>
  <c r="N4" i="128"/>
  <c r="G56" i="1" s="1"/>
  <c r="L4" i="128"/>
  <c r="E56" i="1" s="1"/>
  <c r="K4" i="128"/>
  <c r="D56" i="1" s="1"/>
  <c r="N26" i="103"/>
  <c r="G96" i="1" s="1"/>
  <c r="L26" i="103"/>
  <c r="E96" i="1" s="1"/>
  <c r="K26" i="103"/>
  <c r="D96" i="1" s="1"/>
  <c r="N19" i="118"/>
  <c r="G61" i="1" s="1"/>
  <c r="L19" i="118"/>
  <c r="E61" i="1" s="1"/>
  <c r="K19" i="118"/>
  <c r="D61" i="1" s="1"/>
  <c r="E27" i="1"/>
  <c r="N5" i="127"/>
  <c r="G27" i="1" s="1"/>
  <c r="L5" i="127"/>
  <c r="K5" i="127"/>
  <c r="D27" i="1" s="1"/>
  <c r="M22" i="89" l="1"/>
  <c r="M4" i="129"/>
  <c r="M4" i="128"/>
  <c r="M26" i="103"/>
  <c r="M19" i="118"/>
  <c r="M5" i="127"/>
  <c r="O4" i="128" l="1"/>
  <c r="H56" i="1" s="1"/>
  <c r="F56" i="1"/>
  <c r="O4" i="129"/>
  <c r="H79" i="1" s="1"/>
  <c r="F79" i="1"/>
  <c r="O5" i="127"/>
  <c r="H27" i="1" s="1"/>
  <c r="F27" i="1"/>
  <c r="O26" i="103"/>
  <c r="H96" i="1" s="1"/>
  <c r="F96" i="1"/>
  <c r="O22" i="89"/>
  <c r="H26" i="1" s="1"/>
  <c r="F26" i="1"/>
  <c r="O19" i="118"/>
  <c r="H61" i="1" s="1"/>
  <c r="F61" i="1"/>
  <c r="N19" i="26"/>
  <c r="L19" i="26"/>
  <c r="K19" i="26"/>
  <c r="N26" i="27"/>
  <c r="L26" i="27"/>
  <c r="K26" i="27"/>
  <c r="N19" i="86"/>
  <c r="L19" i="86"/>
  <c r="K19" i="86"/>
  <c r="N7" i="126"/>
  <c r="G82" i="1" s="1"/>
  <c r="L7" i="126"/>
  <c r="E82" i="1" s="1"/>
  <c r="K7" i="126"/>
  <c r="D82" i="1" s="1"/>
  <c r="N23" i="15"/>
  <c r="L23" i="15"/>
  <c r="K23" i="15"/>
  <c r="D77" i="1"/>
  <c r="N5" i="125"/>
  <c r="G77" i="1" s="1"/>
  <c r="L5" i="125"/>
  <c r="E77" i="1" s="1"/>
  <c r="K5" i="125"/>
  <c r="N17" i="85"/>
  <c r="L17" i="85"/>
  <c r="K17" i="85"/>
  <c r="N24" i="21"/>
  <c r="L24" i="21"/>
  <c r="K24" i="21"/>
  <c r="L20" i="75"/>
  <c r="N20" i="75"/>
  <c r="K20" i="75"/>
  <c r="N12" i="88"/>
  <c r="L12" i="88"/>
  <c r="K12" i="88"/>
  <c r="D28" i="1"/>
  <c r="N4" i="123"/>
  <c r="G28" i="1" s="1"/>
  <c r="L4" i="123"/>
  <c r="E28" i="1" s="1"/>
  <c r="K4" i="123"/>
  <c r="N15" i="17"/>
  <c r="L15" i="17"/>
  <c r="K15" i="17"/>
  <c r="N25" i="73"/>
  <c r="L25" i="73"/>
  <c r="K25" i="73"/>
  <c r="N15" i="103"/>
  <c r="G57" i="1" s="1"/>
  <c r="L15" i="103"/>
  <c r="E57" i="1" s="1"/>
  <c r="K15" i="103"/>
  <c r="D57" i="1" s="1"/>
  <c r="E32" i="1"/>
  <c r="N5" i="122"/>
  <c r="G32" i="1" s="1"/>
  <c r="L5" i="122"/>
  <c r="K5" i="122"/>
  <c r="D32" i="1" s="1"/>
  <c r="N7" i="121"/>
  <c r="G59" i="1" s="1"/>
  <c r="L7" i="121"/>
  <c r="E59" i="1" s="1"/>
  <c r="K7" i="121"/>
  <c r="D59" i="1" s="1"/>
  <c r="N5" i="120"/>
  <c r="G35" i="1" s="1"/>
  <c r="L5" i="120"/>
  <c r="E35" i="1" s="1"/>
  <c r="K5" i="120"/>
  <c r="D35" i="1" s="1"/>
  <c r="N8" i="119"/>
  <c r="G83" i="1" s="1"/>
  <c r="L8" i="119"/>
  <c r="E83" i="1" s="1"/>
  <c r="K8" i="119"/>
  <c r="D83" i="1" s="1"/>
  <c r="N6" i="118"/>
  <c r="G30" i="1" s="1"/>
  <c r="L6" i="118"/>
  <c r="E30" i="1" s="1"/>
  <c r="K6" i="118"/>
  <c r="D30" i="1" s="1"/>
  <c r="N9" i="117"/>
  <c r="G94" i="1" s="1"/>
  <c r="L9" i="117"/>
  <c r="E94" i="1" s="1"/>
  <c r="K9" i="117"/>
  <c r="D94" i="1" s="1"/>
  <c r="N11" i="116"/>
  <c r="G73" i="1" s="1"/>
  <c r="L11" i="116"/>
  <c r="E73" i="1" s="1"/>
  <c r="K11" i="116"/>
  <c r="D73" i="1" s="1"/>
  <c r="N7" i="115"/>
  <c r="G98" i="1" s="1"/>
  <c r="L7" i="115"/>
  <c r="E98" i="1" s="1"/>
  <c r="K7" i="115"/>
  <c r="D98" i="1" s="1"/>
  <c r="N5" i="114"/>
  <c r="G84" i="1" s="1"/>
  <c r="L5" i="114"/>
  <c r="E84" i="1" s="1"/>
  <c r="K5" i="114"/>
  <c r="D84" i="1" s="1"/>
  <c r="N5" i="113"/>
  <c r="G76" i="1" s="1"/>
  <c r="L5" i="113"/>
  <c r="M5" i="113" s="1"/>
  <c r="O5" i="113" s="1"/>
  <c r="H76" i="1" s="1"/>
  <c r="K5" i="113"/>
  <c r="D76" i="1" s="1"/>
  <c r="N20" i="99"/>
  <c r="G45" i="1" s="1"/>
  <c r="L20" i="99"/>
  <c r="E45" i="1" s="1"/>
  <c r="K20" i="99"/>
  <c r="D45" i="1" s="1"/>
  <c r="N9" i="112"/>
  <c r="G49" i="1" s="1"/>
  <c r="L9" i="112"/>
  <c r="E49" i="1" s="1"/>
  <c r="K9" i="112"/>
  <c r="D49" i="1" s="1"/>
  <c r="N11" i="111"/>
  <c r="G9" i="1" s="1"/>
  <c r="L11" i="111"/>
  <c r="E9" i="1" s="1"/>
  <c r="K11" i="111"/>
  <c r="D9" i="1" s="1"/>
  <c r="E25" i="1"/>
  <c r="D25" i="1"/>
  <c r="N5" i="110"/>
  <c r="G25" i="1" s="1"/>
  <c r="L5" i="110"/>
  <c r="K5" i="110"/>
  <c r="M5" i="110" l="1"/>
  <c r="F76" i="1"/>
  <c r="M5" i="122"/>
  <c r="E76" i="1"/>
  <c r="M7" i="126"/>
  <c r="M5" i="125"/>
  <c r="M4" i="123"/>
  <c r="M7" i="115"/>
  <c r="F98" i="1" s="1"/>
  <c r="M8" i="119"/>
  <c r="M15" i="103"/>
  <c r="M11" i="111"/>
  <c r="M7" i="121"/>
  <c r="M5" i="120"/>
  <c r="M6" i="118"/>
  <c r="M9" i="117"/>
  <c r="M11" i="116"/>
  <c r="M5" i="114"/>
  <c r="M20" i="99"/>
  <c r="M9" i="112"/>
  <c r="O5" i="122" l="1"/>
  <c r="H32" i="1" s="1"/>
  <c r="F32" i="1"/>
  <c r="O5" i="125"/>
  <c r="H77" i="1" s="1"/>
  <c r="F77" i="1"/>
  <c r="O5" i="114"/>
  <c r="H84" i="1" s="1"/>
  <c r="F84" i="1"/>
  <c r="O5" i="110"/>
  <c r="H25" i="1" s="1"/>
  <c r="F25" i="1"/>
  <c r="O15" i="103"/>
  <c r="H57" i="1" s="1"/>
  <c r="F57" i="1"/>
  <c r="O7" i="126"/>
  <c r="H82" i="1" s="1"/>
  <c r="F82" i="1"/>
  <c r="O7" i="121"/>
  <c r="H59" i="1" s="1"/>
  <c r="F59" i="1"/>
  <c r="O4" i="123"/>
  <c r="H28" i="1" s="1"/>
  <c r="F28" i="1"/>
  <c r="O5" i="120"/>
  <c r="H35" i="1" s="1"/>
  <c r="F35" i="1"/>
  <c r="O7" i="115"/>
  <c r="H98" i="1" s="1"/>
  <c r="O8" i="119"/>
  <c r="H83" i="1" s="1"/>
  <c r="F83" i="1"/>
  <c r="O6" i="118"/>
  <c r="H30" i="1" s="1"/>
  <c r="F30" i="1"/>
  <c r="O11" i="111"/>
  <c r="H9" i="1" s="1"/>
  <c r="F9" i="1"/>
  <c r="O9" i="117"/>
  <c r="H94" i="1" s="1"/>
  <c r="F94" i="1"/>
  <c r="O9" i="112"/>
  <c r="H49" i="1" s="1"/>
  <c r="F49" i="1"/>
  <c r="O20" i="99"/>
  <c r="H45" i="1" s="1"/>
  <c r="F45" i="1"/>
  <c r="O11" i="116"/>
  <c r="H73" i="1" s="1"/>
  <c r="F73" i="1"/>
  <c r="N16" i="29"/>
  <c r="G101" i="1" s="1"/>
  <c r="L16" i="29"/>
  <c r="E101" i="1" s="1"/>
  <c r="K16" i="29"/>
  <c r="D101" i="1" s="1"/>
  <c r="N5" i="108"/>
  <c r="G100" i="1" s="1"/>
  <c r="L5" i="108"/>
  <c r="E100" i="1" s="1"/>
  <c r="K5" i="108"/>
  <c r="D100" i="1" s="1"/>
  <c r="G70" i="1"/>
  <c r="E70" i="1"/>
  <c r="D70" i="1"/>
  <c r="N28" i="19"/>
  <c r="G68" i="1" s="1"/>
  <c r="L28" i="19"/>
  <c r="E68" i="1" s="1"/>
  <c r="K28" i="19"/>
  <c r="D68" i="1" s="1"/>
  <c r="E58" i="1"/>
  <c r="D58" i="1"/>
  <c r="N5" i="106"/>
  <c r="G58" i="1" s="1"/>
  <c r="L5" i="106"/>
  <c r="K5" i="106"/>
  <c r="N7" i="105"/>
  <c r="G60" i="1" s="1"/>
  <c r="L7" i="105"/>
  <c r="K7" i="105"/>
  <c r="D60" i="1" s="1"/>
  <c r="N8" i="104"/>
  <c r="G97" i="1" s="1"/>
  <c r="L8" i="104"/>
  <c r="E97" i="1" s="1"/>
  <c r="K8" i="104"/>
  <c r="D97" i="1" s="1"/>
  <c r="N6" i="103"/>
  <c r="G78" i="1" s="1"/>
  <c r="L6" i="103"/>
  <c r="E78" i="1" s="1"/>
  <c r="K6" i="103"/>
  <c r="D78" i="1" s="1"/>
  <c r="N10" i="102"/>
  <c r="G71" i="1" s="1"/>
  <c r="L10" i="102"/>
  <c r="E71" i="1" s="1"/>
  <c r="K10" i="102"/>
  <c r="D71" i="1" s="1"/>
  <c r="N10" i="101"/>
  <c r="G48" i="1" s="1"/>
  <c r="L10" i="101"/>
  <c r="E48" i="1" s="1"/>
  <c r="K10" i="101"/>
  <c r="D48" i="1" s="1"/>
  <c r="N12" i="100"/>
  <c r="G44" i="1" s="1"/>
  <c r="L12" i="100"/>
  <c r="E44" i="1" s="1"/>
  <c r="K12" i="100"/>
  <c r="D44" i="1" s="1"/>
  <c r="N5" i="99"/>
  <c r="G33" i="1" s="1"/>
  <c r="L5" i="99"/>
  <c r="E33" i="1" s="1"/>
  <c r="K5" i="99"/>
  <c r="D33" i="1" s="1"/>
  <c r="N10" i="98"/>
  <c r="G17" i="1" s="1"/>
  <c r="L10" i="98"/>
  <c r="E17" i="1" s="1"/>
  <c r="K10" i="98"/>
  <c r="D17" i="1" s="1"/>
  <c r="E31" i="1"/>
  <c r="N5" i="97"/>
  <c r="G31" i="1" s="1"/>
  <c r="L5" i="97"/>
  <c r="K5" i="97"/>
  <c r="D31" i="1" s="1"/>
  <c r="N12" i="96"/>
  <c r="G12" i="1" s="1"/>
  <c r="L12" i="96"/>
  <c r="E12" i="1" s="1"/>
  <c r="K12" i="96"/>
  <c r="D12" i="1" s="1"/>
  <c r="N7" i="95"/>
  <c r="G21" i="1" s="1"/>
  <c r="L7" i="95"/>
  <c r="M7" i="95" s="1"/>
  <c r="K7" i="95"/>
  <c r="D21" i="1" s="1"/>
  <c r="N9" i="94"/>
  <c r="G14" i="1" s="1"/>
  <c r="L9" i="94"/>
  <c r="E14" i="1" s="1"/>
  <c r="K9" i="94"/>
  <c r="D14" i="1" s="1"/>
  <c r="N5" i="93"/>
  <c r="G23" i="1" s="1"/>
  <c r="L5" i="93"/>
  <c r="E23" i="1" s="1"/>
  <c r="K5" i="93"/>
  <c r="D23" i="1" s="1"/>
  <c r="N11" i="92"/>
  <c r="G10" i="1" s="1"/>
  <c r="L11" i="92"/>
  <c r="E10" i="1" s="1"/>
  <c r="K11" i="92"/>
  <c r="D10" i="1" s="1"/>
  <c r="N10" i="91"/>
  <c r="G11" i="1" s="1"/>
  <c r="L10" i="91"/>
  <c r="E11" i="1" s="1"/>
  <c r="K10" i="91"/>
  <c r="D11" i="1" s="1"/>
  <c r="N11" i="90"/>
  <c r="G7" i="1" s="1"/>
  <c r="L11" i="90"/>
  <c r="E7" i="1" s="1"/>
  <c r="K11" i="90"/>
  <c r="D7" i="1" s="1"/>
  <c r="N9" i="89"/>
  <c r="G74" i="1" s="1"/>
  <c r="L9" i="89"/>
  <c r="E74" i="1" s="1"/>
  <c r="K9" i="89"/>
  <c r="D74" i="1" s="1"/>
  <c r="G13" i="1"/>
  <c r="E13" i="1"/>
  <c r="D13" i="1"/>
  <c r="N9" i="87"/>
  <c r="G22" i="1" s="1"/>
  <c r="L9" i="87"/>
  <c r="E22" i="1" s="1"/>
  <c r="K9" i="87"/>
  <c r="D22" i="1" s="1"/>
  <c r="G92" i="1"/>
  <c r="E92" i="1"/>
  <c r="D92" i="1"/>
  <c r="G46" i="1"/>
  <c r="E46" i="1"/>
  <c r="D46" i="1"/>
  <c r="N5" i="84"/>
  <c r="G34" i="1" s="1"/>
  <c r="L5" i="84"/>
  <c r="E34" i="1" s="1"/>
  <c r="K5" i="84"/>
  <c r="D34" i="1" s="1"/>
  <c r="N8" i="83"/>
  <c r="G18" i="1" s="1"/>
  <c r="L8" i="83"/>
  <c r="K8" i="83"/>
  <c r="D18" i="1" s="1"/>
  <c r="N8" i="82"/>
  <c r="G15" i="1" s="1"/>
  <c r="L8" i="82"/>
  <c r="E15" i="1" s="1"/>
  <c r="K8" i="82"/>
  <c r="D15" i="1" s="1"/>
  <c r="O7" i="95" l="1"/>
  <c r="H21" i="1" s="1"/>
  <c r="F21" i="1"/>
  <c r="E21" i="1"/>
  <c r="M7" i="105"/>
  <c r="E60" i="1"/>
  <c r="M8" i="83"/>
  <c r="O8" i="83" s="1"/>
  <c r="H18" i="1" s="1"/>
  <c r="M16" i="29"/>
  <c r="M5" i="108"/>
  <c r="M20" i="107"/>
  <c r="M28" i="19"/>
  <c r="M5" i="106"/>
  <c r="M8" i="104"/>
  <c r="M6" i="103"/>
  <c r="M10" i="102"/>
  <c r="M10" i="101"/>
  <c r="M12" i="100"/>
  <c r="M5" i="99"/>
  <c r="M10" i="98"/>
  <c r="M5" i="97"/>
  <c r="M12" i="96"/>
  <c r="M9" i="94"/>
  <c r="M5" i="93"/>
  <c r="M11" i="92"/>
  <c r="M10" i="91"/>
  <c r="M11" i="90"/>
  <c r="M19" i="86"/>
  <c r="M9" i="89"/>
  <c r="E18" i="1"/>
  <c r="M12" i="88"/>
  <c r="M9" i="87"/>
  <c r="M17" i="85"/>
  <c r="M5" i="84"/>
  <c r="M8" i="82"/>
  <c r="G42" i="1"/>
  <c r="D42" i="1"/>
  <c r="G6" i="1"/>
  <c r="E6" i="1"/>
  <c r="D6" i="1"/>
  <c r="O5" i="108" l="1"/>
  <c r="H100" i="1" s="1"/>
  <c r="F100" i="1"/>
  <c r="O5" i="97"/>
  <c r="H31" i="1" s="1"/>
  <c r="F31" i="1"/>
  <c r="O5" i="106"/>
  <c r="H58" i="1" s="1"/>
  <c r="F58" i="1"/>
  <c r="O5" i="93"/>
  <c r="H23" i="1" s="1"/>
  <c r="F23" i="1"/>
  <c r="O7" i="105"/>
  <c r="H60" i="1" s="1"/>
  <c r="F60" i="1"/>
  <c r="F18" i="1"/>
  <c r="O5" i="99"/>
  <c r="H33" i="1" s="1"/>
  <c r="F33" i="1"/>
  <c r="O16" i="29"/>
  <c r="H101" i="1" s="1"/>
  <c r="F101" i="1"/>
  <c r="O28" i="19"/>
  <c r="H68" i="1" s="1"/>
  <c r="F68" i="1"/>
  <c r="O17" i="85"/>
  <c r="H46" i="1" s="1"/>
  <c r="F46" i="1"/>
  <c r="O12" i="88"/>
  <c r="H13" i="1" s="1"/>
  <c r="F13" i="1"/>
  <c r="O8" i="104"/>
  <c r="H97" i="1" s="1"/>
  <c r="F97" i="1"/>
  <c r="O20" i="107"/>
  <c r="H70" i="1" s="1"/>
  <c r="F70" i="1"/>
  <c r="O10" i="102"/>
  <c r="H71" i="1" s="1"/>
  <c r="F71" i="1"/>
  <c r="O6" i="103"/>
  <c r="H78" i="1" s="1"/>
  <c r="F78" i="1"/>
  <c r="O10" i="98"/>
  <c r="H17" i="1" s="1"/>
  <c r="F17" i="1"/>
  <c r="O12" i="100"/>
  <c r="H44" i="1" s="1"/>
  <c r="F44" i="1"/>
  <c r="O10" i="101"/>
  <c r="H48" i="1" s="1"/>
  <c r="F48" i="1"/>
  <c r="O12" i="96"/>
  <c r="H12" i="1" s="1"/>
  <c r="F12" i="1"/>
  <c r="O10" i="91"/>
  <c r="H11" i="1" s="1"/>
  <c r="F11" i="1"/>
  <c r="O11" i="90"/>
  <c r="H7" i="1" s="1"/>
  <c r="F7" i="1"/>
  <c r="O9" i="94"/>
  <c r="H14" i="1" s="1"/>
  <c r="F14" i="1"/>
  <c r="O11" i="92"/>
  <c r="H10" i="1" s="1"/>
  <c r="F10" i="1"/>
  <c r="O9" i="89"/>
  <c r="H74" i="1" s="1"/>
  <c r="F74" i="1"/>
  <c r="O5" i="84"/>
  <c r="H34" i="1" s="1"/>
  <c r="F34" i="1"/>
  <c r="O8" i="82"/>
  <c r="H15" i="1" s="1"/>
  <c r="F15" i="1"/>
  <c r="O9" i="87"/>
  <c r="H22" i="1" s="1"/>
  <c r="F22" i="1"/>
  <c r="O19" i="86"/>
  <c r="H92" i="1" s="1"/>
  <c r="F92" i="1"/>
  <c r="M20" i="75"/>
  <c r="O20" i="75" s="1"/>
  <c r="H42" i="1" s="1"/>
  <c r="E42" i="1"/>
  <c r="M25" i="73"/>
  <c r="F42" i="1" l="1"/>
  <c r="O25" i="73"/>
  <c r="H6" i="1" s="1"/>
  <c r="F6" i="1"/>
  <c r="N8" i="61" l="1"/>
  <c r="G16" i="1" s="1"/>
  <c r="L8" i="61"/>
  <c r="K8" i="61"/>
  <c r="D16" i="1" s="1"/>
  <c r="M8" i="61" l="1"/>
  <c r="O8" i="61" s="1"/>
  <c r="H16" i="1" s="1"/>
  <c r="E16" i="1"/>
  <c r="F16" i="1" l="1"/>
  <c r="E93" i="1"/>
  <c r="D93" i="1"/>
  <c r="N14" i="24"/>
  <c r="G47" i="1" s="1"/>
  <c r="L14" i="24"/>
  <c r="K14" i="24"/>
  <c r="D47" i="1" s="1"/>
  <c r="N7" i="29"/>
  <c r="G80" i="1" s="1"/>
  <c r="L7" i="29"/>
  <c r="E80" i="1" s="1"/>
  <c r="K7" i="29"/>
  <c r="D80" i="1" s="1"/>
  <c r="G91" i="1"/>
  <c r="E91" i="1"/>
  <c r="G93" i="1"/>
  <c r="N14" i="22"/>
  <c r="G72" i="1" s="1"/>
  <c r="L14" i="22"/>
  <c r="E72" i="1" s="1"/>
  <c r="K14" i="22"/>
  <c r="D72" i="1" s="1"/>
  <c r="G43" i="1"/>
  <c r="E43" i="1"/>
  <c r="D43" i="1"/>
  <c r="N6" i="19"/>
  <c r="G53" i="1" s="1"/>
  <c r="L6" i="19"/>
  <c r="E53" i="1" s="1"/>
  <c r="K6" i="19"/>
  <c r="G8" i="1"/>
  <c r="D8" i="1"/>
  <c r="N5" i="16"/>
  <c r="G29" i="1" s="1"/>
  <c r="L5" i="16"/>
  <c r="E29" i="1" s="1"/>
  <c r="K5" i="16"/>
  <c r="D29" i="1" s="1"/>
  <c r="G69" i="1"/>
  <c r="E69" i="1"/>
  <c r="D69" i="1"/>
  <c r="M19" i="26" l="1"/>
  <c r="O19" i="26" s="1"/>
  <c r="H93" i="1" s="1"/>
  <c r="M6" i="19"/>
  <c r="O6" i="19" s="1"/>
  <c r="H53" i="1" s="1"/>
  <c r="M23" i="15"/>
  <c r="F69" i="1" s="1"/>
  <c r="M7" i="29"/>
  <c r="F80" i="1" s="1"/>
  <c r="M15" i="17"/>
  <c r="F8" i="1" s="1"/>
  <c r="M24" i="21"/>
  <c r="E8" i="1"/>
  <c r="M14" i="22"/>
  <c r="F72" i="1" s="1"/>
  <c r="D53" i="1"/>
  <c r="M5" i="16"/>
  <c r="F29" i="1" s="1"/>
  <c r="E47" i="1"/>
  <c r="M14" i="24"/>
  <c r="D91" i="1"/>
  <c r="M26" i="27"/>
  <c r="F93" i="1" l="1"/>
  <c r="F53" i="1"/>
  <c r="O23" i="15"/>
  <c r="H69" i="1" s="1"/>
  <c r="O7" i="29"/>
  <c r="H80" i="1" s="1"/>
  <c r="O15" i="17"/>
  <c r="H8" i="1" s="1"/>
  <c r="O14" i="22"/>
  <c r="H72" i="1" s="1"/>
  <c r="O24" i="21"/>
  <c r="H43" i="1" s="1"/>
  <c r="F43" i="1"/>
  <c r="O5" i="16"/>
  <c r="H29" i="1" s="1"/>
  <c r="F91" i="1"/>
  <c r="O26" i="27"/>
  <c r="H91" i="1" s="1"/>
  <c r="F47" i="1"/>
  <c r="O14" i="24"/>
  <c r="H47" i="1" s="1"/>
</calcChain>
</file>

<file path=xl/sharedStrings.xml><?xml version="1.0" encoding="utf-8"?>
<sst xmlns="http://schemas.openxmlformats.org/spreadsheetml/2006/main" count="2644" uniqueCount="110">
  <si>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</si>
  <si>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</si>
  <si>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</si>
  <si>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</si>
  <si>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</si>
  <si>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</si>
  <si>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</si>
  <si>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</si>
  <si>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</si>
  <si>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</si>
  <si>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</si>
  <si>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</si>
  <si>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</si>
  <si>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</si>
  <si>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</si>
  <si>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</si>
  <si>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</si>
  <si>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</si>
  <si>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</si>
  <si>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</si>
  <si>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Texas</t>
  </si>
  <si>
    <t># Of Targets</t>
  </si>
  <si>
    <t>Ron Herring</t>
  </si>
  <si>
    <t>Tom Cunningham</t>
  </si>
  <si>
    <t>Jim Swaringin</t>
  </si>
  <si>
    <t>Darren Krumweide</t>
  </si>
  <si>
    <t>Kenneth Sledge</t>
  </si>
  <si>
    <t>David Strother</t>
  </si>
  <si>
    <t>Factory</t>
  </si>
  <si>
    <t>Unlimited</t>
  </si>
  <si>
    <t>Tony Carruth</t>
  </si>
  <si>
    <t>Howard Wilson</t>
  </si>
  <si>
    <t>Jerry Willeford</t>
  </si>
  <si>
    <t>Harry Trainer</t>
  </si>
  <si>
    <t>San Angelo, TX</t>
  </si>
  <si>
    <t>Paul Dyer</t>
  </si>
  <si>
    <t>Back to Ranking</t>
  </si>
  <si>
    <t>Outlaw Hvy</t>
  </si>
  <si>
    <t>Ronald Herring</t>
  </si>
  <si>
    <t>Outlaw Lt</t>
  </si>
  <si>
    <t>Darren Krumwiede</t>
  </si>
  <si>
    <t>Kirby Dahl</t>
  </si>
  <si>
    <t>Outlaw Lite</t>
  </si>
  <si>
    <t xml:space="preserve"> </t>
  </si>
  <si>
    <t>Daniel Henry</t>
  </si>
  <si>
    <t>Ken Osmond</t>
  </si>
  <si>
    <t>Gary Hicks</t>
  </si>
  <si>
    <t>ABRA OUTLAW HEAVY RANKING 2021</t>
  </si>
  <si>
    <t>ABRA OUTLAW LITE RANKING 2021</t>
  </si>
  <si>
    <t>ABRA UNLIMITED RANKING 2021</t>
  </si>
  <si>
    <t>ABRA FACTORY RANKING 2021</t>
  </si>
  <si>
    <t>Larry Zientek</t>
  </si>
  <si>
    <t>Mark Belitz</t>
  </si>
  <si>
    <t>Ken Patton</t>
  </si>
  <si>
    <t>James Roach</t>
  </si>
  <si>
    <t>Bobby Williams</t>
  </si>
  <si>
    <t>Bill Middlebrook</t>
  </si>
  <si>
    <t>Evelio McDonald</t>
  </si>
  <si>
    <t>Jerry Hensler</t>
  </si>
  <si>
    <t>Alex Dekonenko</t>
  </si>
  <si>
    <t>Bobby Starr</t>
  </si>
  <si>
    <t>James Braddy</t>
  </si>
  <si>
    <t>Hubert Kelsheimer</t>
  </si>
  <si>
    <t>Joe Chacon</t>
  </si>
  <si>
    <t>Paul Marucci</t>
  </si>
  <si>
    <t>David Lewis</t>
  </si>
  <si>
    <t>Boerne, TX</t>
  </si>
  <si>
    <t>Claudia Escato</t>
  </si>
  <si>
    <t>JD Philips</t>
  </si>
  <si>
    <t>Claudia Escoto</t>
  </si>
  <si>
    <t>Brian Vincent</t>
  </si>
  <si>
    <t>Wayne Argence</t>
  </si>
  <si>
    <t>Jim Clarke</t>
  </si>
  <si>
    <t>Steve Huebinger</t>
  </si>
  <si>
    <t>JJ Griffin</t>
  </si>
  <si>
    <t>J.J. Griffin</t>
  </si>
  <si>
    <t>Scott Jackson</t>
  </si>
  <si>
    <t>Mike Hanley</t>
  </si>
  <si>
    <t>Josie Hensler</t>
  </si>
  <si>
    <t>Ron Parker</t>
  </si>
  <si>
    <t>Ron Paker</t>
  </si>
  <si>
    <t>Jim Stewart</t>
  </si>
  <si>
    <t>Les Williams</t>
  </si>
  <si>
    <t>John Denny</t>
  </si>
  <si>
    <t>David Russell</t>
  </si>
  <si>
    <t>Todd Hammer</t>
  </si>
  <si>
    <t>Carolyn Wilson</t>
  </si>
  <si>
    <t>Otis Riffey</t>
  </si>
  <si>
    <t>George Maggelet</t>
  </si>
  <si>
    <t>Sara Maggelet</t>
  </si>
  <si>
    <t>Austin Belitz</t>
  </si>
  <si>
    <t>Chris Bissett</t>
  </si>
  <si>
    <t>Gary Southard</t>
  </si>
  <si>
    <t>Gary  Southhard</t>
  </si>
  <si>
    <t>Tommy Fort</t>
  </si>
  <si>
    <t>John Krenik</t>
  </si>
  <si>
    <t>Steve Shropshire</t>
  </si>
  <si>
    <t>Fred Jamison</t>
  </si>
  <si>
    <t>Mike Thomas</t>
  </si>
  <si>
    <t>Darin Biggs</t>
  </si>
  <si>
    <t>Rene Melendez</t>
  </si>
  <si>
    <t>Hubert Kelshiemer</t>
  </si>
  <si>
    <t>Jd Philips</t>
  </si>
  <si>
    <t>James Clarke</t>
  </si>
  <si>
    <t>Bert Farias</t>
  </si>
  <si>
    <t>Steve Shropshine</t>
  </si>
  <si>
    <t xml:space="preserve">Outlaw Hvy </t>
  </si>
  <si>
    <t xml:space="preserve">Factory </t>
  </si>
  <si>
    <t>Scott Priestley</t>
  </si>
  <si>
    <t xml:space="preserve">Unlimited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</si>
</sst>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8" fillId="2" borderId="0" xfId="0" applyFont="1" applyFill="1" applyAlignment="1"/>
    <xf numFmtId="0" fontId="1" fillId="3" borderId="0" xfId="0" applyFont="1" applyFill="1" applyAlignment="1">
      <alignment horizontal="center"/>
    </xf>
    <xf numFmtId="0" fontId="7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 shrinkToFit="1"/>
    </xf>
    <xf numFmtId="0" fontId="6" fillId="0" borderId="0" xfId="0" applyFont="1" applyBorder="1" applyAlignment="1" applyProtection="1">
      <alignment horizontal="center"/>
      <protection locked="0"/>
    </xf>
    <xf numFmtId="14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 wrapText="1"/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1" fontId="6" fillId="0" borderId="0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Border="1" applyAlignment="1" applyProtection="1">
      <alignment horizontal="center" wrapText="1"/>
      <protection hidden="1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248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102"/>
  <sheetViews>
    <sheetView tabSelected="1" topLeftCell="A58" workbookViewId="0">
      <selection activeCell="H87" sqref="H87"/>
    </sheetView>
  </sheetViews>
  <sheetFormatPr defaultRowHeight="15" x14ac:dyDescent="0.25"/>
  <cols>
    <col min="1" max="1" width="9.140625" style="9"/>
    <col min="2" max="2" width="13.42578125" style="9" bestFit="1" customWidth="1"/>
    <col min="3" max="3" width="18.42578125" style="9" bestFit="1" customWidth="1"/>
    <col min="4" max="4" width="15.7109375" style="9" bestFit="1" customWidth="1"/>
    <col min="5" max="5" width="16.140625" style="9" bestFit="1" customWidth="1"/>
    <col min="6" max="6" width="9.140625" style="22"/>
    <col min="7" max="7" width="9.140625" style="9"/>
    <col min="8" max="8" width="16.28515625" style="22" bestFit="1" customWidth="1"/>
  </cols>
  <sheetData>
    <row r="1" spans="1:8 16384:16384" x14ac:dyDescent="0.25">
      <c r="A1" s="11" t="s">
        <v>43</v>
      </c>
      <c r="B1" s="11"/>
      <c r="C1" s="11"/>
      <c r="D1" s="11"/>
      <c r="E1" s="11"/>
      <c r="F1" s="20"/>
      <c r="G1" s="11"/>
      <c r="H1" s="20"/>
    </row>
    <row r="2" spans="1:8 16384:16384" ht="28.5" x14ac:dyDescent="0.45">
      <c r="A2" s="11"/>
      <c r="B2" s="11"/>
      <c r="C2" s="31" t="s">
        <v>47</v>
      </c>
      <c r="D2" s="11"/>
      <c r="E2" s="11"/>
      <c r="F2" s="20"/>
      <c r="G2" s="11"/>
      <c r="H2" s="20"/>
    </row>
    <row r="3" spans="1:8 16384:16384" ht="18.75" x14ac:dyDescent="0.3">
      <c r="A3" s="11"/>
      <c r="B3" s="11"/>
      <c r="C3" s="11"/>
      <c r="D3" s="14" t="s">
        <v>20</v>
      </c>
      <c r="E3" s="11"/>
      <c r="F3" s="20"/>
      <c r="G3" s="11"/>
      <c r="H3" s="20"/>
    </row>
    <row r="4" spans="1:8 16384:16384" x14ac:dyDescent="0.25">
      <c r="A4" s="11"/>
      <c r="B4" s="11"/>
      <c r="C4" s="11"/>
      <c r="D4" s="11"/>
      <c r="E4" s="11"/>
      <c r="F4" s="20"/>
      <c r="G4" s="11"/>
      <c r="H4" s="20"/>
    </row>
    <row r="5" spans="1:8 16384:16384" ht="18.75" x14ac:dyDescent="0.4">
      <c r="A5" s="12" t="s">
        <v>0</v>
      </c>
      <c r="B5" s="12" t="s">
        <v>1</v>
      </c>
      <c r="C5" s="12" t="s">
        <v>2</v>
      </c>
      <c r="D5" s="12" t="s">
        <v>21</v>
      </c>
      <c r="E5" s="12" t="s">
        <v>16</v>
      </c>
      <c r="F5" s="21" t="s">
        <v>17</v>
      </c>
      <c r="G5" s="12" t="s">
        <v>14</v>
      </c>
      <c r="H5" s="21" t="s">
        <v>18</v>
      </c>
    </row>
    <row r="6" spans="1:8 16384:16384" x14ac:dyDescent="0.25">
      <c r="A6" s="9">
        <v>1</v>
      </c>
      <c r="B6" s="9" t="s">
        <v>19</v>
      </c>
      <c r="C6" s="28" t="s">
        <v>44</v>
      </c>
      <c r="D6" s="10">
        <f>SUM('Daniel Henry'!K25)</f>
        <v>92</v>
      </c>
      <c r="E6" s="10">
        <f>SUM('Daniel Henry'!L25)</f>
        <v>17671.007000000001</v>
      </c>
      <c r="F6" s="22">
        <f>SUM('Daniel Henry'!M25)</f>
        <v>192.07616304347829</v>
      </c>
      <c r="G6" s="10">
        <f>SUM('Daniel Henry'!N25)</f>
        <v>254</v>
      </c>
      <c r="H6" s="22">
        <f>SUM('Daniel Henry'!O25)</f>
        <v>446.07616304347829</v>
      </c>
    </row>
    <row r="7" spans="1:8 16384:16384" x14ac:dyDescent="0.25">
      <c r="A7" s="9">
        <v>2</v>
      </c>
      <c r="B7" s="9" t="s">
        <v>19</v>
      </c>
      <c r="C7" s="28" t="s">
        <v>57</v>
      </c>
      <c r="D7" s="10">
        <f>SUM('Evelio McDonald'!K11)</f>
        <v>32</v>
      </c>
      <c r="E7" s="10">
        <f>SUM('Evelio McDonald'!L11)</f>
        <v>6239.0040000000008</v>
      </c>
      <c r="F7" s="22">
        <f>SUM('Evelio McDonald'!M11)</f>
        <v>194.96887500000003</v>
      </c>
      <c r="G7" s="10">
        <f>SUM('Evelio McDonald'!N11)</f>
        <v>68</v>
      </c>
      <c r="H7" s="22">
        <f>SUM('Evelio McDonald'!O11)</f>
        <v>262.96887500000003</v>
      </c>
    </row>
    <row r="8" spans="1:8 16384:16384" x14ac:dyDescent="0.25">
      <c r="A8" s="9">
        <v>3</v>
      </c>
      <c r="B8" s="9" t="s">
        <v>19</v>
      </c>
      <c r="C8" s="28" t="s">
        <v>24</v>
      </c>
      <c r="D8" s="10">
        <f>SUM('Jim Swaringin'!K15)</f>
        <v>46</v>
      </c>
      <c r="E8" s="10">
        <f>SUM('Jim Swaringin'!L15)</f>
        <v>8672.0030000000006</v>
      </c>
      <c r="F8" s="22">
        <f>SUM('Jim Swaringin'!M15)</f>
        <v>188.52180434782611</v>
      </c>
      <c r="G8" s="10">
        <f>SUM('Jim Swaringin'!N15)</f>
        <v>71</v>
      </c>
      <c r="H8" s="22">
        <f>SUM('Jim Swaringin'!O15)</f>
        <v>259.52180434782611</v>
      </c>
    </row>
    <row r="9" spans="1:8 16384:16384" x14ac:dyDescent="0.25">
      <c r="A9" s="9">
        <v>4</v>
      </c>
      <c r="B9" s="9" t="s">
        <v>19</v>
      </c>
      <c r="C9" s="28" t="s">
        <v>78</v>
      </c>
      <c r="D9" s="10">
        <f>SUM('Josie Hensler'!K11)</f>
        <v>32</v>
      </c>
      <c r="E9" s="10">
        <f>SUM('Josie Hensler'!L11)</f>
        <v>6230.0039999999999</v>
      </c>
      <c r="F9" s="22">
        <f>SUM('Josie Hensler'!M11)</f>
        <v>194.687625</v>
      </c>
      <c r="G9" s="10">
        <f>SUM('Josie Hensler'!N11)</f>
        <v>46</v>
      </c>
      <c r="H9" s="22">
        <f>SUM('Josie Hensler'!O11)</f>
        <v>240.687625</v>
      </c>
    </row>
    <row r="10" spans="1:8 16384:16384" x14ac:dyDescent="0.25">
      <c r="A10" s="9">
        <v>5</v>
      </c>
      <c r="B10" s="9" t="s">
        <v>19</v>
      </c>
      <c r="C10" s="28" t="s">
        <v>58</v>
      </c>
      <c r="D10" s="10">
        <f>SUM('Jerry Hensler'!K11)</f>
        <v>36</v>
      </c>
      <c r="E10" s="10">
        <f>SUM('Jerry Hensler'!L11)</f>
        <v>6990.0030000000006</v>
      </c>
      <c r="F10" s="22">
        <f>SUM('Jerry Hensler'!M11)</f>
        <v>194.16675000000001</v>
      </c>
      <c r="G10" s="10">
        <f>SUM('Jerry Hensler'!N11)</f>
        <v>37</v>
      </c>
      <c r="H10" s="22">
        <f>SUM('Jerry Hensler'!O11)</f>
        <v>231.16675000000001</v>
      </c>
    </row>
    <row r="11" spans="1:8 16384:16384" x14ac:dyDescent="0.25">
      <c r="A11" s="9">
        <v>6</v>
      </c>
      <c r="B11" s="9" t="s">
        <v>19</v>
      </c>
      <c r="C11" s="28" t="s">
        <v>87</v>
      </c>
      <c r="D11" s="10">
        <f>SUM('Otis Riffey'!K10)</f>
        <v>24</v>
      </c>
      <c r="E11" s="10">
        <f>SUM('Otis Riffey'!L10)</f>
        <v>4637.0010000000002</v>
      </c>
      <c r="F11" s="22">
        <f>SUM('Otis Riffey'!M10)</f>
        <v>193.20837500000002</v>
      </c>
      <c r="G11" s="10">
        <f>SUM('Otis Riffey'!N10)</f>
        <v>28</v>
      </c>
      <c r="H11" s="22">
        <f>SUM('Otis Riffey'!O10)</f>
        <v>221.20837500000002</v>
      </c>
    </row>
    <row r="12" spans="1:8 16384:16384" x14ac:dyDescent="0.25">
      <c r="A12" s="9">
        <v>7</v>
      </c>
      <c r="B12" s="9" t="s">
        <v>19</v>
      </c>
      <c r="C12" s="30" t="s">
        <v>62</v>
      </c>
      <c r="D12" s="10">
        <f>SUM('Hubert Kelsheimer'!K12)</f>
        <v>34</v>
      </c>
      <c r="E12" s="10">
        <f>SUM('Hubert Kelsheimer'!L12)</f>
        <v>6450</v>
      </c>
      <c r="F12" s="22">
        <f>SUM('Hubert Kelsheimer'!M12)</f>
        <v>189.70588235294119</v>
      </c>
      <c r="G12" s="10">
        <f>SUM('Hubert Kelsheimer'!N12)</f>
        <v>26</v>
      </c>
      <c r="H12" s="22">
        <f>SUM('Hubert Kelsheimer'!O12)</f>
        <v>215.70588235294119</v>
      </c>
      <c r="XFD12" s="10"/>
    </row>
    <row r="13" spans="1:8 16384:16384" x14ac:dyDescent="0.25">
      <c r="A13" s="9">
        <v>8</v>
      </c>
      <c r="B13" s="9" t="s">
        <v>19</v>
      </c>
      <c r="C13" s="28" t="s">
        <v>55</v>
      </c>
      <c r="D13" s="10">
        <f>SUM('Bobby Williams'!K12)</f>
        <v>37</v>
      </c>
      <c r="E13" s="10">
        <f>SUM('Bobby Williams'!L12)</f>
        <v>6757.0030000000006</v>
      </c>
      <c r="F13" s="22">
        <f>SUM('Bobby Williams'!M12)</f>
        <v>182.62170270270272</v>
      </c>
      <c r="G13" s="10">
        <f>SUM('Bobby Williams'!N12)</f>
        <v>27</v>
      </c>
      <c r="H13" s="22">
        <f>SUM('Bobby Williams'!O12)</f>
        <v>209.62170270270272</v>
      </c>
      <c r="XFD13" s="10"/>
    </row>
    <row r="14" spans="1:8 16384:16384" x14ac:dyDescent="0.25">
      <c r="A14" s="9">
        <v>9</v>
      </c>
      <c r="B14" s="9" t="s">
        <v>19</v>
      </c>
      <c r="C14" s="30" t="s">
        <v>60</v>
      </c>
      <c r="D14" s="10">
        <f>SUM('Bobby Starr'!K9)</f>
        <v>24</v>
      </c>
      <c r="E14" s="10">
        <f>SUM('Bobby Starr'!L9)</f>
        <v>4639</v>
      </c>
      <c r="F14" s="22">
        <f>SUM('Bobby Starr'!M9)</f>
        <v>193.29166666666666</v>
      </c>
      <c r="G14" s="10">
        <f>SUM('Bobby Starr'!N9)</f>
        <v>14</v>
      </c>
      <c r="H14" s="22">
        <f>SUM('Bobby Starr'!O9)</f>
        <v>207.29166666666666</v>
      </c>
      <c r="XFD14" s="10"/>
    </row>
    <row r="15" spans="1:8 16384:16384" x14ac:dyDescent="0.25">
      <c r="A15" s="9">
        <v>10</v>
      </c>
      <c r="B15" s="9" t="s">
        <v>19</v>
      </c>
      <c r="C15" s="28" t="s">
        <v>51</v>
      </c>
      <c r="D15" s="10">
        <f>SUM('Larry Zientek'!K8)</f>
        <v>20</v>
      </c>
      <c r="E15" s="10">
        <f>SUM('Larry Zientek'!L8)</f>
        <v>3643.0030000000006</v>
      </c>
      <c r="F15" s="22">
        <f>SUM('Larry Zientek'!M8)</f>
        <v>182.15015000000002</v>
      </c>
      <c r="G15" s="10">
        <f>SUM('Larry Zientek'!N8)</f>
        <v>16</v>
      </c>
      <c r="H15" s="22">
        <f>SUM('Larry Zientek'!O8)</f>
        <v>198.15015000000002</v>
      </c>
      <c r="XFD15" s="10"/>
    </row>
    <row r="16" spans="1:8 16384:16384" x14ac:dyDescent="0.25">
      <c r="A16" s="9">
        <v>11</v>
      </c>
      <c r="B16" s="9" t="s">
        <v>19</v>
      </c>
      <c r="C16" s="28" t="s">
        <v>41</v>
      </c>
      <c r="D16" s="10">
        <f>SUM('Kirby Dahl'!K8)</f>
        <v>20</v>
      </c>
      <c r="E16" s="10">
        <f>SUM('Kirby Dahl'!L8)</f>
        <v>3683.0030000000002</v>
      </c>
      <c r="F16" s="22">
        <f>SUM('Kirby Dahl'!M8)</f>
        <v>184.15015</v>
      </c>
      <c r="G16" s="10">
        <f>SUM('Kirby Dahl'!N8)</f>
        <v>11</v>
      </c>
      <c r="H16" s="22">
        <f>SUM('Kirby Dahl'!O8)</f>
        <v>195.15015</v>
      </c>
      <c r="XFD16" s="10"/>
    </row>
    <row r="17" spans="1:8 16384:16384" x14ac:dyDescent="0.25">
      <c r="A17" s="9">
        <v>12</v>
      </c>
      <c r="B17" s="9" t="s">
        <v>19</v>
      </c>
      <c r="C17" s="30" t="s">
        <v>64</v>
      </c>
      <c r="D17" s="10">
        <f>SUM('Paul Marucci'!K10)</f>
        <v>24</v>
      </c>
      <c r="E17" s="10">
        <f>SUM('Paul Marucci'!L10)</f>
        <v>4144</v>
      </c>
      <c r="F17" s="22">
        <f>SUM('Paul Marucci'!M10)</f>
        <v>172.66666666666666</v>
      </c>
      <c r="G17" s="10">
        <f>SUM('Paul Marucci'!N10)</f>
        <v>13</v>
      </c>
      <c r="H17" s="22">
        <f>SUM('Paul Marucci'!O10)</f>
        <v>185.66666666666666</v>
      </c>
      <c r="XFD17" s="10"/>
    </row>
    <row r="18" spans="1:8 16384:16384" x14ac:dyDescent="0.25">
      <c r="A18" s="9">
        <v>13</v>
      </c>
      <c r="B18" s="9" t="s">
        <v>19</v>
      </c>
      <c r="C18" s="28" t="s">
        <v>52</v>
      </c>
      <c r="D18" s="10">
        <f>SUM('Mark Belitz'!K8)</f>
        <v>20</v>
      </c>
      <c r="E18" s="10">
        <f>SUM('Mark Belitz'!L8)</f>
        <v>3385</v>
      </c>
      <c r="F18" s="22">
        <f>SUM('Mark Belitz'!M8)</f>
        <v>169.25</v>
      </c>
      <c r="G18" s="10">
        <f>SUM('Mark Belitz'!N8)</f>
        <v>10</v>
      </c>
      <c r="H18" s="22">
        <f>SUM('Mark Belitz'!O8)</f>
        <v>179.25</v>
      </c>
      <c r="XFD18" s="10"/>
    </row>
    <row r="19" spans="1:8 16384:16384" x14ac:dyDescent="0.25">
      <c r="A19" s="32"/>
      <c r="B19" s="32"/>
      <c r="C19" s="33"/>
      <c r="D19" s="34"/>
      <c r="E19" s="34"/>
      <c r="F19" s="35"/>
      <c r="G19" s="34"/>
      <c r="H19" s="35"/>
      <c r="XFD19" s="10"/>
    </row>
    <row r="20" spans="1:8 16384:16384" x14ac:dyDescent="0.25">
      <c r="A20" s="9">
        <v>14</v>
      </c>
      <c r="B20" s="9" t="s">
        <v>19</v>
      </c>
      <c r="C20" s="56" t="s">
        <v>100</v>
      </c>
      <c r="D20" s="10">
        <f>SUM('Rene Melendez'!K5)</f>
        <v>8</v>
      </c>
      <c r="E20" s="10">
        <f>SUM('Rene Melendez'!L5)</f>
        <v>1575</v>
      </c>
      <c r="F20" s="22">
        <f>SUM('Rene Melendez'!M5)</f>
        <v>196.875</v>
      </c>
      <c r="G20" s="10">
        <f>SUM('Rene Melendez'!N5)</f>
        <v>12</v>
      </c>
      <c r="H20" s="22">
        <f>SUM('Rene Melendez'!O5)</f>
        <v>208.875</v>
      </c>
      <c r="XFD20" s="10"/>
    </row>
    <row r="21" spans="1:8 16384:16384" x14ac:dyDescent="0.25">
      <c r="A21" s="9">
        <v>15</v>
      </c>
      <c r="B21" s="9" t="s">
        <v>19</v>
      </c>
      <c r="C21" s="30" t="s">
        <v>61</v>
      </c>
      <c r="D21" s="10">
        <f>SUM('James Braddy'!K7)</f>
        <v>12</v>
      </c>
      <c r="E21" s="10">
        <f>SUM('James Braddy'!L7)</f>
        <v>2343.0029999999997</v>
      </c>
      <c r="F21" s="22">
        <f>SUM('James Braddy'!M7)</f>
        <v>195.25024999999997</v>
      </c>
      <c r="G21" s="10">
        <f>SUM('James Braddy'!N7)</f>
        <v>10</v>
      </c>
      <c r="H21" s="22">
        <f>SUM('James Braddy'!O7)</f>
        <v>205.25024999999997</v>
      </c>
      <c r="XFD21" s="10"/>
    </row>
    <row r="22" spans="1:8 16384:16384" x14ac:dyDescent="0.25">
      <c r="A22" s="9">
        <v>16</v>
      </c>
      <c r="B22" s="9" t="s">
        <v>19</v>
      </c>
      <c r="C22" s="28" t="s">
        <v>54</v>
      </c>
      <c r="D22" s="10">
        <f>SUM('James Roach'!K9)</f>
        <v>19</v>
      </c>
      <c r="E22" s="10">
        <f>SUM('James Roach'!L9)</f>
        <v>3456</v>
      </c>
      <c r="F22" s="22">
        <f>SUM('James Roach'!M9)</f>
        <v>181.89473684210526</v>
      </c>
      <c r="G22" s="10">
        <f>SUM('James Roach'!N9)</f>
        <v>19</v>
      </c>
      <c r="H22" s="22">
        <f>SUM('James Roach'!O9)</f>
        <v>200.89473684210526</v>
      </c>
      <c r="XFD22" s="10"/>
    </row>
    <row r="23" spans="1:8 16384:16384" x14ac:dyDescent="0.25">
      <c r="A23" s="9">
        <v>17</v>
      </c>
      <c r="B23" s="9" t="s">
        <v>19</v>
      </c>
      <c r="C23" s="30" t="s">
        <v>59</v>
      </c>
      <c r="D23" s="10">
        <f>SUM('Alex Dekonenko'!K5)</f>
        <v>4</v>
      </c>
      <c r="E23" s="10">
        <f>SUM('Alex Dekonenko'!L5)</f>
        <v>777.00099999999998</v>
      </c>
      <c r="F23" s="22">
        <f>SUM('Alex Dekonenko'!M5)</f>
        <v>194.25024999999999</v>
      </c>
      <c r="G23" s="10">
        <f>SUM('Alex Dekonenko'!N5)</f>
        <v>4</v>
      </c>
      <c r="H23" s="22">
        <f>SUM('Alex Dekonenko'!O5)</f>
        <v>198.25024999999999</v>
      </c>
      <c r="XFD23" s="10"/>
    </row>
    <row r="24" spans="1:8 16384:16384" x14ac:dyDescent="0.25">
      <c r="A24" s="9">
        <v>18</v>
      </c>
      <c r="B24" s="9" t="s">
        <v>19</v>
      </c>
      <c r="C24" s="29" t="s">
        <v>71</v>
      </c>
      <c r="D24" s="10">
        <f>SUM('Wayne Argence'!K19)</f>
        <v>4</v>
      </c>
      <c r="E24" s="10">
        <f>SUM('Wayne Argence'!L19)</f>
        <v>775</v>
      </c>
      <c r="F24" s="22">
        <f>SUM('Wayne Argence'!M19)</f>
        <v>193.75</v>
      </c>
      <c r="G24" s="10">
        <f>SUM('Wayne Argence'!N19)</f>
        <v>2</v>
      </c>
      <c r="H24" s="22">
        <f>SUM('Wayne Argence'!O19)</f>
        <v>195.75</v>
      </c>
      <c r="XFD24" s="10"/>
    </row>
    <row r="25" spans="1:8 16384:16384" x14ac:dyDescent="0.25">
      <c r="A25" s="9">
        <v>19</v>
      </c>
      <c r="B25" s="9" t="s">
        <v>19</v>
      </c>
      <c r="C25" s="28" t="s">
        <v>79</v>
      </c>
      <c r="D25" s="10">
        <f>SUM('Ron Parker'!K5)</f>
        <v>4</v>
      </c>
      <c r="E25" s="10">
        <f>SUM('Ron Parker'!L5)</f>
        <v>765</v>
      </c>
      <c r="F25" s="22">
        <f>SUM('Ron Parker'!M5)</f>
        <v>191.25</v>
      </c>
      <c r="G25" s="10">
        <f>SUM('Ron Parker'!N5)</f>
        <v>3</v>
      </c>
      <c r="H25" s="22">
        <f>SUM('Ron Parker'!O5)</f>
        <v>194.25</v>
      </c>
      <c r="XFD25" s="10"/>
    </row>
    <row r="26" spans="1:8 16384:16384" x14ac:dyDescent="0.25">
      <c r="A26" s="9">
        <v>20</v>
      </c>
      <c r="B26" s="9" t="s">
        <v>19</v>
      </c>
      <c r="C26" s="29" t="s">
        <v>56</v>
      </c>
      <c r="D26" s="10">
        <f>SUM('Bill Middlebrook'!K22)</f>
        <v>16</v>
      </c>
      <c r="E26" s="10">
        <f>SUM('Bill Middlebrook'!L22)</f>
        <v>2888</v>
      </c>
      <c r="F26" s="22">
        <f>SUM('Bill Middlebrook'!M22)</f>
        <v>180.5</v>
      </c>
      <c r="G26" s="10">
        <f>SUM('Bill Middlebrook'!N22)</f>
        <v>12</v>
      </c>
      <c r="H26" s="22">
        <f>SUM('Bill Middlebrook'!O22)</f>
        <v>192.5</v>
      </c>
      <c r="XFD26" s="10"/>
    </row>
    <row r="27" spans="1:8 16384:16384" x14ac:dyDescent="0.25">
      <c r="A27" s="9">
        <v>21</v>
      </c>
      <c r="B27" s="9" t="s">
        <v>19</v>
      </c>
      <c r="C27" s="30" t="s">
        <v>97</v>
      </c>
      <c r="D27" s="10">
        <f>SUM('Fred Jamison'!K5)</f>
        <v>4</v>
      </c>
      <c r="E27" s="10">
        <f>SUM('Fred Jamison'!L5)</f>
        <v>762</v>
      </c>
      <c r="F27" s="22">
        <f>SUM('Fred Jamison'!M5)</f>
        <v>190.5</v>
      </c>
      <c r="G27" s="10">
        <f>SUM('Fred Jamison'!N5)</f>
        <v>2</v>
      </c>
      <c r="H27" s="22">
        <f>SUM('Fred Jamison'!O5)</f>
        <v>192.5</v>
      </c>
      <c r="XFD27" s="10"/>
    </row>
    <row r="28" spans="1:8 16384:16384" x14ac:dyDescent="0.25">
      <c r="A28" s="9">
        <v>22</v>
      </c>
      <c r="B28" s="9" t="s">
        <v>19</v>
      </c>
      <c r="C28" s="30" t="s">
        <v>94</v>
      </c>
      <c r="D28" s="10">
        <f>SUM('Tommy Fort'!K4)</f>
        <v>4</v>
      </c>
      <c r="E28" s="10">
        <f>SUM('Tommy Fort'!L4)</f>
        <v>746.00099999999998</v>
      </c>
      <c r="F28" s="22">
        <f>SUM('Tommy Fort'!M4)</f>
        <v>186.50024999999999</v>
      </c>
      <c r="G28" s="10">
        <f>SUM('Tommy Fort'!N4)</f>
        <v>3</v>
      </c>
      <c r="H28" s="22">
        <f>SUM('Tommy Fort'!O4)</f>
        <v>189.50024999999999</v>
      </c>
      <c r="XFD28" s="10"/>
    </row>
    <row r="29" spans="1:8 16384:16384" x14ac:dyDescent="0.25">
      <c r="A29" s="9">
        <v>23</v>
      </c>
      <c r="B29" s="9" t="s">
        <v>19</v>
      </c>
      <c r="C29" s="28" t="s">
        <v>23</v>
      </c>
      <c r="D29" s="10">
        <f>SUM('Tom Cunningham'!K5)</f>
        <v>8</v>
      </c>
      <c r="E29" s="10">
        <f>SUM('Tom Cunningham'!L5)</f>
        <v>1471.002</v>
      </c>
      <c r="F29" s="22">
        <f>SUM('Tom Cunningham'!M5)</f>
        <v>183.87524999999999</v>
      </c>
      <c r="G29" s="10">
        <f>SUM('Tom Cunningham'!N5)</f>
        <v>5</v>
      </c>
      <c r="H29" s="22">
        <f>SUM('Tom Cunningham'!O5)</f>
        <v>188.87524999999999</v>
      </c>
      <c r="XFD29" s="10"/>
    </row>
    <row r="30" spans="1:8 16384:16384" x14ac:dyDescent="0.25">
      <c r="A30" s="9">
        <v>24</v>
      </c>
      <c r="B30" s="9" t="s">
        <v>19</v>
      </c>
      <c r="C30" s="30" t="s">
        <v>88</v>
      </c>
      <c r="D30" s="10">
        <f>SUM('George Maggelet'!K6)</f>
        <v>8</v>
      </c>
      <c r="E30" s="10">
        <f>SUM('George Maggelet'!L6)</f>
        <v>1478</v>
      </c>
      <c r="F30" s="22">
        <f>SUM('George Maggelet'!M6)</f>
        <v>184.75</v>
      </c>
      <c r="G30" s="10">
        <f>SUM('George Maggelet'!N6)</f>
        <v>4</v>
      </c>
      <c r="H30" s="22">
        <f>SUM('George Maggelet'!O6)</f>
        <v>188.75</v>
      </c>
      <c r="XFD30" s="10"/>
    </row>
    <row r="31" spans="1:8 16384:16384" x14ac:dyDescent="0.25">
      <c r="A31" s="9">
        <v>25</v>
      </c>
      <c r="B31" s="9" t="s">
        <v>19</v>
      </c>
      <c r="C31" s="30" t="s">
        <v>63</v>
      </c>
      <c r="D31" s="10">
        <f>SUM('Joe Chacon'!K5)</f>
        <v>4</v>
      </c>
      <c r="E31" s="10">
        <f>SUM('Joe Chacon'!L5)</f>
        <v>746</v>
      </c>
      <c r="F31" s="22">
        <f>SUM('Joe Chacon'!M5)</f>
        <v>186.5</v>
      </c>
      <c r="G31" s="10">
        <f>SUM('Joe Chacon'!N5)</f>
        <v>2</v>
      </c>
      <c r="H31" s="22">
        <f>SUM('Joe Chacon'!O5)</f>
        <v>188.5</v>
      </c>
      <c r="XFD31" s="10"/>
    </row>
    <row r="32" spans="1:8 16384:16384" x14ac:dyDescent="0.25">
      <c r="A32" s="9">
        <v>26</v>
      </c>
      <c r="B32" s="9" t="s">
        <v>19</v>
      </c>
      <c r="C32" s="30" t="s">
        <v>93</v>
      </c>
      <c r="D32" s="10">
        <f>SUM('Gary Southard'!K5)</f>
        <v>4</v>
      </c>
      <c r="E32" s="10">
        <f>SUM('Gary Southard'!L5)</f>
        <v>737</v>
      </c>
      <c r="F32" s="22">
        <f>SUM('Gary Southard'!M5)</f>
        <v>184.25</v>
      </c>
      <c r="G32" s="10">
        <f>SUM('Gary Southard'!N5)</f>
        <v>2</v>
      </c>
      <c r="H32" s="22">
        <f>SUM('Gary Southard'!O5)</f>
        <v>186.25</v>
      </c>
      <c r="XFD32" s="10"/>
    </row>
    <row r="33" spans="1:8 16384:16384" x14ac:dyDescent="0.25">
      <c r="A33" s="9">
        <v>27</v>
      </c>
      <c r="B33" s="9" t="s">
        <v>19</v>
      </c>
      <c r="C33" s="30" t="s">
        <v>65</v>
      </c>
      <c r="D33" s="10">
        <f>SUM('David Lewis'!K5)</f>
        <v>4</v>
      </c>
      <c r="E33" s="10">
        <f>SUM('David Lewis'!L5)</f>
        <v>703</v>
      </c>
      <c r="F33" s="22">
        <f>SUM('David Lewis'!M5)</f>
        <v>175.75</v>
      </c>
      <c r="G33" s="10">
        <f>SUM('David Lewis'!N5)</f>
        <v>2</v>
      </c>
      <c r="H33" s="22">
        <f>SUM('David Lewis'!O5)</f>
        <v>177.75</v>
      </c>
      <c r="XFD33" s="10"/>
    </row>
    <row r="34" spans="1:8 16384:16384" x14ac:dyDescent="0.25">
      <c r="A34" s="9">
        <v>28</v>
      </c>
      <c r="B34" s="9" t="s">
        <v>19</v>
      </c>
      <c r="C34" s="28" t="s">
        <v>53</v>
      </c>
      <c r="D34" s="10">
        <f>SUM('Ken Patton'!K5)</f>
        <v>8</v>
      </c>
      <c r="E34" s="10">
        <f>SUM('Ken Patton'!L5)</f>
        <v>1389.002</v>
      </c>
      <c r="F34" s="22">
        <f>SUM('Ken Patton'!M5)</f>
        <v>173.62524999999999</v>
      </c>
      <c r="G34" s="10">
        <f>SUM('Ken Patton'!N5)</f>
        <v>4</v>
      </c>
      <c r="H34" s="22">
        <f>SUM('Ken Patton'!O5)</f>
        <v>177.62524999999999</v>
      </c>
      <c r="XFD34" s="10"/>
    </row>
    <row r="35" spans="1:8 16384:16384" x14ac:dyDescent="0.25">
      <c r="A35" s="9">
        <v>29</v>
      </c>
      <c r="B35" s="9" t="s">
        <v>19</v>
      </c>
      <c r="C35" s="30" t="s">
        <v>90</v>
      </c>
      <c r="D35" s="10">
        <f>SUM('Austin Belitz'!K5)</f>
        <v>8</v>
      </c>
      <c r="E35" s="10">
        <f>SUM('Austin Belitz'!L5)</f>
        <v>1317</v>
      </c>
      <c r="F35" s="22">
        <f>SUM('Austin Belitz'!M5)</f>
        <v>164.625</v>
      </c>
      <c r="G35" s="10">
        <f>SUM('Austin Belitz'!N5)</f>
        <v>4</v>
      </c>
      <c r="H35" s="22">
        <f>SUM('Austin Belitz'!O5)</f>
        <v>168.625</v>
      </c>
      <c r="XFD35" s="10"/>
    </row>
    <row r="36" spans="1:8 16384:16384" x14ac:dyDescent="0.25">
      <c r="C36" s="28"/>
      <c r="D36" s="10"/>
      <c r="E36" s="10"/>
      <c r="G36" s="10"/>
    </row>
    <row r="37" spans="1:8 16384:16384" x14ac:dyDescent="0.25">
      <c r="A37" s="11"/>
      <c r="B37" s="11"/>
      <c r="C37" s="11"/>
      <c r="D37" s="11"/>
      <c r="E37" s="11"/>
      <c r="F37" s="20"/>
      <c r="G37" s="11"/>
      <c r="H37" s="20"/>
    </row>
    <row r="38" spans="1:8 16384:16384" ht="28.5" x14ac:dyDescent="0.45">
      <c r="A38" s="11"/>
      <c r="B38" s="11"/>
      <c r="C38" s="31" t="s">
        <v>48</v>
      </c>
      <c r="D38" s="11"/>
      <c r="E38" s="11"/>
      <c r="F38" s="20"/>
      <c r="G38" s="11"/>
      <c r="H38" s="20"/>
    </row>
    <row r="39" spans="1:8 16384:16384" ht="18.75" x14ac:dyDescent="0.3">
      <c r="A39" s="11"/>
      <c r="B39" s="11"/>
      <c r="C39" s="11"/>
      <c r="D39" s="14" t="s">
        <v>20</v>
      </c>
      <c r="E39" s="11"/>
      <c r="F39" s="20"/>
      <c r="G39" s="11"/>
      <c r="H39" s="20"/>
    </row>
    <row r="40" spans="1:8 16384:16384" x14ac:dyDescent="0.25">
      <c r="A40" s="11"/>
      <c r="B40" s="11"/>
      <c r="C40" s="11"/>
      <c r="D40" s="11"/>
      <c r="E40" s="11"/>
      <c r="F40" s="20"/>
      <c r="G40" s="11"/>
      <c r="H40" s="20"/>
    </row>
    <row r="41" spans="1:8 16384:16384" ht="18.75" x14ac:dyDescent="0.4">
      <c r="A41" s="12" t="s">
        <v>0</v>
      </c>
      <c r="B41" s="12" t="s">
        <v>1</v>
      </c>
      <c r="C41" s="12" t="s">
        <v>2</v>
      </c>
      <c r="D41" s="12" t="s">
        <v>21</v>
      </c>
      <c r="E41" s="12" t="s">
        <v>16</v>
      </c>
      <c r="F41" s="21" t="s">
        <v>17</v>
      </c>
      <c r="G41" s="12" t="s">
        <v>14</v>
      </c>
      <c r="H41" s="21" t="s">
        <v>18</v>
      </c>
    </row>
    <row r="42" spans="1:8 16384:16384" x14ac:dyDescent="0.25">
      <c r="A42" s="9">
        <v>1</v>
      </c>
      <c r="B42" s="9" t="s">
        <v>42</v>
      </c>
      <c r="C42" s="29" t="s">
        <v>45</v>
      </c>
      <c r="D42" s="10">
        <f>SUM('Ken Osmond'!K20)</f>
        <v>68</v>
      </c>
      <c r="E42" s="10">
        <f>SUM('Ken Osmond'!L20)</f>
        <v>12311.006000000001</v>
      </c>
      <c r="F42" s="22">
        <f>SUM('Ken Osmond'!M20)</f>
        <v>181.04420588235297</v>
      </c>
      <c r="G42" s="10">
        <f>SUM('Ken Osmond'!N20)</f>
        <v>172</v>
      </c>
      <c r="H42" s="22">
        <f>SUM('Ken Osmond'!O20)</f>
        <v>353.04420588235297</v>
      </c>
    </row>
    <row r="43" spans="1:8 16384:16384" x14ac:dyDescent="0.25">
      <c r="A43" s="9">
        <v>2</v>
      </c>
      <c r="B43" s="9" t="s">
        <v>42</v>
      </c>
      <c r="C43" s="29" t="s">
        <v>27</v>
      </c>
      <c r="D43" s="10">
        <f>SUM('David Strother'!K24)</f>
        <v>88</v>
      </c>
      <c r="E43" s="10">
        <f>SUM('David Strother'!L24)</f>
        <v>15753.005000000001</v>
      </c>
      <c r="F43" s="22">
        <f>SUM('David Strother'!M24)</f>
        <v>179.01142045454546</v>
      </c>
      <c r="G43" s="10">
        <f>SUM('David Strother'!N24)</f>
        <v>125</v>
      </c>
      <c r="H43" s="22">
        <f>SUM('David Strother'!O24)</f>
        <v>304.01142045454549</v>
      </c>
    </row>
    <row r="44" spans="1:8 16384:16384" x14ac:dyDescent="0.25">
      <c r="A44" s="9">
        <v>3</v>
      </c>
      <c r="B44" s="9" t="s">
        <v>42</v>
      </c>
      <c r="C44" s="29" t="s">
        <v>67</v>
      </c>
      <c r="D44" s="10">
        <f>SUM('Claudia Escoto'!K12)</f>
        <v>34</v>
      </c>
      <c r="E44" s="10">
        <f>SUM('Claudia Escoto'!L12)</f>
        <v>6288</v>
      </c>
      <c r="F44" s="22">
        <f>SUM('Claudia Escoto'!M12)</f>
        <v>184.94117647058823</v>
      </c>
      <c r="G44" s="10">
        <f>SUM('Claudia Escoto'!N12)</f>
        <v>96</v>
      </c>
      <c r="H44" s="22">
        <f>SUM('Claudia Escoto'!O12)</f>
        <v>280.94117647058823</v>
      </c>
    </row>
    <row r="45" spans="1:8 16384:16384" x14ac:dyDescent="0.25">
      <c r="A45" s="9">
        <v>4</v>
      </c>
      <c r="B45" s="9" t="s">
        <v>42</v>
      </c>
      <c r="C45" s="30" t="s">
        <v>65</v>
      </c>
      <c r="D45" s="10">
        <f>SUM('David Lewis'!K20)</f>
        <v>32</v>
      </c>
      <c r="E45" s="10">
        <f>SUM('David Lewis'!L20)</f>
        <v>5756.0010000000002</v>
      </c>
      <c r="F45" s="22">
        <f>SUM('David Lewis'!M20)</f>
        <v>179.87503125000001</v>
      </c>
      <c r="G45" s="10">
        <f>SUM('David Lewis'!N20)</f>
        <v>36</v>
      </c>
      <c r="H45" s="22">
        <f>SUM('David Lewis'!O20)</f>
        <v>215.87503125000001</v>
      </c>
    </row>
    <row r="46" spans="1:8 16384:16384" x14ac:dyDescent="0.25">
      <c r="A46" s="9">
        <v>5</v>
      </c>
      <c r="B46" s="9" t="s">
        <v>42</v>
      </c>
      <c r="C46" s="29" t="s">
        <v>46</v>
      </c>
      <c r="D46" s="10">
        <f>SUM('Gary Hicks'!K17)</f>
        <v>57</v>
      </c>
      <c r="E46" s="10">
        <f>SUM('Gary Hicks'!L17)</f>
        <v>9690.0030000000006</v>
      </c>
      <c r="F46" s="22">
        <f>SUM('Gary Hicks'!M17)</f>
        <v>170.00005263157897</v>
      </c>
      <c r="G46" s="10">
        <f>SUM('Gary Hicks'!N17)</f>
        <v>36</v>
      </c>
      <c r="H46" s="22">
        <f>SUM('Gary Hicks'!O17)</f>
        <v>206.00005263157897</v>
      </c>
    </row>
    <row r="47" spans="1:8 16384:16384" x14ac:dyDescent="0.25">
      <c r="A47" s="9">
        <v>6</v>
      </c>
      <c r="B47" s="9" t="s">
        <v>42</v>
      </c>
      <c r="C47" s="29" t="s">
        <v>26</v>
      </c>
      <c r="D47" s="10">
        <f>SUM('Kenneth Sledge'!K14)</f>
        <v>38</v>
      </c>
      <c r="E47" s="10">
        <f>SUM('Kenneth Sledge'!L14)</f>
        <v>6565.0020000000004</v>
      </c>
      <c r="F47" s="22">
        <f>SUM('Kenneth Sledge'!M14)</f>
        <v>172.76321052631579</v>
      </c>
      <c r="G47" s="10">
        <f>SUM('Kenneth Sledge'!N14)</f>
        <v>33</v>
      </c>
      <c r="H47" s="22">
        <f>SUM('Kenneth Sledge'!O14)</f>
        <v>205.76321052631579</v>
      </c>
    </row>
    <row r="48" spans="1:8 16384:16384" x14ac:dyDescent="0.25">
      <c r="A48" s="9">
        <v>7</v>
      </c>
      <c r="B48" s="9" t="s">
        <v>42</v>
      </c>
      <c r="C48" s="29" t="s">
        <v>68</v>
      </c>
      <c r="D48" s="10">
        <f>SUM('JD Philips'!K10)</f>
        <v>24</v>
      </c>
      <c r="E48" s="10">
        <f>SUM('JD Philips'!L10)</f>
        <v>4225</v>
      </c>
      <c r="F48" s="22">
        <f>SUM('JD Philips'!M10)</f>
        <v>176.04166666666666</v>
      </c>
      <c r="G48" s="10">
        <f>SUM('JD Philips'!N10)</f>
        <v>23</v>
      </c>
      <c r="H48" s="22">
        <f>SUM('JD Philips'!O10)</f>
        <v>199.04166666666666</v>
      </c>
    </row>
    <row r="49" spans="1:8 16384:16384" x14ac:dyDescent="0.25">
      <c r="A49" s="9">
        <v>8</v>
      </c>
      <c r="B49" s="9" t="s">
        <v>42</v>
      </c>
      <c r="C49" s="29" t="s">
        <v>81</v>
      </c>
      <c r="D49" s="10">
        <f>SUM('Jim Stewart'!K9)</f>
        <v>22</v>
      </c>
      <c r="E49" s="10">
        <f>SUM('Jim Stewart'!L9)</f>
        <v>3782</v>
      </c>
      <c r="F49" s="22">
        <f>SUM('Jim Stewart'!M9)</f>
        <v>171.90909090909091</v>
      </c>
      <c r="G49" s="10">
        <f>SUM('Jim Stewart'!N9)</f>
        <v>19</v>
      </c>
      <c r="H49" s="22">
        <f>SUM('Jim Stewart'!O9)</f>
        <v>190.90909090909091</v>
      </c>
    </row>
    <row r="50" spans="1:8 16384:16384" x14ac:dyDescent="0.25">
      <c r="A50" s="32"/>
      <c r="B50" s="32"/>
      <c r="C50" s="33"/>
      <c r="D50" s="34"/>
      <c r="E50" s="34"/>
      <c r="F50" s="35"/>
      <c r="G50" s="34"/>
      <c r="H50" s="35"/>
    </row>
    <row r="51" spans="1:8 16384:16384" x14ac:dyDescent="0.25">
      <c r="A51" s="9">
        <v>9</v>
      </c>
      <c r="B51" s="9" t="s">
        <v>42</v>
      </c>
      <c r="C51" s="58" t="s">
        <v>104</v>
      </c>
      <c r="D51" s="10">
        <f>SUM('Bert Farias'!K5)</f>
        <v>12</v>
      </c>
      <c r="E51" s="10">
        <f>SUM('Bert Farias'!L5)</f>
        <v>2243</v>
      </c>
      <c r="F51" s="22">
        <f>SUM('Bert Farias'!M5)</f>
        <v>186.91666666666666</v>
      </c>
      <c r="G51" s="10">
        <f>SUM('Bert Farias'!N5)</f>
        <v>46</v>
      </c>
      <c r="H51" s="22">
        <f>SUM('Bert Farias'!O5)</f>
        <v>232.91666666666666</v>
      </c>
    </row>
    <row r="52" spans="1:8 16384:16384" x14ac:dyDescent="0.25">
      <c r="A52" s="9">
        <v>10</v>
      </c>
      <c r="B52" s="9" t="s">
        <v>42</v>
      </c>
      <c r="C52" s="28" t="s">
        <v>54</v>
      </c>
      <c r="D52" s="10">
        <f>SUM('James Roach'!K26)</f>
        <v>17</v>
      </c>
      <c r="E52" s="10">
        <f>SUM('James Roach'!L26)</f>
        <v>3105</v>
      </c>
      <c r="F52" s="22">
        <f>SUM('James Roach'!M26)</f>
        <v>182.64705882352942</v>
      </c>
      <c r="G52" s="10">
        <f>SUM('James Roach'!N26)</f>
        <v>41</v>
      </c>
      <c r="H52" s="22">
        <f>SUM('James Roach'!O26)</f>
        <v>223.64705882352942</v>
      </c>
    </row>
    <row r="53" spans="1:8 16384:16384" x14ac:dyDescent="0.25">
      <c r="A53" s="9">
        <v>11</v>
      </c>
      <c r="B53" s="9" t="s">
        <v>42</v>
      </c>
      <c r="C53" s="28" t="s">
        <v>35</v>
      </c>
      <c r="D53" s="10">
        <f>SUM('Paul Dyer'!K6)</f>
        <v>8</v>
      </c>
      <c r="E53" s="10">
        <f>SUM('Paul Dyer'!L6)</f>
        <v>1531</v>
      </c>
      <c r="F53" s="22">
        <f>SUM('Paul Dyer'!M6)</f>
        <v>191.375</v>
      </c>
      <c r="G53" s="10">
        <f>SUM('Paul Dyer'!N6)</f>
        <v>26</v>
      </c>
      <c r="H53" s="22">
        <f>SUM('Paul Dyer'!O6)</f>
        <v>217.375</v>
      </c>
    </row>
    <row r="54" spans="1:8 16384:16384" x14ac:dyDescent="0.25">
      <c r="A54" s="9">
        <v>12</v>
      </c>
      <c r="B54" s="9" t="s">
        <v>42</v>
      </c>
      <c r="C54" s="28" t="s">
        <v>96</v>
      </c>
      <c r="D54" s="10">
        <f>SUM('Steve Shropshire'!K21)</f>
        <v>11</v>
      </c>
      <c r="E54" s="10">
        <f>SUM('Steve Shropshire'!L21)</f>
        <v>1925</v>
      </c>
      <c r="F54" s="22">
        <f>SUM('Steve Shropshire'!M21)</f>
        <v>175</v>
      </c>
      <c r="G54" s="10">
        <f>SUM('Steve Shropshire'!N21)</f>
        <v>9</v>
      </c>
      <c r="H54" s="22">
        <f>SUM('Steve Shropshire'!O21)</f>
        <v>184</v>
      </c>
    </row>
    <row r="55" spans="1:8 16384:16384" x14ac:dyDescent="0.25">
      <c r="A55" s="9">
        <v>13</v>
      </c>
      <c r="B55" s="9" t="s">
        <v>42</v>
      </c>
      <c r="C55" s="28" t="s">
        <v>53</v>
      </c>
      <c r="D55" s="10">
        <f>SUM('Ken Patton'!K22)</f>
        <v>16</v>
      </c>
      <c r="E55" s="10">
        <f>SUM('Ken Patton'!L22)</f>
        <v>2731.0039999999999</v>
      </c>
      <c r="F55" s="22">
        <f>SUM('Ken Patton'!M22)</f>
        <v>170.68774999999999</v>
      </c>
      <c r="G55" s="10">
        <f>SUM('Ken Patton'!N22)</f>
        <v>13</v>
      </c>
      <c r="H55" s="22">
        <f>SUM('Ken Patton'!O22)</f>
        <v>183.68774999999999</v>
      </c>
    </row>
    <row r="56" spans="1:8 16384:16384" x14ac:dyDescent="0.25">
      <c r="A56" s="9">
        <v>14</v>
      </c>
      <c r="B56" s="9" t="s">
        <v>42</v>
      </c>
      <c r="C56" s="30" t="s">
        <v>98</v>
      </c>
      <c r="D56" s="10">
        <f>SUM('Mike Thomas'!K4)</f>
        <v>6</v>
      </c>
      <c r="E56" s="10">
        <f>SUM('Mike Thomas'!L4)</f>
        <v>1042</v>
      </c>
      <c r="F56" s="22">
        <f>SUM('Mike Thomas'!M4)</f>
        <v>173.66666666666666</v>
      </c>
      <c r="G56" s="10">
        <f>SUM('Mike Thomas'!N4)</f>
        <v>4</v>
      </c>
      <c r="H56" s="22">
        <f>SUM('Mike Thomas'!O4)</f>
        <v>177.66666666666666</v>
      </c>
    </row>
    <row r="57" spans="1:8 16384:16384" x14ac:dyDescent="0.25">
      <c r="A57" s="9">
        <v>15</v>
      </c>
      <c r="B57" s="9" t="s">
        <v>42</v>
      </c>
      <c r="C57" s="30" t="s">
        <v>70</v>
      </c>
      <c r="D57" s="10">
        <f>SUM('Brian Vincent'!K15)</f>
        <v>4</v>
      </c>
      <c r="E57" s="10">
        <f>SUM('Brian Vincent'!L15)</f>
        <v>695</v>
      </c>
      <c r="F57" s="22">
        <f>SUM('Brian Vincent'!M15)</f>
        <v>173.75</v>
      </c>
      <c r="G57" s="10">
        <f>SUM('Brian Vincent'!N15)</f>
        <v>2</v>
      </c>
      <c r="H57" s="22">
        <f>SUM('Brian Vincent'!O15)</f>
        <v>175.75</v>
      </c>
    </row>
    <row r="58" spans="1:8 16384:16384" x14ac:dyDescent="0.25">
      <c r="A58" s="9">
        <v>16</v>
      </c>
      <c r="B58" s="9" t="s">
        <v>42</v>
      </c>
      <c r="C58" s="29" t="s">
        <v>74</v>
      </c>
      <c r="D58" s="10">
        <f>SUM('JJ Griffin'!K5)</f>
        <v>4</v>
      </c>
      <c r="E58" s="10">
        <f>SUM('JJ Griffin'!L5)</f>
        <v>678</v>
      </c>
      <c r="F58" s="22">
        <f>SUM('JJ Griffin'!M5)</f>
        <v>169.5</v>
      </c>
      <c r="G58" s="10">
        <f>SUM('JJ Griffin'!N5)</f>
        <v>3</v>
      </c>
      <c r="H58" s="22">
        <f>SUM('JJ Griffin'!O5)</f>
        <v>172.5</v>
      </c>
    </row>
    <row r="59" spans="1:8 16384:16384" x14ac:dyDescent="0.25">
      <c r="A59" s="9">
        <v>17</v>
      </c>
      <c r="B59" s="9" t="s">
        <v>42</v>
      </c>
      <c r="C59" s="29" t="s">
        <v>91</v>
      </c>
      <c r="D59" s="10">
        <f>SUM('Chris Bissett'!K7)</f>
        <v>12</v>
      </c>
      <c r="E59" s="10">
        <f>SUM('Chris Bissett'!L7)</f>
        <v>1988</v>
      </c>
      <c r="F59" s="22">
        <f>SUM('Chris Bissett'!M7)</f>
        <v>165.66666666666666</v>
      </c>
      <c r="G59" s="10">
        <f>SUM('Chris Bissett'!N7)</f>
        <v>6</v>
      </c>
      <c r="H59" s="22">
        <f>SUM('Chris Bissett'!O7)</f>
        <v>171.66666666666666</v>
      </c>
    </row>
    <row r="60" spans="1:8 16384:16384" x14ac:dyDescent="0.25">
      <c r="A60" s="9">
        <v>18</v>
      </c>
      <c r="B60" s="9" t="s">
        <v>42</v>
      </c>
      <c r="C60" s="30" t="s">
        <v>73</v>
      </c>
      <c r="D60" s="10">
        <f>SUM('Steve Huebinger'!K7)</f>
        <v>12</v>
      </c>
      <c r="E60" s="10">
        <f>SUM('Steve Huebinger'!L7)</f>
        <v>1805</v>
      </c>
      <c r="F60" s="22">
        <f>SUM('Steve Huebinger'!M7)</f>
        <v>150.41666666666666</v>
      </c>
      <c r="G60" s="10">
        <f>SUM('Steve Huebinger'!N7)</f>
        <v>8</v>
      </c>
      <c r="H60" s="22">
        <f>SUM('Steve Huebinger'!O7)</f>
        <v>158.41666666666666</v>
      </c>
      <c r="XFD60" s="10"/>
    </row>
    <row r="61" spans="1:8 16384:16384" x14ac:dyDescent="0.25">
      <c r="A61" s="9">
        <v>19</v>
      </c>
      <c r="B61" s="9" t="s">
        <v>42</v>
      </c>
      <c r="C61" s="30" t="s">
        <v>88</v>
      </c>
      <c r="D61" s="10">
        <f>SUM('George Maggelet'!K19)</f>
        <v>8</v>
      </c>
      <c r="E61" s="10">
        <f>SUM('George Maggelet'!L19)</f>
        <v>987</v>
      </c>
      <c r="F61" s="22">
        <f>SUM('George Maggelet'!M19)</f>
        <v>123.375</v>
      </c>
      <c r="G61" s="10">
        <f>SUM('George Maggelet'!N19)</f>
        <v>5</v>
      </c>
      <c r="H61" s="22">
        <f>SUM('George Maggelet'!O19)</f>
        <v>128.375</v>
      </c>
      <c r="XFD61" s="10"/>
    </row>
    <row r="62" spans="1:8 16384:16384" x14ac:dyDescent="0.25">
      <c r="C62" s="29"/>
      <c r="D62" s="10"/>
      <c r="E62" s="10"/>
      <c r="G62" s="10"/>
    </row>
    <row r="63" spans="1:8 16384:16384" x14ac:dyDescent="0.25">
      <c r="A63" s="11"/>
      <c r="B63" s="11"/>
      <c r="C63" s="11"/>
      <c r="D63" s="11"/>
      <c r="E63" s="11"/>
      <c r="F63" s="20"/>
      <c r="G63" s="11"/>
      <c r="H63" s="20"/>
    </row>
    <row r="64" spans="1:8 16384:16384" ht="28.5" x14ac:dyDescent="0.45">
      <c r="A64" s="11"/>
      <c r="B64" s="11"/>
      <c r="C64" s="31" t="s">
        <v>49</v>
      </c>
      <c r="D64" s="11"/>
      <c r="E64" s="11"/>
      <c r="F64" s="20"/>
      <c r="G64" s="11"/>
      <c r="H64" s="20"/>
    </row>
    <row r="65" spans="1:8 16384:16384" ht="18.75" x14ac:dyDescent="0.3">
      <c r="A65" s="11"/>
      <c r="B65" s="11"/>
      <c r="C65" s="11"/>
      <c r="D65" s="14" t="s">
        <v>20</v>
      </c>
      <c r="E65" s="11"/>
      <c r="F65" s="20"/>
      <c r="G65" s="11"/>
      <c r="H65" s="20"/>
    </row>
    <row r="66" spans="1:8 16384:16384" x14ac:dyDescent="0.25">
      <c r="A66" s="11"/>
      <c r="B66" s="11"/>
      <c r="C66" s="11"/>
      <c r="D66" s="11"/>
      <c r="E66" s="11"/>
      <c r="F66" s="20"/>
      <c r="G66" s="11"/>
      <c r="H66" s="20"/>
    </row>
    <row r="67" spans="1:8 16384:16384" ht="18.75" x14ac:dyDescent="0.4">
      <c r="A67" s="12" t="s">
        <v>0</v>
      </c>
      <c r="B67" s="12" t="s">
        <v>1</v>
      </c>
      <c r="C67" s="12" t="s">
        <v>2</v>
      </c>
      <c r="D67" s="12" t="s">
        <v>21</v>
      </c>
      <c r="E67" s="12" t="s">
        <v>16</v>
      </c>
      <c r="F67" s="21" t="s">
        <v>17</v>
      </c>
      <c r="G67" s="12" t="s">
        <v>14</v>
      </c>
      <c r="H67" s="21" t="s">
        <v>18</v>
      </c>
    </row>
    <row r="68" spans="1:8 16384:16384" x14ac:dyDescent="0.25">
      <c r="A68" s="9">
        <v>1</v>
      </c>
      <c r="B68" s="9" t="s">
        <v>29</v>
      </c>
      <c r="C68" s="28" t="s">
        <v>35</v>
      </c>
      <c r="D68" s="10">
        <f>SUM('Paul Dyer'!K28)</f>
        <v>65</v>
      </c>
      <c r="E68" s="10">
        <f>SUM('Paul Dyer'!L28)</f>
        <v>12500.003000000001</v>
      </c>
      <c r="F68" s="22">
        <f>SUM('Paul Dyer'!M28)</f>
        <v>192.30773846153846</v>
      </c>
      <c r="G68" s="10">
        <f>SUM('Paul Dyer'!N28)</f>
        <v>254</v>
      </c>
      <c r="H68" s="22">
        <f>SUM('Paul Dyer'!O28)</f>
        <v>446.30773846153846</v>
      </c>
    </row>
    <row r="69" spans="1:8 16384:16384" x14ac:dyDescent="0.25">
      <c r="A69" s="9">
        <v>2</v>
      </c>
      <c r="B69" s="9" t="s">
        <v>29</v>
      </c>
      <c r="C69" s="29" t="s">
        <v>22</v>
      </c>
      <c r="D69" s="10">
        <f>SUM('Ron Herring'!K23)</f>
        <v>84</v>
      </c>
      <c r="E69" s="10">
        <f>SUM('Ron Herring'!L23)</f>
        <v>15489.010000000002</v>
      </c>
      <c r="F69" s="22">
        <f>SUM('Ron Herring'!M23)</f>
        <v>184.39297619047622</v>
      </c>
      <c r="G69" s="10">
        <f>SUM('Ron Herring'!N23)</f>
        <v>127</v>
      </c>
      <c r="H69" s="22">
        <f>SUM('Ron Herring'!O23)</f>
        <v>311.39297619047625</v>
      </c>
      <c r="XFD69" s="10"/>
    </row>
    <row r="70" spans="1:8 16384:16384" x14ac:dyDescent="0.25">
      <c r="A70" s="9">
        <v>3</v>
      </c>
      <c r="B70" s="9" t="s">
        <v>29</v>
      </c>
      <c r="C70" s="28" t="s">
        <v>76</v>
      </c>
      <c r="D70" s="10">
        <f>SUM('Scott Jackson'!K20)</f>
        <v>72</v>
      </c>
      <c r="E70" s="10">
        <f>SUM('Scott Jackson'!L20)</f>
        <v>12504.002</v>
      </c>
      <c r="F70" s="22">
        <f>SUM('Scott Jackson'!M20)</f>
        <v>173.66669444444446</v>
      </c>
      <c r="G70" s="10">
        <f>SUM('Scott Jackson'!N20)</f>
        <v>58</v>
      </c>
      <c r="H70" s="22">
        <f>SUM('Scott Jackson'!O20)</f>
        <v>231.66669444444446</v>
      </c>
    </row>
    <row r="71" spans="1:8 16384:16384" x14ac:dyDescent="0.25">
      <c r="A71" s="9">
        <v>4</v>
      </c>
      <c r="B71" s="9" t="s">
        <v>29</v>
      </c>
      <c r="C71" s="29" t="s">
        <v>71</v>
      </c>
      <c r="D71" s="10">
        <f>SUM('Wayne Argence'!K10)</f>
        <v>28</v>
      </c>
      <c r="E71" s="10">
        <f>SUM('Wayne Argence'!L10)</f>
        <v>5125</v>
      </c>
      <c r="F71" s="22">
        <f>SUM('Wayne Argence'!M10)</f>
        <v>183.03571428571428</v>
      </c>
      <c r="G71" s="10">
        <f>SUM('Wayne Argence'!N10)</f>
        <v>48</v>
      </c>
      <c r="H71" s="22">
        <f>SUM('Wayne Argence'!O10)</f>
        <v>231.03571428571428</v>
      </c>
    </row>
    <row r="72" spans="1:8 16384:16384" x14ac:dyDescent="0.25">
      <c r="A72" s="9">
        <v>5</v>
      </c>
      <c r="B72" s="9" t="s">
        <v>29</v>
      </c>
      <c r="C72" s="29" t="s">
        <v>25</v>
      </c>
      <c r="D72" s="10">
        <f>SUM('Darren Krumweide'!K14)</f>
        <v>48</v>
      </c>
      <c r="E72" s="10">
        <f>SUM('Darren Krumweide'!L14)</f>
        <v>8735.0030000000006</v>
      </c>
      <c r="F72" s="22">
        <f>SUM('Darren Krumweide'!M14)</f>
        <v>181.97922916666667</v>
      </c>
      <c r="G72" s="10">
        <f>SUM('Darren Krumweide'!N14)</f>
        <v>44</v>
      </c>
      <c r="H72" s="22">
        <f>SUM('Darren Krumweide'!O14)</f>
        <v>225.97922916666667</v>
      </c>
    </row>
    <row r="73" spans="1:8 16384:16384" x14ac:dyDescent="0.25">
      <c r="A73" s="9">
        <v>6</v>
      </c>
      <c r="B73" s="9" t="s">
        <v>29</v>
      </c>
      <c r="C73" s="28" t="s">
        <v>85</v>
      </c>
      <c r="D73" s="10">
        <f>SUM('Todd Hammer'!K11)</f>
        <v>33</v>
      </c>
      <c r="E73" s="10">
        <f>SUM('Todd Hammer'!L11)</f>
        <v>5722.0010000000002</v>
      </c>
      <c r="F73" s="22">
        <f>SUM('Todd Hammer'!M11)</f>
        <v>173.39396969696969</v>
      </c>
      <c r="G73" s="10">
        <f>SUM('Todd Hammer'!N11)</f>
        <v>26</v>
      </c>
      <c r="H73" s="22">
        <f>SUM('Todd Hammer'!O11)</f>
        <v>199.39396969696969</v>
      </c>
    </row>
    <row r="74" spans="1:8 16384:16384" x14ac:dyDescent="0.25">
      <c r="A74" s="9">
        <v>7</v>
      </c>
      <c r="B74" s="9" t="s">
        <v>29</v>
      </c>
      <c r="C74" s="29" t="s">
        <v>56</v>
      </c>
      <c r="D74" s="10">
        <f>SUM('Bill Middlebrook'!K9)</f>
        <v>20</v>
      </c>
      <c r="E74" s="10">
        <f>SUM('Bill Middlebrook'!L9)</f>
        <v>3618.0010000000002</v>
      </c>
      <c r="F74" s="22">
        <f>SUM('Bill Middlebrook'!M9)</f>
        <v>180.90005000000002</v>
      </c>
      <c r="G74" s="10">
        <f>SUM('Bill Middlebrook'!N9)</f>
        <v>18</v>
      </c>
      <c r="H74" s="22">
        <f>SUM('Bill Middlebrook'!O9)</f>
        <v>198.90005000000002</v>
      </c>
    </row>
    <row r="75" spans="1:8 16384:16384" x14ac:dyDescent="0.25">
      <c r="A75" s="32"/>
      <c r="B75" s="32"/>
      <c r="C75" s="33"/>
      <c r="D75" s="34"/>
      <c r="E75" s="34"/>
      <c r="F75" s="35"/>
      <c r="G75" s="34"/>
      <c r="H75" s="35"/>
    </row>
    <row r="76" spans="1:8 16384:16384" x14ac:dyDescent="0.25">
      <c r="A76" s="9">
        <v>8</v>
      </c>
      <c r="B76" s="9" t="s">
        <v>29</v>
      </c>
      <c r="C76" s="28" t="s">
        <v>82</v>
      </c>
      <c r="D76" s="10">
        <f>SUM('Les Williams'!K5)</f>
        <v>4</v>
      </c>
      <c r="E76" s="10">
        <f>SUM('Les Williams'!L5)</f>
        <v>755</v>
      </c>
      <c r="F76" s="22">
        <f>SUM('Les Williams'!M5)</f>
        <v>188.75</v>
      </c>
      <c r="G76" s="10">
        <f>SUM('Les Williams'!N5)</f>
        <v>11</v>
      </c>
      <c r="H76" s="22">
        <f>SUM('Les Williams'!O5)</f>
        <v>199.75</v>
      </c>
    </row>
    <row r="77" spans="1:8 16384:16384" x14ac:dyDescent="0.25">
      <c r="A77" s="9">
        <v>9</v>
      </c>
      <c r="B77" s="9" t="s">
        <v>29</v>
      </c>
      <c r="C77" s="28" t="s">
        <v>95</v>
      </c>
      <c r="D77" s="10">
        <f>SUM('John Krenik'!K5)</f>
        <v>4</v>
      </c>
      <c r="E77" s="10">
        <f>SUM('John Krenik'!L5)</f>
        <v>759</v>
      </c>
      <c r="F77" s="22">
        <f>SUM('John Krenik'!M5)</f>
        <v>189.75</v>
      </c>
      <c r="G77" s="10">
        <f>SUM('John Krenik'!N5)</f>
        <v>6</v>
      </c>
      <c r="H77" s="22">
        <f>SUM('John Krenik'!O5)</f>
        <v>195.75</v>
      </c>
    </row>
    <row r="78" spans="1:8 16384:16384" x14ac:dyDescent="0.25">
      <c r="A78" s="9">
        <v>10</v>
      </c>
      <c r="B78" s="9" t="s">
        <v>29</v>
      </c>
      <c r="C78" s="29" t="s">
        <v>70</v>
      </c>
      <c r="D78" s="10">
        <f>SUM('Brian Vincent'!K6)</f>
        <v>8</v>
      </c>
      <c r="E78" s="10">
        <f>SUM('Brian Vincent'!L6)</f>
        <v>1450</v>
      </c>
      <c r="F78" s="22">
        <f>SUM('Brian Vincent'!M6)</f>
        <v>181.25</v>
      </c>
      <c r="G78" s="10">
        <f>SUM('Brian Vincent'!N6)</f>
        <v>14</v>
      </c>
      <c r="H78" s="22">
        <f>SUM('Brian Vincent'!O6)</f>
        <v>195.25</v>
      </c>
    </row>
    <row r="79" spans="1:8 16384:16384" x14ac:dyDescent="0.25">
      <c r="A79" s="9">
        <v>11</v>
      </c>
      <c r="B79" s="9" t="s">
        <v>29</v>
      </c>
      <c r="C79" s="57" t="s">
        <v>99</v>
      </c>
      <c r="D79" s="10">
        <f>SUM('Darin Biggs'!K4)</f>
        <v>4</v>
      </c>
      <c r="E79" s="10">
        <f>SUM('Darin Biggs'!L4)</f>
        <v>734.00099999999998</v>
      </c>
      <c r="F79" s="22">
        <f>SUM('Darin Biggs'!M4)</f>
        <v>183.50024999999999</v>
      </c>
      <c r="G79" s="10">
        <f>SUM('Darin Biggs'!N4)</f>
        <v>4</v>
      </c>
      <c r="H79" s="22">
        <f>SUM('Darin Biggs'!O4)</f>
        <v>187.50024999999999</v>
      </c>
    </row>
    <row r="80" spans="1:8 16384:16384" x14ac:dyDescent="0.25">
      <c r="A80" s="9">
        <v>12</v>
      </c>
      <c r="B80" s="9" t="s">
        <v>29</v>
      </c>
      <c r="C80" s="29" t="s">
        <v>33</v>
      </c>
      <c r="D80" s="10">
        <f>SUM('Harry Trainer'!K7)</f>
        <v>16</v>
      </c>
      <c r="E80" s="10">
        <f>SUM('Harry Trainer'!L7)</f>
        <v>2734</v>
      </c>
      <c r="F80" s="22">
        <f>SUM('Harry Trainer'!M7)</f>
        <v>170.875</v>
      </c>
      <c r="G80" s="10">
        <f>SUM('Harry Trainer'!N7)</f>
        <v>11</v>
      </c>
      <c r="H80" s="22">
        <f>SUM('Harry Trainer'!O7)</f>
        <v>181.875</v>
      </c>
    </row>
    <row r="81" spans="1:8 16384:16384" x14ac:dyDescent="0.25">
      <c r="A81" s="9">
        <v>13</v>
      </c>
      <c r="B81" s="9" t="s">
        <v>29</v>
      </c>
      <c r="C81" s="57" t="s">
        <v>108</v>
      </c>
      <c r="D81" s="10">
        <f>SUM('Scott Priestley'!K5)</f>
        <v>4</v>
      </c>
      <c r="E81" s="10">
        <f>SUM('Scott Priestley'!L5)</f>
        <v>665</v>
      </c>
      <c r="F81" s="22">
        <f>SUM('Scott Priestley'!M5)</f>
        <v>166.25</v>
      </c>
      <c r="G81" s="10">
        <f>SUM('Scott Priestley'!N5)</f>
        <v>5</v>
      </c>
      <c r="H81" s="22">
        <f>SUM('Scott Priestley'!O5)</f>
        <v>171.25</v>
      </c>
    </row>
    <row r="82" spans="1:8 16384:16384" x14ac:dyDescent="0.25">
      <c r="A82" s="9">
        <v>14</v>
      </c>
      <c r="B82" s="9" t="s">
        <v>29</v>
      </c>
      <c r="C82" s="28" t="s">
        <v>96</v>
      </c>
      <c r="D82" s="10">
        <f>SUM('Steve Shropshire'!K7)</f>
        <v>14</v>
      </c>
      <c r="E82" s="10">
        <f>SUM('Steve Shropshire'!L7)</f>
        <v>2243</v>
      </c>
      <c r="F82" s="22">
        <f>SUM('Steve Shropshire'!M7)</f>
        <v>160.21428571428572</v>
      </c>
      <c r="G82" s="10">
        <f>SUM('Steve Shropshire'!N7)</f>
        <v>8</v>
      </c>
      <c r="H82" s="22">
        <f>SUM('Steve Shropshire'!O7)</f>
        <v>168.21428571428572</v>
      </c>
      <c r="XFD82" s="10"/>
    </row>
    <row r="83" spans="1:8 16384:16384" x14ac:dyDescent="0.25">
      <c r="A83" s="9">
        <v>15</v>
      </c>
      <c r="B83" s="9" t="s">
        <v>29</v>
      </c>
      <c r="C83" s="28" t="s">
        <v>89</v>
      </c>
      <c r="D83" s="10">
        <f>SUM('Sara Maggelet'!K8)</f>
        <v>16</v>
      </c>
      <c r="E83" s="10">
        <f>SUM('Sara Maggelet'!L8)</f>
        <v>2198</v>
      </c>
      <c r="F83" s="22">
        <f>SUM('Sara Maggelet'!M8)</f>
        <v>137.375</v>
      </c>
      <c r="G83" s="10">
        <f>SUM('Sara Maggelet'!N8)</f>
        <v>17</v>
      </c>
      <c r="H83" s="22">
        <f>SUM('Sara Maggelet'!O8)</f>
        <v>154.375</v>
      </c>
      <c r="XFD83" s="10"/>
    </row>
    <row r="84" spans="1:8 16384:16384" x14ac:dyDescent="0.25">
      <c r="A84" s="9">
        <v>16</v>
      </c>
      <c r="B84" s="9" t="s">
        <v>29</v>
      </c>
      <c r="C84" s="28" t="s">
        <v>83</v>
      </c>
      <c r="D84" s="10">
        <f>SUM('John Denny'!K5)</f>
        <v>4</v>
      </c>
      <c r="E84" s="10">
        <f>SUM('John Denny'!L5)</f>
        <v>316</v>
      </c>
      <c r="F84" s="22">
        <f>SUM('John Denny'!M5)</f>
        <v>79</v>
      </c>
      <c r="G84" s="10">
        <f>SUM('John Denny'!N5)</f>
        <v>2</v>
      </c>
      <c r="H84" s="22">
        <f>SUM('John Denny'!O5)</f>
        <v>81</v>
      </c>
      <c r="XFD84" s="10"/>
    </row>
    <row r="85" spans="1:8 16384:16384" x14ac:dyDescent="0.25">
      <c r="C85" s="29"/>
      <c r="D85" s="10"/>
      <c r="E85" s="10"/>
      <c r="G85" s="10"/>
    </row>
    <row r="86" spans="1:8 16384:16384" x14ac:dyDescent="0.25">
      <c r="A86" s="11"/>
      <c r="B86" s="11"/>
      <c r="C86" s="11"/>
      <c r="D86" s="11"/>
      <c r="E86" s="11"/>
      <c r="F86" s="20"/>
      <c r="G86" s="11"/>
      <c r="H86" s="20"/>
    </row>
    <row r="87" spans="1:8 16384:16384" ht="28.5" x14ac:dyDescent="0.45">
      <c r="A87" s="11"/>
      <c r="B87" s="11"/>
      <c r="C87" s="31" t="s">
        <v>50</v>
      </c>
      <c r="D87" s="11"/>
      <c r="E87" s="11"/>
      <c r="F87" s="20"/>
      <c r="G87" s="11"/>
      <c r="H87" s="20"/>
    </row>
    <row r="88" spans="1:8 16384:16384" ht="18.75" x14ac:dyDescent="0.3">
      <c r="A88" s="11"/>
      <c r="B88" s="11"/>
      <c r="C88" s="11"/>
      <c r="D88" s="14" t="s">
        <v>20</v>
      </c>
      <c r="E88" s="11"/>
      <c r="F88" s="20"/>
      <c r="G88" s="11"/>
      <c r="H88" s="20"/>
    </row>
    <row r="89" spans="1:8 16384:16384" x14ac:dyDescent="0.25">
      <c r="A89" s="11"/>
      <c r="B89" s="11"/>
      <c r="C89" s="11"/>
      <c r="D89" s="11"/>
      <c r="E89" s="11"/>
      <c r="F89" s="20"/>
      <c r="G89" s="11"/>
      <c r="H89" s="20"/>
    </row>
    <row r="90" spans="1:8 16384:16384" ht="18.75" x14ac:dyDescent="0.4">
      <c r="A90" s="12" t="s">
        <v>0</v>
      </c>
      <c r="B90" s="12" t="s">
        <v>1</v>
      </c>
      <c r="C90" s="12" t="s">
        <v>2</v>
      </c>
      <c r="D90" s="12" t="s">
        <v>21</v>
      </c>
      <c r="E90" s="12" t="s">
        <v>16</v>
      </c>
      <c r="F90" s="21" t="s">
        <v>17</v>
      </c>
      <c r="G90" s="12" t="s">
        <v>14</v>
      </c>
      <c r="H90" s="21" t="s">
        <v>18</v>
      </c>
    </row>
    <row r="91" spans="1:8 16384:16384" x14ac:dyDescent="0.25">
      <c r="A91" s="9">
        <v>1</v>
      </c>
      <c r="B91" s="9" t="s">
        <v>28</v>
      </c>
      <c r="C91" s="29" t="s">
        <v>32</v>
      </c>
      <c r="D91" s="10">
        <f>SUM('Jerry Willeford'!K26)</f>
        <v>96</v>
      </c>
      <c r="E91" s="10">
        <f>SUM('Jerry Willeford'!L26)</f>
        <v>16979.008000000002</v>
      </c>
      <c r="F91" s="22">
        <f>SUM('Jerry Willeford'!M26)</f>
        <v>176.86466666666669</v>
      </c>
      <c r="G91" s="10">
        <f>SUM('Jerry Willeford'!N26)</f>
        <v>194</v>
      </c>
      <c r="H91" s="22">
        <f>SUM('Jerry Willeford'!O26)</f>
        <v>370.86466666666672</v>
      </c>
    </row>
    <row r="92" spans="1:8 16384:16384" x14ac:dyDescent="0.25">
      <c r="A92" s="9">
        <v>2</v>
      </c>
      <c r="B92" s="9" t="s">
        <v>28</v>
      </c>
      <c r="C92" s="29" t="s">
        <v>30</v>
      </c>
      <c r="D92" s="10">
        <f>SUM('Tony Carruth'!K19)</f>
        <v>64</v>
      </c>
      <c r="E92" s="10">
        <f>SUM('Tony Carruth'!L19)</f>
        <v>11576.006000000001</v>
      </c>
      <c r="F92" s="22">
        <f>SUM('Tony Carruth'!M19)</f>
        <v>180.87509375000002</v>
      </c>
      <c r="G92" s="10">
        <f>SUM('Tony Carruth'!N19)</f>
        <v>181</v>
      </c>
      <c r="H92" s="22">
        <f>SUM('Tony Carruth'!O19)</f>
        <v>361.87509375000002</v>
      </c>
    </row>
    <row r="93" spans="1:8 16384:16384" x14ac:dyDescent="0.25">
      <c r="A93" s="9">
        <v>3</v>
      </c>
      <c r="B93" s="9" t="s">
        <v>28</v>
      </c>
      <c r="C93" s="29" t="s">
        <v>31</v>
      </c>
      <c r="D93" s="10">
        <f>SUM('Howard Wilson'!K19)</f>
        <v>65</v>
      </c>
      <c r="E93" s="10">
        <f>SUM('Howard Wilson'!L19)</f>
        <v>11330</v>
      </c>
      <c r="F93" s="22">
        <f>SUM('Howard Wilson'!M19)</f>
        <v>174.30769230769232</v>
      </c>
      <c r="G93" s="10">
        <f>SUM('Howard Wilson'!N19)</f>
        <v>74</v>
      </c>
      <c r="H93" s="22">
        <f>SUM('Howard Wilson'!O19)</f>
        <v>248.30769230769232</v>
      </c>
    </row>
    <row r="94" spans="1:8 16384:16384" x14ac:dyDescent="0.25">
      <c r="A94" s="9">
        <v>4</v>
      </c>
      <c r="B94" s="9" t="s">
        <v>28</v>
      </c>
      <c r="C94" s="29" t="s">
        <v>86</v>
      </c>
      <c r="D94" s="10">
        <f>SUM('Carolyn Wilson'!K9)</f>
        <v>26</v>
      </c>
      <c r="E94" s="10">
        <f>SUM('Carolyn Wilson'!L9)</f>
        <v>4525.0010000000002</v>
      </c>
      <c r="F94" s="22">
        <f>SUM('Carolyn Wilson'!M9)</f>
        <v>174.0385</v>
      </c>
      <c r="G94" s="10">
        <f>SUM('Carolyn Wilson'!N9)</f>
        <v>31</v>
      </c>
      <c r="H94" s="22">
        <f>SUM('Carolyn Wilson'!O9)</f>
        <v>205.0385</v>
      </c>
    </row>
    <row r="95" spans="1:8 16384:16384" x14ac:dyDescent="0.25">
      <c r="A95" s="32"/>
      <c r="B95" s="32"/>
      <c r="C95" s="33"/>
      <c r="D95" s="34"/>
      <c r="E95" s="34"/>
      <c r="F95" s="35"/>
      <c r="G95" s="34"/>
      <c r="H95" s="35"/>
    </row>
    <row r="96" spans="1:8 16384:16384" x14ac:dyDescent="0.25">
      <c r="A96" s="9">
        <v>5</v>
      </c>
      <c r="B96" s="9" t="s">
        <v>28</v>
      </c>
      <c r="C96" s="30" t="s">
        <v>70</v>
      </c>
      <c r="D96" s="10">
        <f>SUM('Brian Vincent'!K26)</f>
        <v>10</v>
      </c>
      <c r="E96" s="10">
        <f>SUM('Brian Vincent'!L26)</f>
        <v>1834.001</v>
      </c>
      <c r="F96" s="22">
        <f>SUM('Brian Vincent'!M26)</f>
        <v>183.40010000000001</v>
      </c>
      <c r="G96" s="10">
        <f>SUM('Brian Vincent'!N26)</f>
        <v>33</v>
      </c>
      <c r="H96" s="22">
        <f>SUM('Brian Vincent'!O26)</f>
        <v>216.40010000000001</v>
      </c>
    </row>
    <row r="97" spans="1:8 16384:16384" x14ac:dyDescent="0.25">
      <c r="A97" s="9">
        <v>6</v>
      </c>
      <c r="B97" s="9" t="s">
        <v>28</v>
      </c>
      <c r="C97" s="30" t="s">
        <v>72</v>
      </c>
      <c r="D97" s="10">
        <f>SUM('Jim Clarke'!K8)</f>
        <v>16</v>
      </c>
      <c r="E97" s="10">
        <f>SUM('Jim Clarke'!L8)</f>
        <v>2774</v>
      </c>
      <c r="F97" s="22">
        <f>SUM('Jim Clarke'!M8)</f>
        <v>173.375</v>
      </c>
      <c r="G97" s="10">
        <f>SUM('Jim Clarke'!N8)</f>
        <v>33</v>
      </c>
      <c r="H97" s="22">
        <f>SUM('Jim Clarke'!O8)</f>
        <v>206.375</v>
      </c>
    </row>
    <row r="98" spans="1:8 16384:16384" x14ac:dyDescent="0.25">
      <c r="A98" s="9">
        <v>7</v>
      </c>
      <c r="B98" s="9" t="s">
        <v>28</v>
      </c>
      <c r="C98" s="29" t="s">
        <v>84</v>
      </c>
      <c r="D98" s="10">
        <f>SUM('David Russell'!K7)</f>
        <v>14</v>
      </c>
      <c r="E98" s="10">
        <f>SUM('David Russell'!L7)</f>
        <v>2483</v>
      </c>
      <c r="F98" s="22">
        <f>SUM('David Russell'!M7)</f>
        <v>177.35714285714286</v>
      </c>
      <c r="G98" s="10">
        <f>SUM('David Russell'!N7)</f>
        <v>24</v>
      </c>
      <c r="H98" s="22">
        <f>SUM('David Russell'!O7)</f>
        <v>201.35714285714286</v>
      </c>
    </row>
    <row r="99" spans="1:8 16384:16384" x14ac:dyDescent="0.25">
      <c r="A99" s="9">
        <v>8</v>
      </c>
      <c r="B99" s="9" t="s">
        <v>28</v>
      </c>
      <c r="C99" s="30" t="s">
        <v>63</v>
      </c>
      <c r="D99" s="10">
        <f>SUM('Joe Chacon'!K15)</f>
        <v>4</v>
      </c>
      <c r="E99" s="10">
        <f>SUM('Joe Chacon'!L15)</f>
        <v>696</v>
      </c>
      <c r="F99" s="22">
        <f>SUM('Joe Chacon'!M15)</f>
        <v>174</v>
      </c>
      <c r="G99" s="10">
        <f>SUM('Joe Chacon'!N15)</f>
        <v>4</v>
      </c>
      <c r="H99" s="22">
        <f>SUM('Joe Chacon'!O15)</f>
        <v>178</v>
      </c>
      <c r="XFD99" s="10"/>
    </row>
    <row r="100" spans="1:8 16384:16384" x14ac:dyDescent="0.25">
      <c r="A100" s="9">
        <v>9</v>
      </c>
      <c r="B100" s="9" t="s">
        <v>28</v>
      </c>
      <c r="C100" s="29" t="s">
        <v>77</v>
      </c>
      <c r="D100" s="10">
        <f>SUM('Mike Hanley'!K5)</f>
        <v>4</v>
      </c>
      <c r="E100" s="10">
        <f>SUM('Mike Hanley'!L5)</f>
        <v>653</v>
      </c>
      <c r="F100" s="22">
        <f>SUM('Mike Hanley'!M5)</f>
        <v>163.25</v>
      </c>
      <c r="G100" s="10">
        <f>SUM('Mike Hanley'!N5)</f>
        <v>2</v>
      </c>
      <c r="H100" s="22">
        <f>SUM('Mike Hanley'!O5)</f>
        <v>165.25</v>
      </c>
    </row>
    <row r="101" spans="1:8 16384:16384" x14ac:dyDescent="0.25">
      <c r="A101" s="9">
        <v>10</v>
      </c>
      <c r="B101" s="9" t="s">
        <v>28</v>
      </c>
      <c r="C101" s="29" t="s">
        <v>33</v>
      </c>
      <c r="D101" s="10">
        <f>SUM('Harry Trainer'!K16)</f>
        <v>4</v>
      </c>
      <c r="E101" s="10">
        <f>SUM('Harry Trainer'!L16)</f>
        <v>501</v>
      </c>
      <c r="F101" s="22">
        <f>SUM('Harry Trainer'!M16)</f>
        <v>125.25</v>
      </c>
      <c r="G101" s="10">
        <f>SUM('Harry Trainer'!N16)</f>
        <v>2</v>
      </c>
      <c r="H101" s="22">
        <f>SUM('Harry Trainer'!O16)</f>
        <v>127.25</v>
      </c>
    </row>
    <row r="102" spans="1:8 16384:16384" x14ac:dyDescent="0.25">
      <c r="A102" s="9">
        <v>11</v>
      </c>
      <c r="B102" s="9" t="s">
        <v>28</v>
      </c>
      <c r="C102" s="57" t="s">
        <v>99</v>
      </c>
      <c r="D102" s="10">
        <f>SUM('Darin Biggs'!K14)</f>
        <v>4</v>
      </c>
      <c r="E102" s="10">
        <f>SUM('Darin Biggs'!L14)</f>
        <v>484</v>
      </c>
      <c r="F102" s="22">
        <f>SUM('Darin Biggs'!M14)</f>
        <v>121</v>
      </c>
      <c r="G102" s="10">
        <f>SUM('Darin Biggs'!N14)</f>
        <v>2</v>
      </c>
      <c r="H102" s="22">
        <f>SUM('Darin Biggs'!O14)</f>
        <v>123</v>
      </c>
    </row>
  </sheetData>
  <protectedRanges>
    <protectedRange algorithmName="SHA-512" hashValue="ON39YdpmFHfN9f47KpiRvqrKx0V9+erV1CNkpWzYhW/Qyc6aT8rEyCrvauWSYGZK2ia3o7vd3akF07acHAFpOA==" saltValue="yVW9XmDwTqEnmpSGai0KYg==" spinCount="100000" sqref="C18:C32 C52:C53 C56:C57 C100 C102" name="Range1_6_2"/>
    <protectedRange algorithmName="SHA-512" hashValue="ON39YdpmFHfN9f47KpiRvqrKx0V9+erV1CNkpWzYhW/Qyc6aT8rEyCrvauWSYGZK2ia3o7vd3akF07acHAFpOA==" saltValue="yVW9XmDwTqEnmpSGai0KYg==" spinCount="100000" sqref="C94:C96" name="Range1_9_1"/>
  </protectedRanges>
  <sortState xmlns:xlrd2="http://schemas.microsoft.com/office/spreadsheetml/2017/richdata2" ref="C96:H102">
    <sortCondition descending="1" ref="H91:H102"/>
  </sortState>
  <hyperlinks>
    <hyperlink ref="C29" location="'Tom Cunningham'!A1" display="Tom Cunningham" xr:uid="{6645782F-870E-4807-951C-1B14DB73F0F9}"/>
    <hyperlink ref="C8" location="'Jim Swaringin'!A1" display="Jim Swaringin" xr:uid="{B0365329-7FE5-4EEF-A586-169C66777935}"/>
    <hyperlink ref="C43" location="'David Strother'!A1" display="David Strother" xr:uid="{0ADDD267-E0EF-4DD2-A1BF-94B57F76F1A0}"/>
    <hyperlink ref="C72" location="'Darren Krumweide'!A1" display="Darren Krumweide" xr:uid="{A945D852-BD89-488F-A489-CC020D98568C}"/>
    <hyperlink ref="C92" location="'Tony Carruth'!A1" display="Tony Carruth" xr:uid="{D51366F4-C2BB-4E1B-AC58-01F3F1C3F3C2}"/>
    <hyperlink ref="C93" location="'Howard Wilson'!A1" display="Howard Wilson" xr:uid="{21A24B17-E29D-48D1-A6D6-0C28054DAC51}"/>
    <hyperlink ref="C91" location="'Jerry Willeford'!A1" display="Jerry Willeford" xr:uid="{051C788F-104C-4E5D-8332-20BBAA925F4E}"/>
    <hyperlink ref="C53" location="'Paul Dyer'!A1" display="Paul Dyer" xr:uid="{9DEBEA65-609E-445B-B300-C13CD3922C8E}"/>
    <hyperlink ref="C47" location="'Kenneth Sledge'!A1" display="Kenneth Sledge" xr:uid="{037C5C39-4C1C-4179-B799-39FC984DFA04}"/>
    <hyperlink ref="C16" location="'Kirby Dahl'!A1" display="Kirby Dahl" xr:uid="{13882A9F-5068-4E63-A08F-B626AA4228CF}"/>
    <hyperlink ref="C6" location="'Daniel Henry'!A1" display="Daniel Henry" xr:uid="{48807BC8-F84B-4CDD-8831-DC426BD96593}"/>
    <hyperlink ref="C42" location="'Ken Osmond'!A1" display="Ken Osmond" xr:uid="{47AAB2A4-3F70-49A1-AD54-EAFF58AB2A83}"/>
    <hyperlink ref="C46" location="'Gary Hicks'!A1" display="Gary Hicks" xr:uid="{000F91BD-BB46-4A5A-8486-99A445C6AD6E}"/>
    <hyperlink ref="C15" location="'Larry Zientek'!A1" display="Larry Zientek" xr:uid="{994CCDDA-7533-4B22-8310-04AAC1E7B4D7}"/>
    <hyperlink ref="C18" location="'Mark Belitz'!A1" display="Mark Belitz" xr:uid="{F31518B9-CD9E-41FE-A7A8-F5CBF5C4B8F2}"/>
    <hyperlink ref="C34" location="'Ken Patton'!A1" display="Ken Patton" xr:uid="{D026C0F7-B710-4957-9D57-3E559C0F37F6}"/>
    <hyperlink ref="C22" location="'James Roach'!A1" display="James Roach" xr:uid="{309A62C3-671D-44CF-ABD1-C3473443ADB6}"/>
    <hyperlink ref="C13" location="'Bobby Williams'!A1" display="Bobby Williams" xr:uid="{AEB07D5B-79EC-44E4-8BE7-D97F803C9C8D}"/>
    <hyperlink ref="C69" location="'Ron Herring'!A1" display="Ron Herring" xr:uid="{8D0C40CB-A464-4867-8DCB-9273F73FE695}"/>
    <hyperlink ref="C74" location="'Bill Middlebrook'!A1" display="Bill Middlebrook" xr:uid="{FA4DC255-36DA-425B-87B2-642D710FBE5D}"/>
    <hyperlink ref="C7" location="'Evelio McDonald'!A1" display="Evelio McDonald" xr:uid="{B5BC724D-5F93-466A-9693-0EAC69495D04}"/>
    <hyperlink ref="C10" location="'Jerry Hensler'!A1" display="Jerry Hensler" xr:uid="{77822FE8-0244-48F9-8628-81C96991B02E}"/>
    <hyperlink ref="C23" location="'Alex Dekonenko'!A1" display="Alex Dekonenko" xr:uid="{629283D3-33A8-4E3B-928D-487C97D2F587}"/>
    <hyperlink ref="C14" location="'Bobby Starr'!A1" display="Bobby Starr" xr:uid="{0BB6ECD3-1521-4152-9045-B04CC70DDEA2}"/>
    <hyperlink ref="C21" location="'James Braddy'!A1" display="James Braddy" xr:uid="{EA7A0F85-17D6-4A62-909F-90F546CD27D6}"/>
    <hyperlink ref="C12" location="'Hubert Kelsheimer'!A1" display="Hubert Kelsheimer" xr:uid="{4F6AD4E0-5AE4-4B0A-B539-94FF379F47FB}"/>
    <hyperlink ref="C31" location="'Joe Chacon'!A1" display="Joe Chacon" xr:uid="{2CD42E6A-9725-4D64-85AF-49D3C25B1971}"/>
    <hyperlink ref="C17" location="'Paul Marucci'!A1" display="Paul Marucci" xr:uid="{B67F67FE-3FC6-4DAB-B2B6-0B0CDE22524D}"/>
    <hyperlink ref="C33" location="'David Lewis'!A1" display="David Lewis" xr:uid="{3086510D-35D8-4B72-9948-5510562DA15F}"/>
    <hyperlink ref="C44" location="'Claudia Escoto'!A1" display="Claudia Escato" xr:uid="{A160F42D-14AB-44C6-A6D4-DD2619A85798}"/>
    <hyperlink ref="C48" location="'JD Philips'!A1" display="JD Philips" xr:uid="{0F3061F8-9D91-4A17-9E34-91FE2A19E3D7}"/>
    <hyperlink ref="C71" location="'Wayne Argence'!A1" display="Wayne Argence" xr:uid="{6D5C1CF3-D3A4-4115-B64A-914BADA665F5}"/>
    <hyperlink ref="C78" location="'Brian Vincent'!A1" display="Brian Vincent" xr:uid="{50E5E50C-C80C-4E4F-8E3C-5B86C5C69CE5}"/>
    <hyperlink ref="C97" location="'Jim Clarke'!A1" display="Jim Clarke" xr:uid="{E5E0E1AD-8CBF-41B7-B439-428C066DEDFF}"/>
    <hyperlink ref="C58" location="'JJ Griffin'!A1" display="JJ Griffin" xr:uid="{27041633-E6E9-4B22-9EC4-1ADA2AE10F96}"/>
    <hyperlink ref="C68" location="'Paul Dyer'!A1" display="Paul Dyer" xr:uid="{49ADDAF5-EBE8-49B8-830D-290D6E99410D}"/>
    <hyperlink ref="C70" location="'Scott Jackson'!A1" display="Scott Jackson" xr:uid="{DCA7CF2E-C591-49D3-8871-C7D4E830E648}"/>
    <hyperlink ref="C100" location="'Mike Hanley'!A1" display="Mike Hanley" xr:uid="{FA694188-EDFF-4129-A78A-5CF4447CE61A}"/>
    <hyperlink ref="C25" location="'Ron Parker'!A1" display="Ron Parker" xr:uid="{774DA4D4-B91D-45D3-BB71-FFC382A431B8}"/>
    <hyperlink ref="C9" location="'Josie Hensler'!A1" display="Josie Hensler" xr:uid="{8787A42F-DC03-4F4B-B21C-953A92DC2F5B}"/>
    <hyperlink ref="C45" location="'David Lewis'!A1" display="David Lewis" xr:uid="{0CA3829B-2812-4817-BD92-59F52701FC82}"/>
    <hyperlink ref="C76" location="'Les Williams'!A1" display="Les Williams" xr:uid="{EBB25623-8D72-4C95-946E-4F9B8F231AD4}"/>
    <hyperlink ref="C84" location="'John Denny'!A1" display="John Denny" xr:uid="{2CA1D2DC-6128-4AF4-BFE1-793F8B8C798B}"/>
    <hyperlink ref="C98" location="'David Russell'!A1" display="David Russell" xr:uid="{A1A298DA-6FC7-4123-B517-E67432AA3650}"/>
    <hyperlink ref="C73" location="'Todd Hammer'!A1" display="Todd Hammer" xr:uid="{CEDC0E49-E86B-4E76-93DB-D55BB1265BFF}"/>
    <hyperlink ref="C94" location="'Carolyn Wilson'!A1" display="Carolyn Wilson" xr:uid="{17E3FC87-66E7-4BF2-9E65-2B5E3C9B7947}"/>
    <hyperlink ref="C11" location="'Otis Riffey'!A1" display="Otis Riffey" xr:uid="{F44BD54C-A4F6-44B7-860F-BAD4AAA85F6D}"/>
    <hyperlink ref="C30" location="'George Maggelet'!A1" display="George Maggelet" xr:uid="{FAE9A1D0-733A-4CFD-99D4-8C8EA1784896}"/>
    <hyperlink ref="C83" location="'Sara Maggelet'!A1" display="Sara Maggelet" xr:uid="{2B49CA6E-1EEB-4B26-88AB-4CEAEC92873D}"/>
    <hyperlink ref="C35" location="'Austin Belitz'!A1" display="Austin Belitz" xr:uid="{83412AFB-E6D6-4436-A717-B68D4DD8176A}"/>
    <hyperlink ref="C59" location="'Chris Bissett'!A1" display="Chris Bissett" xr:uid="{DB6D8DF4-D807-4F6A-8FAA-FBCC237F1E17}"/>
    <hyperlink ref="C60" location="'Steve Huebinger'!A1" display="Steve Huebinger" xr:uid="{1232B77F-1F28-4625-8E8F-604DE7156820}"/>
    <hyperlink ref="C32" location="'Gary Southard'!A1" display="Gary  Southhard" xr:uid="{CA15A6C0-3289-4C1F-A02A-C10264B024DD}"/>
    <hyperlink ref="C57" location="'Brian Vincent'!A1" display="Brian Vincent" xr:uid="{E894B0D7-A6B9-43E8-86B1-2A21B7600C56}"/>
    <hyperlink ref="C28" location="'Tommy Fort'!A1" display="Tommy Fort" xr:uid="{4276CECC-688F-41AB-B826-638F61F9E005}"/>
    <hyperlink ref="C77" location="'John Krenik'!A1" display="John Krenik" xr:uid="{E06163E8-752D-46B8-BC14-5315B38305E9}"/>
    <hyperlink ref="C82" location="'Steve Shropshire'!A1" display="Steve Shropshire" xr:uid="{0499DF8B-9144-4F8F-8087-0D83FA7E7C09}"/>
    <hyperlink ref="C27" location="'Fred Jamison'!A1" display="Fred Jamison" xr:uid="{D0BAD2AA-F32F-460C-8A42-DA778C5A4FB3}"/>
    <hyperlink ref="C61" location="'George Maggelet'!A1" display="George Maggelet" xr:uid="{FCEC58AB-7E65-4EDD-A5BD-2E49A7315878}"/>
    <hyperlink ref="C96" location="'Brian Vincent'!A1" display="Brian Vincent" xr:uid="{4D118864-6FFE-44C0-A215-12A3A4928B0A}"/>
    <hyperlink ref="C56" location="'Mike Thomas'!A1" display="Mike Thomas" xr:uid="{7FFEA78C-188E-451B-8031-1EE1F410AFC4}"/>
    <hyperlink ref="C26" location="'Bill Middlebrook'!A1" display="Bill Middlebrook" xr:uid="{3E82C1D5-B82C-4EA5-BC47-016FD6C35CC2}"/>
    <hyperlink ref="C79" location="'Darin Biggs'!A1" display="Darin Biggs" xr:uid="{F4DC1452-0F21-4A45-9F2B-CF03550E0ACC}"/>
    <hyperlink ref="C20" location="'Rene Melendez'!A1" display="Rene Melendez" xr:uid="{D152BE4A-33B1-4A82-BCFA-57CF0EE983AA}"/>
    <hyperlink ref="C52" location="'James Roach'!A1" display="James Roach" xr:uid="{3C6C1AA7-B455-4596-BD2A-62195748C127}"/>
    <hyperlink ref="C54" location="'Steve Shropshire'!A1" display="Steve Shropshire" xr:uid="{7ECB5FC5-2D71-4040-B13F-28CF99484534}"/>
    <hyperlink ref="C102" location="'Darin Biggs'!A1" display="Darin Biggs" xr:uid="{092AF399-F744-4CDD-9EBF-6B228DEE5CEE}"/>
    <hyperlink ref="C51" location="'Bert Farias'!A1" display="Bert Farias" xr:uid="{E3138D08-EA1C-47FE-A121-14D6986E47E3}"/>
    <hyperlink ref="C24" location="'Wayne Argence'!A1" display="Wayne Argence" xr:uid="{89511470-3D45-42DE-828D-1ABB4A700B69}"/>
    <hyperlink ref="C99" location="'Joe Chacon'!A1" display="Joe Chacon" xr:uid="{BD83CD77-A304-4C76-B390-E86B6E4D8CEE}"/>
    <hyperlink ref="C81" location="'Scott Priestley'!A1" display="Scott Priestley" xr:uid="{31015ED1-5DB1-4E01-8105-A79A7C6E8874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6E625-E0BD-4A54-957F-5D2D39BB0054}">
  <dimension ref="A1:Q7"/>
  <sheetViews>
    <sheetView workbookViewId="0">
      <selection activeCell="C20" sqref="C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91</v>
      </c>
      <c r="C2" s="17">
        <v>44310</v>
      </c>
      <c r="D2" s="18" t="s">
        <v>34</v>
      </c>
      <c r="E2" s="19">
        <v>168</v>
      </c>
      <c r="F2" s="19">
        <v>177</v>
      </c>
      <c r="G2" s="19">
        <v>171</v>
      </c>
      <c r="H2" s="19">
        <v>172</v>
      </c>
      <c r="I2" s="23"/>
      <c r="J2" s="23"/>
      <c r="K2" s="23">
        <v>4</v>
      </c>
      <c r="L2" s="23">
        <v>688</v>
      </c>
      <c r="M2" s="24">
        <v>172</v>
      </c>
      <c r="N2" s="25">
        <v>2</v>
      </c>
      <c r="O2" s="26">
        <v>174</v>
      </c>
    </row>
    <row r="3" spans="1:17" x14ac:dyDescent="0.25">
      <c r="A3" s="15" t="s">
        <v>39</v>
      </c>
      <c r="B3" s="16" t="s">
        <v>91</v>
      </c>
      <c r="C3" s="17">
        <v>44338</v>
      </c>
      <c r="D3" s="18" t="s">
        <v>34</v>
      </c>
      <c r="E3" s="19">
        <v>172</v>
      </c>
      <c r="F3" s="19">
        <v>171</v>
      </c>
      <c r="G3" s="19">
        <v>170</v>
      </c>
      <c r="H3" s="19">
        <v>159</v>
      </c>
      <c r="I3" s="19"/>
      <c r="J3" s="19"/>
      <c r="K3" s="23">
        <v>4</v>
      </c>
      <c r="L3" s="23">
        <v>672</v>
      </c>
      <c r="M3" s="24">
        <v>168</v>
      </c>
      <c r="N3" s="25">
        <v>2</v>
      </c>
      <c r="O3" s="26">
        <v>170</v>
      </c>
    </row>
    <row r="4" spans="1:17" x14ac:dyDescent="0.25">
      <c r="A4" s="15" t="s">
        <v>39</v>
      </c>
      <c r="B4" s="16" t="s">
        <v>91</v>
      </c>
      <c r="C4" s="17">
        <v>44401</v>
      </c>
      <c r="D4" s="18" t="s">
        <v>34</v>
      </c>
      <c r="E4" s="19">
        <v>152</v>
      </c>
      <c r="F4" s="19">
        <v>159</v>
      </c>
      <c r="G4" s="19">
        <v>159</v>
      </c>
      <c r="H4" s="19">
        <v>158</v>
      </c>
      <c r="I4" s="19"/>
      <c r="J4" s="19"/>
      <c r="K4" s="23">
        <v>4</v>
      </c>
      <c r="L4" s="23">
        <v>628</v>
      </c>
      <c r="M4" s="24">
        <v>157</v>
      </c>
      <c r="N4" s="25">
        <v>2</v>
      </c>
      <c r="O4" s="26">
        <v>159</v>
      </c>
    </row>
    <row r="7" spans="1:17" x14ac:dyDescent="0.25">
      <c r="K7" s="8">
        <f>SUM(K2:K6)</f>
        <v>12</v>
      </c>
      <c r="L7" s="8">
        <f>SUM(L2:L6)</f>
        <v>1988</v>
      </c>
      <c r="M7" s="7">
        <f>SUM(L7/K7)</f>
        <v>165.66666666666666</v>
      </c>
      <c r="N7" s="8">
        <f>SUM(N2:N6)</f>
        <v>6</v>
      </c>
      <c r="O7" s="13">
        <f>SUM(M7+N7)</f>
        <v>171.66666666666666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0_2"/>
    <protectedRange algorithmName="SHA-512" hashValue="ON39YdpmFHfN9f47KpiRvqrKx0V9+erV1CNkpWzYhW/Qyc6aT8rEyCrvauWSYGZK2ia3o7vd3akF07acHAFpOA==" saltValue="yVW9XmDwTqEnmpSGai0KYg==" spinCount="100000" sqref="B2 E2:H2" name="Range1_2_5_1"/>
    <protectedRange algorithmName="SHA-512" hashValue="ON39YdpmFHfN9f47KpiRvqrKx0V9+erV1CNkpWzYhW/Qyc6aT8rEyCrvauWSYGZK2ia3o7vd3akF07acHAFpOA==" saltValue="yVW9XmDwTqEnmpSGai0KYg==" spinCount="100000" sqref="D2" name="Range1_1_1_5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_3"/>
    <protectedRange algorithmName="SHA-512" hashValue="ON39YdpmFHfN9f47KpiRvqrKx0V9+erV1CNkpWzYhW/Qyc6aT8rEyCrvauWSYGZK2ia3o7vd3akF07acHAFpOA==" saltValue="yVW9XmDwTqEnmpSGai0KYg==" spinCount="100000" sqref="D4" name="Range1_1_1_2"/>
  </protectedRanges>
  <conditionalFormatting sqref="F2">
    <cfRule type="top10" dxfId="2259" priority="15" rank="1"/>
  </conditionalFormatting>
  <conditionalFormatting sqref="G2">
    <cfRule type="top10" dxfId="2258" priority="14" rank="1"/>
  </conditionalFormatting>
  <conditionalFormatting sqref="H2">
    <cfRule type="top10" dxfId="2257" priority="13" rank="1"/>
  </conditionalFormatting>
  <conditionalFormatting sqref="E2">
    <cfRule type="top10" dxfId="2256" priority="16" rank="1"/>
  </conditionalFormatting>
  <conditionalFormatting sqref="J3">
    <cfRule type="top10" dxfId="2255" priority="7" rank="1"/>
  </conditionalFormatting>
  <conditionalFormatting sqref="I3">
    <cfRule type="top10" dxfId="2254" priority="8" rank="1"/>
  </conditionalFormatting>
  <conditionalFormatting sqref="H3">
    <cfRule type="top10" dxfId="2253" priority="9" rank="1"/>
  </conditionalFormatting>
  <conditionalFormatting sqref="G3">
    <cfRule type="top10" dxfId="2252" priority="10" rank="1"/>
  </conditionalFormatting>
  <conditionalFormatting sqref="F3">
    <cfRule type="top10" dxfId="2251" priority="11" rank="1"/>
  </conditionalFormatting>
  <conditionalFormatting sqref="E3">
    <cfRule type="top10" dxfId="2250" priority="12" rank="1"/>
  </conditionalFormatting>
  <conditionalFormatting sqref="J4">
    <cfRule type="top10" dxfId="2249" priority="1" rank="1"/>
  </conditionalFormatting>
  <conditionalFormatting sqref="I4">
    <cfRule type="top10" dxfId="2248" priority="2" rank="1"/>
  </conditionalFormatting>
  <conditionalFormatting sqref="H4">
    <cfRule type="top10" dxfId="2247" priority="3" rank="1"/>
  </conditionalFormatting>
  <conditionalFormatting sqref="G4">
    <cfRule type="top10" dxfId="2246" priority="4" rank="1"/>
  </conditionalFormatting>
  <conditionalFormatting sqref="F4">
    <cfRule type="top10" dxfId="2245" priority="5" rank="1"/>
  </conditionalFormatting>
  <conditionalFormatting sqref="E4">
    <cfRule type="top10" dxfId="2244" priority="6" rank="1"/>
  </conditionalFormatting>
  <hyperlinks>
    <hyperlink ref="Q1" location="'Texas  2021 Ranking'!A1" display="Back to Ranking" xr:uid="{EAC4BA32-5355-4172-9C58-44FFF50793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52E4DE-A174-4629-8E70-B53475933D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FF4F0-F3A8-44F7-B630-6545B377D095}">
  <dimension ref="A1:Q12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69</v>
      </c>
      <c r="C2" s="17">
        <v>44271</v>
      </c>
      <c r="D2" s="18" t="s">
        <v>66</v>
      </c>
      <c r="E2" s="19">
        <v>174</v>
      </c>
      <c r="F2" s="19">
        <v>184</v>
      </c>
      <c r="G2" s="19">
        <v>180</v>
      </c>
      <c r="H2" s="19">
        <v>189</v>
      </c>
      <c r="I2" s="19"/>
      <c r="J2" s="19"/>
      <c r="K2" s="23">
        <v>4</v>
      </c>
      <c r="L2" s="23">
        <v>727</v>
      </c>
      <c r="M2" s="24">
        <v>181.75</v>
      </c>
      <c r="N2" s="25">
        <v>13</v>
      </c>
      <c r="O2" s="26">
        <v>194.75</v>
      </c>
    </row>
    <row r="3" spans="1:17" x14ac:dyDescent="0.25">
      <c r="A3" s="15" t="s">
        <v>39</v>
      </c>
      <c r="B3" s="16" t="s">
        <v>69</v>
      </c>
      <c r="C3" s="17">
        <v>44283</v>
      </c>
      <c r="D3" s="18" t="s">
        <v>66</v>
      </c>
      <c r="E3" s="19">
        <v>179</v>
      </c>
      <c r="F3" s="19">
        <v>176</v>
      </c>
      <c r="G3" s="19">
        <v>171</v>
      </c>
      <c r="H3" s="19">
        <v>171</v>
      </c>
      <c r="I3" s="19"/>
      <c r="J3" s="19"/>
      <c r="K3" s="23">
        <v>4</v>
      </c>
      <c r="L3" s="23">
        <v>697</v>
      </c>
      <c r="M3" s="24">
        <v>174.25</v>
      </c>
      <c r="N3" s="25">
        <v>2</v>
      </c>
      <c r="O3" s="26">
        <v>176.25</v>
      </c>
    </row>
    <row r="4" spans="1:17" x14ac:dyDescent="0.25">
      <c r="A4" s="15" t="s">
        <v>39</v>
      </c>
      <c r="B4" s="16" t="s">
        <v>69</v>
      </c>
      <c r="C4" s="17">
        <v>44306</v>
      </c>
      <c r="D4" s="18" t="s">
        <v>66</v>
      </c>
      <c r="E4" s="19">
        <v>190</v>
      </c>
      <c r="F4" s="19">
        <v>191</v>
      </c>
      <c r="G4" s="19">
        <v>186</v>
      </c>
      <c r="H4" s="19">
        <v>187</v>
      </c>
      <c r="I4" s="19"/>
      <c r="J4" s="19"/>
      <c r="K4" s="23">
        <v>4</v>
      </c>
      <c r="L4" s="23">
        <v>754</v>
      </c>
      <c r="M4" s="24">
        <v>188.5</v>
      </c>
      <c r="N4" s="25">
        <v>13</v>
      </c>
      <c r="O4" s="26">
        <v>201.5</v>
      </c>
    </row>
    <row r="5" spans="1:17" x14ac:dyDescent="0.25">
      <c r="A5" s="15" t="s">
        <v>39</v>
      </c>
      <c r="B5" s="16" t="s">
        <v>69</v>
      </c>
      <c r="C5" s="17">
        <v>44311</v>
      </c>
      <c r="D5" s="18" t="s">
        <v>66</v>
      </c>
      <c r="E5" s="19">
        <v>187</v>
      </c>
      <c r="F5" s="19">
        <v>188</v>
      </c>
      <c r="G5" s="19">
        <v>185</v>
      </c>
      <c r="H5" s="19">
        <v>190</v>
      </c>
      <c r="I5" s="19"/>
      <c r="J5" s="19"/>
      <c r="K5" s="23">
        <v>4</v>
      </c>
      <c r="L5" s="23">
        <v>750</v>
      </c>
      <c r="M5" s="24">
        <v>187.5</v>
      </c>
      <c r="N5" s="25">
        <v>13</v>
      </c>
      <c r="O5" s="26">
        <v>200.5</v>
      </c>
    </row>
    <row r="6" spans="1:17" x14ac:dyDescent="0.25">
      <c r="A6" s="15" t="s">
        <v>39</v>
      </c>
      <c r="B6" s="16" t="s">
        <v>69</v>
      </c>
      <c r="C6" s="17">
        <v>44339</v>
      </c>
      <c r="D6" s="18" t="s">
        <v>66</v>
      </c>
      <c r="E6" s="19">
        <v>182</v>
      </c>
      <c r="F6" s="19">
        <v>180</v>
      </c>
      <c r="G6" s="19">
        <v>182</v>
      </c>
      <c r="H6" s="19">
        <v>182</v>
      </c>
      <c r="I6" s="19"/>
      <c r="J6" s="19"/>
      <c r="K6" s="23">
        <v>4</v>
      </c>
      <c r="L6" s="23">
        <v>726</v>
      </c>
      <c r="M6" s="24">
        <v>181.5</v>
      </c>
      <c r="N6" s="25">
        <v>13</v>
      </c>
      <c r="O6" s="26">
        <v>194.5</v>
      </c>
    </row>
    <row r="7" spans="1:17" x14ac:dyDescent="0.25">
      <c r="A7" s="15" t="s">
        <v>39</v>
      </c>
      <c r="B7" s="16" t="s">
        <v>69</v>
      </c>
      <c r="C7" s="17">
        <v>44362</v>
      </c>
      <c r="D7" s="18" t="s">
        <v>66</v>
      </c>
      <c r="E7" s="19">
        <v>191</v>
      </c>
      <c r="F7" s="19">
        <v>188</v>
      </c>
      <c r="G7" s="19">
        <v>184</v>
      </c>
      <c r="H7" s="19">
        <v>188</v>
      </c>
      <c r="I7" s="19"/>
      <c r="J7" s="19"/>
      <c r="K7" s="23">
        <v>4</v>
      </c>
      <c r="L7" s="23">
        <v>751</v>
      </c>
      <c r="M7" s="24">
        <v>187.75</v>
      </c>
      <c r="N7" s="25">
        <v>9</v>
      </c>
      <c r="O7" s="26">
        <v>196.75</v>
      </c>
    </row>
    <row r="8" spans="1:17" x14ac:dyDescent="0.25">
      <c r="A8" s="15" t="s">
        <v>39</v>
      </c>
      <c r="B8" s="16" t="s">
        <v>69</v>
      </c>
      <c r="C8" s="17">
        <v>44380</v>
      </c>
      <c r="D8" s="18" t="s">
        <v>66</v>
      </c>
      <c r="E8" s="19">
        <v>183</v>
      </c>
      <c r="F8" s="19">
        <v>189</v>
      </c>
      <c r="G8" s="19">
        <v>192</v>
      </c>
      <c r="H8" s="19">
        <v>192</v>
      </c>
      <c r="I8" s="19">
        <v>190</v>
      </c>
      <c r="J8" s="19">
        <v>184</v>
      </c>
      <c r="K8" s="23">
        <v>6</v>
      </c>
      <c r="L8" s="23">
        <v>1130</v>
      </c>
      <c r="M8" s="24">
        <v>188.33333333333334</v>
      </c>
      <c r="N8" s="25">
        <v>22</v>
      </c>
      <c r="O8" s="26">
        <v>210.33333333333334</v>
      </c>
    </row>
    <row r="9" spans="1:17" x14ac:dyDescent="0.25">
      <c r="A9" s="15" t="s">
        <v>39</v>
      </c>
      <c r="B9" s="16" t="s">
        <v>69</v>
      </c>
      <c r="C9" s="17">
        <v>44397</v>
      </c>
      <c r="D9" s="18" t="s">
        <v>66</v>
      </c>
      <c r="E9" s="19">
        <v>183</v>
      </c>
      <c r="F9" s="19">
        <v>189</v>
      </c>
      <c r="G9" s="19">
        <v>190</v>
      </c>
      <c r="H9" s="19">
        <v>191</v>
      </c>
      <c r="I9" s="19"/>
      <c r="J9" s="19"/>
      <c r="K9" s="23">
        <v>4</v>
      </c>
      <c r="L9" s="23">
        <v>753</v>
      </c>
      <c r="M9" s="24">
        <v>188.25</v>
      </c>
      <c r="N9" s="25">
        <v>11</v>
      </c>
      <c r="O9" s="26">
        <v>199.25</v>
      </c>
    </row>
    <row r="12" spans="1:17" x14ac:dyDescent="0.25">
      <c r="K12" s="8">
        <f>SUM(K2:K11)</f>
        <v>34</v>
      </c>
      <c r="L12" s="8">
        <f>SUM(L2:L11)</f>
        <v>6288</v>
      </c>
      <c r="M12" s="7">
        <f>SUM(L12/K12)</f>
        <v>184.94117647058823</v>
      </c>
      <c r="N12" s="8">
        <f>SUM(N2:N11)</f>
        <v>96</v>
      </c>
      <c r="O12" s="13">
        <f>SUM(M12+N12)</f>
        <v>280.94117647058823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6_2_2"/>
    <protectedRange algorithmName="SHA-512" hashValue="ON39YdpmFHfN9f47KpiRvqrKx0V9+erV1CNkpWzYhW/Qyc6aT8rEyCrvauWSYGZK2ia3o7vd3akF07acHAFpOA==" saltValue="yVW9XmDwTqEnmpSGai0KYg==" spinCount="100000" sqref="D2" name="Range1_1_4_3_2"/>
    <protectedRange algorithmName="SHA-512" hashValue="ON39YdpmFHfN9f47KpiRvqrKx0V9+erV1CNkpWzYhW/Qyc6aT8rEyCrvauWSYGZK2ia3o7vd3akF07acHAFpOA==" saltValue="yVW9XmDwTqEnmpSGai0KYg==" spinCount="100000" sqref="E2:J2" name="Range1_3_1_1_2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6:J6 B6:C6" name="Range1_4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7:J7 B7:C7" name="Range1_5_8"/>
    <protectedRange algorithmName="SHA-512" hashValue="ON39YdpmFHfN9f47KpiRvqrKx0V9+erV1CNkpWzYhW/Qyc6aT8rEyCrvauWSYGZK2ia3o7vd3akF07acHAFpOA==" saltValue="yVW9XmDwTqEnmpSGai0KYg==" spinCount="100000" sqref="D7" name="Range1_1_3_9"/>
    <protectedRange algorithmName="SHA-512" hashValue="ON39YdpmFHfN9f47KpiRvqrKx0V9+erV1CNkpWzYhW/Qyc6aT8rEyCrvauWSYGZK2ia3o7vd3akF07acHAFpOA==" saltValue="yVW9XmDwTqEnmpSGai0KYg==" spinCount="100000" sqref="E8:J8 B8:C8" name="Range1_8_3"/>
    <protectedRange algorithmName="SHA-512" hashValue="ON39YdpmFHfN9f47KpiRvqrKx0V9+erV1CNkpWzYhW/Qyc6aT8rEyCrvauWSYGZK2ia3o7vd3akF07acHAFpOA==" saltValue="yVW9XmDwTqEnmpSGai0KYg==" spinCount="100000" sqref="D8" name="Range1_1_7_3"/>
    <protectedRange algorithmName="SHA-512" hashValue="ON39YdpmFHfN9f47KpiRvqrKx0V9+erV1CNkpWzYhW/Qyc6aT8rEyCrvauWSYGZK2ia3o7vd3akF07acHAFpOA==" saltValue="yVW9XmDwTqEnmpSGai0KYg==" spinCount="100000" sqref="E9:J9 B9:C9" name="Range1_6"/>
    <protectedRange algorithmName="SHA-512" hashValue="ON39YdpmFHfN9f47KpiRvqrKx0V9+erV1CNkpWzYhW/Qyc6aT8rEyCrvauWSYGZK2ia3o7vd3akF07acHAFpOA==" saltValue="yVW9XmDwTqEnmpSGai0KYg==" spinCount="100000" sqref="D9" name="Range1_1_21"/>
  </protectedRanges>
  <conditionalFormatting sqref="F2">
    <cfRule type="top10" dxfId="2243" priority="47" rank="1"/>
  </conditionalFormatting>
  <conditionalFormatting sqref="G2">
    <cfRule type="top10" dxfId="2242" priority="46" rank="1"/>
  </conditionalFormatting>
  <conditionalFormatting sqref="H2">
    <cfRule type="top10" dxfId="2241" priority="45" rank="1"/>
  </conditionalFormatting>
  <conditionalFormatting sqref="I2">
    <cfRule type="top10" dxfId="2240" priority="43" rank="1"/>
  </conditionalFormatting>
  <conditionalFormatting sqref="J2">
    <cfRule type="top10" dxfId="2239" priority="44" rank="1"/>
  </conditionalFormatting>
  <conditionalFormatting sqref="E2">
    <cfRule type="top10" dxfId="2238" priority="48" rank="1"/>
  </conditionalFormatting>
  <conditionalFormatting sqref="J3">
    <cfRule type="top10" dxfId="2237" priority="37" rank="1"/>
  </conditionalFormatting>
  <conditionalFormatting sqref="I3">
    <cfRule type="top10" dxfId="2236" priority="38" rank="1"/>
  </conditionalFormatting>
  <conditionalFormatting sqref="H3">
    <cfRule type="top10" dxfId="2235" priority="39" rank="1"/>
  </conditionalFormatting>
  <conditionalFormatting sqref="G3">
    <cfRule type="top10" dxfId="2234" priority="40" rank="1"/>
  </conditionalFormatting>
  <conditionalFormatting sqref="F3">
    <cfRule type="top10" dxfId="2233" priority="41" rank="1"/>
  </conditionalFormatting>
  <conditionalFormatting sqref="E3">
    <cfRule type="top10" dxfId="2232" priority="42" rank="1"/>
  </conditionalFormatting>
  <conditionalFormatting sqref="J4">
    <cfRule type="top10" dxfId="2231" priority="31" rank="1"/>
  </conditionalFormatting>
  <conditionalFormatting sqref="I4">
    <cfRule type="top10" dxfId="2230" priority="32" rank="1"/>
  </conditionalFormatting>
  <conditionalFormatting sqref="H4">
    <cfRule type="top10" dxfId="2229" priority="33" rank="1"/>
  </conditionalFormatting>
  <conditionalFormatting sqref="G4">
    <cfRule type="top10" dxfId="2228" priority="34" rank="1"/>
  </conditionalFormatting>
  <conditionalFormatting sqref="F4">
    <cfRule type="top10" dxfId="2227" priority="35" rank="1"/>
  </conditionalFormatting>
  <conditionalFormatting sqref="E4">
    <cfRule type="top10" dxfId="2226" priority="36" rank="1"/>
  </conditionalFormatting>
  <conditionalFormatting sqref="J5">
    <cfRule type="top10" dxfId="2225" priority="25" rank="1"/>
  </conditionalFormatting>
  <conditionalFormatting sqref="I5">
    <cfRule type="top10" dxfId="2224" priority="26" rank="1"/>
  </conditionalFormatting>
  <conditionalFormatting sqref="H5">
    <cfRule type="top10" dxfId="2223" priority="27" rank="1"/>
  </conditionalFormatting>
  <conditionalFormatting sqref="G5">
    <cfRule type="top10" dxfId="2222" priority="28" rank="1"/>
  </conditionalFormatting>
  <conditionalFormatting sqref="F5">
    <cfRule type="top10" dxfId="2221" priority="29" rank="1"/>
  </conditionalFormatting>
  <conditionalFormatting sqref="E5">
    <cfRule type="top10" dxfId="2220" priority="30" rank="1"/>
  </conditionalFormatting>
  <conditionalFormatting sqref="J6">
    <cfRule type="top10" dxfId="2219" priority="19" rank="1"/>
  </conditionalFormatting>
  <conditionalFormatting sqref="I6">
    <cfRule type="top10" dxfId="2218" priority="20" rank="1"/>
  </conditionalFormatting>
  <conditionalFormatting sqref="H6">
    <cfRule type="top10" dxfId="2217" priority="21" rank="1"/>
  </conditionalFormatting>
  <conditionalFormatting sqref="G6">
    <cfRule type="top10" dxfId="2216" priority="22" rank="1"/>
  </conditionalFormatting>
  <conditionalFormatting sqref="F6">
    <cfRule type="top10" dxfId="2215" priority="23" rank="1"/>
  </conditionalFormatting>
  <conditionalFormatting sqref="E6">
    <cfRule type="top10" dxfId="2214" priority="24" rank="1"/>
  </conditionalFormatting>
  <conditionalFormatting sqref="J7">
    <cfRule type="top10" dxfId="2213" priority="13" rank="1"/>
  </conditionalFormatting>
  <conditionalFormatting sqref="I7">
    <cfRule type="top10" dxfId="2212" priority="14" rank="1"/>
  </conditionalFormatting>
  <conditionalFormatting sqref="H7">
    <cfRule type="top10" dxfId="2211" priority="15" rank="1"/>
  </conditionalFormatting>
  <conditionalFormatting sqref="G7">
    <cfRule type="top10" dxfId="2210" priority="16" rank="1"/>
  </conditionalFormatting>
  <conditionalFormatting sqref="F7">
    <cfRule type="top10" dxfId="2209" priority="17" rank="1"/>
  </conditionalFormatting>
  <conditionalFormatting sqref="E7">
    <cfRule type="top10" dxfId="2208" priority="18" rank="1"/>
  </conditionalFormatting>
  <conditionalFormatting sqref="J8">
    <cfRule type="top10" dxfId="2207" priority="7" rank="1"/>
  </conditionalFormatting>
  <conditionalFormatting sqref="I8">
    <cfRule type="top10" dxfId="2206" priority="8" rank="1"/>
  </conditionalFormatting>
  <conditionalFormatting sqref="H8">
    <cfRule type="top10" dxfId="2205" priority="9" rank="1"/>
  </conditionalFormatting>
  <conditionalFormatting sqref="G8">
    <cfRule type="top10" dxfId="2204" priority="10" rank="1"/>
  </conditionalFormatting>
  <conditionalFormatting sqref="F8">
    <cfRule type="top10" dxfId="2203" priority="11" rank="1"/>
  </conditionalFormatting>
  <conditionalFormatting sqref="E8">
    <cfRule type="top10" dxfId="2202" priority="12" rank="1"/>
  </conditionalFormatting>
  <conditionalFormatting sqref="J9">
    <cfRule type="top10" dxfId="2201" priority="1" rank="1"/>
  </conditionalFormatting>
  <conditionalFormatting sqref="I9">
    <cfRule type="top10" dxfId="2200" priority="2" rank="1"/>
  </conditionalFormatting>
  <conditionalFormatting sqref="H9">
    <cfRule type="top10" dxfId="2199" priority="3" rank="1"/>
  </conditionalFormatting>
  <conditionalFormatting sqref="G9">
    <cfRule type="top10" dxfId="2198" priority="4" rank="1"/>
  </conditionalFormatting>
  <conditionalFormatting sqref="F9">
    <cfRule type="top10" dxfId="2197" priority="5" rank="1"/>
  </conditionalFormatting>
  <conditionalFormatting sqref="E9">
    <cfRule type="top10" dxfId="2196" priority="6" rank="1"/>
  </conditionalFormatting>
  <hyperlinks>
    <hyperlink ref="Q1" location="'Texas  2021 Ranking'!A1" display="Back to Ranking" xr:uid="{D874AA63-6EDB-44EA-9C98-33600D4680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1B9F2C-3123-4C66-903E-038E672E41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6144F-9C72-4C66-AC76-60F8769CA2BE}">
  <dimension ref="A1:Q25"/>
  <sheetViews>
    <sheetView topLeftCell="A10" workbookViewId="0">
      <selection activeCell="A23" sqref="A23:O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44</v>
      </c>
      <c r="C2" s="17">
        <v>44254</v>
      </c>
      <c r="D2" s="18" t="s">
        <v>34</v>
      </c>
      <c r="E2" s="19">
        <v>190</v>
      </c>
      <c r="F2" s="19">
        <v>194</v>
      </c>
      <c r="G2" s="19">
        <v>195</v>
      </c>
      <c r="H2" s="19">
        <v>195</v>
      </c>
      <c r="I2" s="19"/>
      <c r="J2" s="19"/>
      <c r="K2" s="23">
        <v>4</v>
      </c>
      <c r="L2" s="23">
        <v>774</v>
      </c>
      <c r="M2" s="24">
        <v>193.5</v>
      </c>
      <c r="N2" s="25">
        <v>11</v>
      </c>
      <c r="O2" s="26">
        <v>204.5</v>
      </c>
    </row>
    <row r="3" spans="1:17" x14ac:dyDescent="0.25">
      <c r="A3" s="15" t="s">
        <v>37</v>
      </c>
      <c r="B3" s="16" t="s">
        <v>44</v>
      </c>
      <c r="C3" s="17">
        <v>44268</v>
      </c>
      <c r="D3" s="18" t="s">
        <v>34</v>
      </c>
      <c r="E3" s="19">
        <v>190</v>
      </c>
      <c r="F3" s="19">
        <v>188</v>
      </c>
      <c r="G3" s="19">
        <v>184</v>
      </c>
      <c r="H3" s="19">
        <v>188</v>
      </c>
      <c r="I3" s="19"/>
      <c r="J3" s="19"/>
      <c r="K3" s="23">
        <v>4</v>
      </c>
      <c r="L3" s="23">
        <v>750</v>
      </c>
      <c r="M3" s="24">
        <v>187.5</v>
      </c>
      <c r="N3" s="25">
        <v>9</v>
      </c>
      <c r="O3" s="26">
        <v>196.5</v>
      </c>
    </row>
    <row r="4" spans="1:17" x14ac:dyDescent="0.25">
      <c r="A4" s="15" t="s">
        <v>37</v>
      </c>
      <c r="B4" s="16" t="s">
        <v>44</v>
      </c>
      <c r="C4" s="17">
        <v>44282</v>
      </c>
      <c r="D4" s="18" t="s">
        <v>34</v>
      </c>
      <c r="E4" s="19">
        <v>194</v>
      </c>
      <c r="F4" s="19">
        <v>188</v>
      </c>
      <c r="G4" s="19">
        <v>193</v>
      </c>
      <c r="H4" s="19">
        <v>195</v>
      </c>
      <c r="I4" s="19"/>
      <c r="J4" s="19"/>
      <c r="K4" s="23">
        <v>4</v>
      </c>
      <c r="L4" s="23">
        <v>770</v>
      </c>
      <c r="M4" s="24">
        <v>192.5</v>
      </c>
      <c r="N4" s="25">
        <v>13</v>
      </c>
      <c r="O4" s="26">
        <v>205.5</v>
      </c>
    </row>
    <row r="5" spans="1:17" x14ac:dyDescent="0.25">
      <c r="A5" s="15" t="s">
        <v>37</v>
      </c>
      <c r="B5" s="16" t="s">
        <v>44</v>
      </c>
      <c r="C5" s="17">
        <v>44283</v>
      </c>
      <c r="D5" s="18" t="s">
        <v>66</v>
      </c>
      <c r="E5" s="19">
        <v>189</v>
      </c>
      <c r="F5" s="19">
        <v>195</v>
      </c>
      <c r="G5" s="19">
        <v>189</v>
      </c>
      <c r="H5" s="19">
        <v>192</v>
      </c>
      <c r="I5" s="19"/>
      <c r="J5" s="19"/>
      <c r="K5" s="23">
        <v>4</v>
      </c>
      <c r="L5" s="23">
        <v>765</v>
      </c>
      <c r="M5" s="24">
        <v>191.25</v>
      </c>
      <c r="N5" s="25">
        <v>5</v>
      </c>
      <c r="O5" s="26">
        <v>196.25</v>
      </c>
    </row>
    <row r="6" spans="1:17" x14ac:dyDescent="0.25">
      <c r="A6" s="15" t="s">
        <v>37</v>
      </c>
      <c r="B6" s="16" t="s">
        <v>44</v>
      </c>
      <c r="C6" s="17">
        <v>44292</v>
      </c>
      <c r="D6" s="18" t="s">
        <v>34</v>
      </c>
      <c r="E6" s="19">
        <v>186</v>
      </c>
      <c r="F6" s="19">
        <v>185</v>
      </c>
      <c r="G6" s="19">
        <v>185</v>
      </c>
      <c r="H6" s="19"/>
      <c r="I6" s="19"/>
      <c r="J6" s="19"/>
      <c r="K6" s="23">
        <v>3</v>
      </c>
      <c r="L6" s="23">
        <v>556</v>
      </c>
      <c r="M6" s="24">
        <v>185.33333333333334</v>
      </c>
      <c r="N6" s="25">
        <v>11</v>
      </c>
      <c r="O6" s="26">
        <v>196.33333333333334</v>
      </c>
    </row>
    <row r="7" spans="1:17" x14ac:dyDescent="0.25">
      <c r="A7" s="15" t="s">
        <v>37</v>
      </c>
      <c r="B7" s="16" t="s">
        <v>44</v>
      </c>
      <c r="C7" s="17">
        <v>44296</v>
      </c>
      <c r="D7" s="18" t="s">
        <v>34</v>
      </c>
      <c r="E7" s="19">
        <v>190</v>
      </c>
      <c r="F7" s="19">
        <v>193</v>
      </c>
      <c r="G7" s="19">
        <v>195</v>
      </c>
      <c r="H7" s="19">
        <v>194</v>
      </c>
      <c r="I7" s="19"/>
      <c r="J7" s="19"/>
      <c r="K7" s="23">
        <v>4</v>
      </c>
      <c r="L7" s="23">
        <v>772</v>
      </c>
      <c r="M7" s="24">
        <v>193</v>
      </c>
      <c r="N7" s="25">
        <v>13</v>
      </c>
      <c r="O7" s="26">
        <v>206</v>
      </c>
    </row>
    <row r="8" spans="1:17" x14ac:dyDescent="0.25">
      <c r="A8" s="15" t="s">
        <v>37</v>
      </c>
      <c r="B8" s="16" t="s">
        <v>44</v>
      </c>
      <c r="C8" s="17">
        <v>44310</v>
      </c>
      <c r="D8" s="18" t="s">
        <v>34</v>
      </c>
      <c r="E8" s="19">
        <v>194.001</v>
      </c>
      <c r="F8" s="19">
        <v>196</v>
      </c>
      <c r="G8" s="19">
        <v>188</v>
      </c>
      <c r="H8" s="19">
        <v>195</v>
      </c>
      <c r="I8" s="23"/>
      <c r="J8" s="23"/>
      <c r="K8" s="23">
        <v>4</v>
      </c>
      <c r="L8" s="23">
        <v>773.00099999999998</v>
      </c>
      <c r="M8" s="24">
        <v>193.25024999999999</v>
      </c>
      <c r="N8" s="25">
        <v>11</v>
      </c>
      <c r="O8" s="26">
        <v>204.25024999999999</v>
      </c>
    </row>
    <row r="9" spans="1:17" x14ac:dyDescent="0.25">
      <c r="A9" s="15" t="s">
        <v>37</v>
      </c>
      <c r="B9" s="16" t="s">
        <v>44</v>
      </c>
      <c r="C9" s="17">
        <v>44311</v>
      </c>
      <c r="D9" s="18" t="s">
        <v>66</v>
      </c>
      <c r="E9" s="19">
        <v>193</v>
      </c>
      <c r="F9" s="19">
        <v>192</v>
      </c>
      <c r="G9" s="19">
        <v>192</v>
      </c>
      <c r="H9" s="19">
        <v>195</v>
      </c>
      <c r="I9" s="19"/>
      <c r="J9" s="19"/>
      <c r="K9" s="23">
        <v>4</v>
      </c>
      <c r="L9" s="23">
        <v>772</v>
      </c>
      <c r="M9" s="24">
        <v>193</v>
      </c>
      <c r="N9" s="25">
        <v>2</v>
      </c>
      <c r="O9" s="26">
        <v>195</v>
      </c>
    </row>
    <row r="10" spans="1:17" x14ac:dyDescent="0.25">
      <c r="A10" s="15" t="s">
        <v>37</v>
      </c>
      <c r="B10" s="16" t="s">
        <v>44</v>
      </c>
      <c r="C10" s="17">
        <v>44324</v>
      </c>
      <c r="D10" s="18" t="s">
        <v>34</v>
      </c>
      <c r="E10" s="19">
        <v>183</v>
      </c>
      <c r="F10" s="19">
        <v>186</v>
      </c>
      <c r="G10" s="19">
        <v>185</v>
      </c>
      <c r="H10" s="19">
        <v>181</v>
      </c>
      <c r="I10" s="19"/>
      <c r="J10" s="19"/>
      <c r="K10" s="23">
        <v>4</v>
      </c>
      <c r="L10" s="23">
        <v>735</v>
      </c>
      <c r="M10" s="24">
        <v>183.75</v>
      </c>
      <c r="N10" s="25">
        <v>11</v>
      </c>
      <c r="O10" s="26">
        <v>194.75</v>
      </c>
    </row>
    <row r="11" spans="1:17" x14ac:dyDescent="0.25">
      <c r="A11" s="15" t="s">
        <v>37</v>
      </c>
      <c r="B11" s="16" t="s">
        <v>44</v>
      </c>
      <c r="C11" s="17">
        <v>44320</v>
      </c>
      <c r="D11" s="18" t="s">
        <v>34</v>
      </c>
      <c r="E11" s="19">
        <v>194</v>
      </c>
      <c r="F11" s="19">
        <v>196</v>
      </c>
      <c r="G11" s="19">
        <v>195</v>
      </c>
      <c r="H11" s="19"/>
      <c r="I11" s="19"/>
      <c r="J11" s="19"/>
      <c r="K11" s="23">
        <v>3</v>
      </c>
      <c r="L11" s="23">
        <v>585</v>
      </c>
      <c r="M11" s="24">
        <v>195</v>
      </c>
      <c r="N11" s="25">
        <v>6</v>
      </c>
      <c r="O11" s="26">
        <v>201</v>
      </c>
    </row>
    <row r="12" spans="1:17" x14ac:dyDescent="0.25">
      <c r="A12" s="15" t="s">
        <v>37</v>
      </c>
      <c r="B12" s="16" t="s">
        <v>44</v>
      </c>
      <c r="C12" s="17">
        <v>44338</v>
      </c>
      <c r="D12" s="18" t="s">
        <v>34</v>
      </c>
      <c r="E12" s="19">
        <v>195.001</v>
      </c>
      <c r="F12" s="19">
        <v>195</v>
      </c>
      <c r="G12" s="19">
        <v>189</v>
      </c>
      <c r="H12" s="19">
        <v>195</v>
      </c>
      <c r="I12" s="19"/>
      <c r="J12" s="19"/>
      <c r="K12" s="23">
        <v>4</v>
      </c>
      <c r="L12" s="23">
        <v>774.00199999999995</v>
      </c>
      <c r="M12" s="24">
        <v>193.50049999999999</v>
      </c>
      <c r="N12" s="25">
        <v>9</v>
      </c>
      <c r="O12" s="26">
        <v>202.50049999999999</v>
      </c>
    </row>
    <row r="13" spans="1:17" x14ac:dyDescent="0.25">
      <c r="A13" s="15" t="s">
        <v>37</v>
      </c>
      <c r="B13" s="16" t="s">
        <v>44</v>
      </c>
      <c r="C13" s="17">
        <v>44339</v>
      </c>
      <c r="D13" s="18" t="s">
        <v>66</v>
      </c>
      <c r="E13" s="19">
        <v>192</v>
      </c>
      <c r="F13" s="19">
        <v>189</v>
      </c>
      <c r="G13" s="19">
        <v>188</v>
      </c>
      <c r="H13" s="19">
        <v>192</v>
      </c>
      <c r="I13" s="19"/>
      <c r="J13" s="19"/>
      <c r="K13" s="23">
        <v>4</v>
      </c>
      <c r="L13" s="23">
        <v>761</v>
      </c>
      <c r="M13" s="24">
        <v>190.25</v>
      </c>
      <c r="N13" s="25">
        <v>2</v>
      </c>
      <c r="O13" s="26">
        <v>192.25</v>
      </c>
    </row>
    <row r="14" spans="1:17" x14ac:dyDescent="0.25">
      <c r="A14" s="15" t="s">
        <v>37</v>
      </c>
      <c r="B14" s="16" t="s">
        <v>44</v>
      </c>
      <c r="C14" s="17">
        <v>44345</v>
      </c>
      <c r="D14" s="18" t="s">
        <v>34</v>
      </c>
      <c r="E14" s="19">
        <v>192</v>
      </c>
      <c r="F14" s="19">
        <v>190</v>
      </c>
      <c r="G14" s="19">
        <v>194</v>
      </c>
      <c r="H14" s="19">
        <v>193</v>
      </c>
      <c r="I14" s="19">
        <v>197</v>
      </c>
      <c r="J14" s="19">
        <v>185</v>
      </c>
      <c r="K14" s="23">
        <v>6</v>
      </c>
      <c r="L14" s="23">
        <v>1151</v>
      </c>
      <c r="M14" s="24">
        <v>191.83333333333334</v>
      </c>
      <c r="N14" s="25">
        <v>10</v>
      </c>
      <c r="O14" s="26">
        <v>201.83333333333334</v>
      </c>
    </row>
    <row r="15" spans="1:17" x14ac:dyDescent="0.25">
      <c r="A15" s="15" t="s">
        <v>37</v>
      </c>
      <c r="B15" s="16" t="s">
        <v>44</v>
      </c>
      <c r="C15" s="17">
        <v>44348</v>
      </c>
      <c r="D15" s="18" t="s">
        <v>34</v>
      </c>
      <c r="E15" s="19">
        <v>196</v>
      </c>
      <c r="F15" s="19">
        <v>195</v>
      </c>
      <c r="G15" s="19">
        <v>198</v>
      </c>
      <c r="H15" s="19"/>
      <c r="I15" s="19"/>
      <c r="J15" s="19"/>
      <c r="K15" s="23">
        <v>3</v>
      </c>
      <c r="L15" s="23">
        <v>589</v>
      </c>
      <c r="M15" s="24">
        <v>196.33333333333334</v>
      </c>
      <c r="N15" s="25">
        <v>9</v>
      </c>
      <c r="O15" s="26">
        <v>205.33333333333334</v>
      </c>
    </row>
    <row r="16" spans="1:17" x14ac:dyDescent="0.25">
      <c r="A16" s="15" t="s">
        <v>37</v>
      </c>
      <c r="B16" s="16" t="s">
        <v>44</v>
      </c>
      <c r="C16" s="17">
        <v>44359</v>
      </c>
      <c r="D16" s="18" t="s">
        <v>34</v>
      </c>
      <c r="E16" s="19">
        <v>189</v>
      </c>
      <c r="F16" s="19">
        <v>190</v>
      </c>
      <c r="G16" s="19">
        <v>192</v>
      </c>
      <c r="H16" s="19">
        <v>188</v>
      </c>
      <c r="I16" s="19"/>
      <c r="J16" s="19"/>
      <c r="K16" s="23">
        <v>4</v>
      </c>
      <c r="L16" s="23">
        <v>759</v>
      </c>
      <c r="M16" s="24">
        <v>189.75</v>
      </c>
      <c r="N16" s="25">
        <v>13</v>
      </c>
      <c r="O16" s="26">
        <v>202.75</v>
      </c>
    </row>
    <row r="17" spans="1:15" x14ac:dyDescent="0.25">
      <c r="A17" s="15" t="s">
        <v>37</v>
      </c>
      <c r="B17" s="16" t="s">
        <v>44</v>
      </c>
      <c r="C17" s="17">
        <v>44373</v>
      </c>
      <c r="D17" s="18" t="s">
        <v>34</v>
      </c>
      <c r="E17" s="19">
        <v>185.001</v>
      </c>
      <c r="F17" s="19">
        <v>183</v>
      </c>
      <c r="G17" s="19">
        <v>189</v>
      </c>
      <c r="H17" s="19">
        <v>187</v>
      </c>
      <c r="I17" s="19"/>
      <c r="J17" s="19"/>
      <c r="K17" s="23">
        <v>4</v>
      </c>
      <c r="L17" s="23">
        <v>744.00099999999998</v>
      </c>
      <c r="M17" s="24">
        <v>186.00024999999999</v>
      </c>
      <c r="N17" s="25">
        <v>13</v>
      </c>
      <c r="O17" s="26">
        <v>199.00024999999999</v>
      </c>
    </row>
    <row r="18" spans="1:15" x14ac:dyDescent="0.25">
      <c r="A18" s="15" t="s">
        <v>37</v>
      </c>
      <c r="B18" s="16" t="s">
        <v>44</v>
      </c>
      <c r="C18" s="17">
        <v>44380</v>
      </c>
      <c r="D18" s="18" t="s">
        <v>66</v>
      </c>
      <c r="E18" s="19">
        <v>197</v>
      </c>
      <c r="F18" s="19">
        <v>197</v>
      </c>
      <c r="G18" s="19">
        <v>197.001</v>
      </c>
      <c r="H18" s="19">
        <v>194</v>
      </c>
      <c r="I18" s="19">
        <v>199</v>
      </c>
      <c r="J18" s="19">
        <v>197</v>
      </c>
      <c r="K18" s="23">
        <v>6</v>
      </c>
      <c r="L18" s="23">
        <v>1181.001</v>
      </c>
      <c r="M18" s="24">
        <v>196.83349999999999</v>
      </c>
      <c r="N18" s="25">
        <v>22</v>
      </c>
      <c r="O18" s="26">
        <v>218.83349999999999</v>
      </c>
    </row>
    <row r="19" spans="1:15" x14ac:dyDescent="0.25">
      <c r="A19" s="15" t="s">
        <v>37</v>
      </c>
      <c r="B19" s="16" t="s">
        <v>44</v>
      </c>
      <c r="C19" s="17">
        <v>44381</v>
      </c>
      <c r="D19" s="18" t="s">
        <v>66</v>
      </c>
      <c r="E19" s="19">
        <v>199</v>
      </c>
      <c r="F19" s="19">
        <v>195</v>
      </c>
      <c r="G19" s="19">
        <v>197.001</v>
      </c>
      <c r="H19" s="19">
        <v>198</v>
      </c>
      <c r="I19" s="19">
        <v>197</v>
      </c>
      <c r="J19" s="19">
        <v>199</v>
      </c>
      <c r="K19" s="23">
        <v>6</v>
      </c>
      <c r="L19" s="23">
        <v>1185.001</v>
      </c>
      <c r="M19" s="24">
        <v>197.50016666666667</v>
      </c>
      <c r="N19" s="25">
        <v>18</v>
      </c>
      <c r="O19" s="26">
        <v>215.50016666666667</v>
      </c>
    </row>
    <row r="20" spans="1:15" x14ac:dyDescent="0.25">
      <c r="A20" s="15" t="s">
        <v>37</v>
      </c>
      <c r="B20" s="16" t="s">
        <v>44</v>
      </c>
      <c r="C20" s="17">
        <v>44383</v>
      </c>
      <c r="D20" s="18" t="s">
        <v>34</v>
      </c>
      <c r="E20" s="19">
        <v>192</v>
      </c>
      <c r="F20" s="19">
        <v>194</v>
      </c>
      <c r="G20" s="19">
        <v>194</v>
      </c>
      <c r="H20" s="19"/>
      <c r="I20" s="19"/>
      <c r="J20" s="19"/>
      <c r="K20" s="23">
        <v>3</v>
      </c>
      <c r="L20" s="23">
        <v>580</v>
      </c>
      <c r="M20" s="24">
        <v>193.33333333333334</v>
      </c>
      <c r="N20" s="25">
        <v>11</v>
      </c>
      <c r="O20" s="26">
        <v>204.33333333333334</v>
      </c>
    </row>
    <row r="21" spans="1:15" x14ac:dyDescent="0.25">
      <c r="A21" s="15" t="s">
        <v>37</v>
      </c>
      <c r="B21" s="16" t="s">
        <v>44</v>
      </c>
      <c r="C21" s="17">
        <v>44387</v>
      </c>
      <c r="D21" s="18" t="s">
        <v>34</v>
      </c>
      <c r="E21" s="19">
        <v>193</v>
      </c>
      <c r="F21" s="19">
        <v>192</v>
      </c>
      <c r="G21" s="19">
        <v>192</v>
      </c>
      <c r="H21" s="19">
        <v>196</v>
      </c>
      <c r="I21" s="19"/>
      <c r="J21" s="19"/>
      <c r="K21" s="23">
        <v>4</v>
      </c>
      <c r="L21" s="23">
        <v>773</v>
      </c>
      <c r="M21" s="24">
        <v>193.25</v>
      </c>
      <c r="N21" s="25">
        <v>13</v>
      </c>
      <c r="O21" s="26">
        <v>206.25</v>
      </c>
    </row>
    <row r="22" spans="1:15" x14ac:dyDescent="0.25">
      <c r="A22" s="15" t="s">
        <v>37</v>
      </c>
      <c r="B22" s="16" t="s">
        <v>44</v>
      </c>
      <c r="C22" s="17">
        <v>44395</v>
      </c>
      <c r="D22" s="18" t="s">
        <v>34</v>
      </c>
      <c r="E22" s="19">
        <v>191.001</v>
      </c>
      <c r="F22" s="19">
        <v>189</v>
      </c>
      <c r="G22" s="19">
        <v>191</v>
      </c>
      <c r="H22" s="19">
        <v>193</v>
      </c>
      <c r="I22" s="19">
        <v>198</v>
      </c>
      <c r="J22" s="19">
        <v>197</v>
      </c>
      <c r="K22" s="23">
        <v>6</v>
      </c>
      <c r="L22" s="23">
        <v>1159.001</v>
      </c>
      <c r="M22" s="24">
        <v>193.16683333333333</v>
      </c>
      <c r="N22" s="25">
        <v>34</v>
      </c>
      <c r="O22" s="26">
        <v>227.16683333333333</v>
      </c>
    </row>
    <row r="23" spans="1:15" x14ac:dyDescent="0.25">
      <c r="A23" s="15" t="s">
        <v>37</v>
      </c>
      <c r="B23" s="16" t="s">
        <v>44</v>
      </c>
      <c r="C23" s="17">
        <v>44401</v>
      </c>
      <c r="D23" s="18" t="s">
        <v>34</v>
      </c>
      <c r="E23" s="19">
        <v>196</v>
      </c>
      <c r="F23" s="19">
        <v>190</v>
      </c>
      <c r="G23" s="19">
        <v>191</v>
      </c>
      <c r="H23" s="19">
        <v>186</v>
      </c>
      <c r="I23" s="19"/>
      <c r="J23" s="19"/>
      <c r="K23" s="23">
        <v>4</v>
      </c>
      <c r="L23" s="23">
        <v>763</v>
      </c>
      <c r="M23" s="24">
        <v>190.75</v>
      </c>
      <c r="N23" s="25">
        <v>8</v>
      </c>
      <c r="O23" s="26">
        <v>198.75</v>
      </c>
    </row>
    <row r="24" spans="1:15" x14ac:dyDescent="0.25">
      <c r="A24" s="38"/>
      <c r="B24" s="39"/>
      <c r="C24" s="40"/>
      <c r="D24" s="41"/>
      <c r="E24" s="42"/>
      <c r="F24" s="42"/>
      <c r="G24" s="42"/>
      <c r="H24" s="42"/>
      <c r="I24" s="42"/>
      <c r="J24" s="42"/>
      <c r="K24" s="43"/>
      <c r="L24" s="43"/>
      <c r="M24" s="44"/>
      <c r="N24" s="45"/>
      <c r="O24" s="46"/>
    </row>
    <row r="25" spans="1:15" x14ac:dyDescent="0.25">
      <c r="K25" s="8">
        <f>SUM(K2:K24)</f>
        <v>92</v>
      </c>
      <c r="L25" s="8">
        <f>SUM(L2:L24)</f>
        <v>17671.007000000001</v>
      </c>
      <c r="M25" s="7">
        <f>SUM(L25/K25)</f>
        <v>192.07616304347829</v>
      </c>
      <c r="N25" s="8">
        <f>SUM(N2:N24)</f>
        <v>254</v>
      </c>
      <c r="O25" s="13">
        <f>SUM(M25+N25)</f>
        <v>446.07616304347829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0_1"/>
    <protectedRange sqref="D2" name="Range1_1_10_1"/>
    <protectedRange sqref="E2:H2" name="Range1_3_1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2_1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7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2"/>
    <protectedRange algorithmName="SHA-512" hashValue="ON39YdpmFHfN9f47KpiRvqrKx0V9+erV1CNkpWzYhW/Qyc6aT8rEyCrvauWSYGZK2ia3o7vd3akF07acHAFpOA==" saltValue="yVW9XmDwTqEnmpSGai0KYg==" spinCount="100000" sqref="I6:J6 B6:C6" name="Range1_6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E6:H6" name="Range1_3_1_2"/>
    <protectedRange algorithmName="SHA-512" hashValue="ON39YdpmFHfN9f47KpiRvqrKx0V9+erV1CNkpWzYhW/Qyc6aT8rEyCrvauWSYGZK2ia3o7vd3akF07acHAFpOA==" saltValue="yVW9XmDwTqEnmpSGai0KYg==" spinCount="100000" sqref="I7:J7 B7:C7" name="Range1_12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E7:H7" name="Range1_3_3"/>
    <protectedRange algorithmName="SHA-512" hashValue="ON39YdpmFHfN9f47KpiRvqrKx0V9+erV1CNkpWzYhW/Qyc6aT8rEyCrvauWSYGZK2ia3o7vd3akF07acHAFpOA==" saltValue="yVW9XmDwTqEnmpSGai0KYg==" spinCount="100000" sqref="B8:C8" name="Range1_20"/>
    <protectedRange algorithmName="SHA-512" hashValue="ON39YdpmFHfN9f47KpiRvqrKx0V9+erV1CNkpWzYhW/Qyc6aT8rEyCrvauWSYGZK2ia3o7vd3akF07acHAFpOA==" saltValue="yVW9XmDwTqEnmpSGai0KYg==" spinCount="100000" sqref="D8" name="Range1_1_16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9:J9 B9:C9" name="Range1_4"/>
    <protectedRange algorithmName="SHA-512" hashValue="ON39YdpmFHfN9f47KpiRvqrKx0V9+erV1CNkpWzYhW/Qyc6aT8rEyCrvauWSYGZK2ia3o7vd3akF07acHAFpOA==" saltValue="yVW9XmDwTqEnmpSGai0KYg==" spinCount="100000" sqref="D9" name="Range1_1_1"/>
    <protectedRange algorithmName="SHA-512" hashValue="ON39YdpmFHfN9f47KpiRvqrKx0V9+erV1CNkpWzYhW/Qyc6aT8rEyCrvauWSYGZK2ia3o7vd3akF07acHAFpOA==" saltValue="yVW9XmDwTqEnmpSGai0KYg==" spinCount="100000" sqref="E9:H9" name="Range1_3_4"/>
    <protectedRange algorithmName="SHA-512" hashValue="ON39YdpmFHfN9f47KpiRvqrKx0V9+erV1CNkpWzYhW/Qyc6aT8rEyCrvauWSYGZK2ia3o7vd3akF07acHAFpOA==" saltValue="yVW9XmDwTqEnmpSGai0KYg==" spinCount="100000" sqref="I10:J10" name="Range1_21"/>
    <protectedRange algorithmName="SHA-512" hashValue="ON39YdpmFHfN9f47KpiRvqrKx0V9+erV1CNkpWzYhW/Qyc6aT8rEyCrvauWSYGZK2ia3o7vd3akF07acHAFpOA==" saltValue="yVW9XmDwTqEnmpSGai0KYg==" spinCount="100000" sqref="B10:C10" name="Range1_24"/>
    <protectedRange algorithmName="SHA-512" hashValue="ON39YdpmFHfN9f47KpiRvqrKx0V9+erV1CNkpWzYhW/Qyc6aT8rEyCrvauWSYGZK2ia3o7vd3akF07acHAFpOA==" saltValue="yVW9XmDwTqEnmpSGai0KYg==" spinCount="100000" sqref="D10" name="Range1_1_15"/>
    <protectedRange algorithmName="SHA-512" hashValue="ON39YdpmFHfN9f47KpiRvqrKx0V9+erV1CNkpWzYhW/Qyc6aT8rEyCrvauWSYGZK2ia3o7vd3akF07acHAFpOA==" saltValue="yVW9XmDwTqEnmpSGai0KYg==" spinCount="100000" sqref="E10:H10" name="Range1_3_5"/>
    <protectedRange algorithmName="SHA-512" hashValue="ON39YdpmFHfN9f47KpiRvqrKx0V9+erV1CNkpWzYhW/Qyc6aT8rEyCrvauWSYGZK2ia3o7vd3akF07acHAFpOA==" saltValue="yVW9XmDwTqEnmpSGai0KYg==" spinCount="100000" sqref="I11:J11 B11:C11" name="Range1_7_4"/>
    <protectedRange algorithmName="SHA-512" hashValue="ON39YdpmFHfN9f47KpiRvqrKx0V9+erV1CNkpWzYhW/Qyc6aT8rEyCrvauWSYGZK2ia3o7vd3akF07acHAFpOA==" saltValue="yVW9XmDwTqEnmpSGai0KYg==" spinCount="100000" sqref="D11" name="Range1_1_4_4"/>
    <protectedRange algorithmName="SHA-512" hashValue="ON39YdpmFHfN9f47KpiRvqrKx0V9+erV1CNkpWzYhW/Qyc6aT8rEyCrvauWSYGZK2ia3o7vd3akF07acHAFpOA==" saltValue="yVW9XmDwTqEnmpSGai0KYg==" spinCount="100000" sqref="E11:H11" name="Range1_3_1_4"/>
    <protectedRange algorithmName="SHA-512" hashValue="ON39YdpmFHfN9f47KpiRvqrKx0V9+erV1CNkpWzYhW/Qyc6aT8rEyCrvauWSYGZK2ia3o7vd3akF07acHAFpOA==" saltValue="yVW9XmDwTqEnmpSGai0KYg==" spinCount="100000" sqref="I12:J12 B12:C12 I24:J24 B24:C24" name="Range1_5"/>
    <protectedRange algorithmName="SHA-512" hashValue="ON39YdpmFHfN9f47KpiRvqrKx0V9+erV1CNkpWzYhW/Qyc6aT8rEyCrvauWSYGZK2ia3o7vd3akF07acHAFpOA==" saltValue="yVW9XmDwTqEnmpSGai0KYg==" spinCount="100000" sqref="D12 D24" name="Range1_1_2"/>
    <protectedRange algorithmName="SHA-512" hashValue="ON39YdpmFHfN9f47KpiRvqrKx0V9+erV1CNkpWzYhW/Qyc6aT8rEyCrvauWSYGZK2ia3o7vd3akF07acHAFpOA==" saltValue="yVW9XmDwTqEnmpSGai0KYg==" spinCount="100000" sqref="E12:H12 E24:H24" name="Range1_3_7"/>
    <protectedRange algorithmName="SHA-512" hashValue="ON39YdpmFHfN9f47KpiRvqrKx0V9+erV1CNkpWzYhW/Qyc6aT8rEyCrvauWSYGZK2ia3o7vd3akF07acHAFpOA==" saltValue="yVW9XmDwTqEnmpSGai0KYg==" spinCount="100000" sqref="I13:J13 B13:C13" name="Range1_6"/>
    <protectedRange algorithmName="SHA-512" hashValue="ON39YdpmFHfN9f47KpiRvqrKx0V9+erV1CNkpWzYhW/Qyc6aT8rEyCrvauWSYGZK2ia3o7vd3akF07acHAFpOA==" saltValue="yVW9XmDwTqEnmpSGai0KYg==" spinCount="100000" sqref="D13" name="Range1_1_3"/>
    <protectedRange algorithmName="SHA-512" hashValue="ON39YdpmFHfN9f47KpiRvqrKx0V9+erV1CNkpWzYhW/Qyc6aT8rEyCrvauWSYGZK2ia3o7vd3akF07acHAFpOA==" saltValue="yVW9XmDwTqEnmpSGai0KYg==" spinCount="100000" sqref="E13:H13" name="Range1_3_8"/>
    <protectedRange algorithmName="SHA-512" hashValue="ON39YdpmFHfN9f47KpiRvqrKx0V9+erV1CNkpWzYhW/Qyc6aT8rEyCrvauWSYGZK2ia3o7vd3akF07acHAFpOA==" saltValue="yVW9XmDwTqEnmpSGai0KYg==" spinCount="100000" sqref="I14:J14 B14:C14" name="Range1_26"/>
    <protectedRange algorithmName="SHA-512" hashValue="ON39YdpmFHfN9f47KpiRvqrKx0V9+erV1CNkpWzYhW/Qyc6aT8rEyCrvauWSYGZK2ia3o7vd3akF07acHAFpOA==" saltValue="yVW9XmDwTqEnmpSGai0KYg==" spinCount="100000" sqref="D14" name="Range1_1_18"/>
    <protectedRange algorithmName="SHA-512" hashValue="ON39YdpmFHfN9f47KpiRvqrKx0V9+erV1CNkpWzYhW/Qyc6aT8rEyCrvauWSYGZK2ia3o7vd3akF07acHAFpOA==" saltValue="yVW9XmDwTqEnmpSGai0KYg==" spinCount="100000" sqref="E14:H14" name="Range1_3_8_1"/>
    <protectedRange algorithmName="SHA-512" hashValue="ON39YdpmFHfN9f47KpiRvqrKx0V9+erV1CNkpWzYhW/Qyc6aT8rEyCrvauWSYGZK2ia3o7vd3akF07acHAFpOA==" saltValue="yVW9XmDwTqEnmpSGai0KYg==" spinCount="100000" sqref="I15:J15 B15:C15" name="Range1_7_3"/>
    <protectedRange algorithmName="SHA-512" hashValue="ON39YdpmFHfN9f47KpiRvqrKx0V9+erV1CNkpWzYhW/Qyc6aT8rEyCrvauWSYGZK2ia3o7vd3akF07acHAFpOA==" saltValue="yVW9XmDwTqEnmpSGai0KYg==" spinCount="100000" sqref="D15" name="Range1_1_4_3"/>
    <protectedRange algorithmName="SHA-512" hashValue="ON39YdpmFHfN9f47KpiRvqrKx0V9+erV1CNkpWzYhW/Qyc6aT8rEyCrvauWSYGZK2ia3o7vd3akF07acHAFpOA==" saltValue="yVW9XmDwTqEnmpSGai0KYg==" spinCount="100000" sqref="E15:H15" name="Range1_3_1_1"/>
    <protectedRange algorithmName="SHA-512" hashValue="ON39YdpmFHfN9f47KpiRvqrKx0V9+erV1CNkpWzYhW/Qyc6aT8rEyCrvauWSYGZK2ia3o7vd3akF07acHAFpOA==" saltValue="yVW9XmDwTqEnmpSGai0KYg==" spinCount="100000" sqref="I16:J16 B16:C16" name="Range1_27"/>
    <protectedRange algorithmName="SHA-512" hashValue="ON39YdpmFHfN9f47KpiRvqrKx0V9+erV1CNkpWzYhW/Qyc6aT8rEyCrvauWSYGZK2ia3o7vd3akF07acHAFpOA==" saltValue="yVW9XmDwTqEnmpSGai0KYg==" spinCount="100000" sqref="D16" name="Range1_1_19"/>
    <protectedRange algorithmName="SHA-512" hashValue="ON39YdpmFHfN9f47KpiRvqrKx0V9+erV1CNkpWzYhW/Qyc6aT8rEyCrvauWSYGZK2ia3o7vd3akF07acHAFpOA==" saltValue="yVW9XmDwTqEnmpSGai0KYg==" spinCount="100000" sqref="E16:H16" name="Range1_3_9"/>
    <protectedRange algorithmName="SHA-512" hashValue="ON39YdpmFHfN9f47KpiRvqrKx0V9+erV1CNkpWzYhW/Qyc6aT8rEyCrvauWSYGZK2ia3o7vd3akF07acHAFpOA==" saltValue="yVW9XmDwTqEnmpSGai0KYg==" spinCount="100000" sqref="I17:J17 B17:C17" name="Range1_28"/>
    <protectedRange algorithmName="SHA-512" hashValue="ON39YdpmFHfN9f47KpiRvqrKx0V9+erV1CNkpWzYhW/Qyc6aT8rEyCrvauWSYGZK2ia3o7vd3akF07acHAFpOA==" saltValue="yVW9XmDwTqEnmpSGai0KYg==" spinCount="100000" sqref="D17" name="Range1_1_20"/>
    <protectedRange algorithmName="SHA-512" hashValue="ON39YdpmFHfN9f47KpiRvqrKx0V9+erV1CNkpWzYhW/Qyc6aT8rEyCrvauWSYGZK2ia3o7vd3akF07acHAFpOA==" saltValue="yVW9XmDwTqEnmpSGai0KYg==" spinCount="100000" sqref="E17:H17" name="Range1_3_11"/>
    <protectedRange algorithmName="SHA-512" hashValue="ON39YdpmFHfN9f47KpiRvqrKx0V9+erV1CNkpWzYhW/Qyc6aT8rEyCrvauWSYGZK2ia3o7vd3akF07acHAFpOA==" saltValue="yVW9XmDwTqEnmpSGai0KYg==" spinCount="100000" sqref="I18:J18 B18:C18" name="Range1_3_12"/>
    <protectedRange algorithmName="SHA-512" hashValue="ON39YdpmFHfN9f47KpiRvqrKx0V9+erV1CNkpWzYhW/Qyc6aT8rEyCrvauWSYGZK2ia3o7vd3akF07acHAFpOA==" saltValue="yVW9XmDwTqEnmpSGai0KYg==" spinCount="100000" sqref="D18" name="Range1_1_6_5"/>
    <protectedRange algorithmName="SHA-512" hashValue="ON39YdpmFHfN9f47KpiRvqrKx0V9+erV1CNkpWzYhW/Qyc6aT8rEyCrvauWSYGZK2ia3o7vd3akF07acHAFpOA==" saltValue="yVW9XmDwTqEnmpSGai0KYg==" spinCount="100000" sqref="E18:H18" name="Range1_3_2_1"/>
    <protectedRange algorithmName="SHA-512" hashValue="ON39YdpmFHfN9f47KpiRvqrKx0V9+erV1CNkpWzYhW/Qyc6aT8rEyCrvauWSYGZK2ia3o7vd3akF07acHAFpOA==" saltValue="yVW9XmDwTqEnmpSGai0KYg==" spinCount="100000" sqref="I19:J19 B19:C19" name="Range1_3_13"/>
    <protectedRange algorithmName="SHA-512" hashValue="ON39YdpmFHfN9f47KpiRvqrKx0V9+erV1CNkpWzYhW/Qyc6aT8rEyCrvauWSYGZK2ia3o7vd3akF07acHAFpOA==" saltValue="yVW9XmDwTqEnmpSGai0KYg==" spinCount="100000" sqref="D19" name="Range1_1_6_6"/>
    <protectedRange algorithmName="SHA-512" hashValue="ON39YdpmFHfN9f47KpiRvqrKx0V9+erV1CNkpWzYhW/Qyc6aT8rEyCrvauWSYGZK2ia3o7vd3akF07acHAFpOA==" saltValue="yVW9XmDwTqEnmpSGai0KYg==" spinCount="100000" sqref="E19:H19" name="Range1_3_2_2"/>
    <protectedRange algorithmName="SHA-512" hashValue="ON39YdpmFHfN9f47KpiRvqrKx0V9+erV1CNkpWzYhW/Qyc6aT8rEyCrvauWSYGZK2ia3o7vd3akF07acHAFpOA==" saltValue="yVW9XmDwTqEnmpSGai0KYg==" spinCount="100000" sqref="I20:J20 B20:C20" name="Range1_2_10"/>
    <protectedRange algorithmName="SHA-512" hashValue="ON39YdpmFHfN9f47KpiRvqrKx0V9+erV1CNkpWzYhW/Qyc6aT8rEyCrvauWSYGZK2ia3o7vd3akF07acHAFpOA==" saltValue="yVW9XmDwTqEnmpSGai0KYg==" spinCount="100000" sqref="D20" name="Range1_1_1_11"/>
    <protectedRange algorithmName="SHA-512" hashValue="ON39YdpmFHfN9f47KpiRvqrKx0V9+erV1CNkpWzYhW/Qyc6aT8rEyCrvauWSYGZK2ia3o7vd3akF07acHAFpOA==" saltValue="yVW9XmDwTqEnmpSGai0KYg==" spinCount="100000" sqref="E20:H20" name="Range1_3_1_5"/>
    <protectedRange algorithmName="SHA-512" hashValue="ON39YdpmFHfN9f47KpiRvqrKx0V9+erV1CNkpWzYhW/Qyc6aT8rEyCrvauWSYGZK2ia3o7vd3akF07acHAFpOA==" saltValue="yVW9XmDwTqEnmpSGai0KYg==" spinCount="100000" sqref="I21:J21 B21:C21" name="Range1_8"/>
    <protectedRange algorithmName="SHA-512" hashValue="ON39YdpmFHfN9f47KpiRvqrKx0V9+erV1CNkpWzYhW/Qyc6aT8rEyCrvauWSYGZK2ia3o7vd3akF07acHAFpOA==" saltValue="yVW9XmDwTqEnmpSGai0KYg==" spinCount="100000" sqref="D21" name="Range1_1_6"/>
    <protectedRange algorithmName="SHA-512" hashValue="ON39YdpmFHfN9f47KpiRvqrKx0V9+erV1CNkpWzYhW/Qyc6aT8rEyCrvauWSYGZK2ia3o7vd3akF07acHAFpOA==" saltValue="yVW9XmDwTqEnmpSGai0KYg==" spinCount="100000" sqref="E21:H21" name="Range1_3_15"/>
    <protectedRange algorithmName="SHA-512" hashValue="ON39YdpmFHfN9f47KpiRvqrKx0V9+erV1CNkpWzYhW/Qyc6aT8rEyCrvauWSYGZK2ia3o7vd3akF07acHAFpOA==" saltValue="yVW9XmDwTqEnmpSGai0KYg==" spinCount="100000" sqref="I22:J22 B22:C22" name="Range1_7_1"/>
    <protectedRange algorithmName="SHA-512" hashValue="ON39YdpmFHfN9f47KpiRvqrKx0V9+erV1CNkpWzYhW/Qyc6aT8rEyCrvauWSYGZK2ia3o7vd3akF07acHAFpOA==" saltValue="yVW9XmDwTqEnmpSGai0KYg==" spinCount="100000" sqref="D22" name="Range1_1_4_1_1"/>
    <protectedRange algorithmName="SHA-512" hashValue="ON39YdpmFHfN9f47KpiRvqrKx0V9+erV1CNkpWzYhW/Qyc6aT8rEyCrvauWSYGZK2ia3o7vd3akF07acHAFpOA==" saltValue="yVW9XmDwTqEnmpSGai0KYg==" spinCount="100000" sqref="E22:H22" name="Range1_3_1_3"/>
    <protectedRange algorithmName="SHA-512" hashValue="ON39YdpmFHfN9f47KpiRvqrKx0V9+erV1CNkpWzYhW/Qyc6aT8rEyCrvauWSYGZK2ia3o7vd3akF07acHAFpOA==" saltValue="yVW9XmDwTqEnmpSGai0KYg==" spinCount="100000" sqref="I23:J23 B23:C23" name="Range1_7_2"/>
    <protectedRange algorithmName="SHA-512" hashValue="ON39YdpmFHfN9f47KpiRvqrKx0V9+erV1CNkpWzYhW/Qyc6aT8rEyCrvauWSYGZK2ia3o7vd3akF07acHAFpOA==" saltValue="yVW9XmDwTqEnmpSGai0KYg==" spinCount="100000" sqref="D23" name="Range1_1_4_2"/>
    <protectedRange algorithmName="SHA-512" hashValue="ON39YdpmFHfN9f47KpiRvqrKx0V9+erV1CNkpWzYhW/Qyc6aT8rEyCrvauWSYGZK2ia3o7vd3akF07acHAFpOA==" saltValue="yVW9XmDwTqEnmpSGai0KYg==" spinCount="100000" sqref="E23:H23" name="Range1_3_14"/>
  </protectedRanges>
  <conditionalFormatting sqref="F2">
    <cfRule type="top10" dxfId="2195" priority="133" rank="1"/>
  </conditionalFormatting>
  <conditionalFormatting sqref="G2">
    <cfRule type="top10" dxfId="2194" priority="132" rank="1"/>
  </conditionalFormatting>
  <conditionalFormatting sqref="H2">
    <cfRule type="top10" dxfId="2193" priority="131" rank="1"/>
  </conditionalFormatting>
  <conditionalFormatting sqref="I2">
    <cfRule type="top10" dxfId="2192" priority="129" rank="1"/>
  </conditionalFormatting>
  <conditionalFormatting sqref="J2">
    <cfRule type="top10" dxfId="2191" priority="130" rank="1"/>
  </conditionalFormatting>
  <conditionalFormatting sqref="E2">
    <cfRule type="top10" dxfId="2190" priority="134" rank="1"/>
  </conditionalFormatting>
  <conditionalFormatting sqref="F3">
    <cfRule type="top10" dxfId="2189" priority="127" rank="1"/>
  </conditionalFormatting>
  <conditionalFormatting sqref="G3">
    <cfRule type="top10" dxfId="2188" priority="126" rank="1"/>
  </conditionalFormatting>
  <conditionalFormatting sqref="H3">
    <cfRule type="top10" dxfId="2187" priority="125" rank="1"/>
  </conditionalFormatting>
  <conditionalFormatting sqref="I3">
    <cfRule type="top10" dxfId="2186" priority="123" rank="1"/>
  </conditionalFormatting>
  <conditionalFormatting sqref="J3">
    <cfRule type="top10" dxfId="2185" priority="124" rank="1"/>
  </conditionalFormatting>
  <conditionalFormatting sqref="E3">
    <cfRule type="top10" dxfId="2184" priority="128" rank="1"/>
  </conditionalFormatting>
  <conditionalFormatting sqref="F4">
    <cfRule type="top10" dxfId="2183" priority="121" rank="1"/>
  </conditionalFormatting>
  <conditionalFormatting sqref="G4">
    <cfRule type="top10" dxfId="2182" priority="120" rank="1"/>
  </conditionalFormatting>
  <conditionalFormatting sqref="H4">
    <cfRule type="top10" dxfId="2181" priority="119" rank="1"/>
  </conditionalFormatting>
  <conditionalFormatting sqref="I4">
    <cfRule type="top10" dxfId="2180" priority="117" rank="1"/>
  </conditionalFormatting>
  <conditionalFormatting sqref="J4">
    <cfRule type="top10" dxfId="2179" priority="118" rank="1"/>
  </conditionalFormatting>
  <conditionalFormatting sqref="E4">
    <cfRule type="top10" dxfId="2178" priority="122" rank="1"/>
  </conditionalFormatting>
  <conditionalFormatting sqref="F5">
    <cfRule type="top10" dxfId="2177" priority="115" rank="1"/>
  </conditionalFormatting>
  <conditionalFormatting sqref="G5">
    <cfRule type="top10" dxfId="2176" priority="114" rank="1"/>
  </conditionalFormatting>
  <conditionalFormatting sqref="H5">
    <cfRule type="top10" dxfId="2175" priority="113" rank="1"/>
  </conditionalFormatting>
  <conditionalFormatting sqref="I5">
    <cfRule type="top10" dxfId="2174" priority="111" rank="1"/>
  </conditionalFormatting>
  <conditionalFormatting sqref="J5">
    <cfRule type="top10" dxfId="2173" priority="112" rank="1"/>
  </conditionalFormatting>
  <conditionalFormatting sqref="E5">
    <cfRule type="top10" dxfId="2172" priority="116" rank="1"/>
  </conditionalFormatting>
  <conditionalFormatting sqref="F6">
    <cfRule type="top10" dxfId="2171" priority="109" rank="1"/>
  </conditionalFormatting>
  <conditionalFormatting sqref="G6">
    <cfRule type="top10" dxfId="2170" priority="108" rank="1"/>
  </conditionalFormatting>
  <conditionalFormatting sqref="H6">
    <cfRule type="top10" dxfId="2169" priority="107" rank="1"/>
  </conditionalFormatting>
  <conditionalFormatting sqref="I6">
    <cfRule type="top10" dxfId="2168" priority="105" rank="1"/>
  </conditionalFormatting>
  <conditionalFormatting sqref="J6">
    <cfRule type="top10" dxfId="2167" priority="106" rank="1"/>
  </conditionalFormatting>
  <conditionalFormatting sqref="E6">
    <cfRule type="top10" dxfId="2166" priority="110" rank="1"/>
  </conditionalFormatting>
  <conditionalFormatting sqref="F7">
    <cfRule type="top10" dxfId="2165" priority="103" rank="1"/>
  </conditionalFormatting>
  <conditionalFormatting sqref="G7">
    <cfRule type="top10" dxfId="2164" priority="102" rank="1"/>
  </conditionalFormatting>
  <conditionalFormatting sqref="H7">
    <cfRule type="top10" dxfId="2163" priority="101" rank="1"/>
  </conditionalFormatting>
  <conditionalFormatting sqref="I7">
    <cfRule type="top10" dxfId="2162" priority="99" rank="1"/>
  </conditionalFormatting>
  <conditionalFormatting sqref="J7">
    <cfRule type="top10" dxfId="2161" priority="100" rank="1"/>
  </conditionalFormatting>
  <conditionalFormatting sqref="E7">
    <cfRule type="top10" dxfId="2160" priority="104" rank="1"/>
  </conditionalFormatting>
  <conditionalFormatting sqref="F8">
    <cfRule type="top10" dxfId="2159" priority="97" rank="1"/>
  </conditionalFormatting>
  <conditionalFormatting sqref="G8">
    <cfRule type="top10" dxfId="2158" priority="96" rank="1"/>
  </conditionalFormatting>
  <conditionalFormatting sqref="H8">
    <cfRule type="top10" dxfId="2157" priority="95" rank="1"/>
  </conditionalFormatting>
  <conditionalFormatting sqref="E8">
    <cfRule type="top10" dxfId="2156" priority="98" rank="1"/>
  </conditionalFormatting>
  <conditionalFormatting sqref="F9">
    <cfRule type="top10" dxfId="2155" priority="89" rank="1"/>
  </conditionalFormatting>
  <conditionalFormatting sqref="G9">
    <cfRule type="top10" dxfId="2154" priority="88" rank="1"/>
  </conditionalFormatting>
  <conditionalFormatting sqref="H9">
    <cfRule type="top10" dxfId="2153" priority="87" rank="1"/>
  </conditionalFormatting>
  <conditionalFormatting sqref="I9">
    <cfRule type="top10" dxfId="2152" priority="85" rank="1"/>
  </conditionalFormatting>
  <conditionalFormatting sqref="J9">
    <cfRule type="top10" dxfId="2151" priority="86" rank="1"/>
  </conditionalFormatting>
  <conditionalFormatting sqref="E9">
    <cfRule type="top10" dxfId="2150" priority="90" rank="1"/>
  </conditionalFormatting>
  <conditionalFormatting sqref="F10">
    <cfRule type="top10" dxfId="2149" priority="83" rank="1"/>
  </conditionalFormatting>
  <conditionalFormatting sqref="G10">
    <cfRule type="top10" dxfId="2148" priority="82" rank="1"/>
  </conditionalFormatting>
  <conditionalFormatting sqref="H10">
    <cfRule type="top10" dxfId="2147" priority="81" rank="1"/>
  </conditionalFormatting>
  <conditionalFormatting sqref="E10">
    <cfRule type="top10" dxfId="2146" priority="84" rank="1"/>
  </conditionalFormatting>
  <conditionalFormatting sqref="I10">
    <cfRule type="top10" dxfId="2145" priority="80" rank="1"/>
  </conditionalFormatting>
  <conditionalFormatting sqref="J10">
    <cfRule type="top10" dxfId="2144" priority="79" rank="1"/>
  </conditionalFormatting>
  <conditionalFormatting sqref="F11">
    <cfRule type="top10" dxfId="2143" priority="77" rank="1"/>
  </conditionalFormatting>
  <conditionalFormatting sqref="G11">
    <cfRule type="top10" dxfId="2142" priority="76" rank="1"/>
  </conditionalFormatting>
  <conditionalFormatting sqref="H11">
    <cfRule type="top10" dxfId="2141" priority="75" rank="1"/>
  </conditionalFormatting>
  <conditionalFormatting sqref="I11">
    <cfRule type="top10" dxfId="2140" priority="73" rank="1"/>
  </conditionalFormatting>
  <conditionalFormatting sqref="J11">
    <cfRule type="top10" dxfId="2139" priority="74" rank="1"/>
  </conditionalFormatting>
  <conditionalFormatting sqref="E11">
    <cfRule type="top10" dxfId="2138" priority="78" rank="1"/>
  </conditionalFormatting>
  <conditionalFormatting sqref="F24 F12">
    <cfRule type="top10" dxfId="2137" priority="169" rank="1"/>
  </conditionalFormatting>
  <conditionalFormatting sqref="G24 G12">
    <cfRule type="top10" dxfId="2136" priority="171" rank="1"/>
  </conditionalFormatting>
  <conditionalFormatting sqref="H24 H12">
    <cfRule type="top10" dxfId="2135" priority="173" rank="1"/>
  </conditionalFormatting>
  <conditionalFormatting sqref="I24 I12">
    <cfRule type="top10" dxfId="2134" priority="175" rank="1"/>
  </conditionalFormatting>
  <conditionalFormatting sqref="J24 J12">
    <cfRule type="top10" dxfId="2133" priority="177" rank="1"/>
  </conditionalFormatting>
  <conditionalFormatting sqref="E24 E12">
    <cfRule type="top10" dxfId="2132" priority="179" rank="1"/>
  </conditionalFormatting>
  <conditionalFormatting sqref="F13">
    <cfRule type="top10" dxfId="2131" priority="65" rank="1"/>
  </conditionalFormatting>
  <conditionalFormatting sqref="G13">
    <cfRule type="top10" dxfId="2130" priority="64" rank="1"/>
  </conditionalFormatting>
  <conditionalFormatting sqref="H13">
    <cfRule type="top10" dxfId="2129" priority="63" rank="1"/>
  </conditionalFormatting>
  <conditionalFormatting sqref="I13">
    <cfRule type="top10" dxfId="2128" priority="61" rank="1"/>
  </conditionalFormatting>
  <conditionalFormatting sqref="J13">
    <cfRule type="top10" dxfId="2127" priority="62" rank="1"/>
  </conditionalFormatting>
  <conditionalFormatting sqref="E13">
    <cfRule type="top10" dxfId="2126" priority="66" rank="1"/>
  </conditionalFormatting>
  <conditionalFormatting sqref="F14">
    <cfRule type="top10" dxfId="2125" priority="59" rank="1"/>
  </conditionalFormatting>
  <conditionalFormatting sqref="G14">
    <cfRule type="top10" dxfId="2124" priority="58" rank="1"/>
  </conditionalFormatting>
  <conditionalFormatting sqref="H14">
    <cfRule type="top10" dxfId="2123" priority="57" rank="1"/>
  </conditionalFormatting>
  <conditionalFormatting sqref="I14">
    <cfRule type="top10" dxfId="2122" priority="55" rank="1"/>
  </conditionalFormatting>
  <conditionalFormatting sqref="J14">
    <cfRule type="top10" dxfId="2121" priority="56" rank="1"/>
  </conditionalFormatting>
  <conditionalFormatting sqref="E14">
    <cfRule type="top10" dxfId="2120" priority="60" rank="1"/>
  </conditionalFormatting>
  <conditionalFormatting sqref="F15">
    <cfRule type="top10" dxfId="2119" priority="53" rank="1"/>
  </conditionalFormatting>
  <conditionalFormatting sqref="G15">
    <cfRule type="top10" dxfId="2118" priority="52" rank="1"/>
  </conditionalFormatting>
  <conditionalFormatting sqref="H15">
    <cfRule type="top10" dxfId="2117" priority="51" rank="1"/>
  </conditionalFormatting>
  <conditionalFormatting sqref="I15">
    <cfRule type="top10" dxfId="2116" priority="49" rank="1"/>
  </conditionalFormatting>
  <conditionalFormatting sqref="J15">
    <cfRule type="top10" dxfId="2115" priority="50" rank="1"/>
  </conditionalFormatting>
  <conditionalFormatting sqref="E15">
    <cfRule type="top10" dxfId="2114" priority="54" rank="1"/>
  </conditionalFormatting>
  <conditionalFormatting sqref="F16">
    <cfRule type="top10" dxfId="2113" priority="47" rank="1"/>
  </conditionalFormatting>
  <conditionalFormatting sqref="G16">
    <cfRule type="top10" dxfId="2112" priority="46" rank="1"/>
  </conditionalFormatting>
  <conditionalFormatting sqref="H16">
    <cfRule type="top10" dxfId="2111" priority="45" rank="1"/>
  </conditionalFormatting>
  <conditionalFormatting sqref="I16">
    <cfRule type="top10" dxfId="2110" priority="43" rank="1"/>
  </conditionalFormatting>
  <conditionalFormatting sqref="J16">
    <cfRule type="top10" dxfId="2109" priority="44" rank="1"/>
  </conditionalFormatting>
  <conditionalFormatting sqref="E16">
    <cfRule type="top10" dxfId="2108" priority="48" rank="1"/>
  </conditionalFormatting>
  <conditionalFormatting sqref="F17">
    <cfRule type="top10" dxfId="2107" priority="41" rank="1"/>
  </conditionalFormatting>
  <conditionalFormatting sqref="G17">
    <cfRule type="top10" dxfId="2106" priority="40" rank="1"/>
  </conditionalFormatting>
  <conditionalFormatting sqref="H17">
    <cfRule type="top10" dxfId="2105" priority="39" rank="1"/>
  </conditionalFormatting>
  <conditionalFormatting sqref="I17">
    <cfRule type="top10" dxfId="2104" priority="37" rank="1"/>
  </conditionalFormatting>
  <conditionalFormatting sqref="J17">
    <cfRule type="top10" dxfId="2103" priority="38" rank="1"/>
  </conditionalFormatting>
  <conditionalFormatting sqref="E17">
    <cfRule type="top10" dxfId="2102" priority="42" rank="1"/>
  </conditionalFormatting>
  <conditionalFormatting sqref="F18">
    <cfRule type="top10" dxfId="2101" priority="35" rank="1"/>
  </conditionalFormatting>
  <conditionalFormatting sqref="G18">
    <cfRule type="top10" dxfId="2100" priority="34" rank="1"/>
  </conditionalFormatting>
  <conditionalFormatting sqref="H18">
    <cfRule type="top10" dxfId="2099" priority="33" rank="1"/>
  </conditionalFormatting>
  <conditionalFormatting sqref="I18">
    <cfRule type="top10" dxfId="2098" priority="31" rank="1"/>
  </conditionalFormatting>
  <conditionalFormatting sqref="J18">
    <cfRule type="top10" dxfId="2097" priority="32" rank="1"/>
  </conditionalFormatting>
  <conditionalFormatting sqref="E18">
    <cfRule type="top10" dxfId="2096" priority="36" rank="1"/>
  </conditionalFormatting>
  <conditionalFormatting sqref="F19">
    <cfRule type="top10" dxfId="2095" priority="29" rank="1"/>
  </conditionalFormatting>
  <conditionalFormatting sqref="G19">
    <cfRule type="top10" dxfId="2094" priority="28" rank="1"/>
  </conditionalFormatting>
  <conditionalFormatting sqref="H19">
    <cfRule type="top10" dxfId="2093" priority="27" rank="1"/>
  </conditionalFormatting>
  <conditionalFormatting sqref="I19">
    <cfRule type="top10" dxfId="2092" priority="25" rank="1"/>
  </conditionalFormatting>
  <conditionalFormatting sqref="J19">
    <cfRule type="top10" dxfId="2091" priority="26" rank="1"/>
  </conditionalFormatting>
  <conditionalFormatting sqref="E19">
    <cfRule type="top10" dxfId="2090" priority="30" rank="1"/>
  </conditionalFormatting>
  <conditionalFormatting sqref="F20">
    <cfRule type="top10" dxfId="2089" priority="23" rank="1"/>
  </conditionalFormatting>
  <conditionalFormatting sqref="G20">
    <cfRule type="top10" dxfId="2088" priority="22" rank="1"/>
  </conditionalFormatting>
  <conditionalFormatting sqref="H20">
    <cfRule type="top10" dxfId="2087" priority="21" rank="1"/>
  </conditionalFormatting>
  <conditionalFormatting sqref="I20">
    <cfRule type="top10" dxfId="2086" priority="19" rank="1"/>
  </conditionalFormatting>
  <conditionalFormatting sqref="J20">
    <cfRule type="top10" dxfId="2085" priority="20" rank="1"/>
  </conditionalFormatting>
  <conditionalFormatting sqref="E20">
    <cfRule type="top10" dxfId="2084" priority="24" rank="1"/>
  </conditionalFormatting>
  <conditionalFormatting sqref="F21">
    <cfRule type="top10" dxfId="2083" priority="17" rank="1"/>
  </conditionalFormatting>
  <conditionalFormatting sqref="G21">
    <cfRule type="top10" dxfId="2082" priority="16" rank="1"/>
  </conditionalFormatting>
  <conditionalFormatting sqref="H21">
    <cfRule type="top10" dxfId="2081" priority="15" rank="1"/>
  </conditionalFormatting>
  <conditionalFormatting sqref="I21">
    <cfRule type="top10" dxfId="2080" priority="13" rank="1"/>
  </conditionalFormatting>
  <conditionalFormatting sqref="J21">
    <cfRule type="top10" dxfId="2079" priority="14" rank="1"/>
  </conditionalFormatting>
  <conditionalFormatting sqref="E21">
    <cfRule type="top10" dxfId="2078" priority="18" rank="1"/>
  </conditionalFormatting>
  <conditionalFormatting sqref="F22">
    <cfRule type="top10" dxfId="2077" priority="11" rank="1"/>
  </conditionalFormatting>
  <conditionalFormatting sqref="G22">
    <cfRule type="top10" dxfId="2076" priority="10" rank="1"/>
  </conditionalFormatting>
  <conditionalFormatting sqref="H22">
    <cfRule type="top10" dxfId="2075" priority="9" rank="1"/>
  </conditionalFormatting>
  <conditionalFormatting sqref="I22">
    <cfRule type="top10" dxfId="2074" priority="7" rank="1"/>
  </conditionalFormatting>
  <conditionalFormatting sqref="J22">
    <cfRule type="top10" dxfId="2073" priority="8" rank="1"/>
  </conditionalFormatting>
  <conditionalFormatting sqref="E22">
    <cfRule type="top10" dxfId="2072" priority="12" rank="1"/>
  </conditionalFormatting>
  <conditionalFormatting sqref="F23">
    <cfRule type="top10" dxfId="2071" priority="5" rank="1"/>
  </conditionalFormatting>
  <conditionalFormatting sqref="G23">
    <cfRule type="top10" dxfId="2070" priority="4" rank="1"/>
  </conditionalFormatting>
  <conditionalFormatting sqref="H23">
    <cfRule type="top10" dxfId="2069" priority="3" rank="1"/>
  </conditionalFormatting>
  <conditionalFormatting sqref="I23">
    <cfRule type="top10" dxfId="2068" priority="1" rank="1"/>
  </conditionalFormatting>
  <conditionalFormatting sqref="J23">
    <cfRule type="top10" dxfId="2067" priority="2" rank="1"/>
  </conditionalFormatting>
  <conditionalFormatting sqref="E23">
    <cfRule type="top10" dxfId="2066" priority="6" rank="1"/>
  </conditionalFormatting>
  <hyperlinks>
    <hyperlink ref="Q1" location="'Texas  2021 Ranking'!A1" display="Back to Ranking" xr:uid="{D6CF7F91-FC29-40AA-A6EB-C2A4F868F5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1AEF79-809B-47C5-8CB4-260F305152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CBB0-025E-4581-BC1E-9CBD7A42E500}">
  <dimension ref="A1:Q14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99</v>
      </c>
      <c r="C2" s="17">
        <v>44359</v>
      </c>
      <c r="D2" s="18" t="s">
        <v>34</v>
      </c>
      <c r="E2" s="19">
        <v>178.001</v>
      </c>
      <c r="F2" s="19">
        <v>185</v>
      </c>
      <c r="G2" s="19">
        <v>185</v>
      </c>
      <c r="H2" s="19">
        <v>186</v>
      </c>
      <c r="I2" s="19"/>
      <c r="J2" s="19"/>
      <c r="K2" s="23">
        <v>4</v>
      </c>
      <c r="L2" s="23">
        <v>734.00099999999998</v>
      </c>
      <c r="M2" s="24">
        <v>183.50024999999999</v>
      </c>
      <c r="N2" s="25">
        <v>4</v>
      </c>
      <c r="O2" s="26">
        <v>187.50024999999999</v>
      </c>
    </row>
    <row r="4" spans="1:17" x14ac:dyDescent="0.25">
      <c r="K4" s="8">
        <f>SUM(K2:K3)</f>
        <v>4</v>
      </c>
      <c r="L4" s="8">
        <f>SUM(L2:L3)</f>
        <v>734.00099999999998</v>
      </c>
      <c r="M4" s="7">
        <f>SUM(L4/K4)</f>
        <v>183.50024999999999</v>
      </c>
      <c r="N4" s="8">
        <f>SUM(N2:N3)</f>
        <v>4</v>
      </c>
      <c r="O4" s="13">
        <f>SUM(M4+N4)</f>
        <v>187.50024999999999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28</v>
      </c>
      <c r="B12" s="16" t="s">
        <v>99</v>
      </c>
      <c r="C12" s="17">
        <v>44373</v>
      </c>
      <c r="D12" s="18" t="s">
        <v>34</v>
      </c>
      <c r="E12" s="19">
        <v>118</v>
      </c>
      <c r="F12" s="19">
        <v>140</v>
      </c>
      <c r="G12" s="19">
        <v>137</v>
      </c>
      <c r="H12" s="19">
        <v>89</v>
      </c>
      <c r="I12" s="19"/>
      <c r="J12" s="19"/>
      <c r="K12" s="23">
        <v>4</v>
      </c>
      <c r="L12" s="23">
        <v>484</v>
      </c>
      <c r="M12" s="24">
        <v>121</v>
      </c>
      <c r="N12" s="25">
        <v>2</v>
      </c>
      <c r="O12" s="26">
        <v>123</v>
      </c>
    </row>
    <row r="14" spans="1:17" x14ac:dyDescent="0.25">
      <c r="K14" s="8">
        <f>SUM(K12:K13)</f>
        <v>4</v>
      </c>
      <c r="L14" s="8">
        <f>SUM(L12:L13)</f>
        <v>484</v>
      </c>
      <c r="M14" s="7">
        <f>SUM(L14/K14)</f>
        <v>121</v>
      </c>
      <c r="N14" s="8">
        <f>SUM(N12:N13)</f>
        <v>2</v>
      </c>
      <c r="O14" s="13">
        <f>SUM(M14+N14)</f>
        <v>123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E2:J2 B2:C2" name="Range1_4_11_1"/>
    <protectedRange algorithmName="SHA-512" hashValue="ON39YdpmFHfN9f47KpiRvqrKx0V9+erV1CNkpWzYhW/Qyc6aT8rEyCrvauWSYGZK2ia3o7vd3akF07acHAFpOA==" saltValue="yVW9XmDwTqEnmpSGai0KYg==" spinCount="100000" sqref="D2" name="Range1_1_2_12_1"/>
    <protectedRange algorithmName="SHA-512" hashValue="ON39YdpmFHfN9f47KpiRvqrKx0V9+erV1CNkpWzYhW/Qyc6aT8rEyCrvauWSYGZK2ia3o7vd3akF07acHAFpOA==" saltValue="yVW9XmDwTqEnmpSGai0KYg==" spinCount="100000" sqref="E12:J12 B12:C12" name="Range1_5_9_1"/>
    <protectedRange algorithmName="SHA-512" hashValue="ON39YdpmFHfN9f47KpiRvqrKx0V9+erV1CNkpWzYhW/Qyc6aT8rEyCrvauWSYGZK2ia3o7vd3akF07acHAFpOA==" saltValue="yVW9XmDwTqEnmpSGai0KYg==" spinCount="100000" sqref="D12" name="Range1_1_3_10_1"/>
  </protectedRanges>
  <conditionalFormatting sqref="E2">
    <cfRule type="top10" dxfId="2065" priority="18" rank="1"/>
  </conditionalFormatting>
  <conditionalFormatting sqref="F2">
    <cfRule type="top10" dxfId="2064" priority="17" rank="1"/>
  </conditionalFormatting>
  <conditionalFormatting sqref="G2">
    <cfRule type="top10" dxfId="2063" priority="16" rank="1"/>
  </conditionalFormatting>
  <conditionalFormatting sqref="H2">
    <cfRule type="top10" dxfId="2062" priority="15" rank="1"/>
  </conditionalFormatting>
  <conditionalFormatting sqref="I2">
    <cfRule type="top10" dxfId="2061" priority="14" rank="1"/>
  </conditionalFormatting>
  <conditionalFormatting sqref="J2">
    <cfRule type="top10" dxfId="2060" priority="13" rank="1"/>
  </conditionalFormatting>
  <conditionalFormatting sqref="I12">
    <cfRule type="top10" dxfId="2059" priority="6" rank="1"/>
  </conditionalFormatting>
  <conditionalFormatting sqref="H12">
    <cfRule type="top10" dxfId="2058" priority="2" rank="1"/>
  </conditionalFormatting>
  <conditionalFormatting sqref="J12">
    <cfRule type="top10" dxfId="2057" priority="3" rank="1"/>
  </conditionalFormatting>
  <conditionalFormatting sqref="G12">
    <cfRule type="top10" dxfId="2056" priority="5" rank="1"/>
  </conditionalFormatting>
  <conditionalFormatting sqref="F12">
    <cfRule type="top10" dxfId="2055" priority="4" rank="1"/>
  </conditionalFormatting>
  <conditionalFormatting sqref="E12">
    <cfRule type="top10" dxfId="2054" priority="1" rank="1"/>
  </conditionalFormatting>
  <hyperlinks>
    <hyperlink ref="Q1" location="'Texas  2021 Ranking'!A1" display="Back to Ranking" xr:uid="{D1695EC7-F43D-4EFB-9A4F-F21D444BA2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21D769-F7C4-406B-9B96-3D1F3820F748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9535-9D1D-476E-9937-8FD8348530A4}">
  <sheetPr codeName="Sheet8"/>
  <dimension ref="A1:Q14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40</v>
      </c>
      <c r="C2" s="17">
        <v>44254</v>
      </c>
      <c r="D2" s="18" t="s">
        <v>34</v>
      </c>
      <c r="E2" s="19">
        <v>185</v>
      </c>
      <c r="F2" s="19">
        <v>183</v>
      </c>
      <c r="G2" s="19">
        <v>189</v>
      </c>
      <c r="H2" s="19">
        <v>180</v>
      </c>
      <c r="I2" s="19"/>
      <c r="J2" s="19"/>
      <c r="K2" s="23">
        <v>4</v>
      </c>
      <c r="L2" s="23">
        <v>737</v>
      </c>
      <c r="M2" s="24">
        <v>184.25</v>
      </c>
      <c r="N2" s="25">
        <v>8</v>
      </c>
      <c r="O2" s="26">
        <v>192.25</v>
      </c>
    </row>
    <row r="3" spans="1:17" x14ac:dyDescent="0.25">
      <c r="A3" s="15" t="s">
        <v>29</v>
      </c>
      <c r="B3" s="16" t="s">
        <v>40</v>
      </c>
      <c r="C3" s="17">
        <v>44282</v>
      </c>
      <c r="D3" s="18" t="s">
        <v>34</v>
      </c>
      <c r="E3" s="19">
        <v>180</v>
      </c>
      <c r="F3" s="19">
        <v>177.001</v>
      </c>
      <c r="G3" s="19">
        <v>182</v>
      </c>
      <c r="H3" s="19">
        <v>181</v>
      </c>
      <c r="I3" s="19"/>
      <c r="J3" s="19"/>
      <c r="K3" s="23">
        <v>4</v>
      </c>
      <c r="L3" s="23">
        <v>720.00099999999998</v>
      </c>
      <c r="M3" s="24">
        <v>180.00024999999999</v>
      </c>
      <c r="N3" s="25">
        <v>3</v>
      </c>
      <c r="O3" s="26">
        <v>183.00024999999999</v>
      </c>
    </row>
    <row r="4" spans="1:17" x14ac:dyDescent="0.25">
      <c r="A4" s="15" t="s">
        <v>29</v>
      </c>
      <c r="B4" s="16" t="s">
        <v>40</v>
      </c>
      <c r="C4" s="17">
        <v>44296</v>
      </c>
      <c r="D4" s="18" t="s">
        <v>34</v>
      </c>
      <c r="E4" s="19">
        <v>184</v>
      </c>
      <c r="F4" s="19">
        <v>182</v>
      </c>
      <c r="G4" s="19">
        <v>179</v>
      </c>
      <c r="H4" s="19">
        <v>177</v>
      </c>
      <c r="I4" s="19"/>
      <c r="J4" s="19"/>
      <c r="K4" s="23">
        <v>4</v>
      </c>
      <c r="L4" s="23">
        <v>722</v>
      </c>
      <c r="M4" s="24">
        <v>180.5</v>
      </c>
      <c r="N4" s="25">
        <v>2</v>
      </c>
      <c r="O4" s="26">
        <v>182.5</v>
      </c>
    </row>
    <row r="5" spans="1:17" x14ac:dyDescent="0.25">
      <c r="A5" s="15" t="s">
        <v>29</v>
      </c>
      <c r="B5" s="16" t="s">
        <v>40</v>
      </c>
      <c r="C5" s="17">
        <v>44310</v>
      </c>
      <c r="D5" s="18" t="s">
        <v>34</v>
      </c>
      <c r="E5" s="19">
        <v>188</v>
      </c>
      <c r="F5" s="19">
        <v>181</v>
      </c>
      <c r="G5" s="19">
        <v>190</v>
      </c>
      <c r="H5" s="19">
        <v>189</v>
      </c>
      <c r="I5" s="23"/>
      <c r="J5" s="23"/>
      <c r="K5" s="23">
        <v>4</v>
      </c>
      <c r="L5" s="23">
        <v>748</v>
      </c>
      <c r="M5" s="24">
        <v>187</v>
      </c>
      <c r="N5" s="25">
        <v>4</v>
      </c>
      <c r="O5" s="26">
        <v>191</v>
      </c>
    </row>
    <row r="6" spans="1:17" x14ac:dyDescent="0.25">
      <c r="A6" s="15" t="s">
        <v>29</v>
      </c>
      <c r="B6" s="16" t="s">
        <v>40</v>
      </c>
      <c r="C6" s="17">
        <v>44324</v>
      </c>
      <c r="D6" s="18" t="s">
        <v>34</v>
      </c>
      <c r="E6" s="19">
        <v>174.001</v>
      </c>
      <c r="F6" s="19">
        <v>172</v>
      </c>
      <c r="G6" s="19">
        <v>181</v>
      </c>
      <c r="H6" s="19">
        <v>179</v>
      </c>
      <c r="I6" s="19"/>
      <c r="J6" s="19"/>
      <c r="K6" s="23">
        <v>4</v>
      </c>
      <c r="L6" s="23">
        <v>706.00099999999998</v>
      </c>
      <c r="M6" s="24">
        <v>176.50024999999999</v>
      </c>
      <c r="N6" s="25">
        <v>6</v>
      </c>
      <c r="O6" s="26">
        <v>182.50024999999999</v>
      </c>
    </row>
    <row r="7" spans="1:17" x14ac:dyDescent="0.25">
      <c r="A7" s="15" t="s">
        <v>29</v>
      </c>
      <c r="B7" s="16" t="s">
        <v>40</v>
      </c>
      <c r="C7" s="17">
        <v>44338</v>
      </c>
      <c r="D7" s="18" t="s">
        <v>34</v>
      </c>
      <c r="E7" s="19">
        <v>184</v>
      </c>
      <c r="F7" s="19">
        <v>185</v>
      </c>
      <c r="G7" s="19">
        <v>189</v>
      </c>
      <c r="H7" s="19">
        <v>185</v>
      </c>
      <c r="I7" s="19"/>
      <c r="J7" s="19"/>
      <c r="K7" s="23">
        <v>4</v>
      </c>
      <c r="L7" s="23">
        <v>743</v>
      </c>
      <c r="M7" s="24">
        <v>185.75</v>
      </c>
      <c r="N7" s="25">
        <v>3</v>
      </c>
      <c r="O7" s="26">
        <v>188.75</v>
      </c>
    </row>
    <row r="8" spans="1:17" x14ac:dyDescent="0.25">
      <c r="A8" s="15" t="s">
        <v>29</v>
      </c>
      <c r="B8" s="16" t="s">
        <v>40</v>
      </c>
      <c r="C8" s="17">
        <v>44345</v>
      </c>
      <c r="D8" s="18" t="s">
        <v>34</v>
      </c>
      <c r="E8" s="19">
        <v>166</v>
      </c>
      <c r="F8" s="19">
        <v>183</v>
      </c>
      <c r="G8" s="19">
        <v>176</v>
      </c>
      <c r="H8" s="19">
        <v>185</v>
      </c>
      <c r="I8" s="19">
        <v>183</v>
      </c>
      <c r="J8" s="19">
        <v>180</v>
      </c>
      <c r="K8" s="23">
        <v>6</v>
      </c>
      <c r="L8" s="23">
        <v>1073</v>
      </c>
      <c r="M8" s="24">
        <v>178.83333333333334</v>
      </c>
      <c r="N8" s="25">
        <v>4</v>
      </c>
      <c r="O8" s="26">
        <v>182.83333333333334</v>
      </c>
    </row>
    <row r="9" spans="1:17" x14ac:dyDescent="0.25">
      <c r="A9" s="15" t="s">
        <v>29</v>
      </c>
      <c r="B9" s="16" t="s">
        <v>40</v>
      </c>
      <c r="C9" s="17">
        <v>44373</v>
      </c>
      <c r="D9" s="18" t="s">
        <v>34</v>
      </c>
      <c r="E9" s="19">
        <v>182</v>
      </c>
      <c r="F9" s="19">
        <v>180</v>
      </c>
      <c r="G9" s="19">
        <v>188</v>
      </c>
      <c r="H9" s="19">
        <v>178</v>
      </c>
      <c r="I9" s="19"/>
      <c r="J9" s="19"/>
      <c r="K9" s="23">
        <v>4</v>
      </c>
      <c r="L9" s="23">
        <v>728</v>
      </c>
      <c r="M9" s="24">
        <v>182</v>
      </c>
      <c r="N9" s="25">
        <v>3</v>
      </c>
      <c r="O9" s="26">
        <v>185</v>
      </c>
    </row>
    <row r="10" spans="1:17" x14ac:dyDescent="0.25">
      <c r="A10" s="15" t="s">
        <v>29</v>
      </c>
      <c r="B10" s="16" t="s">
        <v>40</v>
      </c>
      <c r="C10" s="17">
        <v>44387</v>
      </c>
      <c r="D10" s="18" t="s">
        <v>34</v>
      </c>
      <c r="E10" s="19">
        <v>180.001</v>
      </c>
      <c r="F10" s="19">
        <v>182</v>
      </c>
      <c r="G10" s="19">
        <v>184</v>
      </c>
      <c r="H10" s="19">
        <v>186</v>
      </c>
      <c r="I10" s="19"/>
      <c r="J10" s="19"/>
      <c r="K10" s="23">
        <v>4</v>
      </c>
      <c r="L10" s="23">
        <v>732.00099999999998</v>
      </c>
      <c r="M10" s="24">
        <v>183.00024999999999</v>
      </c>
      <c r="N10" s="25">
        <v>3</v>
      </c>
      <c r="O10" s="26">
        <v>186.00024999999999</v>
      </c>
    </row>
    <row r="11" spans="1:17" x14ac:dyDescent="0.25">
      <c r="A11" s="15" t="s">
        <v>29</v>
      </c>
      <c r="B11" s="16" t="s">
        <v>40</v>
      </c>
      <c r="C11" s="17">
        <v>44395</v>
      </c>
      <c r="D11" s="18" t="s">
        <v>34</v>
      </c>
      <c r="E11" s="19">
        <v>178</v>
      </c>
      <c r="F11" s="19">
        <v>181</v>
      </c>
      <c r="G11" s="19">
        <v>187</v>
      </c>
      <c r="H11" s="19">
        <v>184</v>
      </c>
      <c r="I11" s="19">
        <v>189</v>
      </c>
      <c r="J11" s="19">
        <v>185</v>
      </c>
      <c r="K11" s="23">
        <v>6</v>
      </c>
      <c r="L11" s="23">
        <v>1104</v>
      </c>
      <c r="M11" s="24">
        <v>184</v>
      </c>
      <c r="N11" s="25">
        <v>6</v>
      </c>
      <c r="O11" s="26">
        <v>190</v>
      </c>
    </row>
    <row r="12" spans="1:17" x14ac:dyDescent="0.25">
      <c r="A12" s="15" t="s">
        <v>29</v>
      </c>
      <c r="B12" s="16" t="s">
        <v>40</v>
      </c>
      <c r="C12" s="17">
        <v>44401</v>
      </c>
      <c r="D12" s="18" t="s">
        <v>34</v>
      </c>
      <c r="E12" s="19">
        <v>172</v>
      </c>
      <c r="F12" s="19">
        <v>180</v>
      </c>
      <c r="G12" s="19">
        <v>185</v>
      </c>
      <c r="H12" s="19">
        <v>185</v>
      </c>
      <c r="I12" s="19"/>
      <c r="J12" s="19"/>
      <c r="K12" s="23">
        <v>4</v>
      </c>
      <c r="L12" s="23">
        <v>722</v>
      </c>
      <c r="M12" s="24">
        <v>180.5</v>
      </c>
      <c r="N12" s="25">
        <v>2</v>
      </c>
      <c r="O12" s="26">
        <v>182.5</v>
      </c>
    </row>
    <row r="14" spans="1:17" x14ac:dyDescent="0.25">
      <c r="K14" s="8">
        <f>SUM(K2:K13)</f>
        <v>48</v>
      </c>
      <c r="L14" s="8">
        <f>SUM(L2:L13)</f>
        <v>8735.0030000000006</v>
      </c>
      <c r="M14" s="7">
        <f>SUM(L14/K14)</f>
        <v>181.97922916666667</v>
      </c>
      <c r="N14" s="8">
        <f>SUM(N2:N13)</f>
        <v>44</v>
      </c>
      <c r="O14" s="13">
        <f>SUM(M14+N14)</f>
        <v>225.97922916666667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13"/>
    <protectedRange sqref="D2" name="Range1_1_2_10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C5" name="Range1_20"/>
    <protectedRange algorithmName="SHA-512" hashValue="ON39YdpmFHfN9f47KpiRvqrKx0V9+erV1CNkpWzYhW/Qyc6aT8rEyCrvauWSYGZK2ia3o7vd3akF07acHAFpOA==" saltValue="yVW9XmDwTqEnmpSGai0KYg==" spinCount="100000" sqref="B5 E5:H5" name="Range1_4_6"/>
    <protectedRange algorithmName="SHA-512" hashValue="ON39YdpmFHfN9f47KpiRvqrKx0V9+erV1CNkpWzYhW/Qyc6aT8rEyCrvauWSYGZK2ia3o7vd3akF07acHAFpOA==" saltValue="yVW9XmDwTqEnmpSGai0KYg==" spinCount="100000" sqref="D5" name="Range1_1_2_6"/>
    <protectedRange algorithmName="SHA-512" hashValue="ON39YdpmFHfN9f47KpiRvqrKx0V9+erV1CNkpWzYhW/Qyc6aT8rEyCrvauWSYGZK2ia3o7vd3akF07acHAFpOA==" saltValue="yVW9XmDwTqEnmpSGai0KYg==" spinCount="100000" sqref="I6:J6" name="Range1_21"/>
    <protectedRange algorithmName="SHA-512" hashValue="ON39YdpmFHfN9f47KpiRvqrKx0V9+erV1CNkpWzYhW/Qyc6aT8rEyCrvauWSYGZK2ia3o7vd3akF07acHAFpOA==" saltValue="yVW9XmDwTqEnmpSGai0KYg==" spinCount="100000" sqref="B6:C6 E6:H6" name="Range1_4_7"/>
    <protectedRange algorithmName="SHA-512" hashValue="ON39YdpmFHfN9f47KpiRvqrKx0V9+erV1CNkpWzYhW/Qyc6aT8rEyCrvauWSYGZK2ia3o7vd3akF07acHAFpOA==" saltValue="yVW9XmDwTqEnmpSGai0KYg==" spinCount="100000" sqref="D6" name="Range1_1_2_8"/>
    <protectedRange algorithmName="SHA-512" hashValue="ON39YdpmFHfN9f47KpiRvqrKx0V9+erV1CNkpWzYhW/Qyc6aT8rEyCrvauWSYGZK2ia3o7vd3akF07acHAFpOA==" saltValue="yVW9XmDwTqEnmpSGai0KYg==" spinCount="100000" sqref="E7:J7 B7:C7" name="Range1_4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8:J8 B8:C8" name="Range1_4_10"/>
    <protectedRange algorithmName="SHA-512" hashValue="ON39YdpmFHfN9f47KpiRvqrKx0V9+erV1CNkpWzYhW/Qyc6aT8rEyCrvauWSYGZK2ia3o7vd3akF07acHAFpOA==" saltValue="yVW9XmDwTqEnmpSGai0KYg==" spinCount="100000" sqref="D8" name="Range1_1_2_11"/>
    <protectedRange algorithmName="SHA-512" hashValue="ON39YdpmFHfN9f47KpiRvqrKx0V9+erV1CNkpWzYhW/Qyc6aT8rEyCrvauWSYGZK2ia3o7vd3akF07acHAFpOA==" saltValue="yVW9XmDwTqEnmpSGai0KYg==" spinCount="100000" sqref="E9:J9 B9:C9" name="Range1_4_12"/>
    <protectedRange algorithmName="SHA-512" hashValue="ON39YdpmFHfN9f47KpiRvqrKx0V9+erV1CNkpWzYhW/Qyc6aT8rEyCrvauWSYGZK2ia3o7vd3akF07acHAFpOA==" saltValue="yVW9XmDwTqEnmpSGai0KYg==" spinCount="100000" sqref="D9" name="Range1_1_2_13"/>
    <protectedRange algorithmName="SHA-512" hashValue="ON39YdpmFHfN9f47KpiRvqrKx0V9+erV1CNkpWzYhW/Qyc6aT8rEyCrvauWSYGZK2ia3o7vd3akF07acHAFpOA==" saltValue="yVW9XmDwTqEnmpSGai0KYg==" spinCount="100000" sqref="E10:J10 B10:C10" name="Range1_4_14"/>
    <protectedRange algorithmName="SHA-512" hashValue="ON39YdpmFHfN9f47KpiRvqrKx0V9+erV1CNkpWzYhW/Qyc6aT8rEyCrvauWSYGZK2ia3o7vd3akF07acHAFpOA==" saltValue="yVW9XmDwTqEnmpSGai0KYg==" spinCount="100000" sqref="D10" name="Range1_1_2_15"/>
    <protectedRange algorithmName="SHA-512" hashValue="ON39YdpmFHfN9f47KpiRvqrKx0V9+erV1CNkpWzYhW/Qyc6aT8rEyCrvauWSYGZK2ia3o7vd3akF07acHAFpOA==" saltValue="yVW9XmDwTqEnmpSGai0KYg==" spinCount="100000" sqref="E11:J11 B11:C11" name="Range1_9_5"/>
    <protectedRange algorithmName="SHA-512" hashValue="ON39YdpmFHfN9f47KpiRvqrKx0V9+erV1CNkpWzYhW/Qyc6aT8rEyCrvauWSYGZK2ia3o7vd3akF07acHAFpOA==" saltValue="yVW9XmDwTqEnmpSGai0KYg==" spinCount="100000" sqref="D11" name="Range1_1_6_7"/>
    <protectedRange algorithmName="SHA-512" hashValue="ON39YdpmFHfN9f47KpiRvqrKx0V9+erV1CNkpWzYhW/Qyc6aT8rEyCrvauWSYGZK2ia3o7vd3akF07acHAFpOA==" saltValue="yVW9XmDwTqEnmpSGai0KYg==" spinCount="100000" sqref="E12:J12 B12:C12" name="Range1_4_1_1"/>
    <protectedRange algorithmName="SHA-512" hashValue="ON39YdpmFHfN9f47KpiRvqrKx0V9+erV1CNkpWzYhW/Qyc6aT8rEyCrvauWSYGZK2ia3o7vd3akF07acHAFpOA==" saltValue="yVW9XmDwTqEnmpSGai0KYg==" spinCount="100000" sqref="D12" name="Range1_1_2_1_1"/>
  </protectedRanges>
  <conditionalFormatting sqref="E2">
    <cfRule type="top10" dxfId="2053" priority="64" rank="1"/>
  </conditionalFormatting>
  <conditionalFormatting sqref="F2">
    <cfRule type="top10" dxfId="2052" priority="63" rank="1"/>
  </conditionalFormatting>
  <conditionalFormatting sqref="G2">
    <cfRule type="top10" dxfId="2051" priority="62" rank="1"/>
  </conditionalFormatting>
  <conditionalFormatting sqref="H2">
    <cfRule type="top10" dxfId="2050" priority="61" rank="1"/>
  </conditionalFormatting>
  <conditionalFormatting sqref="I2">
    <cfRule type="top10" dxfId="2049" priority="60" rank="1"/>
  </conditionalFormatting>
  <conditionalFormatting sqref="J2">
    <cfRule type="top10" dxfId="2048" priority="59" rank="1"/>
  </conditionalFormatting>
  <conditionalFormatting sqref="E3">
    <cfRule type="top10" dxfId="2047" priority="58" rank="1"/>
  </conditionalFormatting>
  <conditionalFormatting sqref="F3">
    <cfRule type="top10" dxfId="2046" priority="57" rank="1"/>
  </conditionalFormatting>
  <conditionalFormatting sqref="G3">
    <cfRule type="top10" dxfId="2045" priority="56" rank="1"/>
  </conditionalFormatting>
  <conditionalFormatting sqref="H3">
    <cfRule type="top10" dxfId="2044" priority="55" rank="1"/>
  </conditionalFormatting>
  <conditionalFormatting sqref="I3">
    <cfRule type="top10" dxfId="2043" priority="54" rank="1"/>
  </conditionalFormatting>
  <conditionalFormatting sqref="J3">
    <cfRule type="top10" dxfId="2042" priority="53" rank="1"/>
  </conditionalFormatting>
  <conditionalFormatting sqref="E4">
    <cfRule type="top10" dxfId="2041" priority="52" rank="1"/>
  </conditionalFormatting>
  <conditionalFormatting sqref="F4">
    <cfRule type="top10" dxfId="2040" priority="51" rank="1"/>
  </conditionalFormatting>
  <conditionalFormatting sqref="G4">
    <cfRule type="top10" dxfId="2039" priority="50" rank="1"/>
  </conditionalFormatting>
  <conditionalFormatting sqref="H4">
    <cfRule type="top10" dxfId="2038" priority="49" rank="1"/>
  </conditionalFormatting>
  <conditionalFormatting sqref="I4">
    <cfRule type="top10" dxfId="2037" priority="48" rank="1"/>
  </conditionalFormatting>
  <conditionalFormatting sqref="J4">
    <cfRule type="top10" dxfId="2036" priority="47" rank="1"/>
  </conditionalFormatting>
  <conditionalFormatting sqref="E5">
    <cfRule type="top10" dxfId="2035" priority="46" rank="1"/>
  </conditionalFormatting>
  <conditionalFormatting sqref="F5">
    <cfRule type="top10" dxfId="2034" priority="45" rank="1"/>
  </conditionalFormatting>
  <conditionalFormatting sqref="G5">
    <cfRule type="top10" dxfId="2033" priority="44" rank="1"/>
  </conditionalFormatting>
  <conditionalFormatting sqref="H5">
    <cfRule type="top10" dxfId="2032" priority="43" rank="1"/>
  </conditionalFormatting>
  <conditionalFormatting sqref="E6">
    <cfRule type="top10" dxfId="2031" priority="42" rank="1"/>
  </conditionalFormatting>
  <conditionalFormatting sqref="F6">
    <cfRule type="top10" dxfId="2030" priority="41" rank="1"/>
  </conditionalFormatting>
  <conditionalFormatting sqref="G6">
    <cfRule type="top10" dxfId="2029" priority="40" rank="1"/>
  </conditionalFormatting>
  <conditionalFormatting sqref="H6">
    <cfRule type="top10" dxfId="2028" priority="39" rank="1"/>
  </conditionalFormatting>
  <conditionalFormatting sqref="I6">
    <cfRule type="top10" dxfId="2027" priority="38" rank="1"/>
  </conditionalFormatting>
  <conditionalFormatting sqref="J6">
    <cfRule type="top10" dxfId="2026" priority="37" rank="1"/>
  </conditionalFormatting>
  <conditionalFormatting sqref="E7">
    <cfRule type="top10" dxfId="2025" priority="36" rank="1"/>
  </conditionalFormatting>
  <conditionalFormatting sqref="F7">
    <cfRule type="top10" dxfId="2024" priority="35" rank="1"/>
  </conditionalFormatting>
  <conditionalFormatting sqref="G7">
    <cfRule type="top10" dxfId="2023" priority="34" rank="1"/>
  </conditionalFormatting>
  <conditionalFormatting sqref="H7">
    <cfRule type="top10" dxfId="2022" priority="33" rank="1"/>
  </conditionalFormatting>
  <conditionalFormatting sqref="I7">
    <cfRule type="top10" dxfId="2021" priority="32" rank="1"/>
  </conditionalFormatting>
  <conditionalFormatting sqref="J7">
    <cfRule type="top10" dxfId="2020" priority="31" rank="1"/>
  </conditionalFormatting>
  <conditionalFormatting sqref="E8">
    <cfRule type="top10" dxfId="2019" priority="30" rank="1"/>
  </conditionalFormatting>
  <conditionalFormatting sqref="F8">
    <cfRule type="top10" dxfId="2018" priority="29" rank="1"/>
  </conditionalFormatting>
  <conditionalFormatting sqref="G8">
    <cfRule type="top10" dxfId="2017" priority="28" rank="1"/>
  </conditionalFormatting>
  <conditionalFormatting sqref="H8">
    <cfRule type="top10" dxfId="2016" priority="27" rank="1"/>
  </conditionalFormatting>
  <conditionalFormatting sqref="I8">
    <cfRule type="top10" dxfId="2015" priority="26" rank="1"/>
  </conditionalFormatting>
  <conditionalFormatting sqref="J8">
    <cfRule type="top10" dxfId="2014" priority="25" rank="1"/>
  </conditionalFormatting>
  <conditionalFormatting sqref="E9">
    <cfRule type="top10" dxfId="2013" priority="24" rank="1"/>
  </conditionalFormatting>
  <conditionalFormatting sqref="F9">
    <cfRule type="top10" dxfId="2012" priority="23" rank="1"/>
  </conditionalFormatting>
  <conditionalFormatting sqref="G9">
    <cfRule type="top10" dxfId="2011" priority="22" rank="1"/>
  </conditionalFormatting>
  <conditionalFormatting sqref="H9">
    <cfRule type="top10" dxfId="2010" priority="21" rank="1"/>
  </conditionalFormatting>
  <conditionalFormatting sqref="I9">
    <cfRule type="top10" dxfId="2009" priority="20" rank="1"/>
  </conditionalFormatting>
  <conditionalFormatting sqref="J9">
    <cfRule type="top10" dxfId="2008" priority="19" rank="1"/>
  </conditionalFormatting>
  <conditionalFormatting sqref="E10">
    <cfRule type="top10" dxfId="2007" priority="18" rank="1"/>
  </conditionalFormatting>
  <conditionalFormatting sqref="F10">
    <cfRule type="top10" dxfId="2006" priority="17" rank="1"/>
  </conditionalFormatting>
  <conditionalFormatting sqref="G10">
    <cfRule type="top10" dxfId="2005" priority="16" rank="1"/>
  </conditionalFormatting>
  <conditionalFormatting sqref="H10">
    <cfRule type="top10" dxfId="2004" priority="15" rank="1"/>
  </conditionalFormatting>
  <conditionalFormatting sqref="I10">
    <cfRule type="top10" dxfId="2003" priority="14" rank="1"/>
  </conditionalFormatting>
  <conditionalFormatting sqref="J10">
    <cfRule type="top10" dxfId="2002" priority="13" rank="1"/>
  </conditionalFormatting>
  <conditionalFormatting sqref="E11">
    <cfRule type="top10" dxfId="2001" priority="12" rank="1"/>
  </conditionalFormatting>
  <conditionalFormatting sqref="F11">
    <cfRule type="top10" dxfId="2000" priority="11" rank="1"/>
  </conditionalFormatting>
  <conditionalFormatting sqref="G11">
    <cfRule type="top10" dxfId="1999" priority="10" rank="1"/>
  </conditionalFormatting>
  <conditionalFormatting sqref="H11">
    <cfRule type="top10" dxfId="1998" priority="9" rank="1"/>
  </conditionalFormatting>
  <conditionalFormatting sqref="I11">
    <cfRule type="top10" dxfId="1997" priority="8" rank="1"/>
  </conditionalFormatting>
  <conditionalFormatting sqref="J11">
    <cfRule type="top10" dxfId="1996" priority="7" rank="1"/>
  </conditionalFormatting>
  <conditionalFormatting sqref="E12">
    <cfRule type="top10" dxfId="1995" priority="6" rank="1"/>
  </conditionalFormatting>
  <conditionalFormatting sqref="F12">
    <cfRule type="top10" dxfId="1994" priority="5" rank="1"/>
  </conditionalFormatting>
  <conditionalFormatting sqref="G12">
    <cfRule type="top10" dxfId="1993" priority="4" rank="1"/>
  </conditionalFormatting>
  <conditionalFormatting sqref="H12">
    <cfRule type="top10" dxfId="1992" priority="3" rank="1"/>
  </conditionalFormatting>
  <conditionalFormatting sqref="I12">
    <cfRule type="top10" dxfId="1991" priority="2" rank="1"/>
  </conditionalFormatting>
  <conditionalFormatting sqref="J12">
    <cfRule type="top10" dxfId="1990" priority="1" rank="1"/>
  </conditionalFormatting>
  <hyperlinks>
    <hyperlink ref="Q1" location="'Texas  2021 Ranking'!A1" display="Back to Ranking" xr:uid="{D0BA509F-3118-4225-A2F4-E7D28D02BB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E0DE1B6-AC84-4698-B119-5BEF241423F3}">
          <x14:formula1>
            <xm:f>'C:\Users\abra2\AppData\Local\Packages\Microsoft.MicrosoftEdge_8wekyb3d8bbwe\TempState\Downloads\[__ABRA Scoring Program  2-24-2020 MASTER (2).xlsm]DATA'!#REF!</xm:f>
          </x14:formula1>
          <xm:sqref>B2:B5</xm:sqref>
        </x14:dataValidation>
        <x14:dataValidation type="list" allowBlank="1" showInputMessage="1" showErrorMessage="1" xr:uid="{14674D3E-7E22-4062-99DA-A3499FA72028}">
          <x14:formula1>
            <xm:f>'C:\Users\abra2\AppData\Local\Packages\Microsoft.MicrosoftEdge_8wekyb3d8bbwe\TempState\Downloads\[__ABRA Scoring Program  2-24-2020 MASTER (2).xlsm]DATA'!#REF!</xm:f>
          </x14:formula1>
          <xm:sqref>D2:D5</xm:sqref>
        </x14:dataValidation>
        <x14:dataValidation type="list" allowBlank="1" showInputMessage="1" showErrorMessage="1" xr:uid="{1A0FDF3F-083E-40BE-B58A-B6430278F9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CCCC-945C-418A-88EF-22FBDBA80B07}">
  <dimension ref="A1:Q20"/>
  <sheetViews>
    <sheetView workbookViewId="0">
      <selection activeCell="A17" sqref="A17:O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65</v>
      </c>
      <c r="C2" s="17">
        <v>44271</v>
      </c>
      <c r="D2" s="18" t="s">
        <v>66</v>
      </c>
      <c r="E2" s="19">
        <v>175</v>
      </c>
      <c r="F2" s="19">
        <v>172</v>
      </c>
      <c r="G2" s="19">
        <v>182</v>
      </c>
      <c r="H2" s="19">
        <v>174</v>
      </c>
      <c r="I2" s="19"/>
      <c r="J2" s="19"/>
      <c r="K2" s="23">
        <v>4</v>
      </c>
      <c r="L2" s="23">
        <v>703</v>
      </c>
      <c r="M2" s="24">
        <v>175.75</v>
      </c>
      <c r="N2" s="25">
        <v>2</v>
      </c>
      <c r="O2" s="26">
        <v>177.75</v>
      </c>
    </row>
    <row r="5" spans="1:17" x14ac:dyDescent="0.25">
      <c r="K5" s="8">
        <f>SUM(K2:K4)</f>
        <v>4</v>
      </c>
      <c r="L5" s="8">
        <f>SUM(L2:L4)</f>
        <v>703</v>
      </c>
      <c r="M5" s="7">
        <f>SUM(L5/K5)</f>
        <v>175.75</v>
      </c>
      <c r="N5" s="8">
        <f>SUM(N2:N4)</f>
        <v>2</v>
      </c>
      <c r="O5" s="13">
        <f>SUM(M5+N5)</f>
        <v>177.75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5" t="s">
        <v>39</v>
      </c>
      <c r="B11" s="16" t="s">
        <v>65</v>
      </c>
      <c r="C11" s="17">
        <v>44283</v>
      </c>
      <c r="D11" s="18" t="s">
        <v>66</v>
      </c>
      <c r="E11" s="19">
        <v>172</v>
      </c>
      <c r="F11" s="19">
        <v>179</v>
      </c>
      <c r="G11" s="19">
        <v>180</v>
      </c>
      <c r="H11" s="19">
        <v>171</v>
      </c>
      <c r="I11" s="19"/>
      <c r="J11" s="19"/>
      <c r="K11" s="23">
        <v>4</v>
      </c>
      <c r="L11" s="23">
        <v>702</v>
      </c>
      <c r="M11" s="24">
        <v>175.5</v>
      </c>
      <c r="N11" s="25">
        <v>2</v>
      </c>
      <c r="O11" s="26">
        <v>177.5</v>
      </c>
    </row>
    <row r="12" spans="1:17" x14ac:dyDescent="0.25">
      <c r="A12" s="15" t="s">
        <v>39</v>
      </c>
      <c r="B12" s="16" t="s">
        <v>65</v>
      </c>
      <c r="C12" s="17">
        <v>44306</v>
      </c>
      <c r="D12" s="18" t="s">
        <v>66</v>
      </c>
      <c r="E12" s="19">
        <v>177</v>
      </c>
      <c r="F12" s="19">
        <v>171</v>
      </c>
      <c r="G12" s="19">
        <v>175</v>
      </c>
      <c r="H12" s="19">
        <v>184</v>
      </c>
      <c r="I12" s="19"/>
      <c r="J12" s="19"/>
      <c r="K12" s="23">
        <v>4</v>
      </c>
      <c r="L12" s="23">
        <v>707</v>
      </c>
      <c r="M12" s="24">
        <v>176.75</v>
      </c>
      <c r="N12" s="25">
        <v>4</v>
      </c>
      <c r="O12" s="26">
        <v>180.75</v>
      </c>
    </row>
    <row r="13" spans="1:17" x14ac:dyDescent="0.25">
      <c r="A13" s="15" t="s">
        <v>39</v>
      </c>
      <c r="B13" s="16" t="s">
        <v>65</v>
      </c>
      <c r="C13" s="17">
        <v>44311</v>
      </c>
      <c r="D13" s="18" t="s">
        <v>66</v>
      </c>
      <c r="E13" s="19">
        <v>175</v>
      </c>
      <c r="F13" s="19">
        <v>167</v>
      </c>
      <c r="G13" s="19">
        <v>167</v>
      </c>
      <c r="H13" s="19">
        <v>177</v>
      </c>
      <c r="I13" s="19"/>
      <c r="J13" s="19"/>
      <c r="K13" s="23">
        <v>4</v>
      </c>
      <c r="L13" s="23">
        <v>686</v>
      </c>
      <c r="M13" s="24">
        <v>171.5</v>
      </c>
      <c r="N13" s="25">
        <v>2</v>
      </c>
      <c r="O13" s="26">
        <v>173.5</v>
      </c>
    </row>
    <row r="14" spans="1:17" x14ac:dyDescent="0.25">
      <c r="A14" s="15" t="s">
        <v>39</v>
      </c>
      <c r="B14" s="16" t="s">
        <v>65</v>
      </c>
      <c r="C14" s="17">
        <v>44362</v>
      </c>
      <c r="D14" s="18" t="s">
        <v>66</v>
      </c>
      <c r="E14" s="19">
        <v>177</v>
      </c>
      <c r="F14" s="19">
        <v>190</v>
      </c>
      <c r="G14" s="19">
        <v>183</v>
      </c>
      <c r="H14" s="19">
        <v>185</v>
      </c>
      <c r="I14" s="19"/>
      <c r="J14" s="19"/>
      <c r="K14" s="23">
        <v>4</v>
      </c>
      <c r="L14" s="23">
        <v>735</v>
      </c>
      <c r="M14" s="24">
        <v>183.75</v>
      </c>
      <c r="N14" s="25">
        <v>6</v>
      </c>
      <c r="O14" s="26">
        <v>189.75</v>
      </c>
    </row>
    <row r="15" spans="1:17" x14ac:dyDescent="0.25">
      <c r="A15" s="15" t="s">
        <v>39</v>
      </c>
      <c r="B15" s="16" t="s">
        <v>65</v>
      </c>
      <c r="C15" s="17">
        <v>44380</v>
      </c>
      <c r="D15" s="18" t="s">
        <v>66</v>
      </c>
      <c r="E15" s="19">
        <v>179</v>
      </c>
      <c r="F15" s="19">
        <v>177</v>
      </c>
      <c r="G15" s="19">
        <v>178</v>
      </c>
      <c r="H15" s="19">
        <v>181</v>
      </c>
      <c r="I15" s="19">
        <v>189</v>
      </c>
      <c r="J15" s="19">
        <v>181</v>
      </c>
      <c r="K15" s="23">
        <v>6</v>
      </c>
      <c r="L15" s="23">
        <v>1085</v>
      </c>
      <c r="M15" s="24">
        <v>180.83333333333334</v>
      </c>
      <c r="N15" s="25">
        <v>4</v>
      </c>
      <c r="O15" s="26">
        <v>184.83333333333334</v>
      </c>
    </row>
    <row r="16" spans="1:17" x14ac:dyDescent="0.25">
      <c r="A16" s="15" t="s">
        <v>39</v>
      </c>
      <c r="B16" s="16" t="s">
        <v>65</v>
      </c>
      <c r="C16" s="17">
        <v>44381</v>
      </c>
      <c r="D16" s="18" t="s">
        <v>66</v>
      </c>
      <c r="E16" s="19">
        <v>185</v>
      </c>
      <c r="F16" s="19">
        <v>180</v>
      </c>
      <c r="G16" s="19">
        <v>178</v>
      </c>
      <c r="H16" s="19">
        <v>186</v>
      </c>
      <c r="I16" s="19">
        <v>190</v>
      </c>
      <c r="J16" s="19">
        <v>188</v>
      </c>
      <c r="K16" s="23">
        <v>6</v>
      </c>
      <c r="L16" s="23">
        <v>1107</v>
      </c>
      <c r="M16" s="24">
        <v>184.5</v>
      </c>
      <c r="N16" s="25">
        <v>12</v>
      </c>
      <c r="O16" s="26">
        <v>196.5</v>
      </c>
    </row>
    <row r="17" spans="1:15" x14ac:dyDescent="0.25">
      <c r="A17" s="15" t="s">
        <v>39</v>
      </c>
      <c r="B17" s="16" t="s">
        <v>65</v>
      </c>
      <c r="C17" s="17">
        <v>44397</v>
      </c>
      <c r="D17" s="18" t="s">
        <v>66</v>
      </c>
      <c r="E17" s="19">
        <v>175</v>
      </c>
      <c r="F17" s="19">
        <v>183</v>
      </c>
      <c r="G17" s="19">
        <v>190.001</v>
      </c>
      <c r="H17" s="19">
        <v>186</v>
      </c>
      <c r="I17" s="19"/>
      <c r="J17" s="19"/>
      <c r="K17" s="23">
        <v>4</v>
      </c>
      <c r="L17" s="23">
        <v>734.00099999999998</v>
      </c>
      <c r="M17" s="24">
        <v>183.50024999999999</v>
      </c>
      <c r="N17" s="25">
        <v>6</v>
      </c>
      <c r="O17" s="26">
        <v>189.50024999999999</v>
      </c>
    </row>
    <row r="20" spans="1:15" x14ac:dyDescent="0.25">
      <c r="K20" s="8">
        <f>SUM(K11:K19)</f>
        <v>32</v>
      </c>
      <c r="L20" s="8">
        <f>SUM(L11:L19)</f>
        <v>5756.0010000000002</v>
      </c>
      <c r="M20" s="7">
        <f>SUM(L20/K20)</f>
        <v>179.87503125000001</v>
      </c>
      <c r="N20" s="8">
        <f>SUM(N11:N19)</f>
        <v>36</v>
      </c>
      <c r="O20" s="13">
        <f>SUM(M20+N20)</f>
        <v>215.87503125000001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 B10" name="Range1_2"/>
    <protectedRange algorithmName="SHA-512" hashValue="ON39YdpmFHfN9f47KpiRvqrKx0V9+erV1CNkpWzYhW/Qyc6aT8rEyCrvauWSYGZK2ia3o7vd3akF07acHAFpOA==" saltValue="yVW9XmDwTqEnmpSGai0KYg==" spinCount="100000" sqref="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J2" name="Range1_3_1_1"/>
    <protectedRange algorithmName="SHA-512" hashValue="ON39YdpmFHfN9f47KpiRvqrKx0V9+erV1CNkpWzYhW/Qyc6aT8rEyCrvauWSYGZK2ia3o7vd3akF07acHAFpOA==" saltValue="yVW9XmDwTqEnmpSGai0KYg==" spinCount="100000" sqref="E11:J11 B11:C11" name="Range1_8"/>
    <protectedRange algorithmName="SHA-512" hashValue="ON39YdpmFHfN9f47KpiRvqrKx0V9+erV1CNkpWzYhW/Qyc6aT8rEyCrvauWSYGZK2ia3o7vd3akF07acHAFpOA==" saltValue="yVW9XmDwTqEnmpSGai0KYg==" spinCount="100000" sqref="D11" name="Range1_1_6"/>
    <protectedRange algorithmName="SHA-512" hashValue="ON39YdpmFHfN9f47KpiRvqrKx0V9+erV1CNkpWzYhW/Qyc6aT8rEyCrvauWSYGZK2ia3o7vd3akF07acHAFpOA==" saltValue="yVW9XmDwTqEnmpSGai0KYg==" spinCount="100000" sqref="E12:J12 B12:C12" name="Range1_14"/>
    <protectedRange algorithmName="SHA-512" hashValue="ON39YdpmFHfN9f47KpiRvqrKx0V9+erV1CNkpWzYhW/Qyc6aT8rEyCrvauWSYGZK2ia3o7vd3akF07acHAFpOA==" saltValue="yVW9XmDwTqEnmpSGai0KYg==" spinCount="100000" sqref="D12" name="Range1_1_12"/>
    <protectedRange algorithmName="SHA-512" hashValue="ON39YdpmFHfN9f47KpiRvqrKx0V9+erV1CNkpWzYhW/Qyc6aT8rEyCrvauWSYGZK2ia3o7vd3akF07acHAFpOA==" saltValue="yVW9XmDwTqEnmpSGai0KYg==" spinCount="100000" sqref="E13:J13 B13:C13" name="Range1_10"/>
    <protectedRange algorithmName="SHA-512" hashValue="ON39YdpmFHfN9f47KpiRvqrKx0V9+erV1CNkpWzYhW/Qyc6aT8rEyCrvauWSYGZK2ia3o7vd3akF07acHAFpOA==" saltValue="yVW9XmDwTqEnmpSGai0KYg==" spinCount="100000" sqref="D13" name="Range1_1_1"/>
    <protectedRange algorithmName="SHA-512" hashValue="ON39YdpmFHfN9f47KpiRvqrKx0V9+erV1CNkpWzYhW/Qyc6aT8rEyCrvauWSYGZK2ia3o7vd3akF07acHAFpOA==" saltValue="yVW9XmDwTqEnmpSGai0KYg==" spinCount="100000" sqref="E14:J14 B14:C14" name="Range1_5_8"/>
    <protectedRange algorithmName="SHA-512" hashValue="ON39YdpmFHfN9f47KpiRvqrKx0V9+erV1CNkpWzYhW/Qyc6aT8rEyCrvauWSYGZK2ia3o7vd3akF07acHAFpOA==" saltValue="yVW9XmDwTqEnmpSGai0KYg==" spinCount="100000" sqref="D14" name="Range1_1_3_9"/>
    <protectedRange algorithmName="SHA-512" hashValue="ON39YdpmFHfN9f47KpiRvqrKx0V9+erV1CNkpWzYhW/Qyc6aT8rEyCrvauWSYGZK2ia3o7vd3akF07acHAFpOA==" saltValue="yVW9XmDwTqEnmpSGai0KYg==" spinCount="100000" sqref="E15:J15 B15:C15" name="Range1_8_3"/>
    <protectedRange algorithmName="SHA-512" hashValue="ON39YdpmFHfN9f47KpiRvqrKx0V9+erV1CNkpWzYhW/Qyc6aT8rEyCrvauWSYGZK2ia3o7vd3akF07acHAFpOA==" saltValue="yVW9XmDwTqEnmpSGai0KYg==" spinCount="100000" sqref="D15" name="Range1_1_7_3"/>
    <protectedRange algorithmName="SHA-512" hashValue="ON39YdpmFHfN9f47KpiRvqrKx0V9+erV1CNkpWzYhW/Qyc6aT8rEyCrvauWSYGZK2ia3o7vd3akF07acHAFpOA==" saltValue="yVW9XmDwTqEnmpSGai0KYg==" spinCount="100000" sqref="E16:J16 B16:C16" name="Range1_8_1"/>
    <protectedRange algorithmName="SHA-512" hashValue="ON39YdpmFHfN9f47KpiRvqrKx0V9+erV1CNkpWzYhW/Qyc6aT8rEyCrvauWSYGZK2ia3o7vd3akF07acHAFpOA==" saltValue="yVW9XmDwTqEnmpSGai0KYg==" spinCount="100000" sqref="D16" name="Range1_1_7"/>
    <protectedRange algorithmName="SHA-512" hashValue="ON39YdpmFHfN9f47KpiRvqrKx0V9+erV1CNkpWzYhW/Qyc6aT8rEyCrvauWSYGZK2ia3o7vd3akF07acHAFpOA==" saltValue="yVW9XmDwTqEnmpSGai0KYg==" spinCount="100000" sqref="E17:J17 B17:C17" name="Range1_6"/>
    <protectedRange algorithmName="SHA-512" hashValue="ON39YdpmFHfN9f47KpiRvqrKx0V9+erV1CNkpWzYhW/Qyc6aT8rEyCrvauWSYGZK2ia3o7vd3akF07acHAFpOA==" saltValue="yVW9XmDwTqEnmpSGai0KYg==" spinCount="100000" sqref="D17" name="Range1_1_21"/>
  </protectedRanges>
  <conditionalFormatting sqref="F2">
    <cfRule type="top10" dxfId="1989" priority="53" rank="1"/>
  </conditionalFormatting>
  <conditionalFormatting sqref="G2">
    <cfRule type="top10" dxfId="1988" priority="52" rank="1"/>
  </conditionalFormatting>
  <conditionalFormatting sqref="H2">
    <cfRule type="top10" dxfId="1987" priority="51" rank="1"/>
  </conditionalFormatting>
  <conditionalFormatting sqref="I2">
    <cfRule type="top10" dxfId="1986" priority="49" rank="1"/>
  </conditionalFormatting>
  <conditionalFormatting sqref="J2">
    <cfRule type="top10" dxfId="1985" priority="50" rank="1"/>
  </conditionalFormatting>
  <conditionalFormatting sqref="E2">
    <cfRule type="top10" dxfId="1984" priority="54" rank="1"/>
  </conditionalFormatting>
  <conditionalFormatting sqref="F11">
    <cfRule type="top10" dxfId="1983" priority="41" rank="1"/>
  </conditionalFormatting>
  <conditionalFormatting sqref="G11">
    <cfRule type="top10" dxfId="1982" priority="40" rank="1"/>
  </conditionalFormatting>
  <conditionalFormatting sqref="H11">
    <cfRule type="top10" dxfId="1981" priority="39" rank="1"/>
  </conditionalFormatting>
  <conditionalFormatting sqref="E11">
    <cfRule type="top10" dxfId="1980" priority="42" rank="1"/>
  </conditionalFormatting>
  <conditionalFormatting sqref="J11">
    <cfRule type="top10" dxfId="1979" priority="37" rank="1"/>
  </conditionalFormatting>
  <conditionalFormatting sqref="I11">
    <cfRule type="top10" dxfId="1978" priority="38" rank="1"/>
  </conditionalFormatting>
  <conditionalFormatting sqref="J12">
    <cfRule type="top10" dxfId="1977" priority="31" rank="1"/>
  </conditionalFormatting>
  <conditionalFormatting sqref="I12">
    <cfRule type="top10" dxfId="1976" priority="32" rank="1"/>
  </conditionalFormatting>
  <conditionalFormatting sqref="H12">
    <cfRule type="top10" dxfId="1975" priority="33" rank="1"/>
  </conditionalFormatting>
  <conditionalFormatting sqref="G12">
    <cfRule type="top10" dxfId="1974" priority="34" rank="1"/>
  </conditionalFormatting>
  <conditionalFormatting sqref="F12">
    <cfRule type="top10" dxfId="1973" priority="35" rank="1"/>
  </conditionalFormatting>
  <conditionalFormatting sqref="E12">
    <cfRule type="top10" dxfId="1972" priority="36" rank="1"/>
  </conditionalFormatting>
  <conditionalFormatting sqref="J13">
    <cfRule type="top10" dxfId="1971" priority="25" rank="1"/>
  </conditionalFormatting>
  <conditionalFormatting sqref="I13">
    <cfRule type="top10" dxfId="1970" priority="26" rank="1"/>
  </conditionalFormatting>
  <conditionalFormatting sqref="H13">
    <cfRule type="top10" dxfId="1969" priority="27" rank="1"/>
  </conditionalFormatting>
  <conditionalFormatting sqref="G13">
    <cfRule type="top10" dxfId="1968" priority="28" rank="1"/>
  </conditionalFormatting>
  <conditionalFormatting sqref="F13">
    <cfRule type="top10" dxfId="1967" priority="29" rank="1"/>
  </conditionalFormatting>
  <conditionalFormatting sqref="E13">
    <cfRule type="top10" dxfId="1966" priority="30" rank="1"/>
  </conditionalFormatting>
  <conditionalFormatting sqref="J14">
    <cfRule type="top10" dxfId="1965" priority="19" rank="1"/>
  </conditionalFormatting>
  <conditionalFormatting sqref="I14">
    <cfRule type="top10" dxfId="1964" priority="20" rank="1"/>
  </conditionalFormatting>
  <conditionalFormatting sqref="H14">
    <cfRule type="top10" dxfId="1963" priority="21" rank="1"/>
  </conditionalFormatting>
  <conditionalFormatting sqref="G14">
    <cfRule type="top10" dxfId="1962" priority="22" rank="1"/>
  </conditionalFormatting>
  <conditionalFormatting sqref="F14">
    <cfRule type="top10" dxfId="1961" priority="23" rank="1"/>
  </conditionalFormatting>
  <conditionalFormatting sqref="E14">
    <cfRule type="top10" dxfId="1960" priority="24" rank="1"/>
  </conditionalFormatting>
  <conditionalFormatting sqref="J15">
    <cfRule type="top10" dxfId="1959" priority="13" rank="1"/>
  </conditionalFormatting>
  <conditionalFormatting sqref="I15">
    <cfRule type="top10" dxfId="1958" priority="14" rank="1"/>
  </conditionalFormatting>
  <conditionalFormatting sqref="H15">
    <cfRule type="top10" dxfId="1957" priority="15" rank="1"/>
  </conditionalFormatting>
  <conditionalFormatting sqref="G15">
    <cfRule type="top10" dxfId="1956" priority="16" rank="1"/>
  </conditionalFormatting>
  <conditionalFormatting sqref="F15">
    <cfRule type="top10" dxfId="1955" priority="17" rank="1"/>
  </conditionalFormatting>
  <conditionalFormatting sqref="E15">
    <cfRule type="top10" dxfId="1954" priority="18" rank="1"/>
  </conditionalFormatting>
  <conditionalFormatting sqref="J16">
    <cfRule type="top10" dxfId="1953" priority="7" rank="1"/>
  </conditionalFormatting>
  <conditionalFormatting sqref="I16">
    <cfRule type="top10" dxfId="1952" priority="8" rank="1"/>
  </conditionalFormatting>
  <conditionalFormatting sqref="H16">
    <cfRule type="top10" dxfId="1951" priority="9" rank="1"/>
  </conditionalFormatting>
  <conditionalFormatting sqref="G16">
    <cfRule type="top10" dxfId="1950" priority="10" rank="1"/>
  </conditionalFormatting>
  <conditionalFormatting sqref="F16">
    <cfRule type="top10" dxfId="1949" priority="11" rank="1"/>
  </conditionalFormatting>
  <conditionalFormatting sqref="E16">
    <cfRule type="top10" dxfId="1948" priority="12" rank="1"/>
  </conditionalFormatting>
  <conditionalFormatting sqref="J17">
    <cfRule type="top10" dxfId="1947" priority="1" rank="1"/>
  </conditionalFormatting>
  <conditionalFormatting sqref="I17">
    <cfRule type="top10" dxfId="1946" priority="2" rank="1"/>
  </conditionalFormatting>
  <conditionalFormatting sqref="H17">
    <cfRule type="top10" dxfId="1945" priority="3" rank="1"/>
  </conditionalFormatting>
  <conditionalFormatting sqref="G17">
    <cfRule type="top10" dxfId="1944" priority="4" rank="1"/>
  </conditionalFormatting>
  <conditionalFormatting sqref="F17">
    <cfRule type="top10" dxfId="1943" priority="5" rank="1"/>
  </conditionalFormatting>
  <conditionalFormatting sqref="E17">
    <cfRule type="top10" dxfId="1942" priority="6" rank="1"/>
  </conditionalFormatting>
  <hyperlinks>
    <hyperlink ref="Q1" location="'Texas  2021 Ranking'!A1" display="Back to Ranking" xr:uid="{0188AF8A-D5F7-476A-8906-14484AC434C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1F8589-A43D-481F-9041-3676B2F928E6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37C58-1507-45B4-B52E-6071B473172F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84</v>
      </c>
      <c r="C2" s="17">
        <v>44283</v>
      </c>
      <c r="D2" s="18" t="s">
        <v>66</v>
      </c>
      <c r="E2" s="19">
        <v>163</v>
      </c>
      <c r="F2" s="19">
        <v>169</v>
      </c>
      <c r="G2" s="19">
        <v>164</v>
      </c>
      <c r="H2" s="19">
        <v>161</v>
      </c>
      <c r="I2" s="19"/>
      <c r="J2" s="19"/>
      <c r="K2" s="23">
        <v>4</v>
      </c>
      <c r="L2" s="23">
        <v>657</v>
      </c>
      <c r="M2" s="24">
        <v>164.25</v>
      </c>
      <c r="N2" s="25">
        <v>3</v>
      </c>
      <c r="O2" s="26">
        <v>167.25</v>
      </c>
    </row>
    <row r="3" spans="1:17" x14ac:dyDescent="0.25">
      <c r="A3" s="15" t="s">
        <v>28</v>
      </c>
      <c r="B3" s="16" t="s">
        <v>84</v>
      </c>
      <c r="C3" s="17">
        <v>44311</v>
      </c>
      <c r="D3" s="18" t="s">
        <v>66</v>
      </c>
      <c r="E3" s="19">
        <v>182</v>
      </c>
      <c r="F3" s="19">
        <v>182</v>
      </c>
      <c r="G3" s="19">
        <v>178</v>
      </c>
      <c r="H3" s="19">
        <v>183</v>
      </c>
      <c r="I3" s="19"/>
      <c r="J3" s="19"/>
      <c r="K3" s="23">
        <v>4</v>
      </c>
      <c r="L3" s="23">
        <v>725</v>
      </c>
      <c r="M3" s="24">
        <v>181.25</v>
      </c>
      <c r="N3" s="25">
        <v>13</v>
      </c>
      <c r="O3" s="26">
        <v>194.25</v>
      </c>
    </row>
    <row r="4" spans="1:17" x14ac:dyDescent="0.25">
      <c r="A4" s="15" t="s">
        <v>28</v>
      </c>
      <c r="B4" s="16" t="s">
        <v>84</v>
      </c>
      <c r="C4" s="17">
        <v>44381</v>
      </c>
      <c r="D4" s="18" t="s">
        <v>66</v>
      </c>
      <c r="E4" s="19">
        <v>186</v>
      </c>
      <c r="F4" s="19">
        <v>187</v>
      </c>
      <c r="G4" s="19">
        <v>183</v>
      </c>
      <c r="H4" s="19">
        <v>188</v>
      </c>
      <c r="I4" s="19">
        <v>179</v>
      </c>
      <c r="J4" s="19">
        <v>178</v>
      </c>
      <c r="K4" s="23">
        <v>6</v>
      </c>
      <c r="L4" s="23">
        <v>1101</v>
      </c>
      <c r="M4" s="24">
        <v>183.5</v>
      </c>
      <c r="N4" s="25">
        <v>8</v>
      </c>
      <c r="O4" s="26">
        <v>191.5</v>
      </c>
    </row>
    <row r="7" spans="1:17" x14ac:dyDescent="0.25">
      <c r="K7" s="8">
        <f>SUM(K2:K6)</f>
        <v>14</v>
      </c>
      <c r="L7" s="8">
        <f>SUM(L2:L6)</f>
        <v>2483</v>
      </c>
      <c r="M7" s="7">
        <f>SUM(L7/K7)</f>
        <v>177.35714285714286</v>
      </c>
      <c r="N7" s="8">
        <f>SUM(N2:N6)</f>
        <v>24</v>
      </c>
      <c r="O7" s="13">
        <f>SUM(M7+N7)</f>
        <v>201.35714285714286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9"/>
  </protectedRanges>
  <conditionalFormatting sqref="I2">
    <cfRule type="top10" dxfId="1941" priority="18" rank="1"/>
  </conditionalFormatting>
  <conditionalFormatting sqref="H2">
    <cfRule type="top10" dxfId="1940" priority="14" rank="1"/>
  </conditionalFormatting>
  <conditionalFormatting sqref="J2">
    <cfRule type="top10" dxfId="1939" priority="15" rank="1"/>
  </conditionalFormatting>
  <conditionalFormatting sqref="G2">
    <cfRule type="top10" dxfId="1938" priority="17" rank="1"/>
  </conditionalFormatting>
  <conditionalFormatting sqref="F2">
    <cfRule type="top10" dxfId="1937" priority="16" rank="1"/>
  </conditionalFormatting>
  <conditionalFormatting sqref="E2">
    <cfRule type="top10" dxfId="1936" priority="13" rank="1"/>
  </conditionalFormatting>
  <conditionalFormatting sqref="I3">
    <cfRule type="top10" dxfId="1935" priority="12" rank="1"/>
  </conditionalFormatting>
  <conditionalFormatting sqref="H3">
    <cfRule type="top10" dxfId="1934" priority="8" rank="1"/>
  </conditionalFormatting>
  <conditionalFormatting sqref="J3">
    <cfRule type="top10" dxfId="1933" priority="9" rank="1"/>
  </conditionalFormatting>
  <conditionalFormatting sqref="G3">
    <cfRule type="top10" dxfId="1932" priority="11" rank="1"/>
  </conditionalFormatting>
  <conditionalFormatting sqref="F3">
    <cfRule type="top10" dxfId="1931" priority="10" rank="1"/>
  </conditionalFormatting>
  <conditionalFormatting sqref="E3">
    <cfRule type="top10" dxfId="1930" priority="7" rank="1"/>
  </conditionalFormatting>
  <conditionalFormatting sqref="I4">
    <cfRule type="top10" dxfId="1929" priority="6" rank="1"/>
  </conditionalFormatting>
  <conditionalFormatting sqref="H4">
    <cfRule type="top10" dxfId="1928" priority="2" rank="1"/>
  </conditionalFormatting>
  <conditionalFormatting sqref="J4">
    <cfRule type="top10" dxfId="1927" priority="3" rank="1"/>
  </conditionalFormatting>
  <conditionalFormatting sqref="G4">
    <cfRule type="top10" dxfId="1926" priority="5" rank="1"/>
  </conditionalFormatting>
  <conditionalFormatting sqref="F4">
    <cfRule type="top10" dxfId="1925" priority="4" rank="1"/>
  </conditionalFormatting>
  <conditionalFormatting sqref="E4">
    <cfRule type="top10" dxfId="1924" priority="1" rank="1"/>
  </conditionalFormatting>
  <hyperlinks>
    <hyperlink ref="Q1" location="'Texas  2021 Ranking'!A1" display="Back to Ranking" xr:uid="{084E9ACE-F76F-46B6-AA1F-AADB19BE18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451541-8DF9-48F2-8036-360052B3F4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7D52-6BA3-4841-8BC4-D2BA3AFD2D62}">
  <sheetPr codeName="Sheet9"/>
  <dimension ref="A1:Q24"/>
  <sheetViews>
    <sheetView workbookViewId="0">
      <selection activeCell="A22" sqref="A22:O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27</v>
      </c>
      <c r="C2" s="17">
        <v>44254</v>
      </c>
      <c r="D2" s="18" t="s">
        <v>34</v>
      </c>
      <c r="E2" s="19">
        <v>183</v>
      </c>
      <c r="F2" s="19">
        <v>182</v>
      </c>
      <c r="G2" s="19">
        <v>180</v>
      </c>
      <c r="H2" s="19">
        <v>174</v>
      </c>
      <c r="I2" s="19"/>
      <c r="J2" s="19"/>
      <c r="K2" s="23">
        <v>4</v>
      </c>
      <c r="L2" s="23">
        <v>719</v>
      </c>
      <c r="M2" s="24">
        <v>179.75</v>
      </c>
      <c r="N2" s="25">
        <v>2</v>
      </c>
      <c r="O2" s="26">
        <v>181.75</v>
      </c>
    </row>
    <row r="3" spans="1:17" x14ac:dyDescent="0.25">
      <c r="A3" s="15" t="s">
        <v>39</v>
      </c>
      <c r="B3" s="16" t="s">
        <v>27</v>
      </c>
      <c r="C3" s="17">
        <v>44268</v>
      </c>
      <c r="D3" s="18" t="s">
        <v>34</v>
      </c>
      <c r="E3" s="19">
        <v>177</v>
      </c>
      <c r="F3" s="19">
        <v>181.001</v>
      </c>
      <c r="G3" s="19">
        <v>173</v>
      </c>
      <c r="H3" s="19">
        <v>171</v>
      </c>
      <c r="I3" s="19"/>
      <c r="J3" s="19"/>
      <c r="K3" s="23">
        <v>4</v>
      </c>
      <c r="L3" s="23">
        <v>702.00099999999998</v>
      </c>
      <c r="M3" s="24">
        <v>175.50024999999999</v>
      </c>
      <c r="N3" s="25">
        <v>3</v>
      </c>
      <c r="O3" s="26">
        <v>178.50024999999999</v>
      </c>
    </row>
    <row r="4" spans="1:17" x14ac:dyDescent="0.25">
      <c r="A4" s="15" t="s">
        <v>39</v>
      </c>
      <c r="B4" s="16" t="s">
        <v>27</v>
      </c>
      <c r="C4" s="17">
        <v>44282</v>
      </c>
      <c r="D4" s="18" t="s">
        <v>34</v>
      </c>
      <c r="E4" s="19">
        <v>172</v>
      </c>
      <c r="F4" s="19">
        <v>182</v>
      </c>
      <c r="G4" s="19">
        <v>183</v>
      </c>
      <c r="H4" s="19">
        <v>185</v>
      </c>
      <c r="I4" s="19"/>
      <c r="J4" s="19"/>
      <c r="K4" s="23">
        <v>4</v>
      </c>
      <c r="L4" s="23">
        <v>722</v>
      </c>
      <c r="M4" s="24">
        <v>180.5</v>
      </c>
      <c r="N4" s="25">
        <v>8</v>
      </c>
      <c r="O4" s="26">
        <v>188.5</v>
      </c>
    </row>
    <row r="5" spans="1:17" x14ac:dyDescent="0.25">
      <c r="A5" s="15" t="s">
        <v>39</v>
      </c>
      <c r="B5" s="16" t="s">
        <v>27</v>
      </c>
      <c r="C5" s="17">
        <v>44283</v>
      </c>
      <c r="D5" s="18" t="s">
        <v>66</v>
      </c>
      <c r="E5" s="19">
        <v>180</v>
      </c>
      <c r="F5" s="19">
        <v>180</v>
      </c>
      <c r="G5" s="19">
        <v>180</v>
      </c>
      <c r="H5" s="19">
        <v>185</v>
      </c>
      <c r="I5" s="19"/>
      <c r="J5" s="19"/>
      <c r="K5" s="23">
        <v>4</v>
      </c>
      <c r="L5" s="23">
        <v>725</v>
      </c>
      <c r="M5" s="24">
        <v>181.25</v>
      </c>
      <c r="N5" s="25">
        <v>7</v>
      </c>
      <c r="O5" s="26">
        <v>188.25</v>
      </c>
    </row>
    <row r="6" spans="1:17" x14ac:dyDescent="0.25">
      <c r="A6" s="15" t="s">
        <v>39</v>
      </c>
      <c r="B6" s="16" t="s">
        <v>27</v>
      </c>
      <c r="C6" s="17">
        <v>44292</v>
      </c>
      <c r="D6" s="18" t="s">
        <v>34</v>
      </c>
      <c r="E6" s="19">
        <v>170</v>
      </c>
      <c r="F6" s="19">
        <v>171</v>
      </c>
      <c r="G6" s="19">
        <v>177</v>
      </c>
      <c r="H6" s="19"/>
      <c r="I6" s="19"/>
      <c r="J6" s="19"/>
      <c r="K6" s="23">
        <v>3</v>
      </c>
      <c r="L6" s="23">
        <v>518</v>
      </c>
      <c r="M6" s="24">
        <v>172.66666666666666</v>
      </c>
      <c r="N6" s="25">
        <v>6</v>
      </c>
      <c r="O6" s="26">
        <v>178.66666666666666</v>
      </c>
    </row>
    <row r="7" spans="1:17" x14ac:dyDescent="0.25">
      <c r="A7" s="15" t="s">
        <v>39</v>
      </c>
      <c r="B7" s="16" t="s">
        <v>27</v>
      </c>
      <c r="C7" s="17">
        <v>44296</v>
      </c>
      <c r="D7" s="18" t="s">
        <v>34</v>
      </c>
      <c r="E7" s="19">
        <v>180</v>
      </c>
      <c r="F7" s="19">
        <v>179</v>
      </c>
      <c r="G7" s="19">
        <v>182.001</v>
      </c>
      <c r="H7" s="19">
        <v>177</v>
      </c>
      <c r="I7" s="19"/>
      <c r="J7" s="19"/>
      <c r="K7" s="23">
        <v>4</v>
      </c>
      <c r="L7" s="23">
        <v>718.00099999999998</v>
      </c>
      <c r="M7" s="24">
        <v>179.50024999999999</v>
      </c>
      <c r="N7" s="25">
        <v>5</v>
      </c>
      <c r="O7" s="26">
        <v>184.50024999999999</v>
      </c>
    </row>
    <row r="8" spans="1:17" x14ac:dyDescent="0.25">
      <c r="A8" s="15" t="s">
        <v>39</v>
      </c>
      <c r="B8" s="16" t="s">
        <v>27</v>
      </c>
      <c r="C8" s="17">
        <v>44310</v>
      </c>
      <c r="D8" s="18" t="s">
        <v>34</v>
      </c>
      <c r="E8" s="19">
        <v>181</v>
      </c>
      <c r="F8" s="19">
        <v>183</v>
      </c>
      <c r="G8" s="19">
        <v>185</v>
      </c>
      <c r="H8" s="19">
        <v>180</v>
      </c>
      <c r="I8" s="23"/>
      <c r="J8" s="23"/>
      <c r="K8" s="23">
        <v>4</v>
      </c>
      <c r="L8" s="23">
        <v>729</v>
      </c>
      <c r="M8" s="24">
        <v>182.25</v>
      </c>
      <c r="N8" s="25">
        <v>9</v>
      </c>
      <c r="O8" s="26">
        <v>191.25</v>
      </c>
    </row>
    <row r="9" spans="1:17" x14ac:dyDescent="0.25">
      <c r="A9" s="15" t="s">
        <v>39</v>
      </c>
      <c r="B9" s="16" t="s">
        <v>27</v>
      </c>
      <c r="C9" s="17">
        <v>44311</v>
      </c>
      <c r="D9" s="18" t="s">
        <v>66</v>
      </c>
      <c r="E9" s="19">
        <v>185</v>
      </c>
      <c r="F9" s="19">
        <v>181</v>
      </c>
      <c r="G9" s="19">
        <v>178.001</v>
      </c>
      <c r="H9" s="19">
        <v>185</v>
      </c>
      <c r="I9" s="19"/>
      <c r="J9" s="19"/>
      <c r="K9" s="23">
        <v>4</v>
      </c>
      <c r="L9" s="23">
        <v>729.00099999999998</v>
      </c>
      <c r="M9" s="24">
        <v>182.25024999999999</v>
      </c>
      <c r="N9" s="25">
        <v>4</v>
      </c>
      <c r="O9" s="26">
        <v>186.25024999999999</v>
      </c>
    </row>
    <row r="10" spans="1:17" x14ac:dyDescent="0.25">
      <c r="A10" s="15" t="s">
        <v>39</v>
      </c>
      <c r="B10" s="16" t="s">
        <v>27</v>
      </c>
      <c r="C10" s="17">
        <v>44324</v>
      </c>
      <c r="D10" s="18" t="s">
        <v>34</v>
      </c>
      <c r="E10" s="19">
        <v>169.001</v>
      </c>
      <c r="F10" s="19">
        <v>170</v>
      </c>
      <c r="G10" s="19">
        <v>172</v>
      </c>
      <c r="H10" s="19">
        <v>170</v>
      </c>
      <c r="I10" s="19"/>
      <c r="J10" s="19"/>
      <c r="K10" s="23">
        <v>4</v>
      </c>
      <c r="L10" s="23">
        <v>681.00099999999998</v>
      </c>
      <c r="M10" s="24">
        <v>170.25024999999999</v>
      </c>
      <c r="N10" s="25">
        <v>3</v>
      </c>
      <c r="O10" s="26">
        <v>173.25024999999999</v>
      </c>
    </row>
    <row r="11" spans="1:17" x14ac:dyDescent="0.25">
      <c r="A11" s="15" t="s">
        <v>39</v>
      </c>
      <c r="B11" s="16" t="s">
        <v>27</v>
      </c>
      <c r="C11" s="17">
        <v>44320</v>
      </c>
      <c r="D11" s="18" t="s">
        <v>34</v>
      </c>
      <c r="E11" s="19">
        <v>181</v>
      </c>
      <c r="F11" s="19">
        <v>189</v>
      </c>
      <c r="G11" s="19">
        <v>183</v>
      </c>
      <c r="H11" s="19"/>
      <c r="I11" s="19"/>
      <c r="J11" s="19"/>
      <c r="K11" s="23">
        <v>3</v>
      </c>
      <c r="L11" s="23">
        <v>553</v>
      </c>
      <c r="M11" s="24">
        <v>184.33333333333334</v>
      </c>
      <c r="N11" s="25">
        <v>6</v>
      </c>
      <c r="O11" s="26">
        <v>190.33333333333334</v>
      </c>
    </row>
    <row r="12" spans="1:17" x14ac:dyDescent="0.25">
      <c r="A12" s="15" t="s">
        <v>39</v>
      </c>
      <c r="B12" s="16" t="s">
        <v>27</v>
      </c>
      <c r="C12" s="17">
        <v>44338</v>
      </c>
      <c r="D12" s="18" t="s">
        <v>34</v>
      </c>
      <c r="E12" s="19">
        <v>177</v>
      </c>
      <c r="F12" s="19">
        <v>185</v>
      </c>
      <c r="G12" s="19">
        <v>180</v>
      </c>
      <c r="H12" s="19">
        <v>179</v>
      </c>
      <c r="I12" s="19"/>
      <c r="J12" s="19"/>
      <c r="K12" s="23">
        <v>4</v>
      </c>
      <c r="L12" s="23">
        <v>721</v>
      </c>
      <c r="M12" s="24">
        <v>180.25</v>
      </c>
      <c r="N12" s="25">
        <v>4</v>
      </c>
      <c r="O12" s="26">
        <v>184.25</v>
      </c>
    </row>
    <row r="13" spans="1:17" x14ac:dyDescent="0.25">
      <c r="A13" s="15" t="s">
        <v>39</v>
      </c>
      <c r="B13" s="16" t="s">
        <v>27</v>
      </c>
      <c r="C13" s="17">
        <v>44345</v>
      </c>
      <c r="D13" s="18" t="s">
        <v>34</v>
      </c>
      <c r="E13" s="19">
        <v>181</v>
      </c>
      <c r="F13" s="19">
        <v>187</v>
      </c>
      <c r="G13" s="19">
        <v>182</v>
      </c>
      <c r="H13" s="19">
        <v>176</v>
      </c>
      <c r="I13" s="19">
        <v>181</v>
      </c>
      <c r="J13" s="19">
        <v>176.001</v>
      </c>
      <c r="K13" s="23">
        <v>6</v>
      </c>
      <c r="L13" s="23">
        <v>1083.001</v>
      </c>
      <c r="M13" s="24">
        <v>180.50016666666667</v>
      </c>
      <c r="N13" s="25">
        <v>16</v>
      </c>
      <c r="O13" s="26">
        <v>196.50016666666667</v>
      </c>
    </row>
    <row r="14" spans="1:17" x14ac:dyDescent="0.25">
      <c r="A14" s="15" t="s">
        <v>39</v>
      </c>
      <c r="B14" s="16" t="s">
        <v>27</v>
      </c>
      <c r="C14" s="17">
        <v>44348</v>
      </c>
      <c r="D14" s="18" t="s">
        <v>34</v>
      </c>
      <c r="E14" s="19">
        <v>171</v>
      </c>
      <c r="F14" s="19">
        <v>178</v>
      </c>
      <c r="G14" s="19">
        <v>179</v>
      </c>
      <c r="H14" s="19"/>
      <c r="I14" s="19"/>
      <c r="J14" s="19"/>
      <c r="K14" s="23">
        <v>3</v>
      </c>
      <c r="L14" s="23">
        <v>528</v>
      </c>
      <c r="M14" s="24">
        <v>176</v>
      </c>
      <c r="N14" s="25">
        <v>4</v>
      </c>
      <c r="O14" s="26">
        <v>180</v>
      </c>
    </row>
    <row r="15" spans="1:17" x14ac:dyDescent="0.25">
      <c r="A15" s="15" t="s">
        <v>39</v>
      </c>
      <c r="B15" s="16" t="s">
        <v>27</v>
      </c>
      <c r="C15" s="17">
        <v>44359</v>
      </c>
      <c r="D15" s="18" t="s">
        <v>34</v>
      </c>
      <c r="E15" s="19">
        <v>175</v>
      </c>
      <c r="F15" s="19">
        <v>170</v>
      </c>
      <c r="G15" s="19">
        <v>174</v>
      </c>
      <c r="H15" s="19">
        <v>173</v>
      </c>
      <c r="I15" s="19"/>
      <c r="J15" s="19"/>
      <c r="K15" s="23">
        <v>4</v>
      </c>
      <c r="L15" s="23">
        <v>692</v>
      </c>
      <c r="M15" s="24">
        <v>173</v>
      </c>
      <c r="N15" s="25">
        <v>3</v>
      </c>
      <c r="O15" s="26">
        <v>176</v>
      </c>
    </row>
    <row r="16" spans="1:17" x14ac:dyDescent="0.25">
      <c r="A16" s="15" t="s">
        <v>39</v>
      </c>
      <c r="B16" s="16" t="s">
        <v>27</v>
      </c>
      <c r="C16" s="17">
        <v>44373</v>
      </c>
      <c r="D16" s="18" t="s">
        <v>34</v>
      </c>
      <c r="E16" s="19">
        <v>169</v>
      </c>
      <c r="F16" s="19">
        <v>169</v>
      </c>
      <c r="G16" s="19">
        <v>167</v>
      </c>
      <c r="H16" s="19">
        <v>182</v>
      </c>
      <c r="I16" s="19"/>
      <c r="J16" s="19"/>
      <c r="K16" s="23">
        <v>4</v>
      </c>
      <c r="L16" s="23">
        <v>687</v>
      </c>
      <c r="M16" s="24">
        <v>171.75</v>
      </c>
      <c r="N16" s="25">
        <v>4</v>
      </c>
      <c r="O16" s="26">
        <v>175.75</v>
      </c>
    </row>
    <row r="17" spans="1:15" x14ac:dyDescent="0.25">
      <c r="A17" s="15" t="s">
        <v>39</v>
      </c>
      <c r="B17" s="16" t="s">
        <v>27</v>
      </c>
      <c r="C17" s="17">
        <v>44380</v>
      </c>
      <c r="D17" s="18" t="s">
        <v>66</v>
      </c>
      <c r="E17" s="19">
        <v>178</v>
      </c>
      <c r="F17" s="19">
        <v>179</v>
      </c>
      <c r="G17" s="19">
        <v>184</v>
      </c>
      <c r="H17" s="19">
        <v>190</v>
      </c>
      <c r="I17" s="19">
        <v>190</v>
      </c>
      <c r="J17" s="19">
        <v>186</v>
      </c>
      <c r="K17" s="23">
        <v>6</v>
      </c>
      <c r="L17" s="23">
        <v>1107</v>
      </c>
      <c r="M17" s="24">
        <v>184.5</v>
      </c>
      <c r="N17" s="25">
        <v>6</v>
      </c>
      <c r="O17" s="26">
        <v>190.5</v>
      </c>
    </row>
    <row r="18" spans="1:15" x14ac:dyDescent="0.25">
      <c r="A18" s="15" t="s">
        <v>39</v>
      </c>
      <c r="B18" s="16" t="s">
        <v>27</v>
      </c>
      <c r="C18" s="17">
        <v>44381</v>
      </c>
      <c r="D18" s="18" t="s">
        <v>66</v>
      </c>
      <c r="E18" s="19">
        <v>179</v>
      </c>
      <c r="F18" s="19">
        <v>190</v>
      </c>
      <c r="G18" s="19">
        <v>185</v>
      </c>
      <c r="H18" s="19">
        <v>181</v>
      </c>
      <c r="I18" s="19">
        <v>184</v>
      </c>
      <c r="J18" s="19">
        <v>180</v>
      </c>
      <c r="K18" s="23">
        <v>6</v>
      </c>
      <c r="L18" s="23">
        <v>1099</v>
      </c>
      <c r="M18" s="24">
        <v>183.16666666666666</v>
      </c>
      <c r="N18" s="25">
        <v>10</v>
      </c>
      <c r="O18" s="26">
        <v>193.16666666666666</v>
      </c>
    </row>
    <row r="19" spans="1:15" x14ac:dyDescent="0.25">
      <c r="A19" s="15" t="s">
        <v>39</v>
      </c>
      <c r="B19" s="16" t="s">
        <v>27</v>
      </c>
      <c r="C19" s="17">
        <v>44383</v>
      </c>
      <c r="D19" s="18" t="s">
        <v>34</v>
      </c>
      <c r="E19" s="19">
        <v>183</v>
      </c>
      <c r="F19" s="19">
        <v>177</v>
      </c>
      <c r="G19" s="19">
        <v>182</v>
      </c>
      <c r="H19" s="19"/>
      <c r="I19" s="19"/>
      <c r="J19" s="19"/>
      <c r="K19" s="23">
        <v>3</v>
      </c>
      <c r="L19" s="23">
        <v>542</v>
      </c>
      <c r="M19" s="24">
        <v>180.66666666666666</v>
      </c>
      <c r="N19" s="25">
        <v>4</v>
      </c>
      <c r="O19" s="26">
        <v>184.66666666666666</v>
      </c>
    </row>
    <row r="20" spans="1:15" x14ac:dyDescent="0.25">
      <c r="A20" s="15" t="s">
        <v>39</v>
      </c>
      <c r="B20" s="16" t="s">
        <v>27</v>
      </c>
      <c r="C20" s="17">
        <v>44387</v>
      </c>
      <c r="D20" s="18" t="s">
        <v>34</v>
      </c>
      <c r="E20" s="19">
        <v>183</v>
      </c>
      <c r="F20" s="19">
        <v>173</v>
      </c>
      <c r="G20" s="19">
        <v>172</v>
      </c>
      <c r="H20" s="19">
        <v>171</v>
      </c>
      <c r="I20" s="19"/>
      <c r="J20" s="19"/>
      <c r="K20" s="23">
        <v>4</v>
      </c>
      <c r="L20" s="23">
        <v>699</v>
      </c>
      <c r="M20" s="24">
        <v>174.75</v>
      </c>
      <c r="N20" s="25">
        <v>2</v>
      </c>
      <c r="O20" s="26">
        <v>176.75</v>
      </c>
    </row>
    <row r="21" spans="1:15" x14ac:dyDescent="0.25">
      <c r="A21" s="15" t="s">
        <v>39</v>
      </c>
      <c r="B21" s="16" t="s">
        <v>27</v>
      </c>
      <c r="C21" s="17">
        <v>44395</v>
      </c>
      <c r="D21" s="18" t="s">
        <v>34</v>
      </c>
      <c r="E21" s="19">
        <v>175</v>
      </c>
      <c r="F21" s="19">
        <v>180</v>
      </c>
      <c r="G21" s="19">
        <v>187</v>
      </c>
      <c r="H21" s="19">
        <v>175</v>
      </c>
      <c r="I21" s="19">
        <v>180</v>
      </c>
      <c r="J21" s="19">
        <v>183</v>
      </c>
      <c r="K21" s="23">
        <v>6</v>
      </c>
      <c r="L21" s="23">
        <v>1080</v>
      </c>
      <c r="M21" s="24">
        <v>180</v>
      </c>
      <c r="N21" s="25">
        <v>10</v>
      </c>
      <c r="O21" s="26">
        <v>190</v>
      </c>
    </row>
    <row r="22" spans="1:15" x14ac:dyDescent="0.25">
      <c r="A22" s="15" t="s">
        <v>39</v>
      </c>
      <c r="B22" s="16" t="s">
        <v>27</v>
      </c>
      <c r="C22" s="17">
        <v>44401</v>
      </c>
      <c r="D22" s="18" t="s">
        <v>34</v>
      </c>
      <c r="E22" s="19">
        <v>182</v>
      </c>
      <c r="F22" s="19">
        <v>174</v>
      </c>
      <c r="G22" s="19">
        <v>185</v>
      </c>
      <c r="H22" s="19">
        <v>178</v>
      </c>
      <c r="I22" s="19"/>
      <c r="J22" s="19"/>
      <c r="K22" s="23">
        <v>4</v>
      </c>
      <c r="L22" s="23">
        <v>719</v>
      </c>
      <c r="M22" s="24">
        <v>179.75</v>
      </c>
      <c r="N22" s="25">
        <v>9</v>
      </c>
      <c r="O22" s="26">
        <v>188.75</v>
      </c>
    </row>
    <row r="23" spans="1:15" x14ac:dyDescent="0.25">
      <c r="A23" s="38"/>
      <c r="B23" s="39"/>
      <c r="C23" s="40"/>
      <c r="D23" s="41"/>
      <c r="E23" s="42"/>
      <c r="F23" s="42"/>
      <c r="G23" s="42"/>
      <c r="H23" s="42"/>
      <c r="I23" s="42"/>
      <c r="J23" s="42"/>
      <c r="K23" s="43"/>
      <c r="L23" s="43"/>
      <c r="M23" s="44"/>
      <c r="N23" s="45"/>
      <c r="O23" s="46"/>
    </row>
    <row r="24" spans="1:15" x14ac:dyDescent="0.25">
      <c r="K24" s="8">
        <f>SUM(K2:K23)</f>
        <v>88</v>
      </c>
      <c r="L24" s="8">
        <f>SUM(L2:L23)</f>
        <v>15753.005000000001</v>
      </c>
      <c r="M24" s="7">
        <f>SUM(L24/K24)</f>
        <v>179.01142045454546</v>
      </c>
      <c r="N24" s="8">
        <f>SUM(N2:N23)</f>
        <v>125</v>
      </c>
      <c r="O24" s="13">
        <f>SUM(M24+N24)</f>
        <v>304.01142045454549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1"/>
    <protectedRange sqref="D2" name="Range1_1_1_10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6:J6 B6:C6" name="Range1_7_2"/>
    <protectedRange algorithmName="SHA-512" hashValue="ON39YdpmFHfN9f47KpiRvqrKx0V9+erV1CNkpWzYhW/Qyc6aT8rEyCrvauWSYGZK2ia3o7vd3akF07acHAFpOA==" saltValue="yVW9XmDwTqEnmpSGai0KYg==" spinCount="100000" sqref="D6" name="Range1_1_5_1"/>
    <protectedRange algorithmName="SHA-512" hashValue="ON39YdpmFHfN9f47KpiRvqrKx0V9+erV1CNkpWzYhW/Qyc6aT8rEyCrvauWSYGZK2ia3o7vd3akF07acHAFpOA==" saltValue="yVW9XmDwTqEnmpSGai0KYg==" spinCount="100000" sqref="E7:J7 B7:C7" name="Range1_2_3"/>
    <protectedRange algorithmName="SHA-512" hashValue="ON39YdpmFHfN9f47KpiRvqrKx0V9+erV1CNkpWzYhW/Qyc6aT8rEyCrvauWSYGZK2ia3o7vd3akF07acHAFpOA==" saltValue="yVW9XmDwTqEnmpSGai0KYg==" spinCount="100000" sqref="D7" name="Range1_1_1_3"/>
    <protectedRange algorithmName="SHA-512" hashValue="ON39YdpmFHfN9f47KpiRvqrKx0V9+erV1CNkpWzYhW/Qyc6aT8rEyCrvauWSYGZK2ia3o7vd3akF07acHAFpOA==" saltValue="yVW9XmDwTqEnmpSGai0KYg==" spinCount="100000" sqref="C8" name="Range1_20"/>
    <protectedRange algorithmName="SHA-512" hashValue="ON39YdpmFHfN9f47KpiRvqrKx0V9+erV1CNkpWzYhW/Qyc6aT8rEyCrvauWSYGZK2ia3o7vd3akF07acHAFpOA==" saltValue="yVW9XmDwTqEnmpSGai0KYg==" spinCount="100000" sqref="B8 E8:H8" name="Range1_2_5"/>
    <protectedRange algorithmName="SHA-512" hashValue="ON39YdpmFHfN9f47KpiRvqrKx0V9+erV1CNkpWzYhW/Qyc6aT8rEyCrvauWSYGZK2ia3o7vd3akF07acHAFpOA==" saltValue="yVW9XmDwTqEnmpSGai0KYg==" spinCount="100000" sqref="D8" name="Range1_1_1_5"/>
    <protectedRange algorithmName="SHA-512" hashValue="ON39YdpmFHfN9f47KpiRvqrKx0V9+erV1CNkpWzYhW/Qyc6aT8rEyCrvauWSYGZK2ia3o7vd3akF07acHAFpOA==" saltValue="yVW9XmDwTqEnmpSGai0KYg==" spinCount="100000" sqref="E9:J9 B9:C9" name="Range1_10"/>
    <protectedRange algorithmName="SHA-512" hashValue="ON39YdpmFHfN9f47KpiRvqrKx0V9+erV1CNkpWzYhW/Qyc6aT8rEyCrvauWSYGZK2ia3o7vd3akF07acHAFpOA==" saltValue="yVW9XmDwTqEnmpSGai0KYg==" spinCount="100000" sqref="D9" name="Range1_1_1_2"/>
    <protectedRange algorithmName="SHA-512" hashValue="ON39YdpmFHfN9f47KpiRvqrKx0V9+erV1CNkpWzYhW/Qyc6aT8rEyCrvauWSYGZK2ia3o7vd3akF07acHAFpOA==" saltValue="yVW9XmDwTqEnmpSGai0KYg==" spinCount="100000" sqref="I10:J10" name="Range1_21"/>
    <protectedRange algorithmName="SHA-512" hashValue="ON39YdpmFHfN9f47KpiRvqrKx0V9+erV1CNkpWzYhW/Qyc6aT8rEyCrvauWSYGZK2ia3o7vd3akF07acHAFpOA==" saltValue="yVW9XmDwTqEnmpSGai0KYg==" spinCount="100000" sqref="B10:C10 E10:H10" name="Range1_2_4"/>
    <protectedRange algorithmName="SHA-512" hashValue="ON39YdpmFHfN9f47KpiRvqrKx0V9+erV1CNkpWzYhW/Qyc6aT8rEyCrvauWSYGZK2ia3o7vd3akF07acHAFpOA==" saltValue="yVW9XmDwTqEnmpSGai0KYg==" spinCount="100000" sqref="D10" name="Range1_1_1_4"/>
    <protectedRange algorithmName="SHA-512" hashValue="ON39YdpmFHfN9f47KpiRvqrKx0V9+erV1CNkpWzYhW/Qyc6aT8rEyCrvauWSYGZK2ia3o7vd3akF07acHAFpOA==" saltValue="yVW9XmDwTqEnmpSGai0KYg==" spinCount="100000" sqref="E11:J11 B11:C11" name="Range1_8_4"/>
    <protectedRange algorithmName="SHA-512" hashValue="ON39YdpmFHfN9f47KpiRvqrKx0V9+erV1CNkpWzYhW/Qyc6aT8rEyCrvauWSYGZK2ia3o7vd3akF07acHAFpOA==" saltValue="yVW9XmDwTqEnmpSGai0KYg==" spinCount="100000" sqref="D11" name="Range1_1_5_4"/>
    <protectedRange algorithmName="SHA-512" hashValue="ON39YdpmFHfN9f47KpiRvqrKx0V9+erV1CNkpWzYhW/Qyc6aT8rEyCrvauWSYGZK2ia3o7vd3akF07acHAFpOA==" saltValue="yVW9XmDwTqEnmpSGai0KYg==" spinCount="100000" sqref="E12:J12 B12:C12 E23:J23 B23:C23" name="Range1_2_6"/>
    <protectedRange algorithmName="SHA-512" hashValue="ON39YdpmFHfN9f47KpiRvqrKx0V9+erV1CNkpWzYhW/Qyc6aT8rEyCrvauWSYGZK2ia3o7vd3akF07acHAFpOA==" saltValue="yVW9XmDwTqEnmpSGai0KYg==" spinCount="100000" sqref="D12 D23" name="Range1_1_1_6"/>
    <protectedRange algorithmName="SHA-512" hashValue="ON39YdpmFHfN9f47KpiRvqrKx0V9+erV1CNkpWzYhW/Qyc6aT8rEyCrvauWSYGZK2ia3o7vd3akF07acHAFpOA==" saltValue="yVW9XmDwTqEnmpSGai0KYg==" spinCount="100000" sqref="E13:J13 B13:C13" name="Range1_2_2_2"/>
    <protectedRange algorithmName="SHA-512" hashValue="ON39YdpmFHfN9f47KpiRvqrKx0V9+erV1CNkpWzYhW/Qyc6aT8rEyCrvauWSYGZK2ia3o7vd3akF07acHAFpOA==" saltValue="yVW9XmDwTqEnmpSGai0KYg==" spinCount="100000" sqref="D13" name="Range1_1_1_6_2"/>
    <protectedRange algorithmName="SHA-512" hashValue="ON39YdpmFHfN9f47KpiRvqrKx0V9+erV1CNkpWzYhW/Qyc6aT8rEyCrvauWSYGZK2ia3o7vd3akF07acHAFpOA==" saltValue="yVW9XmDwTqEnmpSGai0KYg==" spinCount="100000" sqref="E14:J14 B14:C14" name="Range1_8_1"/>
    <protectedRange algorithmName="SHA-512" hashValue="ON39YdpmFHfN9f47KpiRvqrKx0V9+erV1CNkpWzYhW/Qyc6aT8rEyCrvauWSYGZK2ia3o7vd3akF07acHAFpOA==" saltValue="yVW9XmDwTqEnmpSGai0KYg==" spinCount="100000" sqref="D14" name="Range1_1_5_2"/>
    <protectedRange algorithmName="SHA-512" hashValue="ON39YdpmFHfN9f47KpiRvqrKx0V9+erV1CNkpWzYhW/Qyc6aT8rEyCrvauWSYGZK2ia3o7vd3akF07acHAFpOA==" saltValue="yVW9XmDwTqEnmpSGai0KYg==" spinCount="100000" sqref="E15:J15 B15:C15" name="Range1_2_6_1"/>
    <protectedRange algorithmName="SHA-512" hashValue="ON39YdpmFHfN9f47KpiRvqrKx0V9+erV1CNkpWzYhW/Qyc6aT8rEyCrvauWSYGZK2ia3o7vd3akF07acHAFpOA==" saltValue="yVW9XmDwTqEnmpSGai0KYg==" spinCount="100000" sqref="D15" name="Range1_1_1_7"/>
    <protectedRange algorithmName="SHA-512" hashValue="ON39YdpmFHfN9f47KpiRvqrKx0V9+erV1CNkpWzYhW/Qyc6aT8rEyCrvauWSYGZK2ia3o7vd3akF07acHAFpOA==" saltValue="yVW9XmDwTqEnmpSGai0KYg==" spinCount="100000" sqref="E16:J16 B16:C16" name="Range1_2_8"/>
    <protectedRange algorithmName="SHA-512" hashValue="ON39YdpmFHfN9f47KpiRvqrKx0V9+erV1CNkpWzYhW/Qyc6aT8rEyCrvauWSYGZK2ia3o7vd3akF07acHAFpOA==" saltValue="yVW9XmDwTqEnmpSGai0KYg==" spinCount="100000" sqref="D16" name="Range1_1_1_9"/>
    <protectedRange algorithmName="SHA-512" hashValue="ON39YdpmFHfN9f47KpiRvqrKx0V9+erV1CNkpWzYhW/Qyc6aT8rEyCrvauWSYGZK2ia3o7vd3akF07acHAFpOA==" saltValue="yVW9XmDwTqEnmpSGai0KYg==" spinCount="100000" sqref="E17:J17 B17:C17" name="Range1_8_3"/>
    <protectedRange algorithmName="SHA-512" hashValue="ON39YdpmFHfN9f47KpiRvqrKx0V9+erV1CNkpWzYhW/Qyc6aT8rEyCrvauWSYGZK2ia3o7vd3akF07acHAFpOA==" saltValue="yVW9XmDwTqEnmpSGai0KYg==" spinCount="100000" sqref="D17" name="Range1_1_7_3"/>
    <protectedRange algorithmName="SHA-512" hashValue="ON39YdpmFHfN9f47KpiRvqrKx0V9+erV1CNkpWzYhW/Qyc6aT8rEyCrvauWSYGZK2ia3o7vd3akF07acHAFpOA==" saltValue="yVW9XmDwTqEnmpSGai0KYg==" spinCount="100000" sqref="E18:J18 B18:C18" name="Range1_8_2"/>
    <protectedRange algorithmName="SHA-512" hashValue="ON39YdpmFHfN9f47KpiRvqrKx0V9+erV1CNkpWzYhW/Qyc6aT8rEyCrvauWSYGZK2ia3o7vd3akF07acHAFpOA==" saltValue="yVW9XmDwTqEnmpSGai0KYg==" spinCount="100000" sqref="D18" name="Range1_1_7"/>
    <protectedRange algorithmName="SHA-512" hashValue="ON39YdpmFHfN9f47KpiRvqrKx0V9+erV1CNkpWzYhW/Qyc6aT8rEyCrvauWSYGZK2ia3o7vd3akF07acHAFpOA==" saltValue="yVW9XmDwTqEnmpSGai0KYg==" spinCount="100000" sqref="E19:J19 B19:C19" name="Range1_5_11"/>
    <protectedRange algorithmName="SHA-512" hashValue="ON39YdpmFHfN9f47KpiRvqrKx0V9+erV1CNkpWzYhW/Qyc6aT8rEyCrvauWSYGZK2ia3o7vd3akF07acHAFpOA==" saltValue="yVW9XmDwTqEnmpSGai0KYg==" spinCount="100000" sqref="D19" name="Range1_1_3_12"/>
    <protectedRange algorithmName="SHA-512" hashValue="ON39YdpmFHfN9f47KpiRvqrKx0V9+erV1CNkpWzYhW/Qyc6aT8rEyCrvauWSYGZK2ia3o7vd3akF07acHAFpOA==" saltValue="yVW9XmDwTqEnmpSGai0KYg==" spinCount="100000" sqref="E20:J20 B20:C20" name="Range1_2_11_1"/>
    <protectedRange algorithmName="SHA-512" hashValue="ON39YdpmFHfN9f47KpiRvqrKx0V9+erV1CNkpWzYhW/Qyc6aT8rEyCrvauWSYGZK2ia3o7vd3akF07acHAFpOA==" saltValue="yVW9XmDwTqEnmpSGai0KYg==" spinCount="100000" sqref="D20" name="Range1_1_1_12"/>
    <protectedRange algorithmName="SHA-512" hashValue="ON39YdpmFHfN9f47KpiRvqrKx0V9+erV1CNkpWzYhW/Qyc6aT8rEyCrvauWSYGZK2ia3o7vd3akF07acHAFpOA==" saltValue="yVW9XmDwTqEnmpSGai0KYg==" spinCount="100000" sqref="E21:J21 B21:C21" name="Range1_8_8"/>
    <protectedRange algorithmName="SHA-512" hashValue="ON39YdpmFHfN9f47KpiRvqrKx0V9+erV1CNkpWzYhW/Qyc6aT8rEyCrvauWSYGZK2ia3o7vd3akF07acHAFpOA==" saltValue="yVW9XmDwTqEnmpSGai0KYg==" spinCount="100000" sqref="D21" name="Range1_1_5_1_1"/>
    <protectedRange algorithmName="SHA-512" hashValue="ON39YdpmFHfN9f47KpiRvqrKx0V9+erV1CNkpWzYhW/Qyc6aT8rEyCrvauWSYGZK2ia3o7vd3akF07acHAFpOA==" saltValue="yVW9XmDwTqEnmpSGai0KYg==" spinCount="100000" sqref="E22:J22 B22:C22" name="Range1_2_3_1"/>
    <protectedRange algorithmName="SHA-512" hashValue="ON39YdpmFHfN9f47KpiRvqrKx0V9+erV1CNkpWzYhW/Qyc6aT8rEyCrvauWSYGZK2ia3o7vd3akF07acHAFpOA==" saltValue="yVW9XmDwTqEnmpSGai0KYg==" spinCount="100000" sqref="D22" name="Range1_1_1_2_1"/>
  </protectedRanges>
  <conditionalFormatting sqref="J2">
    <cfRule type="top10" dxfId="1923" priority="119" rank="1"/>
  </conditionalFormatting>
  <conditionalFormatting sqref="I2">
    <cfRule type="top10" dxfId="1922" priority="120" rank="1"/>
  </conditionalFormatting>
  <conditionalFormatting sqref="H2">
    <cfRule type="top10" dxfId="1921" priority="121" rank="1"/>
  </conditionalFormatting>
  <conditionalFormatting sqref="G2">
    <cfRule type="top10" dxfId="1920" priority="122" rank="1"/>
  </conditionalFormatting>
  <conditionalFormatting sqref="F2">
    <cfRule type="top10" dxfId="1919" priority="123" rank="1"/>
  </conditionalFormatting>
  <conditionalFormatting sqref="E2">
    <cfRule type="top10" dxfId="1918" priority="124" rank="1"/>
  </conditionalFormatting>
  <conditionalFormatting sqref="J3">
    <cfRule type="top10" dxfId="1917" priority="113" rank="1"/>
  </conditionalFormatting>
  <conditionalFormatting sqref="I3">
    <cfRule type="top10" dxfId="1916" priority="114" rank="1"/>
  </conditionalFormatting>
  <conditionalFormatting sqref="H3">
    <cfRule type="top10" dxfId="1915" priority="115" rank="1"/>
  </conditionalFormatting>
  <conditionalFormatting sqref="G3">
    <cfRule type="top10" dxfId="1914" priority="116" rank="1"/>
  </conditionalFormatting>
  <conditionalFormatting sqref="F3">
    <cfRule type="top10" dxfId="1913" priority="117" rank="1"/>
  </conditionalFormatting>
  <conditionalFormatting sqref="E3">
    <cfRule type="top10" dxfId="1912" priority="118" rank="1"/>
  </conditionalFormatting>
  <conditionalFormatting sqref="J4">
    <cfRule type="top10" dxfId="1911" priority="107" rank="1"/>
  </conditionalFormatting>
  <conditionalFormatting sqref="I4">
    <cfRule type="top10" dxfId="1910" priority="108" rank="1"/>
  </conditionalFormatting>
  <conditionalFormatting sqref="H4">
    <cfRule type="top10" dxfId="1909" priority="109" rank="1"/>
  </conditionalFormatting>
  <conditionalFormatting sqref="G4">
    <cfRule type="top10" dxfId="1908" priority="110" rank="1"/>
  </conditionalFormatting>
  <conditionalFormatting sqref="F4">
    <cfRule type="top10" dxfId="1907" priority="111" rank="1"/>
  </conditionalFormatting>
  <conditionalFormatting sqref="E4">
    <cfRule type="top10" dxfId="1906" priority="112" rank="1"/>
  </conditionalFormatting>
  <conditionalFormatting sqref="J5">
    <cfRule type="top10" dxfId="1905" priority="101" rank="1"/>
  </conditionalFormatting>
  <conditionalFormatting sqref="I5">
    <cfRule type="top10" dxfId="1904" priority="102" rank="1"/>
  </conditionalFormatting>
  <conditionalFormatting sqref="H5">
    <cfRule type="top10" dxfId="1903" priority="103" rank="1"/>
  </conditionalFormatting>
  <conditionalFormatting sqref="G5">
    <cfRule type="top10" dxfId="1902" priority="104" rank="1"/>
  </conditionalFormatting>
  <conditionalFormatting sqref="F5">
    <cfRule type="top10" dxfId="1901" priority="105" rank="1"/>
  </conditionalFormatting>
  <conditionalFormatting sqref="E5">
    <cfRule type="top10" dxfId="1900" priority="106" rank="1"/>
  </conditionalFormatting>
  <conditionalFormatting sqref="J6">
    <cfRule type="top10" dxfId="1899" priority="95" rank="1"/>
  </conditionalFormatting>
  <conditionalFormatting sqref="I6">
    <cfRule type="top10" dxfId="1898" priority="96" rank="1"/>
  </conditionalFormatting>
  <conditionalFormatting sqref="H6">
    <cfRule type="top10" dxfId="1897" priority="97" rank="1"/>
  </conditionalFormatting>
  <conditionalFormatting sqref="G6">
    <cfRule type="top10" dxfId="1896" priority="98" rank="1"/>
  </conditionalFormatting>
  <conditionalFormatting sqref="F6">
    <cfRule type="top10" dxfId="1895" priority="99" rank="1"/>
  </conditionalFormatting>
  <conditionalFormatting sqref="E6">
    <cfRule type="top10" dxfId="1894" priority="100" rank="1"/>
  </conditionalFormatting>
  <conditionalFormatting sqref="J7">
    <cfRule type="top10" dxfId="1893" priority="89" rank="1"/>
  </conditionalFormatting>
  <conditionalFormatting sqref="I7">
    <cfRule type="top10" dxfId="1892" priority="90" rank="1"/>
  </conditionalFormatting>
  <conditionalFormatting sqref="H7">
    <cfRule type="top10" dxfId="1891" priority="91" rank="1"/>
  </conditionalFormatting>
  <conditionalFormatting sqref="G7">
    <cfRule type="top10" dxfId="1890" priority="92" rank="1"/>
  </conditionalFormatting>
  <conditionalFormatting sqref="F7">
    <cfRule type="top10" dxfId="1889" priority="93" rank="1"/>
  </conditionalFormatting>
  <conditionalFormatting sqref="E7">
    <cfRule type="top10" dxfId="1888" priority="94" rank="1"/>
  </conditionalFormatting>
  <conditionalFormatting sqref="H8">
    <cfRule type="top10" dxfId="1887" priority="85" rank="1"/>
  </conditionalFormatting>
  <conditionalFormatting sqref="G8">
    <cfRule type="top10" dxfId="1886" priority="86" rank="1"/>
  </conditionalFormatting>
  <conditionalFormatting sqref="F8">
    <cfRule type="top10" dxfId="1885" priority="87" rank="1"/>
  </conditionalFormatting>
  <conditionalFormatting sqref="E8">
    <cfRule type="top10" dxfId="1884" priority="88" rank="1"/>
  </conditionalFormatting>
  <conditionalFormatting sqref="J9">
    <cfRule type="top10" dxfId="1883" priority="79" rank="1"/>
  </conditionalFormatting>
  <conditionalFormatting sqref="I9">
    <cfRule type="top10" dxfId="1882" priority="80" rank="1"/>
  </conditionalFormatting>
  <conditionalFormatting sqref="H9">
    <cfRule type="top10" dxfId="1881" priority="81" rank="1"/>
  </conditionalFormatting>
  <conditionalFormatting sqref="G9">
    <cfRule type="top10" dxfId="1880" priority="82" rank="1"/>
  </conditionalFormatting>
  <conditionalFormatting sqref="F9">
    <cfRule type="top10" dxfId="1879" priority="83" rank="1"/>
  </conditionalFormatting>
  <conditionalFormatting sqref="E9">
    <cfRule type="top10" dxfId="1878" priority="84" rank="1"/>
  </conditionalFormatting>
  <conditionalFormatting sqref="H10">
    <cfRule type="top10" dxfId="1877" priority="75" rank="1"/>
  </conditionalFormatting>
  <conditionalFormatting sqref="G10">
    <cfRule type="top10" dxfId="1876" priority="76" rank="1"/>
  </conditionalFormatting>
  <conditionalFormatting sqref="F10">
    <cfRule type="top10" dxfId="1875" priority="77" rank="1"/>
  </conditionalFormatting>
  <conditionalFormatting sqref="E10">
    <cfRule type="top10" dxfId="1874" priority="78" rank="1"/>
  </conditionalFormatting>
  <conditionalFormatting sqref="I10">
    <cfRule type="top10" dxfId="1873" priority="74" rank="1"/>
  </conditionalFormatting>
  <conditionalFormatting sqref="J10">
    <cfRule type="top10" dxfId="1872" priority="73" rank="1"/>
  </conditionalFormatting>
  <conditionalFormatting sqref="J11">
    <cfRule type="top10" dxfId="1871" priority="67" rank="1"/>
  </conditionalFormatting>
  <conditionalFormatting sqref="I11">
    <cfRule type="top10" dxfId="1870" priority="68" rank="1"/>
  </conditionalFormatting>
  <conditionalFormatting sqref="H11">
    <cfRule type="top10" dxfId="1869" priority="69" rank="1"/>
  </conditionalFormatting>
  <conditionalFormatting sqref="G11">
    <cfRule type="top10" dxfId="1868" priority="70" rank="1"/>
  </conditionalFormatting>
  <conditionalFormatting sqref="F11">
    <cfRule type="top10" dxfId="1867" priority="71" rank="1"/>
  </conditionalFormatting>
  <conditionalFormatting sqref="E11">
    <cfRule type="top10" dxfId="1866" priority="72" rank="1"/>
  </conditionalFormatting>
  <conditionalFormatting sqref="J23 J12">
    <cfRule type="top10" dxfId="1865" priority="186" rank="1"/>
  </conditionalFormatting>
  <conditionalFormatting sqref="I23 I12">
    <cfRule type="top10" dxfId="1864" priority="188" rank="1"/>
  </conditionalFormatting>
  <conditionalFormatting sqref="H23 H12">
    <cfRule type="top10" dxfId="1863" priority="190" rank="1"/>
  </conditionalFormatting>
  <conditionalFormatting sqref="G23 G12">
    <cfRule type="top10" dxfId="1862" priority="192" rank="1"/>
  </conditionalFormatting>
  <conditionalFormatting sqref="F23 F12">
    <cfRule type="top10" dxfId="1861" priority="194" rank="1"/>
  </conditionalFormatting>
  <conditionalFormatting sqref="E23 E12">
    <cfRule type="top10" dxfId="1860" priority="196" rank="1"/>
  </conditionalFormatting>
  <conditionalFormatting sqref="J13">
    <cfRule type="top10" dxfId="1859" priority="55" rank="1"/>
  </conditionalFormatting>
  <conditionalFormatting sqref="I13">
    <cfRule type="top10" dxfId="1858" priority="56" rank="1"/>
  </conditionalFormatting>
  <conditionalFormatting sqref="H13">
    <cfRule type="top10" dxfId="1857" priority="57" rank="1"/>
  </conditionalFormatting>
  <conditionalFormatting sqref="G13">
    <cfRule type="top10" dxfId="1856" priority="58" rank="1"/>
  </conditionalFormatting>
  <conditionalFormatting sqref="F13">
    <cfRule type="top10" dxfId="1855" priority="59" rank="1"/>
  </conditionalFormatting>
  <conditionalFormatting sqref="E13">
    <cfRule type="top10" dxfId="1854" priority="60" rank="1"/>
  </conditionalFormatting>
  <conditionalFormatting sqref="J14">
    <cfRule type="top10" dxfId="1853" priority="49" rank="1"/>
  </conditionalFormatting>
  <conditionalFormatting sqref="I14">
    <cfRule type="top10" dxfId="1852" priority="50" rank="1"/>
  </conditionalFormatting>
  <conditionalFormatting sqref="H14">
    <cfRule type="top10" dxfId="1851" priority="51" rank="1"/>
  </conditionalFormatting>
  <conditionalFormatting sqref="G14">
    <cfRule type="top10" dxfId="1850" priority="52" rank="1"/>
  </conditionalFormatting>
  <conditionalFormatting sqref="F14">
    <cfRule type="top10" dxfId="1849" priority="53" rank="1"/>
  </conditionalFormatting>
  <conditionalFormatting sqref="E14">
    <cfRule type="top10" dxfId="1848" priority="54" rank="1"/>
  </conditionalFormatting>
  <conditionalFormatting sqref="J15">
    <cfRule type="top10" dxfId="1847" priority="43" rank="1"/>
  </conditionalFormatting>
  <conditionalFormatting sqref="I15">
    <cfRule type="top10" dxfId="1846" priority="44" rank="1"/>
  </conditionalFormatting>
  <conditionalFormatting sqref="H15">
    <cfRule type="top10" dxfId="1845" priority="45" rank="1"/>
  </conditionalFormatting>
  <conditionalFormatting sqref="G15">
    <cfRule type="top10" dxfId="1844" priority="46" rank="1"/>
  </conditionalFormatting>
  <conditionalFormatting sqref="F15">
    <cfRule type="top10" dxfId="1843" priority="47" rank="1"/>
  </conditionalFormatting>
  <conditionalFormatting sqref="E15">
    <cfRule type="top10" dxfId="1842" priority="48" rank="1"/>
  </conditionalFormatting>
  <conditionalFormatting sqref="J16">
    <cfRule type="top10" dxfId="1841" priority="37" rank="1"/>
  </conditionalFormatting>
  <conditionalFormatting sqref="I16">
    <cfRule type="top10" dxfId="1840" priority="38" rank="1"/>
  </conditionalFormatting>
  <conditionalFormatting sqref="H16">
    <cfRule type="top10" dxfId="1839" priority="39" rank="1"/>
  </conditionalFormatting>
  <conditionalFormatting sqref="G16">
    <cfRule type="top10" dxfId="1838" priority="40" rank="1"/>
  </conditionalFormatting>
  <conditionalFormatting sqref="F16">
    <cfRule type="top10" dxfId="1837" priority="41" rank="1"/>
  </conditionalFormatting>
  <conditionalFormatting sqref="E16">
    <cfRule type="top10" dxfId="1836" priority="42" rank="1"/>
  </conditionalFormatting>
  <conditionalFormatting sqref="J17">
    <cfRule type="top10" dxfId="1835" priority="31" rank="1"/>
  </conditionalFormatting>
  <conditionalFormatting sqref="I17">
    <cfRule type="top10" dxfId="1834" priority="32" rank="1"/>
  </conditionalFormatting>
  <conditionalFormatting sqref="H17">
    <cfRule type="top10" dxfId="1833" priority="33" rank="1"/>
  </conditionalFormatting>
  <conditionalFormatting sqref="G17">
    <cfRule type="top10" dxfId="1832" priority="34" rank="1"/>
  </conditionalFormatting>
  <conditionalFormatting sqref="F17">
    <cfRule type="top10" dxfId="1831" priority="35" rank="1"/>
  </conditionalFormatting>
  <conditionalFormatting sqref="E17">
    <cfRule type="top10" dxfId="1830" priority="36" rank="1"/>
  </conditionalFormatting>
  <conditionalFormatting sqref="J18">
    <cfRule type="top10" dxfId="1829" priority="25" rank="1"/>
  </conditionalFormatting>
  <conditionalFormatting sqref="I18">
    <cfRule type="top10" dxfId="1828" priority="26" rank="1"/>
  </conditionalFormatting>
  <conditionalFormatting sqref="H18">
    <cfRule type="top10" dxfId="1827" priority="27" rank="1"/>
  </conditionalFormatting>
  <conditionalFormatting sqref="G18">
    <cfRule type="top10" dxfId="1826" priority="28" rank="1"/>
  </conditionalFormatting>
  <conditionalFormatting sqref="F18">
    <cfRule type="top10" dxfId="1825" priority="29" rank="1"/>
  </conditionalFormatting>
  <conditionalFormatting sqref="E18">
    <cfRule type="top10" dxfId="1824" priority="30" rank="1"/>
  </conditionalFormatting>
  <conditionalFormatting sqref="J19">
    <cfRule type="top10" dxfId="1823" priority="19" rank="1"/>
  </conditionalFormatting>
  <conditionalFormatting sqref="I19">
    <cfRule type="top10" dxfId="1822" priority="20" rank="1"/>
  </conditionalFormatting>
  <conditionalFormatting sqref="H19">
    <cfRule type="top10" dxfId="1821" priority="21" rank="1"/>
  </conditionalFormatting>
  <conditionalFormatting sqref="G19">
    <cfRule type="top10" dxfId="1820" priority="22" rank="1"/>
  </conditionalFormatting>
  <conditionalFormatting sqref="F19">
    <cfRule type="top10" dxfId="1819" priority="23" rank="1"/>
  </conditionalFormatting>
  <conditionalFormatting sqref="E19">
    <cfRule type="top10" dxfId="1818" priority="24" rank="1"/>
  </conditionalFormatting>
  <conditionalFormatting sqref="J20">
    <cfRule type="top10" dxfId="1817" priority="13" rank="1"/>
  </conditionalFormatting>
  <conditionalFormatting sqref="I20">
    <cfRule type="top10" dxfId="1816" priority="14" rank="1"/>
  </conditionalFormatting>
  <conditionalFormatting sqref="H20">
    <cfRule type="top10" dxfId="1815" priority="15" rank="1"/>
  </conditionalFormatting>
  <conditionalFormatting sqref="G20">
    <cfRule type="top10" dxfId="1814" priority="16" rank="1"/>
  </conditionalFormatting>
  <conditionalFormatting sqref="F20">
    <cfRule type="top10" dxfId="1813" priority="17" rank="1"/>
  </conditionalFormatting>
  <conditionalFormatting sqref="E20">
    <cfRule type="top10" dxfId="1812" priority="18" rank="1"/>
  </conditionalFormatting>
  <conditionalFormatting sqref="J21">
    <cfRule type="top10" dxfId="1811" priority="7" rank="1"/>
  </conditionalFormatting>
  <conditionalFormatting sqref="I21">
    <cfRule type="top10" dxfId="1810" priority="8" rank="1"/>
  </conditionalFormatting>
  <conditionalFormatting sqref="H21">
    <cfRule type="top10" dxfId="1809" priority="9" rank="1"/>
  </conditionalFormatting>
  <conditionalFormatting sqref="G21">
    <cfRule type="top10" dxfId="1808" priority="10" rank="1"/>
  </conditionalFormatting>
  <conditionalFormatting sqref="F21">
    <cfRule type="top10" dxfId="1807" priority="11" rank="1"/>
  </conditionalFormatting>
  <conditionalFormatting sqref="E21">
    <cfRule type="top10" dxfId="1806" priority="12" rank="1"/>
  </conditionalFormatting>
  <conditionalFormatting sqref="J22">
    <cfRule type="top10" dxfId="1805" priority="1" rank="1"/>
  </conditionalFormatting>
  <conditionalFormatting sqref="I22">
    <cfRule type="top10" dxfId="1804" priority="2" rank="1"/>
  </conditionalFormatting>
  <conditionalFormatting sqref="H22">
    <cfRule type="top10" dxfId="1803" priority="3" rank="1"/>
  </conditionalFormatting>
  <conditionalFormatting sqref="G22">
    <cfRule type="top10" dxfId="1802" priority="4" rank="1"/>
  </conditionalFormatting>
  <conditionalFormatting sqref="F22">
    <cfRule type="top10" dxfId="1801" priority="5" rank="1"/>
  </conditionalFormatting>
  <conditionalFormatting sqref="E22">
    <cfRule type="top10" dxfId="1800" priority="6" rank="1"/>
  </conditionalFormatting>
  <hyperlinks>
    <hyperlink ref="Q1" location="'Texas  2021 Ranking'!A1" display="Back to Ranking" xr:uid="{A1091C7E-C43C-43C5-B9C3-8A803F42C2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CB76E3A-9984-4412-99A6-9F9085B3E3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93B1717-BE4F-4141-B925-E77E8A43C165}">
          <x14:formula1>
            <xm:f>'C:\Users\abra2\AppData\Local\Packages\Microsoft.MicrosoftEdge_8wekyb3d8bbwe\TempState\Downloads\[__ABRA Scoring Program  2-24-2020 MASTER (2).xlsm]DATA'!#REF!</xm:f>
          </x14:formula1>
          <xm:sqref>B2:B9 D2:D9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B6558-2694-4529-A9AA-93A79C67DF85}"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57</v>
      </c>
      <c r="C2" s="17">
        <v>44271</v>
      </c>
      <c r="D2" s="18" t="s">
        <v>66</v>
      </c>
      <c r="E2" s="19">
        <v>196</v>
      </c>
      <c r="F2" s="19">
        <v>198</v>
      </c>
      <c r="G2" s="19">
        <v>198</v>
      </c>
      <c r="H2" s="19">
        <v>198</v>
      </c>
      <c r="I2" s="19"/>
      <c r="J2" s="19"/>
      <c r="K2" s="23">
        <v>4</v>
      </c>
      <c r="L2" s="23">
        <v>790</v>
      </c>
      <c r="M2" s="24">
        <v>197.5</v>
      </c>
      <c r="N2" s="25">
        <v>9</v>
      </c>
      <c r="O2" s="26">
        <v>206.5</v>
      </c>
    </row>
    <row r="3" spans="1:17" x14ac:dyDescent="0.25">
      <c r="A3" s="15" t="s">
        <v>37</v>
      </c>
      <c r="B3" s="16" t="s">
        <v>57</v>
      </c>
      <c r="C3" s="17">
        <v>44283</v>
      </c>
      <c r="D3" s="18" t="s">
        <v>66</v>
      </c>
      <c r="E3" s="19">
        <v>186</v>
      </c>
      <c r="F3" s="19">
        <v>194.001</v>
      </c>
      <c r="G3" s="19">
        <v>189</v>
      </c>
      <c r="H3" s="19">
        <v>193</v>
      </c>
      <c r="I3" s="19"/>
      <c r="J3" s="19"/>
      <c r="K3" s="23">
        <v>4</v>
      </c>
      <c r="L3" s="23">
        <v>762.00099999999998</v>
      </c>
      <c r="M3" s="24">
        <v>190.50024999999999</v>
      </c>
      <c r="N3" s="25">
        <v>2</v>
      </c>
      <c r="O3" s="26">
        <v>192.50024999999999</v>
      </c>
    </row>
    <row r="4" spans="1:17" x14ac:dyDescent="0.25">
      <c r="A4" s="15" t="s">
        <v>37</v>
      </c>
      <c r="B4" s="16" t="s">
        <v>57</v>
      </c>
      <c r="C4" s="17">
        <v>44306</v>
      </c>
      <c r="D4" s="18" t="s">
        <v>66</v>
      </c>
      <c r="E4" s="19">
        <v>188</v>
      </c>
      <c r="F4" s="19">
        <v>191</v>
      </c>
      <c r="G4" s="19">
        <v>195</v>
      </c>
      <c r="H4" s="19">
        <v>186</v>
      </c>
      <c r="I4" s="19"/>
      <c r="J4" s="19"/>
      <c r="K4" s="23">
        <v>4</v>
      </c>
      <c r="L4" s="23">
        <v>760</v>
      </c>
      <c r="M4" s="24">
        <v>190</v>
      </c>
      <c r="N4" s="25">
        <v>8</v>
      </c>
      <c r="O4" s="26">
        <v>198</v>
      </c>
    </row>
    <row r="5" spans="1:17" x14ac:dyDescent="0.25">
      <c r="A5" s="15" t="s">
        <v>37</v>
      </c>
      <c r="B5" s="16" t="s">
        <v>57</v>
      </c>
      <c r="C5" s="17">
        <v>44362</v>
      </c>
      <c r="D5" s="18" t="s">
        <v>66</v>
      </c>
      <c r="E5" s="19">
        <v>196</v>
      </c>
      <c r="F5" s="19">
        <v>197.001</v>
      </c>
      <c r="G5" s="19">
        <v>200</v>
      </c>
      <c r="H5" s="19">
        <v>198</v>
      </c>
      <c r="I5" s="19"/>
      <c r="J5" s="19"/>
      <c r="K5" s="23">
        <v>4</v>
      </c>
      <c r="L5" s="23">
        <v>791.00099999999998</v>
      </c>
      <c r="M5" s="24">
        <v>197.75024999999999</v>
      </c>
      <c r="N5" s="25">
        <v>11</v>
      </c>
      <c r="O5" s="26">
        <v>208.75024999999999</v>
      </c>
    </row>
    <row r="6" spans="1:17" x14ac:dyDescent="0.25">
      <c r="A6" s="15" t="s">
        <v>37</v>
      </c>
      <c r="B6" s="16" t="s">
        <v>57</v>
      </c>
      <c r="C6" s="17">
        <v>44380</v>
      </c>
      <c r="D6" s="18" t="s">
        <v>66</v>
      </c>
      <c r="E6" s="19">
        <v>197.001</v>
      </c>
      <c r="F6" s="19">
        <v>193</v>
      </c>
      <c r="G6" s="19">
        <v>195</v>
      </c>
      <c r="H6" s="19">
        <v>196</v>
      </c>
      <c r="I6" s="19">
        <v>198</v>
      </c>
      <c r="J6" s="19">
        <v>200</v>
      </c>
      <c r="K6" s="23">
        <v>6</v>
      </c>
      <c r="L6" s="23">
        <v>1179.001</v>
      </c>
      <c r="M6" s="24">
        <v>196.50016666666667</v>
      </c>
      <c r="N6" s="25">
        <v>16</v>
      </c>
      <c r="O6" s="26">
        <v>212.50016666666667</v>
      </c>
    </row>
    <row r="7" spans="1:17" x14ac:dyDescent="0.25">
      <c r="A7" s="15" t="s">
        <v>37</v>
      </c>
      <c r="B7" s="16" t="s">
        <v>57</v>
      </c>
      <c r="C7" s="17">
        <v>44381</v>
      </c>
      <c r="D7" s="18" t="s">
        <v>66</v>
      </c>
      <c r="E7" s="19">
        <v>200</v>
      </c>
      <c r="F7" s="19">
        <v>197</v>
      </c>
      <c r="G7" s="19">
        <v>198</v>
      </c>
      <c r="H7" s="19">
        <v>197</v>
      </c>
      <c r="I7" s="19">
        <v>195</v>
      </c>
      <c r="J7" s="19">
        <v>194</v>
      </c>
      <c r="K7" s="23">
        <v>6</v>
      </c>
      <c r="L7" s="23">
        <v>1181</v>
      </c>
      <c r="M7" s="24">
        <v>196.83333333333334</v>
      </c>
      <c r="N7" s="25">
        <v>20</v>
      </c>
      <c r="O7" s="26">
        <v>216.83333333333334</v>
      </c>
    </row>
    <row r="8" spans="1:17" x14ac:dyDescent="0.25">
      <c r="A8" s="15" t="s">
        <v>106</v>
      </c>
      <c r="B8" s="16" t="s">
        <v>57</v>
      </c>
      <c r="C8" s="17">
        <v>44397</v>
      </c>
      <c r="D8" s="18" t="s">
        <v>66</v>
      </c>
      <c r="E8" s="19">
        <v>192</v>
      </c>
      <c r="F8" s="19">
        <v>199.001</v>
      </c>
      <c r="G8" s="19">
        <v>194</v>
      </c>
      <c r="H8" s="19">
        <v>191</v>
      </c>
      <c r="I8" s="19"/>
      <c r="J8" s="19"/>
      <c r="K8" s="23">
        <v>4</v>
      </c>
      <c r="L8" s="23">
        <v>776.00099999999998</v>
      </c>
      <c r="M8" s="24">
        <v>194.00024999999999</v>
      </c>
      <c r="N8" s="25">
        <v>2</v>
      </c>
      <c r="O8" s="26">
        <v>196.00024999999999</v>
      </c>
    </row>
    <row r="11" spans="1:17" x14ac:dyDescent="0.25">
      <c r="K11" s="8">
        <f>SUM(K2:K10)</f>
        <v>32</v>
      </c>
      <c r="L11" s="8">
        <f>SUM(L2:L10)</f>
        <v>6239.0040000000008</v>
      </c>
      <c r="M11" s="7">
        <f>SUM(L11/K11)</f>
        <v>194.96887500000003</v>
      </c>
      <c r="N11" s="8">
        <f>SUM(N2:N10)</f>
        <v>68</v>
      </c>
      <c r="O11" s="13">
        <f>SUM(M11+N11)</f>
        <v>262.96887500000003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_2_7"/>
    <protectedRange algorithmName="SHA-512" hashValue="ON39YdpmFHfN9f47KpiRvqrKx0V9+erV1CNkpWzYhW/Qyc6aT8rEyCrvauWSYGZK2ia3o7vd3akF07acHAFpOA==" saltValue="yVW9XmDwTqEnmpSGai0KYg==" spinCount="100000" sqref="D5" name="Range1_1_1_8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_3_12"/>
    <protectedRange algorithmName="SHA-512" hashValue="ON39YdpmFHfN9f47KpiRvqrKx0V9+erV1CNkpWzYhW/Qyc6aT8rEyCrvauWSYGZK2ia3o7vd3akF07acHAFpOA==" saltValue="yVW9XmDwTqEnmpSGai0KYg==" spinCount="100000" sqref="D6" name="Range1_1_6_5"/>
    <protectedRange algorithmName="SHA-512" hashValue="ON39YdpmFHfN9f47KpiRvqrKx0V9+erV1CNkpWzYhW/Qyc6aT8rEyCrvauWSYGZK2ia3o7vd3akF07acHAFpOA==" saltValue="yVW9XmDwTqEnmpSGai0KYg==" spinCount="100000" sqref="E6:H6" name="Range1_3_2_1"/>
    <protectedRange algorithmName="SHA-512" hashValue="ON39YdpmFHfN9f47KpiRvqrKx0V9+erV1CNkpWzYhW/Qyc6aT8rEyCrvauWSYGZK2ia3o7vd3akF07acHAFpOA==" saltValue="yVW9XmDwTqEnmpSGai0KYg==" spinCount="100000" sqref="I7:J7 B7:C7" name="Range1_3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H7" name="Range1_3_2_2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2_3"/>
  </protectedRanges>
  <conditionalFormatting sqref="F2">
    <cfRule type="top10" dxfId="1799" priority="41" rank="1"/>
  </conditionalFormatting>
  <conditionalFormatting sqref="G2">
    <cfRule type="top10" dxfId="1798" priority="40" rank="1"/>
  </conditionalFormatting>
  <conditionalFormatting sqref="H2">
    <cfRule type="top10" dxfId="1797" priority="39" rank="1"/>
  </conditionalFormatting>
  <conditionalFormatting sqref="E2">
    <cfRule type="top10" dxfId="1796" priority="42" rank="1"/>
  </conditionalFormatting>
  <conditionalFormatting sqref="I2">
    <cfRule type="top10" dxfId="1795" priority="37" rank="1"/>
  </conditionalFormatting>
  <conditionalFormatting sqref="J2">
    <cfRule type="top10" dxfId="1794" priority="38" rank="1"/>
  </conditionalFormatting>
  <conditionalFormatting sqref="F3">
    <cfRule type="top10" dxfId="1793" priority="35" rank="1"/>
  </conditionalFormatting>
  <conditionalFormatting sqref="G3">
    <cfRule type="top10" dxfId="1792" priority="34" rank="1"/>
  </conditionalFormatting>
  <conditionalFormatting sqref="H3">
    <cfRule type="top10" dxfId="1791" priority="33" rank="1"/>
  </conditionalFormatting>
  <conditionalFormatting sqref="I3">
    <cfRule type="top10" dxfId="1790" priority="31" rank="1"/>
  </conditionalFormatting>
  <conditionalFormatting sqref="J3">
    <cfRule type="top10" dxfId="1789" priority="32" rank="1"/>
  </conditionalFormatting>
  <conditionalFormatting sqref="E3">
    <cfRule type="top10" dxfId="1788" priority="36" rank="1"/>
  </conditionalFormatting>
  <conditionalFormatting sqref="F4">
    <cfRule type="top10" dxfId="1787" priority="29" rank="1"/>
  </conditionalFormatting>
  <conditionalFormatting sqref="G4">
    <cfRule type="top10" dxfId="1786" priority="28" rank="1"/>
  </conditionalFormatting>
  <conditionalFormatting sqref="H4">
    <cfRule type="top10" dxfId="1785" priority="27" rank="1"/>
  </conditionalFormatting>
  <conditionalFormatting sqref="I4">
    <cfRule type="top10" dxfId="1784" priority="25" rank="1"/>
  </conditionalFormatting>
  <conditionalFormatting sqref="J4">
    <cfRule type="top10" dxfId="1783" priority="26" rank="1"/>
  </conditionalFormatting>
  <conditionalFormatting sqref="E4">
    <cfRule type="top10" dxfId="1782" priority="30" rank="1"/>
  </conditionalFormatting>
  <conditionalFormatting sqref="F5">
    <cfRule type="top10" dxfId="1781" priority="23" rank="1"/>
  </conditionalFormatting>
  <conditionalFormatting sqref="G5">
    <cfRule type="top10" dxfId="1780" priority="22" rank="1"/>
  </conditionalFormatting>
  <conditionalFormatting sqref="H5">
    <cfRule type="top10" dxfId="1779" priority="21" rank="1"/>
  </conditionalFormatting>
  <conditionalFormatting sqref="I5">
    <cfRule type="top10" dxfId="1778" priority="19" rank="1"/>
  </conditionalFormatting>
  <conditionalFormatting sqref="J5">
    <cfRule type="top10" dxfId="1777" priority="20" rank="1"/>
  </conditionalFormatting>
  <conditionalFormatting sqref="E5">
    <cfRule type="top10" dxfId="1776" priority="24" rank="1"/>
  </conditionalFormatting>
  <conditionalFormatting sqref="F6">
    <cfRule type="top10" dxfId="1775" priority="17" rank="1"/>
  </conditionalFormatting>
  <conditionalFormatting sqref="G6">
    <cfRule type="top10" dxfId="1774" priority="16" rank="1"/>
  </conditionalFormatting>
  <conditionalFormatting sqref="H6">
    <cfRule type="top10" dxfId="1773" priority="15" rank="1"/>
  </conditionalFormatting>
  <conditionalFormatting sqref="I6">
    <cfRule type="top10" dxfId="1772" priority="13" rank="1"/>
  </conditionalFormatting>
  <conditionalFormatting sqref="J6">
    <cfRule type="top10" dxfId="1771" priority="14" rank="1"/>
  </conditionalFormatting>
  <conditionalFormatting sqref="E6">
    <cfRule type="top10" dxfId="1770" priority="18" rank="1"/>
  </conditionalFormatting>
  <conditionalFormatting sqref="F7">
    <cfRule type="top10" dxfId="1769" priority="11" rank="1"/>
  </conditionalFormatting>
  <conditionalFormatting sqref="G7">
    <cfRule type="top10" dxfId="1768" priority="10" rank="1"/>
  </conditionalFormatting>
  <conditionalFormatting sqref="H7">
    <cfRule type="top10" dxfId="1767" priority="9" rank="1"/>
  </conditionalFormatting>
  <conditionalFormatting sqref="I7">
    <cfRule type="top10" dxfId="1766" priority="7" rank="1"/>
  </conditionalFormatting>
  <conditionalFormatting sqref="J7">
    <cfRule type="top10" dxfId="1765" priority="8" rank="1"/>
  </conditionalFormatting>
  <conditionalFormatting sqref="E7">
    <cfRule type="top10" dxfId="1764" priority="12" rank="1"/>
  </conditionalFormatting>
  <conditionalFormatting sqref="F8">
    <cfRule type="top10" dxfId="1763" priority="5" rank="1"/>
  </conditionalFormatting>
  <conditionalFormatting sqref="G8">
    <cfRule type="top10" dxfId="1762" priority="4" rank="1"/>
  </conditionalFormatting>
  <conditionalFormatting sqref="H8">
    <cfRule type="top10" dxfId="1761" priority="3" rank="1"/>
  </conditionalFormatting>
  <conditionalFormatting sqref="I8">
    <cfRule type="top10" dxfId="1760" priority="1" rank="1"/>
  </conditionalFormatting>
  <conditionalFormatting sqref="J8">
    <cfRule type="top10" dxfId="1759" priority="2" rank="1"/>
  </conditionalFormatting>
  <conditionalFormatting sqref="E8">
    <cfRule type="top10" dxfId="1758" priority="6" rank="1"/>
  </conditionalFormatting>
  <hyperlinks>
    <hyperlink ref="Q1" location="'Texas  2021 Ranking'!A1" display="Back to Ranking" xr:uid="{3E3E263D-8F39-4C82-9E36-B4E7277D08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143287-0F22-43CF-B23D-DBAA18340D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254BC-F4FC-4B19-A63C-844415B950E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97</v>
      </c>
      <c r="C2" s="17">
        <v>44339</v>
      </c>
      <c r="D2" s="18" t="s">
        <v>66</v>
      </c>
      <c r="E2" s="19">
        <v>187</v>
      </c>
      <c r="F2" s="19">
        <v>190</v>
      </c>
      <c r="G2" s="19">
        <v>193</v>
      </c>
      <c r="H2" s="19">
        <v>192</v>
      </c>
      <c r="I2" s="19"/>
      <c r="J2" s="19"/>
      <c r="K2" s="23">
        <v>4</v>
      </c>
      <c r="L2" s="23">
        <v>762</v>
      </c>
      <c r="M2" s="24">
        <v>190.5</v>
      </c>
      <c r="N2" s="25">
        <v>2</v>
      </c>
      <c r="O2" s="26">
        <v>192.5</v>
      </c>
    </row>
    <row r="5" spans="1:17" x14ac:dyDescent="0.25">
      <c r="K5" s="8">
        <f>SUM(K2:K4)</f>
        <v>4</v>
      </c>
      <c r="L5" s="8">
        <f>SUM(L2:L4)</f>
        <v>762</v>
      </c>
      <c r="M5" s="7">
        <f>SUM(L5/K5)</f>
        <v>190.5</v>
      </c>
      <c r="N5" s="8">
        <f>SUM(N2:N4)</f>
        <v>2</v>
      </c>
      <c r="O5" s="13">
        <f>SUM(M5+N5)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1757" priority="5" rank="1"/>
  </conditionalFormatting>
  <conditionalFormatting sqref="G2">
    <cfRule type="top10" dxfId="1756" priority="4" rank="1"/>
  </conditionalFormatting>
  <conditionalFormatting sqref="H2">
    <cfRule type="top10" dxfId="1755" priority="3" rank="1"/>
  </conditionalFormatting>
  <conditionalFormatting sqref="I2">
    <cfRule type="top10" dxfId="1754" priority="1" rank="1"/>
  </conditionalFormatting>
  <conditionalFormatting sqref="J2">
    <cfRule type="top10" dxfId="1753" priority="2" rank="1"/>
  </conditionalFormatting>
  <conditionalFormatting sqref="E2">
    <cfRule type="top10" dxfId="1752" priority="6" rank="1"/>
  </conditionalFormatting>
  <hyperlinks>
    <hyperlink ref="Q1" location="'Texas  2021 Ranking'!A1" display="Back to Ranking" xr:uid="{A5CD80B0-E775-4E72-BC9D-75C52CABB8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AEBC03-F1FF-47F7-9915-00CEF682E1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1FFB9-23C8-4C33-82B0-E0B98640F7D5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90</v>
      </c>
      <c r="C2" s="17">
        <v>44310</v>
      </c>
      <c r="D2" s="18" t="s">
        <v>34</v>
      </c>
      <c r="E2" s="19">
        <v>169</v>
      </c>
      <c r="F2" s="19">
        <v>170</v>
      </c>
      <c r="G2" s="19">
        <v>164</v>
      </c>
      <c r="H2" s="19">
        <v>170</v>
      </c>
      <c r="I2" s="23">
        <v>4</v>
      </c>
      <c r="J2" s="23"/>
      <c r="K2" s="23">
        <v>4</v>
      </c>
      <c r="L2" s="23">
        <v>673</v>
      </c>
      <c r="M2" s="24">
        <v>168.25</v>
      </c>
      <c r="N2" s="25">
        <v>2</v>
      </c>
      <c r="O2" s="26">
        <v>170.25</v>
      </c>
    </row>
    <row r="3" spans="1:17" x14ac:dyDescent="0.25">
      <c r="A3" s="15" t="s">
        <v>37</v>
      </c>
      <c r="B3" s="16" t="s">
        <v>90</v>
      </c>
      <c r="C3" s="17">
        <v>44324</v>
      </c>
      <c r="D3" s="18" t="s">
        <v>34</v>
      </c>
      <c r="E3" s="19">
        <v>162</v>
      </c>
      <c r="F3" s="19">
        <v>159</v>
      </c>
      <c r="G3" s="19">
        <v>160</v>
      </c>
      <c r="H3" s="19">
        <v>163</v>
      </c>
      <c r="I3" s="19"/>
      <c r="J3" s="19"/>
      <c r="K3" s="23">
        <v>4</v>
      </c>
      <c r="L3" s="23">
        <v>644</v>
      </c>
      <c r="M3" s="24">
        <v>161</v>
      </c>
      <c r="N3" s="25">
        <v>2</v>
      </c>
      <c r="O3" s="26">
        <v>163</v>
      </c>
    </row>
    <row r="5" spans="1:17" x14ac:dyDescent="0.25">
      <c r="K5" s="8">
        <f>SUM(K2:K4)</f>
        <v>8</v>
      </c>
      <c r="L5" s="8">
        <f>SUM(L2:L4)</f>
        <v>1317</v>
      </c>
      <c r="M5" s="7">
        <f>SUM(L5/K5)</f>
        <v>164.625</v>
      </c>
      <c r="N5" s="8">
        <f>SUM(N2:N4)</f>
        <v>4</v>
      </c>
      <c r="O5" s="13">
        <f>SUM(M5+N5)</f>
        <v>168.625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20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6_1"/>
    <protectedRange algorithmName="SHA-512" hashValue="ON39YdpmFHfN9f47KpiRvqrKx0V9+erV1CNkpWzYhW/Qyc6aT8rEyCrvauWSYGZK2ia3o7vd3akF07acHAFpOA==" saltValue="yVW9XmDwTqEnmpSGai0KYg==" spinCount="100000" sqref="I3:J3" name="Range1_21"/>
    <protectedRange algorithmName="SHA-512" hashValue="ON39YdpmFHfN9f47KpiRvqrKx0V9+erV1CNkpWzYhW/Qyc6aT8rEyCrvauWSYGZK2ia3o7vd3akF07acHAFpOA==" saltValue="yVW9XmDwTqEnmpSGai0KYg==" spinCount="100000" sqref="B3:C3" name="Range1_24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H3" name="Range1_3_5"/>
  </protectedRanges>
  <conditionalFormatting sqref="F2">
    <cfRule type="top10" dxfId="2485" priority="9" rank="1"/>
  </conditionalFormatting>
  <conditionalFormatting sqref="G2">
    <cfRule type="top10" dxfId="2484" priority="8" rank="1"/>
  </conditionalFormatting>
  <conditionalFormatting sqref="H2">
    <cfRule type="top10" dxfId="2483" priority="7" rank="1"/>
  </conditionalFormatting>
  <conditionalFormatting sqref="E2">
    <cfRule type="top10" dxfId="2482" priority="10" rank="1"/>
  </conditionalFormatting>
  <conditionalFormatting sqref="F3">
    <cfRule type="top10" dxfId="2481" priority="5" rank="1"/>
  </conditionalFormatting>
  <conditionalFormatting sqref="G3">
    <cfRule type="top10" dxfId="2480" priority="4" rank="1"/>
  </conditionalFormatting>
  <conditionalFormatting sqref="H3">
    <cfRule type="top10" dxfId="2479" priority="3" rank="1"/>
  </conditionalFormatting>
  <conditionalFormatting sqref="E3">
    <cfRule type="top10" dxfId="2478" priority="6" rank="1"/>
  </conditionalFormatting>
  <conditionalFormatting sqref="I3">
    <cfRule type="top10" dxfId="2477" priority="2" rank="1"/>
  </conditionalFormatting>
  <conditionalFormatting sqref="J3">
    <cfRule type="top10" dxfId="2476" priority="1" rank="1"/>
  </conditionalFormatting>
  <hyperlinks>
    <hyperlink ref="Q1" location="'Texas  2021 Ranking'!A1" display="Back to Ranking" xr:uid="{E50C3509-0F72-40A1-81EA-0E0BDD434C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D79589-3E93-415D-8F89-ADB4552686A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8BF17-1739-45A5-815C-754EDD046664}">
  <dimension ref="A1:Q17"/>
  <sheetViews>
    <sheetView topLeftCell="A13" workbookViewId="0">
      <selection activeCell="A15" sqref="A15:O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46</v>
      </c>
      <c r="C2" s="17">
        <v>44254</v>
      </c>
      <c r="D2" s="18" t="s">
        <v>34</v>
      </c>
      <c r="E2" s="19">
        <v>174</v>
      </c>
      <c r="F2" s="19">
        <v>181</v>
      </c>
      <c r="G2" s="19">
        <v>184</v>
      </c>
      <c r="H2" s="19">
        <v>174.001</v>
      </c>
      <c r="I2" s="19"/>
      <c r="J2" s="19"/>
      <c r="K2" s="23">
        <v>4</v>
      </c>
      <c r="L2" s="23">
        <v>713.00099999999998</v>
      </c>
      <c r="M2" s="24">
        <v>178.25024999999999</v>
      </c>
      <c r="N2" s="25">
        <v>2</v>
      </c>
      <c r="O2" s="26">
        <v>180.25024999999999</v>
      </c>
    </row>
    <row r="3" spans="1:17" x14ac:dyDescent="0.25">
      <c r="A3" s="15" t="s">
        <v>39</v>
      </c>
      <c r="B3" s="16" t="s">
        <v>46</v>
      </c>
      <c r="C3" s="17">
        <v>44296</v>
      </c>
      <c r="D3" s="18" t="s">
        <v>34</v>
      </c>
      <c r="E3" s="19">
        <v>181</v>
      </c>
      <c r="F3" s="19">
        <v>176</v>
      </c>
      <c r="G3" s="19">
        <v>177</v>
      </c>
      <c r="H3" s="19">
        <v>174</v>
      </c>
      <c r="I3" s="19"/>
      <c r="J3" s="19"/>
      <c r="K3" s="23">
        <v>4</v>
      </c>
      <c r="L3" s="23">
        <v>708</v>
      </c>
      <c r="M3" s="24">
        <v>177</v>
      </c>
      <c r="N3" s="25">
        <v>2</v>
      </c>
      <c r="O3" s="26">
        <v>179</v>
      </c>
    </row>
    <row r="4" spans="1:17" x14ac:dyDescent="0.25">
      <c r="A4" s="15" t="s">
        <v>39</v>
      </c>
      <c r="B4" s="16" t="s">
        <v>46</v>
      </c>
      <c r="C4" s="17">
        <v>44310</v>
      </c>
      <c r="D4" s="18" t="s">
        <v>34</v>
      </c>
      <c r="E4" s="19">
        <v>174</v>
      </c>
      <c r="F4" s="19">
        <v>176</v>
      </c>
      <c r="G4" s="19">
        <v>174</v>
      </c>
      <c r="H4" s="19">
        <v>172.001</v>
      </c>
      <c r="I4" s="23"/>
      <c r="J4" s="23"/>
      <c r="K4" s="23">
        <v>4</v>
      </c>
      <c r="L4" s="23">
        <v>696.00099999999998</v>
      </c>
      <c r="M4" s="24">
        <v>174.00024999999999</v>
      </c>
      <c r="N4" s="25">
        <v>2</v>
      </c>
      <c r="O4" s="26">
        <v>176.00024999999999</v>
      </c>
    </row>
    <row r="5" spans="1:17" x14ac:dyDescent="0.25">
      <c r="A5" s="15" t="s">
        <v>39</v>
      </c>
      <c r="B5" s="16" t="s">
        <v>46</v>
      </c>
      <c r="C5" s="17">
        <v>44324</v>
      </c>
      <c r="D5" s="18" t="s">
        <v>34</v>
      </c>
      <c r="E5" s="19">
        <v>169</v>
      </c>
      <c r="F5" s="19">
        <v>151</v>
      </c>
      <c r="G5" s="19">
        <v>168</v>
      </c>
      <c r="H5" s="19">
        <v>168</v>
      </c>
      <c r="I5" s="19"/>
      <c r="J5" s="19"/>
      <c r="K5" s="23">
        <v>4</v>
      </c>
      <c r="L5" s="23">
        <v>656</v>
      </c>
      <c r="M5" s="24">
        <v>164</v>
      </c>
      <c r="N5" s="25">
        <v>2</v>
      </c>
      <c r="O5" s="26">
        <v>166</v>
      </c>
    </row>
    <row r="6" spans="1:17" x14ac:dyDescent="0.25">
      <c r="A6" s="15" t="s">
        <v>39</v>
      </c>
      <c r="B6" s="16" t="s">
        <v>46</v>
      </c>
      <c r="C6" s="17">
        <v>44320</v>
      </c>
      <c r="D6" s="18" t="s">
        <v>34</v>
      </c>
      <c r="E6" s="19">
        <v>178</v>
      </c>
      <c r="F6" s="19">
        <v>167</v>
      </c>
      <c r="G6" s="19">
        <v>182</v>
      </c>
      <c r="H6" s="19"/>
      <c r="I6" s="19"/>
      <c r="J6" s="19"/>
      <c r="K6" s="23">
        <v>3</v>
      </c>
      <c r="L6" s="23">
        <v>527</v>
      </c>
      <c r="M6" s="24">
        <v>175.66666666666666</v>
      </c>
      <c r="N6" s="25">
        <v>3</v>
      </c>
      <c r="O6" s="26">
        <v>178.66666666666666</v>
      </c>
    </row>
    <row r="7" spans="1:17" x14ac:dyDescent="0.25">
      <c r="A7" s="15" t="s">
        <v>39</v>
      </c>
      <c r="B7" s="16" t="s">
        <v>46</v>
      </c>
      <c r="C7" s="17">
        <v>44338</v>
      </c>
      <c r="D7" s="18" t="s">
        <v>34</v>
      </c>
      <c r="E7" s="19">
        <v>152</v>
      </c>
      <c r="F7" s="19">
        <v>182</v>
      </c>
      <c r="G7" s="19">
        <v>177</v>
      </c>
      <c r="H7" s="19">
        <v>176</v>
      </c>
      <c r="I7" s="19"/>
      <c r="J7" s="19"/>
      <c r="K7" s="23">
        <v>4</v>
      </c>
      <c r="L7" s="23">
        <v>687</v>
      </c>
      <c r="M7" s="24">
        <v>171.75</v>
      </c>
      <c r="N7" s="25">
        <v>2</v>
      </c>
      <c r="O7" s="26">
        <v>173.75</v>
      </c>
    </row>
    <row r="8" spans="1:17" x14ac:dyDescent="0.25">
      <c r="A8" s="15" t="s">
        <v>39</v>
      </c>
      <c r="B8" s="16" t="s">
        <v>46</v>
      </c>
      <c r="C8" s="17">
        <v>44345</v>
      </c>
      <c r="D8" s="18" t="s">
        <v>34</v>
      </c>
      <c r="E8" s="19">
        <v>177</v>
      </c>
      <c r="F8" s="19">
        <v>172</v>
      </c>
      <c r="G8" s="19">
        <v>177</v>
      </c>
      <c r="H8" s="19">
        <v>176.001</v>
      </c>
      <c r="I8" s="19">
        <v>174</v>
      </c>
      <c r="J8" s="19">
        <v>175</v>
      </c>
      <c r="K8" s="23">
        <v>6</v>
      </c>
      <c r="L8" s="23">
        <v>1051.001</v>
      </c>
      <c r="M8" s="24">
        <v>175.16683333333333</v>
      </c>
      <c r="N8" s="25">
        <v>6</v>
      </c>
      <c r="O8" s="26">
        <v>181.16683333333333</v>
      </c>
    </row>
    <row r="9" spans="1:17" x14ac:dyDescent="0.25">
      <c r="A9" s="15" t="s">
        <v>39</v>
      </c>
      <c r="B9" s="16" t="s">
        <v>46</v>
      </c>
      <c r="C9" s="17">
        <v>44348</v>
      </c>
      <c r="D9" s="18" t="s">
        <v>34</v>
      </c>
      <c r="E9" s="19">
        <v>172</v>
      </c>
      <c r="F9" s="19">
        <v>175</v>
      </c>
      <c r="G9" s="19">
        <v>175</v>
      </c>
      <c r="H9" s="19"/>
      <c r="I9" s="19"/>
      <c r="J9" s="19"/>
      <c r="K9" s="23">
        <v>3</v>
      </c>
      <c r="L9" s="23">
        <v>522</v>
      </c>
      <c r="M9" s="24">
        <v>174</v>
      </c>
      <c r="N9" s="25">
        <v>3</v>
      </c>
      <c r="O9" s="26">
        <v>177</v>
      </c>
    </row>
    <row r="10" spans="1:17" x14ac:dyDescent="0.25">
      <c r="A10" s="15" t="s">
        <v>39</v>
      </c>
      <c r="B10" s="16" t="s">
        <v>46</v>
      </c>
      <c r="C10" s="17">
        <v>44359</v>
      </c>
      <c r="D10" s="18" t="s">
        <v>34</v>
      </c>
      <c r="E10" s="19">
        <v>158</v>
      </c>
      <c r="F10" s="19">
        <v>174</v>
      </c>
      <c r="G10" s="19">
        <v>172</v>
      </c>
      <c r="H10" s="19">
        <v>171</v>
      </c>
      <c r="I10" s="19"/>
      <c r="J10" s="19"/>
      <c r="K10" s="23">
        <v>4</v>
      </c>
      <c r="L10" s="23">
        <v>675</v>
      </c>
      <c r="M10" s="24">
        <v>168.75</v>
      </c>
      <c r="N10" s="25">
        <v>2</v>
      </c>
      <c r="O10" s="26">
        <v>170.75</v>
      </c>
    </row>
    <row r="11" spans="1:17" x14ac:dyDescent="0.25">
      <c r="A11" s="15" t="s">
        <v>39</v>
      </c>
      <c r="B11" s="16" t="s">
        <v>46</v>
      </c>
      <c r="C11" s="17">
        <v>44373</v>
      </c>
      <c r="D11" s="18" t="s">
        <v>34</v>
      </c>
      <c r="E11" s="19">
        <v>160</v>
      </c>
      <c r="F11" s="19">
        <v>170</v>
      </c>
      <c r="G11" s="19">
        <v>165</v>
      </c>
      <c r="H11" s="19">
        <v>165</v>
      </c>
      <c r="I11" s="19"/>
      <c r="J11" s="19"/>
      <c r="K11" s="23">
        <v>4</v>
      </c>
      <c r="L11" s="23">
        <v>660</v>
      </c>
      <c r="M11" s="24">
        <v>165</v>
      </c>
      <c r="N11" s="25">
        <v>2</v>
      </c>
      <c r="O11" s="26">
        <v>167</v>
      </c>
    </row>
    <row r="12" spans="1:17" x14ac:dyDescent="0.25">
      <c r="A12" s="15" t="s">
        <v>39</v>
      </c>
      <c r="B12" s="16" t="s">
        <v>46</v>
      </c>
      <c r="C12" s="17">
        <v>44383</v>
      </c>
      <c r="D12" s="18" t="s">
        <v>34</v>
      </c>
      <c r="E12" s="19">
        <v>158</v>
      </c>
      <c r="F12" s="19">
        <v>174</v>
      </c>
      <c r="G12" s="19">
        <v>149</v>
      </c>
      <c r="H12" s="19"/>
      <c r="I12" s="19"/>
      <c r="J12" s="19"/>
      <c r="K12" s="23">
        <v>3</v>
      </c>
      <c r="L12" s="23">
        <v>481</v>
      </c>
      <c r="M12" s="24">
        <v>160.33333333333334</v>
      </c>
      <c r="N12" s="25">
        <v>2</v>
      </c>
      <c r="O12" s="26">
        <v>162.33333333333334</v>
      </c>
    </row>
    <row r="13" spans="1:17" x14ac:dyDescent="0.25">
      <c r="A13" s="15" t="s">
        <v>39</v>
      </c>
      <c r="B13" s="16" t="s">
        <v>46</v>
      </c>
      <c r="C13" s="17">
        <v>44387</v>
      </c>
      <c r="D13" s="18" t="s">
        <v>34</v>
      </c>
      <c r="E13" s="19">
        <v>163</v>
      </c>
      <c r="F13" s="19">
        <v>137</v>
      </c>
      <c r="G13" s="19">
        <v>159</v>
      </c>
      <c r="H13" s="19">
        <v>147</v>
      </c>
      <c r="I13" s="19"/>
      <c r="J13" s="19"/>
      <c r="K13" s="23">
        <v>4</v>
      </c>
      <c r="L13" s="23">
        <v>606</v>
      </c>
      <c r="M13" s="24">
        <v>151.5</v>
      </c>
      <c r="N13" s="25">
        <v>2</v>
      </c>
      <c r="O13" s="26">
        <v>153.5</v>
      </c>
    </row>
    <row r="14" spans="1:17" x14ac:dyDescent="0.25">
      <c r="A14" s="15" t="s">
        <v>39</v>
      </c>
      <c r="B14" s="16" t="s">
        <v>46</v>
      </c>
      <c r="C14" s="17">
        <v>44395</v>
      </c>
      <c r="D14" s="18" t="s">
        <v>34</v>
      </c>
      <c r="E14" s="19">
        <v>175</v>
      </c>
      <c r="F14" s="19">
        <v>166</v>
      </c>
      <c r="G14" s="19">
        <v>172</v>
      </c>
      <c r="H14" s="19">
        <v>171</v>
      </c>
      <c r="I14" s="19">
        <v>176</v>
      </c>
      <c r="J14" s="19">
        <v>179</v>
      </c>
      <c r="K14" s="23">
        <v>6</v>
      </c>
      <c r="L14" s="23">
        <v>1039</v>
      </c>
      <c r="M14" s="24">
        <v>173.16666666666666</v>
      </c>
      <c r="N14" s="25">
        <v>4</v>
      </c>
      <c r="O14" s="26">
        <v>177.16666666666666</v>
      </c>
    </row>
    <row r="15" spans="1:17" x14ac:dyDescent="0.25">
      <c r="A15" s="15" t="s">
        <v>39</v>
      </c>
      <c r="B15" s="16" t="s">
        <v>46</v>
      </c>
      <c r="C15" s="17">
        <v>44401</v>
      </c>
      <c r="D15" s="18" t="s">
        <v>34</v>
      </c>
      <c r="E15" s="19">
        <v>165</v>
      </c>
      <c r="F15" s="19">
        <v>164</v>
      </c>
      <c r="G15" s="19">
        <v>168</v>
      </c>
      <c r="H15" s="19">
        <v>172</v>
      </c>
      <c r="I15" s="19"/>
      <c r="J15" s="19"/>
      <c r="K15" s="23">
        <v>4</v>
      </c>
      <c r="L15" s="23">
        <v>669</v>
      </c>
      <c r="M15" s="24">
        <v>167.25</v>
      </c>
      <c r="N15" s="25">
        <v>2</v>
      </c>
      <c r="O15" s="26">
        <v>169.25</v>
      </c>
    </row>
    <row r="16" spans="1:17" x14ac:dyDescent="0.25">
      <c r="A16" s="38"/>
      <c r="B16" s="39"/>
      <c r="C16" s="40"/>
      <c r="D16" s="41"/>
      <c r="E16" s="42"/>
      <c r="F16" s="42"/>
      <c r="G16" s="42"/>
      <c r="H16" s="42"/>
      <c r="I16" s="42"/>
      <c r="J16" s="42"/>
      <c r="K16" s="43"/>
      <c r="L16" s="43"/>
      <c r="M16" s="44"/>
      <c r="N16" s="45"/>
      <c r="O16" s="46"/>
    </row>
    <row r="17" spans="11:15" x14ac:dyDescent="0.25">
      <c r="K17" s="8">
        <f>SUM(K2:K16)</f>
        <v>57</v>
      </c>
      <c r="L17" s="8">
        <f>SUM(L2:L16)</f>
        <v>9690.0030000000006</v>
      </c>
      <c r="M17" s="7">
        <f>SUM(L17/K17)</f>
        <v>170.00005263157897</v>
      </c>
      <c r="N17" s="8">
        <f>SUM(N2:N16)</f>
        <v>36</v>
      </c>
      <c r="O17" s="13">
        <f>SUM(M17+N17)</f>
        <v>206.00005263157897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1_1"/>
    <protectedRange sqref="D2" name="Range1_1_1_10_1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C4" name="Range1_20"/>
    <protectedRange algorithmName="SHA-512" hashValue="ON39YdpmFHfN9f47KpiRvqrKx0V9+erV1CNkpWzYhW/Qyc6aT8rEyCrvauWSYGZK2ia3o7vd3akF07acHAFpOA==" saltValue="yVW9XmDwTqEnmpSGai0KYg==" spinCount="100000" sqref="B4 E4:H4" name="Range1_2_5"/>
    <protectedRange algorithmName="SHA-512" hashValue="ON39YdpmFHfN9f47KpiRvqrKx0V9+erV1CNkpWzYhW/Qyc6aT8rEyCrvauWSYGZK2ia3o7vd3akF07acHAFpOA==" saltValue="yVW9XmDwTqEnmpSGai0KYg==" spinCount="100000" sqref="D4" name="Range1_1_1_5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 E5:H5" name="Range1_2_4"/>
    <protectedRange algorithmName="SHA-512" hashValue="ON39YdpmFHfN9f47KpiRvqrKx0V9+erV1CNkpWzYhW/Qyc6aT8rEyCrvauWSYGZK2ia3o7vd3akF07acHAFpOA==" saltValue="yVW9XmDwTqEnmpSGai0KYg==" spinCount="100000" sqref="D5" name="Range1_1_1_4"/>
    <protectedRange algorithmName="SHA-512" hashValue="ON39YdpmFHfN9f47KpiRvqrKx0V9+erV1CNkpWzYhW/Qyc6aT8rEyCrvauWSYGZK2ia3o7vd3akF07acHAFpOA==" saltValue="yVW9XmDwTqEnmpSGai0KYg==" spinCount="100000" sqref="E6:J6 B6:C6" name="Range1_8_4"/>
    <protectedRange algorithmName="SHA-512" hashValue="ON39YdpmFHfN9f47KpiRvqrKx0V9+erV1CNkpWzYhW/Qyc6aT8rEyCrvauWSYGZK2ia3o7vd3akF07acHAFpOA==" saltValue="yVW9XmDwTqEnmpSGai0KYg==" spinCount="100000" sqref="D6" name="Range1_1_5_4"/>
    <protectedRange algorithmName="SHA-512" hashValue="ON39YdpmFHfN9f47KpiRvqrKx0V9+erV1CNkpWzYhW/Qyc6aT8rEyCrvauWSYGZK2ia3o7vd3akF07acHAFpOA==" saltValue="yVW9XmDwTqEnmpSGai0KYg==" spinCount="100000" sqref="E7:J7 B7:C7 E16:J16 B16:C16" name="Range1_2_1"/>
    <protectedRange algorithmName="SHA-512" hashValue="ON39YdpmFHfN9f47KpiRvqrKx0V9+erV1CNkpWzYhW/Qyc6aT8rEyCrvauWSYGZK2ia3o7vd3akF07acHAFpOA==" saltValue="yVW9XmDwTqEnmpSGai0KYg==" spinCount="100000" sqref="D7 D16" name="Range1_1_1"/>
    <protectedRange algorithmName="SHA-512" hashValue="ON39YdpmFHfN9f47KpiRvqrKx0V9+erV1CNkpWzYhW/Qyc6aT8rEyCrvauWSYGZK2ia3o7vd3akF07acHAFpOA==" saltValue="yVW9XmDwTqEnmpSGai0KYg==" spinCount="100000" sqref="E8:J8 B8:C8" name="Range1_2_2"/>
    <protectedRange algorithmName="SHA-512" hashValue="ON39YdpmFHfN9f47KpiRvqrKx0V9+erV1CNkpWzYhW/Qyc6aT8rEyCrvauWSYGZK2ia3o7vd3akF07acHAFpOA==" saltValue="yVW9XmDwTqEnmpSGai0KYg==" spinCount="100000" sqref="D8" name="Range1_1_1_6"/>
    <protectedRange algorithmName="SHA-512" hashValue="ON39YdpmFHfN9f47KpiRvqrKx0V9+erV1CNkpWzYhW/Qyc6aT8rEyCrvauWSYGZK2ia3o7vd3akF07acHAFpOA==" saltValue="yVW9XmDwTqEnmpSGai0KYg==" spinCount="100000" sqref="E9:J9 B9:C9" name="Range1_8_1"/>
    <protectedRange algorithmName="SHA-512" hashValue="ON39YdpmFHfN9f47KpiRvqrKx0V9+erV1CNkpWzYhW/Qyc6aT8rEyCrvauWSYGZK2ia3o7vd3akF07acHAFpOA==" saltValue="yVW9XmDwTqEnmpSGai0KYg==" spinCount="100000" sqref="D9" name="Range1_1_5_2"/>
    <protectedRange algorithmName="SHA-512" hashValue="ON39YdpmFHfN9f47KpiRvqrKx0V9+erV1CNkpWzYhW/Qyc6aT8rEyCrvauWSYGZK2ia3o7vd3akF07acHAFpOA==" saltValue="yVW9XmDwTqEnmpSGai0KYg==" spinCount="100000" sqref="E10:J10 B10:C10" name="Range1_2_6"/>
    <protectedRange algorithmName="SHA-512" hashValue="ON39YdpmFHfN9f47KpiRvqrKx0V9+erV1CNkpWzYhW/Qyc6aT8rEyCrvauWSYGZK2ia3o7vd3akF07acHAFpOA==" saltValue="yVW9XmDwTqEnmpSGai0KYg==" spinCount="100000" sqref="D10" name="Range1_1_1_7"/>
    <protectedRange algorithmName="SHA-512" hashValue="ON39YdpmFHfN9f47KpiRvqrKx0V9+erV1CNkpWzYhW/Qyc6aT8rEyCrvauWSYGZK2ia3o7vd3akF07acHAFpOA==" saltValue="yVW9XmDwTqEnmpSGai0KYg==" spinCount="100000" sqref="E11:J11 B11:C11" name="Range1_2_8"/>
    <protectedRange algorithmName="SHA-512" hashValue="ON39YdpmFHfN9f47KpiRvqrKx0V9+erV1CNkpWzYhW/Qyc6aT8rEyCrvauWSYGZK2ia3o7vd3akF07acHAFpOA==" saltValue="yVW9XmDwTqEnmpSGai0KYg==" spinCount="100000" sqref="D11" name="Range1_1_1_9"/>
    <protectedRange algorithmName="SHA-512" hashValue="ON39YdpmFHfN9f47KpiRvqrKx0V9+erV1CNkpWzYhW/Qyc6aT8rEyCrvauWSYGZK2ia3o7vd3akF07acHAFpOA==" saltValue="yVW9XmDwTqEnmpSGai0KYg==" spinCount="100000" sqref="E12:J12 B12:C12" name="Range1_5_11"/>
    <protectedRange algorithmName="SHA-512" hashValue="ON39YdpmFHfN9f47KpiRvqrKx0V9+erV1CNkpWzYhW/Qyc6aT8rEyCrvauWSYGZK2ia3o7vd3akF07acHAFpOA==" saltValue="yVW9XmDwTqEnmpSGai0KYg==" spinCount="100000" sqref="D12" name="Range1_1_3_12"/>
    <protectedRange algorithmName="SHA-512" hashValue="ON39YdpmFHfN9f47KpiRvqrKx0V9+erV1CNkpWzYhW/Qyc6aT8rEyCrvauWSYGZK2ia3o7vd3akF07acHAFpOA==" saltValue="yVW9XmDwTqEnmpSGai0KYg==" spinCount="100000" sqref="E13:J13 B13:C13" name="Range1_2_11"/>
    <protectedRange algorithmName="SHA-512" hashValue="ON39YdpmFHfN9f47KpiRvqrKx0V9+erV1CNkpWzYhW/Qyc6aT8rEyCrvauWSYGZK2ia3o7vd3akF07acHAFpOA==" saltValue="yVW9XmDwTqEnmpSGai0KYg==" spinCount="100000" sqref="D13" name="Range1_1_1_12"/>
    <protectedRange algorithmName="SHA-512" hashValue="ON39YdpmFHfN9f47KpiRvqrKx0V9+erV1CNkpWzYhW/Qyc6aT8rEyCrvauWSYGZK2ia3o7vd3akF07acHAFpOA==" saltValue="yVW9XmDwTqEnmpSGai0KYg==" spinCount="100000" sqref="E14:J14 B14:C14" name="Range1_8_8"/>
    <protectedRange algorithmName="SHA-512" hashValue="ON39YdpmFHfN9f47KpiRvqrKx0V9+erV1CNkpWzYhW/Qyc6aT8rEyCrvauWSYGZK2ia3o7vd3akF07acHAFpOA==" saltValue="yVW9XmDwTqEnmpSGai0KYg==" spinCount="100000" sqref="D14" name="Range1_1_5_1"/>
    <protectedRange algorithmName="SHA-512" hashValue="ON39YdpmFHfN9f47KpiRvqrKx0V9+erV1CNkpWzYhW/Qyc6aT8rEyCrvauWSYGZK2ia3o7vd3akF07acHAFpOA==" saltValue="yVW9XmDwTqEnmpSGai0KYg==" spinCount="100000" sqref="E15:J15 B15:C15" name="Range1_2_3_1"/>
    <protectedRange algorithmName="SHA-512" hashValue="ON39YdpmFHfN9f47KpiRvqrKx0V9+erV1CNkpWzYhW/Qyc6aT8rEyCrvauWSYGZK2ia3o7vd3akF07acHAFpOA==" saltValue="yVW9XmDwTqEnmpSGai0KYg==" spinCount="100000" sqref="D15" name="Range1_1_1_2"/>
  </protectedRanges>
  <conditionalFormatting sqref="J2">
    <cfRule type="top10" dxfId="1751" priority="77" rank="1"/>
  </conditionalFormatting>
  <conditionalFormatting sqref="I2">
    <cfRule type="top10" dxfId="1750" priority="78" rank="1"/>
  </conditionalFormatting>
  <conditionalFormatting sqref="H2">
    <cfRule type="top10" dxfId="1749" priority="79" rank="1"/>
  </conditionalFormatting>
  <conditionalFormatting sqref="G2">
    <cfRule type="top10" dxfId="1748" priority="80" rank="1"/>
  </conditionalFormatting>
  <conditionalFormatting sqref="F2">
    <cfRule type="top10" dxfId="1747" priority="81" rank="1"/>
  </conditionalFormatting>
  <conditionalFormatting sqref="E2">
    <cfRule type="top10" dxfId="1746" priority="82" rank="1"/>
  </conditionalFormatting>
  <conditionalFormatting sqref="J3">
    <cfRule type="top10" dxfId="1745" priority="71" rank="1"/>
  </conditionalFormatting>
  <conditionalFormatting sqref="I3">
    <cfRule type="top10" dxfId="1744" priority="72" rank="1"/>
  </conditionalFormatting>
  <conditionalFormatting sqref="H3">
    <cfRule type="top10" dxfId="1743" priority="73" rank="1"/>
  </conditionalFormatting>
  <conditionalFormatting sqref="G3">
    <cfRule type="top10" dxfId="1742" priority="74" rank="1"/>
  </conditionalFormatting>
  <conditionalFormatting sqref="F3">
    <cfRule type="top10" dxfId="1741" priority="75" rank="1"/>
  </conditionalFormatting>
  <conditionalFormatting sqref="E3">
    <cfRule type="top10" dxfId="1740" priority="76" rank="1"/>
  </conditionalFormatting>
  <conditionalFormatting sqref="H4">
    <cfRule type="top10" dxfId="1739" priority="67" rank="1"/>
  </conditionalFormatting>
  <conditionalFormatting sqref="G4">
    <cfRule type="top10" dxfId="1738" priority="68" rank="1"/>
  </conditionalFormatting>
  <conditionalFormatting sqref="F4">
    <cfRule type="top10" dxfId="1737" priority="69" rank="1"/>
  </conditionalFormatting>
  <conditionalFormatting sqref="E4">
    <cfRule type="top10" dxfId="1736" priority="70" rank="1"/>
  </conditionalFormatting>
  <conditionalFormatting sqref="H5">
    <cfRule type="top10" dxfId="1735" priority="63" rank="1"/>
  </conditionalFormatting>
  <conditionalFormatting sqref="G5">
    <cfRule type="top10" dxfId="1734" priority="64" rank="1"/>
  </conditionalFormatting>
  <conditionalFormatting sqref="F5">
    <cfRule type="top10" dxfId="1733" priority="65" rank="1"/>
  </conditionalFormatting>
  <conditionalFormatting sqref="E5">
    <cfRule type="top10" dxfId="1732" priority="66" rank="1"/>
  </conditionalFormatting>
  <conditionalFormatting sqref="I5">
    <cfRule type="top10" dxfId="1731" priority="62" rank="1"/>
  </conditionalFormatting>
  <conditionalFormatting sqref="J5">
    <cfRule type="top10" dxfId="1730" priority="61" rank="1"/>
  </conditionalFormatting>
  <conditionalFormatting sqref="J6">
    <cfRule type="top10" dxfId="1729" priority="55" rank="1"/>
  </conditionalFormatting>
  <conditionalFormatting sqref="I6">
    <cfRule type="top10" dxfId="1728" priority="56" rank="1"/>
  </conditionalFormatting>
  <conditionalFormatting sqref="H6">
    <cfRule type="top10" dxfId="1727" priority="57" rank="1"/>
  </conditionalFormatting>
  <conditionalFormatting sqref="G6">
    <cfRule type="top10" dxfId="1726" priority="58" rank="1"/>
  </conditionalFormatting>
  <conditionalFormatting sqref="F6">
    <cfRule type="top10" dxfId="1725" priority="59" rank="1"/>
  </conditionalFormatting>
  <conditionalFormatting sqref="E6">
    <cfRule type="top10" dxfId="1724" priority="60" rank="1"/>
  </conditionalFormatting>
  <conditionalFormatting sqref="J16 J7">
    <cfRule type="top10" dxfId="1723" priority="191" rank="1"/>
  </conditionalFormatting>
  <conditionalFormatting sqref="I16 I7">
    <cfRule type="top10" dxfId="1722" priority="193" rank="1"/>
  </conditionalFormatting>
  <conditionalFormatting sqref="H16 H7">
    <cfRule type="top10" dxfId="1721" priority="195" rank="1"/>
  </conditionalFormatting>
  <conditionalFormatting sqref="G16 G7">
    <cfRule type="top10" dxfId="1720" priority="197" rank="1"/>
  </conditionalFormatting>
  <conditionalFormatting sqref="F16 F7">
    <cfRule type="top10" dxfId="1719" priority="199" rank="1"/>
  </conditionalFormatting>
  <conditionalFormatting sqref="E16 E7">
    <cfRule type="top10" dxfId="1718" priority="201" rank="1"/>
  </conditionalFormatting>
  <conditionalFormatting sqref="J8">
    <cfRule type="top10" dxfId="1717" priority="43" rank="1"/>
  </conditionalFormatting>
  <conditionalFormatting sqref="I8">
    <cfRule type="top10" dxfId="1716" priority="44" rank="1"/>
  </conditionalFormatting>
  <conditionalFormatting sqref="H8">
    <cfRule type="top10" dxfId="1715" priority="45" rank="1"/>
  </conditionalFormatting>
  <conditionalFormatting sqref="G8">
    <cfRule type="top10" dxfId="1714" priority="46" rank="1"/>
  </conditionalFormatting>
  <conditionalFormatting sqref="F8">
    <cfRule type="top10" dxfId="1713" priority="47" rank="1"/>
  </conditionalFormatting>
  <conditionalFormatting sqref="E8">
    <cfRule type="top10" dxfId="1712" priority="48" rank="1"/>
  </conditionalFormatting>
  <conditionalFormatting sqref="J9">
    <cfRule type="top10" dxfId="1711" priority="37" rank="1"/>
  </conditionalFormatting>
  <conditionalFormatting sqref="I9">
    <cfRule type="top10" dxfId="1710" priority="38" rank="1"/>
  </conditionalFormatting>
  <conditionalFormatting sqref="H9">
    <cfRule type="top10" dxfId="1709" priority="39" rank="1"/>
  </conditionalFormatting>
  <conditionalFormatting sqref="G9">
    <cfRule type="top10" dxfId="1708" priority="40" rank="1"/>
  </conditionalFormatting>
  <conditionalFormatting sqref="F9">
    <cfRule type="top10" dxfId="1707" priority="41" rank="1"/>
  </conditionalFormatting>
  <conditionalFormatting sqref="E9">
    <cfRule type="top10" dxfId="1706" priority="42" rank="1"/>
  </conditionalFormatting>
  <conditionalFormatting sqref="J10">
    <cfRule type="top10" dxfId="1705" priority="31" rank="1"/>
  </conditionalFormatting>
  <conditionalFormatting sqref="I10">
    <cfRule type="top10" dxfId="1704" priority="32" rank="1"/>
  </conditionalFormatting>
  <conditionalFormatting sqref="H10">
    <cfRule type="top10" dxfId="1703" priority="33" rank="1"/>
  </conditionalFormatting>
  <conditionalFormatting sqref="G10">
    <cfRule type="top10" dxfId="1702" priority="34" rank="1"/>
  </conditionalFormatting>
  <conditionalFormatting sqref="F10">
    <cfRule type="top10" dxfId="1701" priority="35" rank="1"/>
  </conditionalFormatting>
  <conditionalFormatting sqref="E10">
    <cfRule type="top10" dxfId="1700" priority="36" rank="1"/>
  </conditionalFormatting>
  <conditionalFormatting sqref="J11">
    <cfRule type="top10" dxfId="1699" priority="25" rank="1"/>
  </conditionalFormatting>
  <conditionalFormatting sqref="I11">
    <cfRule type="top10" dxfId="1698" priority="26" rank="1"/>
  </conditionalFormatting>
  <conditionalFormatting sqref="H11">
    <cfRule type="top10" dxfId="1697" priority="27" rank="1"/>
  </conditionalFormatting>
  <conditionalFormatting sqref="G11">
    <cfRule type="top10" dxfId="1696" priority="28" rank="1"/>
  </conditionalFormatting>
  <conditionalFormatting sqref="F11">
    <cfRule type="top10" dxfId="1695" priority="29" rank="1"/>
  </conditionalFormatting>
  <conditionalFormatting sqref="E11">
    <cfRule type="top10" dxfId="1694" priority="30" rank="1"/>
  </conditionalFormatting>
  <conditionalFormatting sqref="J12">
    <cfRule type="top10" dxfId="1693" priority="19" rank="1"/>
  </conditionalFormatting>
  <conditionalFormatting sqref="I12">
    <cfRule type="top10" dxfId="1692" priority="20" rank="1"/>
  </conditionalFormatting>
  <conditionalFormatting sqref="H12">
    <cfRule type="top10" dxfId="1691" priority="21" rank="1"/>
  </conditionalFormatting>
  <conditionalFormatting sqref="G12">
    <cfRule type="top10" dxfId="1690" priority="22" rank="1"/>
  </conditionalFormatting>
  <conditionalFormatting sqref="F12">
    <cfRule type="top10" dxfId="1689" priority="23" rank="1"/>
  </conditionalFormatting>
  <conditionalFormatting sqref="E12">
    <cfRule type="top10" dxfId="1688" priority="24" rank="1"/>
  </conditionalFormatting>
  <conditionalFormatting sqref="J13">
    <cfRule type="top10" dxfId="1687" priority="13" rank="1"/>
  </conditionalFormatting>
  <conditionalFormatting sqref="I13">
    <cfRule type="top10" dxfId="1686" priority="14" rank="1"/>
  </conditionalFormatting>
  <conditionalFormatting sqref="H13">
    <cfRule type="top10" dxfId="1685" priority="15" rank="1"/>
  </conditionalFormatting>
  <conditionalFormatting sqref="G13">
    <cfRule type="top10" dxfId="1684" priority="16" rank="1"/>
  </conditionalFormatting>
  <conditionalFormatting sqref="F13">
    <cfRule type="top10" dxfId="1683" priority="17" rank="1"/>
  </conditionalFormatting>
  <conditionalFormatting sqref="E13">
    <cfRule type="top10" dxfId="1682" priority="18" rank="1"/>
  </conditionalFormatting>
  <conditionalFormatting sqref="J14">
    <cfRule type="top10" dxfId="1681" priority="7" rank="1"/>
  </conditionalFormatting>
  <conditionalFormatting sqref="I14">
    <cfRule type="top10" dxfId="1680" priority="8" rank="1"/>
  </conditionalFormatting>
  <conditionalFormatting sqref="H14">
    <cfRule type="top10" dxfId="1679" priority="9" rank="1"/>
  </conditionalFormatting>
  <conditionalFormatting sqref="G14">
    <cfRule type="top10" dxfId="1678" priority="10" rank="1"/>
  </conditionalFormatting>
  <conditionalFormatting sqref="F14">
    <cfRule type="top10" dxfId="1677" priority="11" rank="1"/>
  </conditionalFormatting>
  <conditionalFormatting sqref="E14">
    <cfRule type="top10" dxfId="1676" priority="12" rank="1"/>
  </conditionalFormatting>
  <conditionalFormatting sqref="J15">
    <cfRule type="top10" dxfId="1675" priority="1" rank="1"/>
  </conditionalFormatting>
  <conditionalFormatting sqref="I15">
    <cfRule type="top10" dxfId="1674" priority="2" rank="1"/>
  </conditionalFormatting>
  <conditionalFormatting sqref="H15">
    <cfRule type="top10" dxfId="1673" priority="3" rank="1"/>
  </conditionalFormatting>
  <conditionalFormatting sqref="G15">
    <cfRule type="top10" dxfId="1672" priority="4" rank="1"/>
  </conditionalFormatting>
  <conditionalFormatting sqref="F15">
    <cfRule type="top10" dxfId="1671" priority="5" rank="1"/>
  </conditionalFormatting>
  <conditionalFormatting sqref="E15">
    <cfRule type="top10" dxfId="1670" priority="6" rank="1"/>
  </conditionalFormatting>
  <hyperlinks>
    <hyperlink ref="Q1" location="'Texas  2021 Ranking'!A1" display="Back to Ranking" xr:uid="{A445DAE4-D50C-4E57-BD35-5AAA933A4F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38C1EC-B8B5-4C7A-9334-64E7387A59F7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507E6C8A-0368-4072-8819-950F28E6BC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825E-06FF-47C5-AE0D-AB88EA3B415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92</v>
      </c>
      <c r="C2" s="17">
        <v>44311</v>
      </c>
      <c r="D2" s="18" t="s">
        <v>66</v>
      </c>
      <c r="E2" s="19">
        <v>187</v>
      </c>
      <c r="F2" s="19">
        <v>184</v>
      </c>
      <c r="G2" s="19">
        <v>174</v>
      </c>
      <c r="H2" s="19">
        <v>192</v>
      </c>
      <c r="I2" s="19"/>
      <c r="J2" s="19"/>
      <c r="K2" s="23">
        <v>4</v>
      </c>
      <c r="L2" s="23">
        <v>737</v>
      </c>
      <c r="M2" s="24">
        <v>184.25</v>
      </c>
      <c r="N2" s="25">
        <v>2</v>
      </c>
      <c r="O2" s="26">
        <v>186.25</v>
      </c>
    </row>
    <row r="5" spans="1:17" x14ac:dyDescent="0.25">
      <c r="K5" s="8">
        <f>SUM(K2:K4)</f>
        <v>4</v>
      </c>
      <c r="L5" s="8">
        <f>SUM(L2:L4)</f>
        <v>737</v>
      </c>
      <c r="M5" s="7">
        <f>SUM(L5/K5)</f>
        <v>184.25</v>
      </c>
      <c r="N5" s="8">
        <f>SUM(N2:N4)</f>
        <v>2</v>
      </c>
      <c r="O5" s="13">
        <f>SUM(M5+N5)</f>
        <v>186.25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1669" priority="5" rank="1"/>
  </conditionalFormatting>
  <conditionalFormatting sqref="G2">
    <cfRule type="top10" dxfId="1668" priority="4" rank="1"/>
  </conditionalFormatting>
  <conditionalFormatting sqref="H2">
    <cfRule type="top10" dxfId="1667" priority="3" rank="1"/>
  </conditionalFormatting>
  <conditionalFormatting sqref="I2">
    <cfRule type="top10" dxfId="1666" priority="1" rank="1"/>
  </conditionalFormatting>
  <conditionalFormatting sqref="J2">
    <cfRule type="top10" dxfId="1665" priority="2" rank="1"/>
  </conditionalFormatting>
  <conditionalFormatting sqref="E2">
    <cfRule type="top10" dxfId="1664" priority="6" rank="1"/>
  </conditionalFormatting>
  <hyperlinks>
    <hyperlink ref="Q1" location="'Texas  2021 Ranking'!A1" display="Back to Ranking" xr:uid="{4CBB3EC3-086A-4FE0-9895-AA4C467133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E38DA3-3535-4E1D-9F6E-A37C12D977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DD8B7-142E-4D38-A506-71F1D6FBB174}">
  <dimension ref="A1:Q19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88</v>
      </c>
      <c r="C2" s="17">
        <v>44306</v>
      </c>
      <c r="D2" s="18" t="s">
        <v>66</v>
      </c>
      <c r="E2" s="19">
        <v>184</v>
      </c>
      <c r="F2" s="19">
        <v>184</v>
      </c>
      <c r="G2" s="19">
        <v>189</v>
      </c>
      <c r="H2" s="19">
        <v>189</v>
      </c>
      <c r="I2" s="19"/>
      <c r="J2" s="19"/>
      <c r="K2" s="23">
        <v>4</v>
      </c>
      <c r="L2" s="23">
        <v>746</v>
      </c>
      <c r="M2" s="24">
        <v>186.5</v>
      </c>
      <c r="N2" s="25">
        <v>2</v>
      </c>
      <c r="O2" s="26">
        <v>188.5</v>
      </c>
    </row>
    <row r="3" spans="1:17" x14ac:dyDescent="0.25">
      <c r="A3" s="15" t="s">
        <v>37</v>
      </c>
      <c r="B3" s="16" t="s">
        <v>88</v>
      </c>
      <c r="C3" s="17">
        <v>44311</v>
      </c>
      <c r="D3" s="18" t="s">
        <v>66</v>
      </c>
      <c r="E3" s="19">
        <v>185</v>
      </c>
      <c r="F3" s="19">
        <v>181</v>
      </c>
      <c r="G3" s="19">
        <v>179</v>
      </c>
      <c r="H3" s="19">
        <v>187</v>
      </c>
      <c r="I3" s="19"/>
      <c r="J3" s="19"/>
      <c r="K3" s="23">
        <v>4</v>
      </c>
      <c r="L3" s="23">
        <v>732</v>
      </c>
      <c r="M3" s="24">
        <v>183</v>
      </c>
      <c r="N3" s="25">
        <v>2</v>
      </c>
      <c r="O3" s="26">
        <v>185</v>
      </c>
    </row>
    <row r="6" spans="1:17" x14ac:dyDescent="0.25">
      <c r="K6" s="8">
        <f>SUM(K2:K5)</f>
        <v>8</v>
      </c>
      <c r="L6" s="8">
        <f>SUM(L2:L5)</f>
        <v>1478</v>
      </c>
      <c r="M6" s="7">
        <f>SUM(L6/K6)</f>
        <v>184.75</v>
      </c>
      <c r="N6" s="8">
        <f>SUM(N2:N5)</f>
        <v>4</v>
      </c>
      <c r="O6" s="13">
        <f>SUM(M6+N6)</f>
        <v>188.75</v>
      </c>
    </row>
    <row r="14" spans="1:17" ht="30" x14ac:dyDescent="0.25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25">
      <c r="A15" s="15" t="s">
        <v>39</v>
      </c>
      <c r="B15" s="16" t="s">
        <v>88</v>
      </c>
      <c r="C15" s="17">
        <v>44339</v>
      </c>
      <c r="D15" s="18" t="s">
        <v>66</v>
      </c>
      <c r="E15" s="19">
        <v>113</v>
      </c>
      <c r="F15" s="19">
        <v>104</v>
      </c>
      <c r="G15" s="19">
        <v>85</v>
      </c>
      <c r="H15" s="19">
        <v>56</v>
      </c>
      <c r="I15" s="19"/>
      <c r="J15" s="19"/>
      <c r="K15" s="23">
        <v>4</v>
      </c>
      <c r="L15" s="23">
        <v>358</v>
      </c>
      <c r="M15" s="24">
        <v>89.5</v>
      </c>
      <c r="N15" s="25">
        <v>3</v>
      </c>
      <c r="O15" s="26">
        <v>92.5</v>
      </c>
    </row>
    <row r="16" spans="1:17" x14ac:dyDescent="0.25">
      <c r="A16" s="15" t="s">
        <v>39</v>
      </c>
      <c r="B16" s="16" t="s">
        <v>88</v>
      </c>
      <c r="C16" s="17">
        <v>44362</v>
      </c>
      <c r="D16" s="18" t="s">
        <v>66</v>
      </c>
      <c r="E16" s="19">
        <v>149</v>
      </c>
      <c r="F16" s="19">
        <v>157</v>
      </c>
      <c r="G16" s="19">
        <v>153</v>
      </c>
      <c r="H16" s="19">
        <v>170</v>
      </c>
      <c r="I16" s="19"/>
      <c r="J16" s="19"/>
      <c r="K16" s="23">
        <v>4</v>
      </c>
      <c r="L16" s="23">
        <v>629</v>
      </c>
      <c r="M16" s="24">
        <v>157.25</v>
      </c>
      <c r="N16" s="25">
        <v>2</v>
      </c>
      <c r="O16" s="26">
        <v>159.25</v>
      </c>
    </row>
    <row r="19" spans="11:15" x14ac:dyDescent="0.25">
      <c r="K19" s="8">
        <f>SUM(K15:K18)</f>
        <v>8</v>
      </c>
      <c r="L19" s="8">
        <f>SUM(L15:L18)</f>
        <v>987</v>
      </c>
      <c r="M19" s="7">
        <f>SUM(L19/K19)</f>
        <v>123.375</v>
      </c>
      <c r="N19" s="8">
        <f>SUM(N15:N18)</f>
        <v>5</v>
      </c>
      <c r="O19" s="13">
        <f>SUM(M19+N19)</f>
        <v>128.375</v>
      </c>
    </row>
  </sheetData>
  <protectedRanges>
    <protectedRange algorithmName="SHA-512" hashValue="ON39YdpmFHfN9f47KpiRvqrKx0V9+erV1CNkpWzYhW/Qyc6aT8rEyCrvauWSYGZK2ia3o7vd3akF07acHAFpOA==" saltValue="yVW9XmDwTqEnmpSGai0KYg==" spinCount="100000" sqref="B1 B14" name="Range1_2"/>
    <protectedRange algorithmName="SHA-512" hashValue="ON39YdpmFHfN9f47KpiRvqrKx0V9+erV1CNkpWzYhW/Qyc6aT8rEyCrvauWSYGZK2ia3o7vd3akF07acHAFpOA==" saltValue="yVW9XmDwTqEnmpSGai0KYg==" spinCount="100000" sqref="I2:J2 B2:C2" name="Range1_13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" name="Range1_3"/>
    <protectedRange algorithmName="SHA-512" hashValue="ON39YdpmFHfN9f47KpiRvqrKx0V9+erV1CNkpWzYhW/Qyc6aT8rEyCrvauWSYGZK2ia3o7vd3akF07acHAFpOA==" saltValue="yVW9XmDwTqEnmpSGai0KYg==" spinCount="100000" sqref="E15:J15 B15:C15" name="Range1_4_1"/>
    <protectedRange algorithmName="SHA-512" hashValue="ON39YdpmFHfN9f47KpiRvqrKx0V9+erV1CNkpWzYhW/Qyc6aT8rEyCrvauWSYGZK2ia3o7vd3akF07acHAFpOA==" saltValue="yVW9XmDwTqEnmpSGai0KYg==" spinCount="100000" sqref="D15" name="Range1_1_2_1"/>
    <protectedRange algorithmName="SHA-512" hashValue="ON39YdpmFHfN9f47KpiRvqrKx0V9+erV1CNkpWzYhW/Qyc6aT8rEyCrvauWSYGZK2ia3o7vd3akF07acHAFpOA==" saltValue="yVW9XmDwTqEnmpSGai0KYg==" spinCount="100000" sqref="E16:J16 B16:C16" name="Range1_5_8"/>
    <protectedRange algorithmName="SHA-512" hashValue="ON39YdpmFHfN9f47KpiRvqrKx0V9+erV1CNkpWzYhW/Qyc6aT8rEyCrvauWSYGZK2ia3o7vd3akF07acHAFpOA==" saltValue="yVW9XmDwTqEnmpSGai0KYg==" spinCount="100000" sqref="D16" name="Range1_1_3_9"/>
  </protectedRanges>
  <conditionalFormatting sqref="F2">
    <cfRule type="top10" dxfId="1663" priority="35" rank="1"/>
  </conditionalFormatting>
  <conditionalFormatting sqref="G2">
    <cfRule type="top10" dxfId="1662" priority="34" rank="1"/>
  </conditionalFormatting>
  <conditionalFormatting sqref="H2">
    <cfRule type="top10" dxfId="1661" priority="33" rank="1"/>
  </conditionalFormatting>
  <conditionalFormatting sqref="I2">
    <cfRule type="top10" dxfId="1660" priority="31" rank="1"/>
  </conditionalFormatting>
  <conditionalFormatting sqref="J2">
    <cfRule type="top10" dxfId="1659" priority="32" rank="1"/>
  </conditionalFormatting>
  <conditionalFormatting sqref="E2">
    <cfRule type="top10" dxfId="1658" priority="36" rank="1"/>
  </conditionalFormatting>
  <conditionalFormatting sqref="F3">
    <cfRule type="top10" dxfId="1657" priority="29" rank="1"/>
  </conditionalFormatting>
  <conditionalFormatting sqref="G3">
    <cfRule type="top10" dxfId="1656" priority="28" rank="1"/>
  </conditionalFormatting>
  <conditionalFormatting sqref="H3">
    <cfRule type="top10" dxfId="1655" priority="27" rank="1"/>
  </conditionalFormatting>
  <conditionalFormatting sqref="I3">
    <cfRule type="top10" dxfId="1654" priority="25" rank="1"/>
  </conditionalFormatting>
  <conditionalFormatting sqref="J3">
    <cfRule type="top10" dxfId="1653" priority="26" rank="1"/>
  </conditionalFormatting>
  <conditionalFormatting sqref="E3">
    <cfRule type="top10" dxfId="1652" priority="30" rank="1"/>
  </conditionalFormatting>
  <conditionalFormatting sqref="J15">
    <cfRule type="top10" dxfId="1651" priority="7" rank="1"/>
  </conditionalFormatting>
  <conditionalFormatting sqref="I15">
    <cfRule type="top10" dxfId="1650" priority="8" rank="1"/>
  </conditionalFormatting>
  <conditionalFormatting sqref="H15">
    <cfRule type="top10" dxfId="1649" priority="9" rank="1"/>
  </conditionalFormatting>
  <conditionalFormatting sqref="G15">
    <cfRule type="top10" dxfId="1648" priority="10" rank="1"/>
  </conditionalFormatting>
  <conditionalFormatting sqref="F15">
    <cfRule type="top10" dxfId="1647" priority="11" rank="1"/>
  </conditionalFormatting>
  <conditionalFormatting sqref="E15">
    <cfRule type="top10" dxfId="1646" priority="12" rank="1"/>
  </conditionalFormatting>
  <conditionalFormatting sqref="J16">
    <cfRule type="top10" dxfId="1645" priority="1" rank="1"/>
  </conditionalFormatting>
  <conditionalFormatting sqref="I16">
    <cfRule type="top10" dxfId="1644" priority="2" rank="1"/>
  </conditionalFormatting>
  <conditionalFormatting sqref="H16">
    <cfRule type="top10" dxfId="1643" priority="3" rank="1"/>
  </conditionalFormatting>
  <conditionalFormatting sqref="G16">
    <cfRule type="top10" dxfId="1642" priority="4" rank="1"/>
  </conditionalFormatting>
  <conditionalFormatting sqref="F16">
    <cfRule type="top10" dxfId="1641" priority="5" rank="1"/>
  </conditionalFormatting>
  <conditionalFormatting sqref="E16">
    <cfRule type="top10" dxfId="1640" priority="6" rank="1"/>
  </conditionalFormatting>
  <hyperlinks>
    <hyperlink ref="Q1" location="'Texas  2021 Ranking'!A1" display="Back to Ranking" xr:uid="{D8F6AB61-42B1-4E05-A8BF-250EE7FC51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17E8D9-CAA9-4D81-BE4E-636D34E1AF9A}">
          <x14:formula1>
            <xm:f>'C:\Users\abra2\Desktop\ABRA Files and More\AUTO BENCH REST ASSOCIATION FILE\ABRA 2019\Georgia\[Georgia Results 01 19 20.xlsm]DATA SHEET'!#REF!</xm:f>
          </x14:formula1>
          <xm:sqref>B1 B14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6DDB0-DF7D-49E8-B7F2-EE768844EED8}">
  <sheetPr codeName="Sheet1"/>
  <dimension ref="A1:Q16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33</v>
      </c>
      <c r="C2" s="17">
        <v>44254</v>
      </c>
      <c r="D2" s="18" t="s">
        <v>34</v>
      </c>
      <c r="E2" s="19">
        <v>183</v>
      </c>
      <c r="F2" s="19">
        <v>178</v>
      </c>
      <c r="G2" s="19">
        <v>183</v>
      </c>
      <c r="H2" s="19">
        <v>188</v>
      </c>
      <c r="I2" s="19"/>
      <c r="J2" s="19"/>
      <c r="K2" s="23">
        <v>4</v>
      </c>
      <c r="L2" s="23">
        <v>732</v>
      </c>
      <c r="M2" s="24">
        <v>183</v>
      </c>
      <c r="N2" s="25">
        <v>5</v>
      </c>
      <c r="O2" s="26">
        <v>187.75</v>
      </c>
    </row>
    <row r="3" spans="1:17" x14ac:dyDescent="0.25">
      <c r="A3" s="15" t="s">
        <v>29</v>
      </c>
      <c r="B3" s="16" t="s">
        <v>33</v>
      </c>
      <c r="C3" s="17">
        <v>44296</v>
      </c>
      <c r="D3" s="18" t="s">
        <v>34</v>
      </c>
      <c r="E3" s="19">
        <v>176</v>
      </c>
      <c r="F3" s="19">
        <v>178</v>
      </c>
      <c r="G3" s="19">
        <v>178</v>
      </c>
      <c r="H3" s="19">
        <v>172</v>
      </c>
      <c r="I3" s="19"/>
      <c r="J3" s="19"/>
      <c r="K3" s="23">
        <v>4</v>
      </c>
      <c r="L3" s="23">
        <v>704</v>
      </c>
      <c r="M3" s="24">
        <v>176</v>
      </c>
      <c r="N3" s="25">
        <v>2</v>
      </c>
      <c r="O3" s="26">
        <v>178</v>
      </c>
    </row>
    <row r="4" spans="1:17" x14ac:dyDescent="0.25">
      <c r="A4" s="15" t="s">
        <v>29</v>
      </c>
      <c r="B4" s="16" t="s">
        <v>33</v>
      </c>
      <c r="C4" s="17">
        <v>44324</v>
      </c>
      <c r="D4" s="18" t="s">
        <v>34</v>
      </c>
      <c r="E4" s="19">
        <v>159</v>
      </c>
      <c r="F4" s="19">
        <v>176</v>
      </c>
      <c r="G4" s="19">
        <v>167</v>
      </c>
      <c r="H4" s="19">
        <v>153</v>
      </c>
      <c r="I4" s="19"/>
      <c r="J4" s="19"/>
      <c r="K4" s="23">
        <v>4</v>
      </c>
      <c r="L4" s="23">
        <v>655</v>
      </c>
      <c r="M4" s="24">
        <v>163.75</v>
      </c>
      <c r="N4" s="25">
        <v>2</v>
      </c>
      <c r="O4" s="26">
        <v>165.75</v>
      </c>
    </row>
    <row r="5" spans="1:17" x14ac:dyDescent="0.25">
      <c r="A5" s="15" t="s">
        <v>29</v>
      </c>
      <c r="B5" s="16" t="s">
        <v>33</v>
      </c>
      <c r="C5" s="17">
        <v>44373</v>
      </c>
      <c r="D5" s="18" t="s">
        <v>34</v>
      </c>
      <c r="E5" s="19">
        <v>164</v>
      </c>
      <c r="F5" s="19">
        <v>158</v>
      </c>
      <c r="G5" s="19">
        <v>158</v>
      </c>
      <c r="H5" s="19">
        <v>163</v>
      </c>
      <c r="I5" s="19"/>
      <c r="J5" s="19"/>
      <c r="K5" s="23">
        <v>4</v>
      </c>
      <c r="L5" s="23">
        <v>643</v>
      </c>
      <c r="M5" s="24">
        <v>160.75</v>
      </c>
      <c r="N5" s="25">
        <v>2</v>
      </c>
      <c r="O5" s="26">
        <v>162.75</v>
      </c>
    </row>
    <row r="7" spans="1:17" x14ac:dyDescent="0.25">
      <c r="K7" s="8">
        <f>SUM(K2:K6)</f>
        <v>16</v>
      </c>
      <c r="L7" s="8">
        <f>SUM(L2:L6)</f>
        <v>2734</v>
      </c>
      <c r="M7" s="7">
        <f>SUM(L7/K7)</f>
        <v>170.875</v>
      </c>
      <c r="N7" s="8">
        <f>SUM(N2:N6)</f>
        <v>11</v>
      </c>
      <c r="O7" s="13">
        <f>SUM(M7+N7)</f>
        <v>181.875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15" t="s">
        <v>28</v>
      </c>
      <c r="B13" s="16" t="s">
        <v>33</v>
      </c>
      <c r="C13" s="17">
        <v>44282</v>
      </c>
      <c r="D13" s="18" t="s">
        <v>34</v>
      </c>
      <c r="E13" s="19">
        <v>56</v>
      </c>
      <c r="F13" s="19">
        <v>150</v>
      </c>
      <c r="G13" s="19">
        <v>163</v>
      </c>
      <c r="H13" s="19">
        <v>132</v>
      </c>
      <c r="I13" s="19"/>
      <c r="J13" s="19"/>
      <c r="K13" s="23">
        <v>4</v>
      </c>
      <c r="L13" s="23">
        <v>501</v>
      </c>
      <c r="M13" s="24">
        <v>125.25</v>
      </c>
      <c r="N13" s="25">
        <v>2</v>
      </c>
      <c r="O13" s="26">
        <v>127.25</v>
      </c>
    </row>
    <row r="16" spans="1:17" x14ac:dyDescent="0.25">
      <c r="K16" s="8">
        <f>SUM(K13:K15)</f>
        <v>4</v>
      </c>
      <c r="L16" s="8">
        <f>SUM(L13:L15)</f>
        <v>501</v>
      </c>
      <c r="M16" s="7">
        <f>SUM(L16/K16)</f>
        <v>125.25</v>
      </c>
      <c r="N16" s="8">
        <f>SUM(N13:N15)</f>
        <v>2</v>
      </c>
      <c r="O16" s="13">
        <f>SUM(M16+N16)</f>
        <v>127.25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sqref="E2:J2 B2:C2" name="Range1_4_13"/>
    <protectedRange sqref="D2" name="Range1_1_2_10"/>
    <protectedRange algorithmName="SHA-512" hashValue="ON39YdpmFHfN9f47KpiRvqrKx0V9+erV1CNkpWzYhW/Qyc6aT8rEyCrvauWSYGZK2ia3o7vd3akF07acHAFpOA==" saltValue="yVW9XmDwTqEnmpSGai0KYg==" spinCount="100000" sqref="E13:J13 B13:C13" name="Range1_5"/>
    <protectedRange algorithmName="SHA-512" hashValue="ON39YdpmFHfN9f47KpiRvqrKx0V9+erV1CNkpWzYhW/Qyc6aT8rEyCrvauWSYGZK2ia3o7vd3akF07acHAFpOA==" saltValue="yVW9XmDwTqEnmpSGai0KYg==" spinCount="100000" sqref="D13" name="Range1_1_3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2"/>
    <protectedRange algorithmName="SHA-512" hashValue="ON39YdpmFHfN9f47KpiRvqrKx0V9+erV1CNkpWzYhW/Qyc6aT8rEyCrvauWSYGZK2ia3o7vd3akF07acHAFpOA==" saltValue="yVW9XmDwTqEnmpSGai0KYg==" spinCount="100000" sqref="I4:J4" name="Range1_21"/>
    <protectedRange algorithmName="SHA-512" hashValue="ON39YdpmFHfN9f47KpiRvqrKx0V9+erV1CNkpWzYhW/Qyc6aT8rEyCrvauWSYGZK2ia3o7vd3akF07acHAFpOA==" saltValue="yVW9XmDwTqEnmpSGai0KYg==" spinCount="100000" sqref="B4:C4 E4:H4" name="Range1_4_7"/>
    <protectedRange algorithmName="SHA-512" hashValue="ON39YdpmFHfN9f47KpiRvqrKx0V9+erV1CNkpWzYhW/Qyc6aT8rEyCrvauWSYGZK2ia3o7vd3akF07acHAFpOA==" saltValue="yVW9XmDwTqEnmpSGai0KYg==" spinCount="100000" sqref="D4" name="Range1_1_2_8"/>
    <protectedRange algorithmName="SHA-512" hashValue="ON39YdpmFHfN9f47KpiRvqrKx0V9+erV1CNkpWzYhW/Qyc6aT8rEyCrvauWSYGZK2ia3o7vd3akF07acHAFpOA==" saltValue="yVW9XmDwTqEnmpSGai0KYg==" spinCount="100000" sqref="E5:J5 B5:C5" name="Range1_4_12"/>
    <protectedRange algorithmName="SHA-512" hashValue="ON39YdpmFHfN9f47KpiRvqrKx0V9+erV1CNkpWzYhW/Qyc6aT8rEyCrvauWSYGZK2ia3o7vd3akF07acHAFpOA==" saltValue="yVW9XmDwTqEnmpSGai0KYg==" spinCount="100000" sqref="D5" name="Range1_1_2_13"/>
  </protectedRanges>
  <conditionalFormatting sqref="E2">
    <cfRule type="top10" dxfId="1639" priority="36" rank="1"/>
  </conditionalFormatting>
  <conditionalFormatting sqref="F2">
    <cfRule type="top10" dxfId="1638" priority="35" rank="1"/>
  </conditionalFormatting>
  <conditionalFormatting sqref="G2">
    <cfRule type="top10" dxfId="1637" priority="34" rank="1"/>
  </conditionalFormatting>
  <conditionalFormatting sqref="H2">
    <cfRule type="top10" dxfId="1636" priority="33" rank="1"/>
  </conditionalFormatting>
  <conditionalFormatting sqref="I2">
    <cfRule type="top10" dxfId="1635" priority="32" rank="1"/>
  </conditionalFormatting>
  <conditionalFormatting sqref="J2">
    <cfRule type="top10" dxfId="1634" priority="31" rank="1"/>
  </conditionalFormatting>
  <conditionalFormatting sqref="I13">
    <cfRule type="top10" dxfId="1633" priority="24" rank="1"/>
  </conditionalFormatting>
  <conditionalFormatting sqref="H13">
    <cfRule type="top10" dxfId="1632" priority="20" rank="1"/>
  </conditionalFormatting>
  <conditionalFormatting sqref="J13">
    <cfRule type="top10" dxfId="1631" priority="21" rank="1"/>
  </conditionalFormatting>
  <conditionalFormatting sqref="G13">
    <cfRule type="top10" dxfId="1630" priority="23" rank="1"/>
  </conditionalFormatting>
  <conditionalFormatting sqref="F13">
    <cfRule type="top10" dxfId="1629" priority="22" rank="1"/>
  </conditionalFormatting>
  <conditionalFormatting sqref="E13">
    <cfRule type="top10" dxfId="1628" priority="19" rank="1"/>
  </conditionalFormatting>
  <conditionalFormatting sqref="E3">
    <cfRule type="top10" dxfId="1627" priority="18" rank="1"/>
  </conditionalFormatting>
  <conditionalFormatting sqref="F3">
    <cfRule type="top10" dxfId="1626" priority="17" rank="1"/>
  </conditionalFormatting>
  <conditionalFormatting sqref="G3">
    <cfRule type="top10" dxfId="1625" priority="16" rank="1"/>
  </conditionalFormatting>
  <conditionalFormatting sqref="H3">
    <cfRule type="top10" dxfId="1624" priority="15" rank="1"/>
  </conditionalFormatting>
  <conditionalFormatting sqref="I3">
    <cfRule type="top10" dxfId="1623" priority="14" rank="1"/>
  </conditionalFormatting>
  <conditionalFormatting sqref="J3">
    <cfRule type="top10" dxfId="1622" priority="13" rank="1"/>
  </conditionalFormatting>
  <conditionalFormatting sqref="E4">
    <cfRule type="top10" dxfId="1621" priority="12" rank="1"/>
  </conditionalFormatting>
  <conditionalFormatting sqref="F4">
    <cfRule type="top10" dxfId="1620" priority="11" rank="1"/>
  </conditionalFormatting>
  <conditionalFormatting sqref="G4">
    <cfRule type="top10" dxfId="1619" priority="10" rank="1"/>
  </conditionalFormatting>
  <conditionalFormatting sqref="H4">
    <cfRule type="top10" dxfId="1618" priority="9" rank="1"/>
  </conditionalFormatting>
  <conditionalFormatting sqref="I4">
    <cfRule type="top10" dxfId="1617" priority="8" rank="1"/>
  </conditionalFormatting>
  <conditionalFormatting sqref="J4">
    <cfRule type="top10" dxfId="1616" priority="7" rank="1"/>
  </conditionalFormatting>
  <conditionalFormatting sqref="E5">
    <cfRule type="top10" dxfId="1615" priority="6" rank="1"/>
  </conditionalFormatting>
  <conditionalFormatting sqref="F5">
    <cfRule type="top10" dxfId="1614" priority="5" rank="1"/>
  </conditionalFormatting>
  <conditionalFormatting sqref="G5">
    <cfRule type="top10" dxfId="1613" priority="4" rank="1"/>
  </conditionalFormatting>
  <conditionalFormatting sqref="H5">
    <cfRule type="top10" dxfId="1612" priority="3" rank="1"/>
  </conditionalFormatting>
  <conditionalFormatting sqref="I5">
    <cfRule type="top10" dxfId="1611" priority="2" rank="1"/>
  </conditionalFormatting>
  <conditionalFormatting sqref="J5">
    <cfRule type="top10" dxfId="1610" priority="1" rank="1"/>
  </conditionalFormatting>
  <hyperlinks>
    <hyperlink ref="Q1" location="'Texas  2021 Ranking'!A1" display="Back to Ranking" xr:uid="{854C5431-2E04-433A-9823-E872FDD359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6B1CB3-B62C-47A8-90CC-0F4193C1A2B3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  <x14:dataValidation type="list" allowBlank="1" showInputMessage="1" showErrorMessage="1" xr:uid="{E040EF6A-986E-4E5B-96A2-D5096A6D4591}">
          <x14:formula1>
            <xm:f>'C:\Users\abra2\AppData\Local\Packages\Microsoft.MicrosoftEdge_8wekyb3d8bbwe\TempState\Downloads\[__ABRA Scoring Program  2-24-2020 MASTER (2).xlsm]DATA'!#REF!</xm:f>
          </x14:formula1>
          <xm:sqref>B13 D13 B2:B3 D2:D3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88E4A-3A5C-45D7-8CEC-491527289141}">
  <sheetPr codeName="Sheet4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31</v>
      </c>
      <c r="C2" s="17">
        <v>44254</v>
      </c>
      <c r="D2" s="18" t="s">
        <v>34</v>
      </c>
      <c r="E2" s="19">
        <v>171</v>
      </c>
      <c r="F2" s="19">
        <v>165</v>
      </c>
      <c r="G2" s="19">
        <v>173</v>
      </c>
      <c r="H2" s="19">
        <v>175</v>
      </c>
      <c r="I2" s="19"/>
      <c r="J2" s="19"/>
      <c r="K2" s="23">
        <v>4</v>
      </c>
      <c r="L2" s="23">
        <v>684</v>
      </c>
      <c r="M2" s="24">
        <v>171</v>
      </c>
      <c r="N2" s="25">
        <v>3</v>
      </c>
      <c r="O2" s="26">
        <v>174</v>
      </c>
    </row>
    <row r="3" spans="1:17" x14ac:dyDescent="0.25">
      <c r="A3" s="15" t="s">
        <v>28</v>
      </c>
      <c r="B3" s="16" t="s">
        <v>31</v>
      </c>
      <c r="C3" s="17">
        <v>44268</v>
      </c>
      <c r="D3" s="18" t="s">
        <v>34</v>
      </c>
      <c r="E3" s="19">
        <v>167</v>
      </c>
      <c r="F3" s="19">
        <v>174</v>
      </c>
      <c r="G3" s="19">
        <v>171</v>
      </c>
      <c r="H3" s="19">
        <v>173</v>
      </c>
      <c r="I3" s="19"/>
      <c r="J3" s="19"/>
      <c r="K3" s="23">
        <v>4</v>
      </c>
      <c r="L3" s="23">
        <v>685</v>
      </c>
      <c r="M3" s="24">
        <v>171.25</v>
      </c>
      <c r="N3" s="25">
        <v>4</v>
      </c>
      <c r="O3" s="26">
        <v>175.25</v>
      </c>
    </row>
    <row r="4" spans="1:17" x14ac:dyDescent="0.25">
      <c r="A4" s="15" t="s">
        <v>28</v>
      </c>
      <c r="B4" s="16" t="s">
        <v>31</v>
      </c>
      <c r="C4" s="17">
        <v>44282</v>
      </c>
      <c r="D4" s="18" t="s">
        <v>34</v>
      </c>
      <c r="E4" s="19">
        <v>173</v>
      </c>
      <c r="F4" s="19">
        <v>172</v>
      </c>
      <c r="G4" s="19">
        <v>169</v>
      </c>
      <c r="H4" s="19">
        <v>183</v>
      </c>
      <c r="I4" s="19"/>
      <c r="J4" s="19"/>
      <c r="K4" s="23">
        <v>4</v>
      </c>
      <c r="L4" s="23">
        <v>697</v>
      </c>
      <c r="M4" s="24">
        <v>174.25</v>
      </c>
      <c r="N4" s="25">
        <v>6</v>
      </c>
      <c r="O4" s="26">
        <v>180.25</v>
      </c>
    </row>
    <row r="5" spans="1:17" x14ac:dyDescent="0.25">
      <c r="A5" s="15" t="s">
        <v>28</v>
      </c>
      <c r="B5" s="16" t="s">
        <v>31</v>
      </c>
      <c r="C5" s="17">
        <v>44292</v>
      </c>
      <c r="D5" s="18" t="s">
        <v>34</v>
      </c>
      <c r="E5" s="19">
        <v>170</v>
      </c>
      <c r="F5" s="19">
        <v>170</v>
      </c>
      <c r="G5" s="19">
        <v>170</v>
      </c>
      <c r="H5" s="19"/>
      <c r="I5" s="19"/>
      <c r="J5" s="19"/>
      <c r="K5" s="23">
        <v>3</v>
      </c>
      <c r="L5" s="23">
        <v>510</v>
      </c>
      <c r="M5" s="24">
        <v>170</v>
      </c>
      <c r="N5" s="25">
        <v>5</v>
      </c>
      <c r="O5" s="26">
        <v>175</v>
      </c>
    </row>
    <row r="6" spans="1:17" x14ac:dyDescent="0.25">
      <c r="A6" s="15" t="s">
        <v>28</v>
      </c>
      <c r="B6" s="16" t="s">
        <v>31</v>
      </c>
      <c r="C6" s="17">
        <v>44296</v>
      </c>
      <c r="D6" s="18" t="s">
        <v>34</v>
      </c>
      <c r="E6" s="19">
        <v>175</v>
      </c>
      <c r="F6" s="19">
        <v>167</v>
      </c>
      <c r="G6" s="19">
        <v>179</v>
      </c>
      <c r="H6" s="19">
        <v>170</v>
      </c>
      <c r="I6" s="19"/>
      <c r="J6" s="19"/>
      <c r="K6" s="23">
        <v>4</v>
      </c>
      <c r="L6" s="23">
        <v>691</v>
      </c>
      <c r="M6" s="24">
        <v>172.75</v>
      </c>
      <c r="N6" s="25">
        <v>3</v>
      </c>
      <c r="O6" s="26">
        <v>175.75</v>
      </c>
    </row>
    <row r="7" spans="1:17" x14ac:dyDescent="0.25">
      <c r="A7" s="15" t="s">
        <v>28</v>
      </c>
      <c r="B7" s="16" t="s">
        <v>31</v>
      </c>
      <c r="C7" s="17">
        <v>44310</v>
      </c>
      <c r="D7" s="18" t="s">
        <v>34</v>
      </c>
      <c r="E7" s="19">
        <v>179</v>
      </c>
      <c r="F7" s="19">
        <v>170</v>
      </c>
      <c r="G7" s="19">
        <v>171</v>
      </c>
      <c r="H7" s="19">
        <v>172</v>
      </c>
      <c r="I7" s="23"/>
      <c r="J7" s="23"/>
      <c r="K7" s="23">
        <v>4</v>
      </c>
      <c r="L7" s="23">
        <v>692</v>
      </c>
      <c r="M7" s="24">
        <v>173</v>
      </c>
      <c r="N7" s="25">
        <v>3</v>
      </c>
      <c r="O7" s="26">
        <v>176</v>
      </c>
    </row>
    <row r="8" spans="1:17" x14ac:dyDescent="0.25">
      <c r="A8" s="15" t="s">
        <v>28</v>
      </c>
      <c r="B8" s="16" t="s">
        <v>31</v>
      </c>
      <c r="C8" s="17">
        <v>44324</v>
      </c>
      <c r="D8" s="18" t="s">
        <v>34</v>
      </c>
      <c r="E8" s="19">
        <v>170</v>
      </c>
      <c r="F8" s="19">
        <v>161</v>
      </c>
      <c r="G8" s="19">
        <v>166</v>
      </c>
      <c r="H8" s="19">
        <v>159</v>
      </c>
      <c r="I8" s="19"/>
      <c r="J8" s="19"/>
      <c r="K8" s="23">
        <v>4</v>
      </c>
      <c r="L8" s="23">
        <v>656</v>
      </c>
      <c r="M8" s="24">
        <v>164</v>
      </c>
      <c r="N8" s="25">
        <v>3</v>
      </c>
      <c r="O8" s="26">
        <v>167</v>
      </c>
    </row>
    <row r="9" spans="1:17" x14ac:dyDescent="0.25">
      <c r="A9" s="15" t="s">
        <v>28</v>
      </c>
      <c r="B9" s="16" t="s">
        <v>31</v>
      </c>
      <c r="C9" s="17">
        <v>44320</v>
      </c>
      <c r="D9" s="18" t="s">
        <v>34</v>
      </c>
      <c r="E9" s="19">
        <v>175</v>
      </c>
      <c r="F9" s="19">
        <v>181</v>
      </c>
      <c r="G9" s="19">
        <v>175</v>
      </c>
      <c r="H9" s="19"/>
      <c r="I9" s="19"/>
      <c r="J9" s="19"/>
      <c r="K9" s="23">
        <v>3</v>
      </c>
      <c r="L9" s="23">
        <v>531</v>
      </c>
      <c r="M9" s="24">
        <v>177</v>
      </c>
      <c r="N9" s="25">
        <v>4</v>
      </c>
      <c r="O9" s="26">
        <v>181</v>
      </c>
    </row>
    <row r="10" spans="1:17" x14ac:dyDescent="0.25">
      <c r="A10" s="15" t="s">
        <v>28</v>
      </c>
      <c r="B10" s="16" t="s">
        <v>31</v>
      </c>
      <c r="C10" s="17">
        <v>44338</v>
      </c>
      <c r="D10" s="18" t="s">
        <v>34</v>
      </c>
      <c r="E10" s="19">
        <v>166</v>
      </c>
      <c r="F10" s="19">
        <v>168</v>
      </c>
      <c r="G10" s="19">
        <v>162</v>
      </c>
      <c r="H10" s="19">
        <v>171</v>
      </c>
      <c r="I10" s="19"/>
      <c r="J10" s="19"/>
      <c r="K10" s="23">
        <v>4</v>
      </c>
      <c r="L10" s="23">
        <v>667</v>
      </c>
      <c r="M10" s="24">
        <v>166.75</v>
      </c>
      <c r="N10" s="25">
        <v>2</v>
      </c>
      <c r="O10" s="26">
        <v>168.75</v>
      </c>
    </row>
    <row r="11" spans="1:17" x14ac:dyDescent="0.25">
      <c r="A11" s="15" t="s">
        <v>28</v>
      </c>
      <c r="B11" s="16" t="s">
        <v>31</v>
      </c>
      <c r="C11" s="17">
        <v>44345</v>
      </c>
      <c r="D11" s="18" t="s">
        <v>34</v>
      </c>
      <c r="E11" s="19">
        <v>181</v>
      </c>
      <c r="F11" s="19">
        <v>184</v>
      </c>
      <c r="G11" s="19">
        <v>180</v>
      </c>
      <c r="H11" s="19">
        <v>182</v>
      </c>
      <c r="I11" s="19">
        <v>175</v>
      </c>
      <c r="J11" s="19">
        <v>190</v>
      </c>
      <c r="K11" s="23">
        <v>6</v>
      </c>
      <c r="L11" s="23">
        <v>1092</v>
      </c>
      <c r="M11" s="24">
        <v>182</v>
      </c>
      <c r="N11" s="25">
        <v>12</v>
      </c>
      <c r="O11" s="26">
        <v>194</v>
      </c>
    </row>
    <row r="12" spans="1:17" x14ac:dyDescent="0.25">
      <c r="A12" s="15" t="s">
        <v>28</v>
      </c>
      <c r="B12" s="16" t="s">
        <v>31</v>
      </c>
      <c r="C12" s="17">
        <v>44359</v>
      </c>
      <c r="D12" s="18" t="s">
        <v>34</v>
      </c>
      <c r="E12" s="19">
        <v>176</v>
      </c>
      <c r="F12" s="19">
        <v>181</v>
      </c>
      <c r="G12" s="19">
        <v>176</v>
      </c>
      <c r="H12" s="19">
        <v>179</v>
      </c>
      <c r="I12" s="19"/>
      <c r="J12" s="19"/>
      <c r="K12" s="23">
        <v>4</v>
      </c>
      <c r="L12" s="23">
        <v>712</v>
      </c>
      <c r="M12" s="24">
        <v>178</v>
      </c>
      <c r="N12" s="25">
        <v>3</v>
      </c>
      <c r="O12" s="26">
        <v>181</v>
      </c>
    </row>
    <row r="13" spans="1:17" x14ac:dyDescent="0.25">
      <c r="A13" s="15" t="s">
        <v>28</v>
      </c>
      <c r="B13" s="16" t="s">
        <v>31</v>
      </c>
      <c r="C13" s="17">
        <v>44373</v>
      </c>
      <c r="D13" s="18" t="s">
        <v>34</v>
      </c>
      <c r="E13" s="19">
        <v>174</v>
      </c>
      <c r="F13" s="19">
        <v>169</v>
      </c>
      <c r="G13" s="19">
        <v>174</v>
      </c>
      <c r="H13" s="19">
        <v>172</v>
      </c>
      <c r="I13" s="19"/>
      <c r="J13" s="19"/>
      <c r="K13" s="23">
        <v>4</v>
      </c>
      <c r="L13" s="23">
        <v>689</v>
      </c>
      <c r="M13" s="24">
        <v>172.25</v>
      </c>
      <c r="N13" s="25">
        <v>4</v>
      </c>
      <c r="O13" s="26">
        <v>176.25</v>
      </c>
    </row>
    <row r="14" spans="1:17" x14ac:dyDescent="0.25">
      <c r="A14" s="15" t="s">
        <v>28</v>
      </c>
      <c r="B14" s="16" t="s">
        <v>31</v>
      </c>
      <c r="C14" s="17">
        <v>44383</v>
      </c>
      <c r="D14" s="18" t="s">
        <v>34</v>
      </c>
      <c r="E14" s="19">
        <v>172</v>
      </c>
      <c r="F14" s="19">
        <v>173</v>
      </c>
      <c r="G14" s="19">
        <v>185</v>
      </c>
      <c r="H14" s="19"/>
      <c r="I14" s="19"/>
      <c r="J14" s="19"/>
      <c r="K14" s="23">
        <v>3</v>
      </c>
      <c r="L14" s="23">
        <v>530</v>
      </c>
      <c r="M14" s="24">
        <v>176.66666666666666</v>
      </c>
      <c r="N14" s="25">
        <v>3</v>
      </c>
      <c r="O14" s="26">
        <v>179.66666666666666</v>
      </c>
    </row>
    <row r="15" spans="1:17" x14ac:dyDescent="0.25">
      <c r="A15" s="15" t="s">
        <v>28</v>
      </c>
      <c r="B15" s="16" t="s">
        <v>31</v>
      </c>
      <c r="C15" s="17">
        <v>44387</v>
      </c>
      <c r="D15" s="18" t="s">
        <v>34</v>
      </c>
      <c r="E15" s="19">
        <v>185</v>
      </c>
      <c r="F15" s="19">
        <v>177</v>
      </c>
      <c r="G15" s="19">
        <v>177</v>
      </c>
      <c r="H15" s="19">
        <v>180</v>
      </c>
      <c r="I15" s="19"/>
      <c r="J15" s="19"/>
      <c r="K15" s="23">
        <v>4</v>
      </c>
      <c r="L15" s="23">
        <v>719</v>
      </c>
      <c r="M15" s="24">
        <v>179.75</v>
      </c>
      <c r="N15" s="25">
        <v>5</v>
      </c>
      <c r="O15" s="26">
        <v>184.75</v>
      </c>
    </row>
    <row r="16" spans="1:17" x14ac:dyDescent="0.25">
      <c r="A16" s="15" t="s">
        <v>28</v>
      </c>
      <c r="B16" s="16" t="s">
        <v>31</v>
      </c>
      <c r="C16" s="17">
        <v>44395</v>
      </c>
      <c r="D16" s="18" t="s">
        <v>34</v>
      </c>
      <c r="E16" s="19">
        <v>178</v>
      </c>
      <c r="F16" s="19">
        <v>174</v>
      </c>
      <c r="G16" s="19">
        <v>175</v>
      </c>
      <c r="H16" s="19">
        <v>175</v>
      </c>
      <c r="I16" s="19">
        <v>181</v>
      </c>
      <c r="J16" s="19">
        <v>187</v>
      </c>
      <c r="K16" s="23">
        <v>6</v>
      </c>
      <c r="L16" s="23">
        <v>1070</v>
      </c>
      <c r="M16" s="24">
        <v>178.33333333333334</v>
      </c>
      <c r="N16" s="25">
        <v>10</v>
      </c>
      <c r="O16" s="26">
        <v>188.33333333333334</v>
      </c>
    </row>
    <row r="17" spans="1:15" x14ac:dyDescent="0.25">
      <c r="A17" s="15" t="s">
        <v>28</v>
      </c>
      <c r="B17" s="16" t="s">
        <v>31</v>
      </c>
      <c r="C17" s="17">
        <v>44401</v>
      </c>
      <c r="D17" s="18" t="s">
        <v>34</v>
      </c>
      <c r="E17" s="19">
        <v>172</v>
      </c>
      <c r="F17" s="19">
        <v>180</v>
      </c>
      <c r="G17" s="19">
        <v>176</v>
      </c>
      <c r="H17" s="19">
        <v>177</v>
      </c>
      <c r="I17" s="19"/>
      <c r="J17" s="19"/>
      <c r="K17" s="23">
        <v>4</v>
      </c>
      <c r="L17" s="23">
        <v>705</v>
      </c>
      <c r="M17" s="24">
        <v>176.25</v>
      </c>
      <c r="N17" s="25">
        <v>4</v>
      </c>
      <c r="O17" s="26">
        <v>180.25</v>
      </c>
    </row>
    <row r="18" spans="1:15" x14ac:dyDescent="0.25">
      <c r="A18" s="38"/>
      <c r="B18" s="39"/>
      <c r="C18" s="40"/>
      <c r="D18" s="41"/>
      <c r="E18" s="42"/>
      <c r="F18" s="42"/>
      <c r="G18" s="42"/>
      <c r="H18" s="42"/>
      <c r="I18" s="42"/>
      <c r="J18" s="42"/>
      <c r="K18" s="43"/>
      <c r="L18" s="43"/>
      <c r="M18" s="44"/>
      <c r="N18" s="45"/>
      <c r="O18" s="46"/>
    </row>
    <row r="19" spans="1:15" x14ac:dyDescent="0.25">
      <c r="K19" s="8">
        <f>SUM(K2:K18)</f>
        <v>65</v>
      </c>
      <c r="L19" s="8">
        <f>SUM(L2:L18)</f>
        <v>11330</v>
      </c>
      <c r="M19" s="7">
        <f>SUM(L19/K19)</f>
        <v>174.30769230769232</v>
      </c>
      <c r="N19" s="8">
        <f>SUM(N2:N18)</f>
        <v>74</v>
      </c>
      <c r="O19" s="13">
        <f>SUM(M19+N19)</f>
        <v>248.30769230769232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4"/>
    <protectedRange sqref="D2" name="Range1_1_3_8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0_1"/>
    <protectedRange algorithmName="SHA-512" hashValue="ON39YdpmFHfN9f47KpiRvqrKx0V9+erV1CNkpWzYhW/Qyc6aT8rEyCrvauWSYGZK2ia3o7vd3akF07acHAFpOA==" saltValue="yVW9XmDwTqEnmpSGai0KYg==" spinCount="100000" sqref="D5" name="Range1_1_7_2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C7" name="Range1_20"/>
    <protectedRange algorithmName="SHA-512" hashValue="ON39YdpmFHfN9f47KpiRvqrKx0V9+erV1CNkpWzYhW/Qyc6aT8rEyCrvauWSYGZK2ia3o7vd3akF07acHAFpOA==" saltValue="yVW9XmDwTqEnmpSGai0KYg==" spinCount="100000" sqref="B7 E7:H7" name="Range1_5_5"/>
    <protectedRange algorithmName="SHA-512" hashValue="ON39YdpmFHfN9f47KpiRvqrKx0V9+erV1CNkpWzYhW/Qyc6aT8rEyCrvauWSYGZK2ia3o7vd3akF07acHAFpOA==" saltValue="yVW9XmDwTqEnmpSGai0KYg==" spinCount="100000" sqref="D7" name="Range1_1_3_4"/>
    <protectedRange algorithmName="SHA-512" hashValue="ON39YdpmFHfN9f47KpiRvqrKx0V9+erV1CNkpWzYhW/Qyc6aT8rEyCrvauWSYGZK2ia3o7vd3akF07acHAFpOA==" saltValue="yVW9XmDwTqEnmpSGai0KYg==" spinCount="100000" sqref="I8:J8" name="Range1_21"/>
    <protectedRange algorithmName="SHA-512" hashValue="ON39YdpmFHfN9f47KpiRvqrKx0V9+erV1CNkpWzYhW/Qyc6aT8rEyCrvauWSYGZK2ia3o7vd3akF07acHAFpOA==" saltValue="yVW9XmDwTqEnmpSGai0KYg==" spinCount="100000" sqref="B8:C8 E8:H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10_3"/>
    <protectedRange algorithmName="SHA-512" hashValue="ON39YdpmFHfN9f47KpiRvqrKx0V9+erV1CNkpWzYhW/Qyc6aT8rEyCrvauWSYGZK2ia3o7vd3akF07acHAFpOA==" saltValue="yVW9XmDwTqEnmpSGai0KYg==" spinCount="100000" sqref="D9" name="Range1_1_7_4"/>
    <protectedRange algorithmName="SHA-512" hashValue="ON39YdpmFHfN9f47KpiRvqrKx0V9+erV1CNkpWzYhW/Qyc6aT8rEyCrvauWSYGZK2ia3o7vd3akF07acHAFpOA==" saltValue="yVW9XmDwTqEnmpSGai0KYg==" spinCount="100000" sqref="E10:J10 B10:C10 E18:J18 B18:C18" name="Range1_5_6"/>
    <protectedRange algorithmName="SHA-512" hashValue="ON39YdpmFHfN9f47KpiRvqrKx0V9+erV1CNkpWzYhW/Qyc6aT8rEyCrvauWSYGZK2ia3o7vd3akF07acHAFpOA==" saltValue="yVW9XmDwTqEnmpSGai0KYg==" spinCount="100000" sqref="D10 D18" name="Range1_1_3_5"/>
    <protectedRange algorithmName="SHA-512" hashValue="ON39YdpmFHfN9f47KpiRvqrKx0V9+erV1CNkpWzYhW/Qyc6aT8rEyCrvauWSYGZK2ia3o7vd3akF07acHAFpOA==" saltValue="yVW9XmDwTqEnmpSGai0KYg==" spinCount="100000" sqref="E11:J11 B11:C11" name="Range1_5_6_1"/>
    <protectedRange algorithmName="SHA-512" hashValue="ON39YdpmFHfN9f47KpiRvqrKx0V9+erV1CNkpWzYhW/Qyc6aT8rEyCrvauWSYGZK2ia3o7vd3akF07acHAFpOA==" saltValue="yVW9XmDwTqEnmpSGai0KYg==" spinCount="100000" sqref="D11" name="Range1_1_3_7"/>
    <protectedRange algorithmName="SHA-512" hashValue="ON39YdpmFHfN9f47KpiRvqrKx0V9+erV1CNkpWzYhW/Qyc6aT8rEyCrvauWSYGZK2ia3o7vd3akF07acHAFpOA==" saltValue="yVW9XmDwTqEnmpSGai0KYg==" spinCount="100000" sqref="E12:J12 B12:C12" name="Range1_5_7"/>
    <protectedRange algorithmName="SHA-512" hashValue="ON39YdpmFHfN9f47KpiRvqrKx0V9+erV1CNkpWzYhW/Qyc6aT8rEyCrvauWSYGZK2ia3o7vd3akF07acHAFpOA==" saltValue="yVW9XmDwTqEnmpSGai0KYg==" spinCount="100000" sqref="D12" name="Range1_1_3_8_1"/>
    <protectedRange algorithmName="SHA-512" hashValue="ON39YdpmFHfN9f47KpiRvqrKx0V9+erV1CNkpWzYhW/Qyc6aT8rEyCrvauWSYGZK2ia3o7vd3akF07acHAFpOA==" saltValue="yVW9XmDwTqEnmpSGai0KYg==" spinCount="100000" sqref="E13:J13 B13:C13" name="Range1_5_9"/>
    <protectedRange algorithmName="SHA-512" hashValue="ON39YdpmFHfN9f47KpiRvqrKx0V9+erV1CNkpWzYhW/Qyc6aT8rEyCrvauWSYGZK2ia3o7vd3akF07acHAFpOA==" saltValue="yVW9XmDwTqEnmpSGai0KYg==" spinCount="100000" sqref="D13" name="Range1_1_3_10"/>
    <protectedRange algorithmName="SHA-512" hashValue="ON39YdpmFHfN9f47KpiRvqrKx0V9+erV1CNkpWzYhW/Qyc6aT8rEyCrvauWSYGZK2ia3o7vd3akF07acHAFpOA==" saltValue="yVW9XmDwTqEnmpSGai0KYg==" spinCount="100000" sqref="E14:J14 B14:C14" name="Range1_7_7"/>
    <protectedRange algorithmName="SHA-512" hashValue="ON39YdpmFHfN9f47KpiRvqrKx0V9+erV1CNkpWzYhW/Qyc6aT8rEyCrvauWSYGZK2ia3o7vd3akF07acHAFpOA==" saltValue="yVW9XmDwTqEnmpSGai0KYg==" spinCount="100000" sqref="D14" name="Range1_1_5_6"/>
    <protectedRange algorithmName="SHA-512" hashValue="ON39YdpmFHfN9f47KpiRvqrKx0V9+erV1CNkpWzYhW/Qyc6aT8rEyCrvauWSYGZK2ia3o7vd3akF07acHAFpOA==" saltValue="yVW9XmDwTqEnmpSGai0KYg==" spinCount="100000" sqref="E15:J15 B15:C15" name="Range1_5_12"/>
    <protectedRange algorithmName="SHA-512" hashValue="ON39YdpmFHfN9f47KpiRvqrKx0V9+erV1CNkpWzYhW/Qyc6aT8rEyCrvauWSYGZK2ia3o7vd3akF07acHAFpOA==" saltValue="yVW9XmDwTqEnmpSGai0KYg==" spinCount="100000" sqref="D15" name="Range1_1_3_11"/>
    <protectedRange algorithmName="SHA-512" hashValue="ON39YdpmFHfN9f47KpiRvqrKx0V9+erV1CNkpWzYhW/Qyc6aT8rEyCrvauWSYGZK2ia3o7vd3akF07acHAFpOA==" saltValue="yVW9XmDwTqEnmpSGai0KYg==" spinCount="100000" sqref="E16:J16 B16:C16" name="Range1_10_7"/>
    <protectedRange algorithmName="SHA-512" hashValue="ON39YdpmFHfN9f47KpiRvqrKx0V9+erV1CNkpWzYhW/Qyc6aT8rEyCrvauWSYGZK2ia3o7vd3akF07acHAFpOA==" saltValue="yVW9XmDwTqEnmpSGai0KYg==" spinCount="100000" sqref="D16" name="Range1_1_7_6"/>
    <protectedRange algorithmName="SHA-512" hashValue="ON39YdpmFHfN9f47KpiRvqrKx0V9+erV1CNkpWzYhW/Qyc6aT8rEyCrvauWSYGZK2ia3o7vd3akF07acHAFpOA==" saltValue="yVW9XmDwTqEnmpSGai0KYg==" spinCount="100000" sqref="E17:J17 B17:C17" name="Range1_5_1_1"/>
    <protectedRange algorithmName="SHA-512" hashValue="ON39YdpmFHfN9f47KpiRvqrKx0V9+erV1CNkpWzYhW/Qyc6aT8rEyCrvauWSYGZK2ia3o7vd3akF07acHAFpOA==" saltValue="yVW9XmDwTqEnmpSGai0KYg==" spinCount="100000" sqref="D17" name="Range1_1_3_1_1"/>
  </protectedRanges>
  <conditionalFormatting sqref="I2">
    <cfRule type="top10" dxfId="1609" priority="94" rank="1"/>
  </conditionalFormatting>
  <conditionalFormatting sqref="H2">
    <cfRule type="top10" dxfId="1608" priority="90" rank="1"/>
  </conditionalFormatting>
  <conditionalFormatting sqref="J2">
    <cfRule type="top10" dxfId="1607" priority="91" rank="1"/>
  </conditionalFormatting>
  <conditionalFormatting sqref="G2">
    <cfRule type="top10" dxfId="1606" priority="93" rank="1"/>
  </conditionalFormatting>
  <conditionalFormatting sqref="F2">
    <cfRule type="top10" dxfId="1605" priority="92" rank="1"/>
  </conditionalFormatting>
  <conditionalFormatting sqref="E2">
    <cfRule type="top10" dxfId="1604" priority="89" rank="1"/>
  </conditionalFormatting>
  <conditionalFormatting sqref="I3">
    <cfRule type="top10" dxfId="1603" priority="88" rank="1"/>
  </conditionalFormatting>
  <conditionalFormatting sqref="H3">
    <cfRule type="top10" dxfId="1602" priority="84" rank="1"/>
  </conditionalFormatting>
  <conditionalFormatting sqref="J3">
    <cfRule type="top10" dxfId="1601" priority="85" rank="1"/>
  </conditionalFormatting>
  <conditionalFormatting sqref="G3">
    <cfRule type="top10" dxfId="1600" priority="87" rank="1"/>
  </conditionalFormatting>
  <conditionalFormatting sqref="F3">
    <cfRule type="top10" dxfId="1599" priority="86" rank="1"/>
  </conditionalFormatting>
  <conditionalFormatting sqref="E3">
    <cfRule type="top10" dxfId="1598" priority="83" rank="1"/>
  </conditionalFormatting>
  <conditionalFormatting sqref="I4">
    <cfRule type="top10" dxfId="1597" priority="82" rank="1"/>
  </conditionalFormatting>
  <conditionalFormatting sqref="H4">
    <cfRule type="top10" dxfId="1596" priority="78" rank="1"/>
  </conditionalFormatting>
  <conditionalFormatting sqref="J4">
    <cfRule type="top10" dxfId="1595" priority="79" rank="1"/>
  </conditionalFormatting>
  <conditionalFormatting sqref="G4">
    <cfRule type="top10" dxfId="1594" priority="81" rank="1"/>
  </conditionalFormatting>
  <conditionalFormatting sqref="F4">
    <cfRule type="top10" dxfId="1593" priority="80" rank="1"/>
  </conditionalFormatting>
  <conditionalFormatting sqref="E4">
    <cfRule type="top10" dxfId="1592" priority="77" rank="1"/>
  </conditionalFormatting>
  <conditionalFormatting sqref="I5">
    <cfRule type="top10" dxfId="1591" priority="76" rank="1"/>
  </conditionalFormatting>
  <conditionalFormatting sqref="H5">
    <cfRule type="top10" dxfId="1590" priority="72" rank="1"/>
  </conditionalFormatting>
  <conditionalFormatting sqref="J5">
    <cfRule type="top10" dxfId="1589" priority="73" rank="1"/>
  </conditionalFormatting>
  <conditionalFormatting sqref="G5">
    <cfRule type="top10" dxfId="1588" priority="75" rank="1"/>
  </conditionalFormatting>
  <conditionalFormatting sqref="F5">
    <cfRule type="top10" dxfId="1587" priority="74" rank="1"/>
  </conditionalFormatting>
  <conditionalFormatting sqref="E5">
    <cfRule type="top10" dxfId="1586" priority="71" rank="1"/>
  </conditionalFormatting>
  <conditionalFormatting sqref="I6">
    <cfRule type="top10" dxfId="1585" priority="70" rank="1"/>
  </conditionalFormatting>
  <conditionalFormatting sqref="H6">
    <cfRule type="top10" dxfId="1584" priority="66" rank="1"/>
  </conditionalFormatting>
  <conditionalFormatting sqref="J6">
    <cfRule type="top10" dxfId="1583" priority="67" rank="1"/>
  </conditionalFormatting>
  <conditionalFormatting sqref="G6">
    <cfRule type="top10" dxfId="1582" priority="69" rank="1"/>
  </conditionalFormatting>
  <conditionalFormatting sqref="F6">
    <cfRule type="top10" dxfId="1581" priority="68" rank="1"/>
  </conditionalFormatting>
  <conditionalFormatting sqref="E6">
    <cfRule type="top10" dxfId="1580" priority="65" rank="1"/>
  </conditionalFormatting>
  <conditionalFormatting sqref="H7">
    <cfRule type="top10" dxfId="1579" priority="62" rank="1"/>
  </conditionalFormatting>
  <conditionalFormatting sqref="G7">
    <cfRule type="top10" dxfId="1578" priority="64" rank="1"/>
  </conditionalFormatting>
  <conditionalFormatting sqref="F7">
    <cfRule type="top10" dxfId="1577" priority="63" rank="1"/>
  </conditionalFormatting>
  <conditionalFormatting sqref="E7">
    <cfRule type="top10" dxfId="1576" priority="61" rank="1"/>
  </conditionalFormatting>
  <conditionalFormatting sqref="H8">
    <cfRule type="top10" dxfId="1575" priority="58" rank="1"/>
  </conditionalFormatting>
  <conditionalFormatting sqref="G8">
    <cfRule type="top10" dxfId="1574" priority="60" rank="1"/>
  </conditionalFormatting>
  <conditionalFormatting sqref="F8">
    <cfRule type="top10" dxfId="1573" priority="59" rank="1"/>
  </conditionalFormatting>
  <conditionalFormatting sqref="E8">
    <cfRule type="top10" dxfId="1572" priority="57" rank="1"/>
  </conditionalFormatting>
  <conditionalFormatting sqref="I8">
    <cfRule type="top10" dxfId="1571" priority="56" rank="1"/>
  </conditionalFormatting>
  <conditionalFormatting sqref="J8">
    <cfRule type="top10" dxfId="1570" priority="55" rank="1"/>
  </conditionalFormatting>
  <conditionalFormatting sqref="I9">
    <cfRule type="top10" dxfId="1569" priority="54" rank="1"/>
  </conditionalFormatting>
  <conditionalFormatting sqref="H9">
    <cfRule type="top10" dxfId="1568" priority="50" rank="1"/>
  </conditionalFormatting>
  <conditionalFormatting sqref="J9">
    <cfRule type="top10" dxfId="1567" priority="51" rank="1"/>
  </conditionalFormatting>
  <conditionalFormatting sqref="G9">
    <cfRule type="top10" dxfId="1566" priority="53" rank="1"/>
  </conditionalFormatting>
  <conditionalFormatting sqref="F9">
    <cfRule type="top10" dxfId="1565" priority="52" rank="1"/>
  </conditionalFormatting>
  <conditionalFormatting sqref="E9">
    <cfRule type="top10" dxfId="1564" priority="49" rank="1"/>
  </conditionalFormatting>
  <conditionalFormatting sqref="I18 I10">
    <cfRule type="top10" dxfId="1563" priority="236" rank="1"/>
  </conditionalFormatting>
  <conditionalFormatting sqref="H18 H10">
    <cfRule type="top10" dxfId="1562" priority="238" rank="1"/>
  </conditionalFormatting>
  <conditionalFormatting sqref="J18 J10">
    <cfRule type="top10" dxfId="1561" priority="240" rank="1"/>
  </conditionalFormatting>
  <conditionalFormatting sqref="G18 G10">
    <cfRule type="top10" dxfId="1560" priority="242" rank="1"/>
  </conditionalFormatting>
  <conditionalFormatting sqref="F18 F10">
    <cfRule type="top10" dxfId="1559" priority="244" rank="1"/>
  </conditionalFormatting>
  <conditionalFormatting sqref="E18 E10">
    <cfRule type="top10" dxfId="1558" priority="246" rank="1"/>
  </conditionalFormatting>
  <conditionalFormatting sqref="I11">
    <cfRule type="top10" dxfId="1557" priority="42" rank="1"/>
  </conditionalFormatting>
  <conditionalFormatting sqref="H11">
    <cfRule type="top10" dxfId="1556" priority="38" rank="1"/>
  </conditionalFormatting>
  <conditionalFormatting sqref="J11">
    <cfRule type="top10" dxfId="1555" priority="39" rank="1"/>
  </conditionalFormatting>
  <conditionalFormatting sqref="G11">
    <cfRule type="top10" dxfId="1554" priority="41" rank="1"/>
  </conditionalFormatting>
  <conditionalFormatting sqref="F11">
    <cfRule type="top10" dxfId="1553" priority="40" rank="1"/>
  </conditionalFormatting>
  <conditionalFormatting sqref="E11">
    <cfRule type="top10" dxfId="1552" priority="37" rank="1"/>
  </conditionalFormatting>
  <conditionalFormatting sqref="I12">
    <cfRule type="top10" dxfId="1551" priority="36" rank="1"/>
  </conditionalFormatting>
  <conditionalFormatting sqref="H12">
    <cfRule type="top10" dxfId="1550" priority="32" rank="1"/>
  </conditionalFormatting>
  <conditionalFormatting sqref="J12">
    <cfRule type="top10" dxfId="1549" priority="33" rank="1"/>
  </conditionalFormatting>
  <conditionalFormatting sqref="G12">
    <cfRule type="top10" dxfId="1548" priority="35" rank="1"/>
  </conditionalFormatting>
  <conditionalFormatting sqref="F12">
    <cfRule type="top10" dxfId="1547" priority="34" rank="1"/>
  </conditionalFormatting>
  <conditionalFormatting sqref="E12">
    <cfRule type="top10" dxfId="1546" priority="31" rank="1"/>
  </conditionalFormatting>
  <conditionalFormatting sqref="I13">
    <cfRule type="top10" dxfId="1545" priority="30" rank="1"/>
  </conditionalFormatting>
  <conditionalFormatting sqref="H13">
    <cfRule type="top10" dxfId="1544" priority="26" rank="1"/>
  </conditionalFormatting>
  <conditionalFormatting sqref="J13">
    <cfRule type="top10" dxfId="1543" priority="27" rank="1"/>
  </conditionalFormatting>
  <conditionalFormatting sqref="G13">
    <cfRule type="top10" dxfId="1542" priority="29" rank="1"/>
  </conditionalFormatting>
  <conditionalFormatting sqref="F13">
    <cfRule type="top10" dxfId="1541" priority="28" rank="1"/>
  </conditionalFormatting>
  <conditionalFormatting sqref="E13">
    <cfRule type="top10" dxfId="1540" priority="25" rank="1"/>
  </conditionalFormatting>
  <conditionalFormatting sqref="I14">
    <cfRule type="top10" dxfId="1539" priority="24" rank="1"/>
  </conditionalFormatting>
  <conditionalFormatting sqref="H14">
    <cfRule type="top10" dxfId="1538" priority="20" rank="1"/>
  </conditionalFormatting>
  <conditionalFormatting sqref="J14">
    <cfRule type="top10" dxfId="1537" priority="21" rank="1"/>
  </conditionalFormatting>
  <conditionalFormatting sqref="G14">
    <cfRule type="top10" dxfId="1536" priority="23" rank="1"/>
  </conditionalFormatting>
  <conditionalFormatting sqref="F14">
    <cfRule type="top10" dxfId="1535" priority="22" rank="1"/>
  </conditionalFormatting>
  <conditionalFormatting sqref="E14">
    <cfRule type="top10" dxfId="1534" priority="19" rank="1"/>
  </conditionalFormatting>
  <conditionalFormatting sqref="I15">
    <cfRule type="top10" dxfId="1533" priority="18" rank="1"/>
  </conditionalFormatting>
  <conditionalFormatting sqref="H15">
    <cfRule type="top10" dxfId="1532" priority="14" rank="1"/>
  </conditionalFormatting>
  <conditionalFormatting sqref="J15">
    <cfRule type="top10" dxfId="1531" priority="15" rank="1"/>
  </conditionalFormatting>
  <conditionalFormatting sqref="G15">
    <cfRule type="top10" dxfId="1530" priority="17" rank="1"/>
  </conditionalFormatting>
  <conditionalFormatting sqref="F15">
    <cfRule type="top10" dxfId="1529" priority="16" rank="1"/>
  </conditionalFormatting>
  <conditionalFormatting sqref="E15">
    <cfRule type="top10" dxfId="1528" priority="13" rank="1"/>
  </conditionalFormatting>
  <conditionalFormatting sqref="I16">
    <cfRule type="top10" dxfId="1527" priority="12" rank="1"/>
  </conditionalFormatting>
  <conditionalFormatting sqref="H16">
    <cfRule type="top10" dxfId="1526" priority="8" rank="1"/>
  </conditionalFormatting>
  <conditionalFormatting sqref="J16">
    <cfRule type="top10" dxfId="1525" priority="9" rank="1"/>
  </conditionalFormatting>
  <conditionalFormatting sqref="G16">
    <cfRule type="top10" dxfId="1524" priority="11" rank="1"/>
  </conditionalFormatting>
  <conditionalFormatting sqref="F16">
    <cfRule type="top10" dxfId="1523" priority="10" rank="1"/>
  </conditionalFormatting>
  <conditionalFormatting sqref="E16">
    <cfRule type="top10" dxfId="1522" priority="7" rank="1"/>
  </conditionalFormatting>
  <conditionalFormatting sqref="I17">
    <cfRule type="top10" dxfId="1521" priority="6" rank="1"/>
  </conditionalFormatting>
  <conditionalFormatting sqref="H17">
    <cfRule type="top10" dxfId="1520" priority="2" rank="1"/>
  </conditionalFormatting>
  <conditionalFormatting sqref="J17">
    <cfRule type="top10" dxfId="1519" priority="3" rank="1"/>
  </conditionalFormatting>
  <conditionalFormatting sqref="G17">
    <cfRule type="top10" dxfId="1518" priority="5" rank="1"/>
  </conditionalFormatting>
  <conditionalFormatting sqref="F17">
    <cfRule type="top10" dxfId="1517" priority="4" rank="1"/>
  </conditionalFormatting>
  <conditionalFormatting sqref="E17">
    <cfRule type="top10" dxfId="1516" priority="1" rank="1"/>
  </conditionalFormatting>
  <hyperlinks>
    <hyperlink ref="Q1" location="'Texas  2021 Ranking'!A1" display="Back to Ranking" xr:uid="{D4078334-82B5-4C34-AA9A-89A946FACA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DC071D-BF67-4CC2-B1E5-61E52F256818}">
          <x14:formula1>
            <xm:f>'C:\Users\abra2\AppData\Local\Packages\Microsoft.MicrosoftEdge_8wekyb3d8bbwe\TempState\Downloads\[__ABRA Scoring Program  2-24-2020 MASTER (2).xlsm]DATA'!#REF!</xm:f>
          </x14:formula1>
          <xm:sqref>B2:B7</xm:sqref>
        </x14:dataValidation>
        <x14:dataValidation type="list" allowBlank="1" showInputMessage="1" showErrorMessage="1" xr:uid="{1D677C9D-408E-4DDD-A102-9DF1F5C0719C}">
          <x14:formula1>
            <xm:f>'C:\Users\abra2\AppData\Local\Packages\Microsoft.MicrosoftEdge_8wekyb3d8bbwe\TempState\Downloads\[__ABRA Scoring Program  2-24-2020 MASTER (2).xlsm]DATA'!#REF!</xm:f>
          </x14:formula1>
          <xm:sqref>D2:D7</xm:sqref>
        </x14:dataValidation>
        <x14:dataValidation type="list" allowBlank="1" showInputMessage="1" showErrorMessage="1" xr:uid="{6E04CDBC-2B12-4F30-912D-6BA746C93D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B88AD-8280-4C01-A07B-A01FA12C0A94}">
  <dimension ref="A1:Q12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62</v>
      </c>
      <c r="C2" s="17">
        <v>44271</v>
      </c>
      <c r="D2" s="18" t="s">
        <v>66</v>
      </c>
      <c r="E2" s="19">
        <v>187</v>
      </c>
      <c r="F2" s="19">
        <v>184</v>
      </c>
      <c r="G2" s="19">
        <v>191</v>
      </c>
      <c r="H2" s="19">
        <v>188</v>
      </c>
      <c r="I2" s="19"/>
      <c r="J2" s="19"/>
      <c r="K2" s="23">
        <v>4</v>
      </c>
      <c r="L2" s="23">
        <v>750</v>
      </c>
      <c r="M2" s="24">
        <v>187.5</v>
      </c>
      <c r="N2" s="25">
        <v>2</v>
      </c>
      <c r="O2" s="26">
        <v>189.5</v>
      </c>
    </row>
    <row r="3" spans="1:17" x14ac:dyDescent="0.25">
      <c r="A3" s="15" t="s">
        <v>37</v>
      </c>
      <c r="B3" s="16" t="s">
        <v>62</v>
      </c>
      <c r="C3" s="17">
        <v>44283</v>
      </c>
      <c r="D3" s="18" t="s">
        <v>66</v>
      </c>
      <c r="E3" s="19">
        <v>183</v>
      </c>
      <c r="F3" s="19">
        <v>186</v>
      </c>
      <c r="G3" s="19">
        <v>190</v>
      </c>
      <c r="H3" s="19">
        <v>181</v>
      </c>
      <c r="I3" s="19"/>
      <c r="J3" s="19"/>
      <c r="K3" s="23">
        <v>4</v>
      </c>
      <c r="L3" s="23">
        <v>740</v>
      </c>
      <c r="M3" s="24">
        <v>185</v>
      </c>
      <c r="N3" s="25">
        <v>2</v>
      </c>
      <c r="O3" s="26">
        <v>187</v>
      </c>
    </row>
    <row r="4" spans="1:17" x14ac:dyDescent="0.25">
      <c r="A4" s="15" t="s">
        <v>37</v>
      </c>
      <c r="B4" s="16" t="s">
        <v>62</v>
      </c>
      <c r="C4" s="17">
        <v>44306</v>
      </c>
      <c r="D4" s="18" t="s">
        <v>66</v>
      </c>
      <c r="E4" s="19">
        <v>187</v>
      </c>
      <c r="F4" s="19">
        <v>187</v>
      </c>
      <c r="G4" s="19">
        <v>188</v>
      </c>
      <c r="H4" s="19">
        <v>192</v>
      </c>
      <c r="I4" s="19"/>
      <c r="J4" s="19"/>
      <c r="K4" s="23">
        <v>4</v>
      </c>
      <c r="L4" s="23">
        <v>754</v>
      </c>
      <c r="M4" s="24">
        <v>188.5</v>
      </c>
      <c r="N4" s="25">
        <v>5</v>
      </c>
      <c r="O4" s="26">
        <v>193.5</v>
      </c>
    </row>
    <row r="5" spans="1:17" x14ac:dyDescent="0.25">
      <c r="A5" s="15" t="s">
        <v>37</v>
      </c>
      <c r="B5" s="16" t="s">
        <v>62</v>
      </c>
      <c r="C5" s="17">
        <v>44311</v>
      </c>
      <c r="D5" s="18" t="s">
        <v>66</v>
      </c>
      <c r="E5" s="19">
        <v>186</v>
      </c>
      <c r="F5" s="19">
        <v>188</v>
      </c>
      <c r="G5" s="19">
        <v>191</v>
      </c>
      <c r="H5" s="19">
        <v>185</v>
      </c>
      <c r="I5" s="19"/>
      <c r="J5" s="19"/>
      <c r="K5" s="23">
        <v>4</v>
      </c>
      <c r="L5" s="23">
        <v>750</v>
      </c>
      <c r="M5" s="24">
        <v>187.5</v>
      </c>
      <c r="N5" s="25">
        <v>2</v>
      </c>
      <c r="O5" s="26">
        <v>189.5</v>
      </c>
    </row>
    <row r="6" spans="1:17" x14ac:dyDescent="0.25">
      <c r="A6" s="15" t="s">
        <v>37</v>
      </c>
      <c r="B6" s="16" t="s">
        <v>62</v>
      </c>
      <c r="C6" s="17">
        <v>44339</v>
      </c>
      <c r="D6" s="18" t="s">
        <v>66</v>
      </c>
      <c r="E6" s="19">
        <v>196</v>
      </c>
      <c r="F6" s="19">
        <v>191</v>
      </c>
      <c r="G6" s="19">
        <v>195</v>
      </c>
      <c r="H6" s="19">
        <v>194</v>
      </c>
      <c r="I6" s="19"/>
      <c r="J6" s="19"/>
      <c r="K6" s="23">
        <v>4</v>
      </c>
      <c r="L6" s="23">
        <v>776</v>
      </c>
      <c r="M6" s="24">
        <v>194</v>
      </c>
      <c r="N6" s="25">
        <v>7</v>
      </c>
      <c r="O6" s="26">
        <v>201</v>
      </c>
    </row>
    <row r="7" spans="1:17" x14ac:dyDescent="0.25">
      <c r="A7" s="15" t="s">
        <v>37</v>
      </c>
      <c r="B7" s="16" t="s">
        <v>101</v>
      </c>
      <c r="C7" s="17">
        <v>44362</v>
      </c>
      <c r="D7" s="18" t="s">
        <v>66</v>
      </c>
      <c r="E7" s="19">
        <v>194</v>
      </c>
      <c r="F7" s="19">
        <v>197</v>
      </c>
      <c r="G7" s="19">
        <v>196</v>
      </c>
      <c r="H7" s="19">
        <v>196</v>
      </c>
      <c r="I7" s="19"/>
      <c r="J7" s="19"/>
      <c r="K7" s="23">
        <v>4</v>
      </c>
      <c r="L7" s="23">
        <v>783</v>
      </c>
      <c r="M7" s="24">
        <v>195.75</v>
      </c>
      <c r="N7" s="25">
        <v>2</v>
      </c>
      <c r="O7" s="26">
        <v>197.75</v>
      </c>
    </row>
    <row r="8" spans="1:17" x14ac:dyDescent="0.25">
      <c r="A8" s="15" t="s">
        <v>37</v>
      </c>
      <c r="B8" s="16" t="s">
        <v>62</v>
      </c>
      <c r="C8" s="17">
        <v>44380</v>
      </c>
      <c r="D8" s="18" t="s">
        <v>66</v>
      </c>
      <c r="E8" s="19">
        <v>188</v>
      </c>
      <c r="F8" s="19">
        <v>191</v>
      </c>
      <c r="G8" s="19">
        <v>180</v>
      </c>
      <c r="H8" s="19">
        <v>184</v>
      </c>
      <c r="I8" s="19">
        <v>193</v>
      </c>
      <c r="J8" s="19">
        <v>187</v>
      </c>
      <c r="K8" s="23">
        <v>6</v>
      </c>
      <c r="L8" s="23">
        <v>1123</v>
      </c>
      <c r="M8" s="24">
        <v>187.16666666666666</v>
      </c>
      <c r="N8" s="25">
        <v>4</v>
      </c>
      <c r="O8" s="26">
        <v>191.16666666666666</v>
      </c>
    </row>
    <row r="9" spans="1:17" x14ac:dyDescent="0.25">
      <c r="A9" s="15" t="s">
        <v>106</v>
      </c>
      <c r="B9" s="16" t="s">
        <v>62</v>
      </c>
      <c r="C9" s="17">
        <v>44397</v>
      </c>
      <c r="D9" s="18" t="s">
        <v>66</v>
      </c>
      <c r="E9" s="19">
        <v>192</v>
      </c>
      <c r="F9" s="19">
        <v>195</v>
      </c>
      <c r="G9" s="19">
        <v>194</v>
      </c>
      <c r="H9" s="19">
        <v>193</v>
      </c>
      <c r="I9" s="19"/>
      <c r="J9" s="19"/>
      <c r="K9" s="23">
        <v>4</v>
      </c>
      <c r="L9" s="23">
        <v>774</v>
      </c>
      <c r="M9" s="24">
        <v>193.5</v>
      </c>
      <c r="N9" s="25">
        <v>2</v>
      </c>
      <c r="O9" s="26">
        <v>195.5</v>
      </c>
    </row>
    <row r="12" spans="1:17" x14ac:dyDescent="0.25">
      <c r="K12" s="8">
        <f>SUM(K2:K11)</f>
        <v>34</v>
      </c>
      <c r="L12" s="8">
        <f>SUM(L2:L11)</f>
        <v>6450</v>
      </c>
      <c r="M12" s="7">
        <f>SUM(L12/K12)</f>
        <v>189.70588235294119</v>
      </c>
      <c r="N12" s="8">
        <f>SUM(N2:N11)</f>
        <v>26</v>
      </c>
      <c r="O12" s="13">
        <f>SUM(M12+N12)</f>
        <v>215.70588235294119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J2" name="Range1_3_1_1_1"/>
    <protectedRange algorithmName="SHA-512" hashValue="ON39YdpmFHfN9f47KpiRvqrKx0V9+erV1CNkpWzYhW/Qyc6aT8rEyCrvauWSYGZK2ia3o7vd3akF07acHAFpOA==" saltValue="yVW9XmDwTqEnmpSGai0KYg==" spinCount="100000" sqref="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J3" name="Range1_3_2"/>
    <protectedRange algorithmName="SHA-512" hashValue="ON39YdpmFHfN9f47KpiRvqrKx0V9+erV1CNkpWzYhW/Qyc6aT8rEyCrvauWSYGZK2ia3o7vd3akF07acHAFpOA==" saltValue="yVW9XmDwTqEnmpSGai0KYg==" spinCount="100000" sqref="I4:J4 B4:C4" name="Range1_13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4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_2_7"/>
    <protectedRange algorithmName="SHA-512" hashValue="ON39YdpmFHfN9f47KpiRvqrKx0V9+erV1CNkpWzYhW/Qyc6aT8rEyCrvauWSYGZK2ia3o7vd3akF07acHAFpOA==" saltValue="yVW9XmDwTqEnmpSGai0KYg==" spinCount="100000" sqref="D7" name="Range1_1_1_8"/>
    <protectedRange algorithmName="SHA-512" hashValue="ON39YdpmFHfN9f47KpiRvqrKx0V9+erV1CNkpWzYhW/Qyc6aT8rEyCrvauWSYGZK2ia3o7vd3akF07acHAFpOA==" saltValue="yVW9XmDwTqEnmpSGai0KYg==" spinCount="100000" sqref="E7:H7" name="Range1_3_10"/>
    <protectedRange algorithmName="SHA-512" hashValue="ON39YdpmFHfN9f47KpiRvqrKx0V9+erV1CNkpWzYhW/Qyc6aT8rEyCrvauWSYGZK2ia3o7vd3akF07acHAFpOA==" saltValue="yVW9XmDwTqEnmpSGai0KYg==" spinCount="100000" sqref="I8:J8 B8:C8" name="Range1_3_12"/>
    <protectedRange algorithmName="SHA-512" hashValue="ON39YdpmFHfN9f47KpiRvqrKx0V9+erV1CNkpWzYhW/Qyc6aT8rEyCrvauWSYGZK2ia3o7vd3akF07acHAFpOA==" saltValue="yVW9XmDwTqEnmpSGai0KYg==" spinCount="100000" sqref="D8" name="Range1_1_6_5"/>
    <protectedRange algorithmName="SHA-512" hashValue="ON39YdpmFHfN9f47KpiRvqrKx0V9+erV1CNkpWzYhW/Qyc6aT8rEyCrvauWSYGZK2ia3o7vd3akF07acHAFpOA==" saltValue="yVW9XmDwTqEnmpSGai0KYg==" spinCount="100000" sqref="E8:H8" name="Range1_3_2_1"/>
    <protectedRange algorithmName="SHA-512" hashValue="ON39YdpmFHfN9f47KpiRvqrKx0V9+erV1CNkpWzYhW/Qyc6aT8rEyCrvauWSYGZK2ia3o7vd3akF07acHAFpOA==" saltValue="yVW9XmDwTqEnmpSGai0KYg==" spinCount="100000" sqref="B9:C9" name="Range1_4_1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E9:J9" name="Range1_3_2_2"/>
  </protectedRanges>
  <conditionalFormatting sqref="F2">
    <cfRule type="top10" dxfId="1515" priority="47" rank="1"/>
  </conditionalFormatting>
  <conditionalFormatting sqref="G2">
    <cfRule type="top10" dxfId="1514" priority="46" rank="1"/>
  </conditionalFormatting>
  <conditionalFormatting sqref="H2">
    <cfRule type="top10" dxfId="1513" priority="45" rank="1"/>
  </conditionalFormatting>
  <conditionalFormatting sqref="I2">
    <cfRule type="top10" dxfId="1512" priority="43" rank="1"/>
  </conditionalFormatting>
  <conditionalFormatting sqref="J2">
    <cfRule type="top10" dxfId="1511" priority="44" rank="1"/>
  </conditionalFormatting>
  <conditionalFormatting sqref="E2">
    <cfRule type="top10" dxfId="1510" priority="48" rank="1"/>
  </conditionalFormatting>
  <conditionalFormatting sqref="F3">
    <cfRule type="top10" dxfId="1509" priority="41" rank="1"/>
  </conditionalFormatting>
  <conditionalFormatting sqref="G3">
    <cfRule type="top10" dxfId="1508" priority="40" rank="1"/>
  </conditionalFormatting>
  <conditionalFormatting sqref="H3">
    <cfRule type="top10" dxfId="1507" priority="39" rank="1"/>
  </conditionalFormatting>
  <conditionalFormatting sqref="I3">
    <cfRule type="top10" dxfId="1506" priority="37" rank="1"/>
  </conditionalFormatting>
  <conditionalFormatting sqref="J3">
    <cfRule type="top10" dxfId="1505" priority="38" rank="1"/>
  </conditionalFormatting>
  <conditionalFormatting sqref="E3">
    <cfRule type="top10" dxfId="1504" priority="42" rank="1"/>
  </conditionalFormatting>
  <conditionalFormatting sqref="F4">
    <cfRule type="top10" dxfId="1503" priority="35" rank="1"/>
  </conditionalFormatting>
  <conditionalFormatting sqref="G4">
    <cfRule type="top10" dxfId="1502" priority="34" rank="1"/>
  </conditionalFormatting>
  <conditionalFormatting sqref="H4">
    <cfRule type="top10" dxfId="1501" priority="33" rank="1"/>
  </conditionalFormatting>
  <conditionalFormatting sqref="I4">
    <cfRule type="top10" dxfId="1500" priority="31" rank="1"/>
  </conditionalFormatting>
  <conditionalFormatting sqref="J4">
    <cfRule type="top10" dxfId="1499" priority="32" rank="1"/>
  </conditionalFormatting>
  <conditionalFormatting sqref="E4">
    <cfRule type="top10" dxfId="1498" priority="36" rank="1"/>
  </conditionalFormatting>
  <conditionalFormatting sqref="F5">
    <cfRule type="top10" dxfId="1497" priority="29" rank="1"/>
  </conditionalFormatting>
  <conditionalFormatting sqref="G5">
    <cfRule type="top10" dxfId="1496" priority="28" rank="1"/>
  </conditionalFormatting>
  <conditionalFormatting sqref="H5">
    <cfRule type="top10" dxfId="1495" priority="27" rank="1"/>
  </conditionalFormatting>
  <conditionalFormatting sqref="I5">
    <cfRule type="top10" dxfId="1494" priority="25" rank="1"/>
  </conditionalFormatting>
  <conditionalFormatting sqref="J5">
    <cfRule type="top10" dxfId="1493" priority="26" rank="1"/>
  </conditionalFormatting>
  <conditionalFormatting sqref="E5">
    <cfRule type="top10" dxfId="1492" priority="30" rank="1"/>
  </conditionalFormatting>
  <conditionalFormatting sqref="F6">
    <cfRule type="top10" dxfId="1491" priority="23" rank="1"/>
  </conditionalFormatting>
  <conditionalFormatting sqref="G6">
    <cfRule type="top10" dxfId="1490" priority="22" rank="1"/>
  </conditionalFormatting>
  <conditionalFormatting sqref="H6">
    <cfRule type="top10" dxfId="1489" priority="21" rank="1"/>
  </conditionalFormatting>
  <conditionalFormatting sqref="I6">
    <cfRule type="top10" dxfId="1488" priority="19" rank="1"/>
  </conditionalFormatting>
  <conditionalFormatting sqref="J6">
    <cfRule type="top10" dxfId="1487" priority="20" rank="1"/>
  </conditionalFormatting>
  <conditionalFormatting sqref="E6">
    <cfRule type="top10" dxfId="1486" priority="24" rank="1"/>
  </conditionalFormatting>
  <conditionalFormatting sqref="F7">
    <cfRule type="top10" dxfId="1485" priority="17" rank="1"/>
  </conditionalFormatting>
  <conditionalFormatting sqref="G7">
    <cfRule type="top10" dxfId="1484" priority="16" rank="1"/>
  </conditionalFormatting>
  <conditionalFormatting sqref="H7">
    <cfRule type="top10" dxfId="1483" priority="15" rank="1"/>
  </conditionalFormatting>
  <conditionalFormatting sqref="I7">
    <cfRule type="top10" dxfId="1482" priority="13" rank="1"/>
  </conditionalFormatting>
  <conditionalFormatting sqref="J7">
    <cfRule type="top10" dxfId="1481" priority="14" rank="1"/>
  </conditionalFormatting>
  <conditionalFormatting sqref="E7">
    <cfRule type="top10" dxfId="1480" priority="18" rank="1"/>
  </conditionalFormatting>
  <conditionalFormatting sqref="F8">
    <cfRule type="top10" dxfId="1479" priority="11" rank="1"/>
  </conditionalFormatting>
  <conditionalFormatting sqref="G8">
    <cfRule type="top10" dxfId="1478" priority="10" rank="1"/>
  </conditionalFormatting>
  <conditionalFormatting sqref="H8">
    <cfRule type="top10" dxfId="1477" priority="9" rank="1"/>
  </conditionalFormatting>
  <conditionalFormatting sqref="I8">
    <cfRule type="top10" dxfId="1476" priority="7" rank="1"/>
  </conditionalFormatting>
  <conditionalFormatting sqref="J8">
    <cfRule type="top10" dxfId="1475" priority="8" rank="1"/>
  </conditionalFormatting>
  <conditionalFormatting sqref="E8">
    <cfRule type="top10" dxfId="1474" priority="12" rank="1"/>
  </conditionalFormatting>
  <conditionalFormatting sqref="F9">
    <cfRule type="top10" dxfId="1473" priority="5" rank="1"/>
  </conditionalFormatting>
  <conditionalFormatting sqref="G9">
    <cfRule type="top10" dxfId="1472" priority="4" rank="1"/>
  </conditionalFormatting>
  <conditionalFormatting sqref="H9">
    <cfRule type="top10" dxfId="1471" priority="3" rank="1"/>
  </conditionalFormatting>
  <conditionalFormatting sqref="I9">
    <cfRule type="top10" dxfId="1470" priority="1" rank="1"/>
  </conditionalFormatting>
  <conditionalFormatting sqref="J9">
    <cfRule type="top10" dxfId="1469" priority="2" rank="1"/>
  </conditionalFormatting>
  <conditionalFormatting sqref="E9">
    <cfRule type="top10" dxfId="1468" priority="6" rank="1"/>
  </conditionalFormatting>
  <hyperlinks>
    <hyperlink ref="Q1" location="'Texas  2021 Ranking'!A1" display="Back to Ranking" xr:uid="{24DEDD39-9A32-463B-A929-1EB12E46BA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31722B-B583-4184-B91A-EB91AA0BDD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604F0-2731-4187-823E-4E0EFAB04598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61</v>
      </c>
      <c r="C2" s="17">
        <v>44271</v>
      </c>
      <c r="D2" s="18" t="s">
        <v>66</v>
      </c>
      <c r="E2" s="19">
        <v>195</v>
      </c>
      <c r="F2" s="19">
        <v>189</v>
      </c>
      <c r="G2" s="19">
        <v>194</v>
      </c>
      <c r="H2" s="19">
        <v>196</v>
      </c>
      <c r="I2" s="19"/>
      <c r="J2" s="19"/>
      <c r="K2" s="23">
        <v>4</v>
      </c>
      <c r="L2" s="23">
        <v>774</v>
      </c>
      <c r="M2" s="24">
        <v>193.5</v>
      </c>
      <c r="N2" s="25">
        <v>2</v>
      </c>
      <c r="O2" s="26">
        <v>195.5</v>
      </c>
    </row>
    <row r="3" spans="1:17" x14ac:dyDescent="0.25">
      <c r="A3" s="15" t="s">
        <v>37</v>
      </c>
      <c r="B3" s="16" t="s">
        <v>61</v>
      </c>
      <c r="C3" s="17">
        <v>44362</v>
      </c>
      <c r="D3" s="18" t="s">
        <v>66</v>
      </c>
      <c r="E3" s="19">
        <v>196.001</v>
      </c>
      <c r="F3" s="19">
        <v>194</v>
      </c>
      <c r="G3" s="19">
        <v>198</v>
      </c>
      <c r="H3" s="19">
        <v>196.001</v>
      </c>
      <c r="I3" s="19"/>
      <c r="J3" s="19"/>
      <c r="K3" s="23">
        <v>4</v>
      </c>
      <c r="L3" s="23">
        <v>784.00199999999995</v>
      </c>
      <c r="M3" s="24">
        <v>196.00049999999999</v>
      </c>
      <c r="N3" s="25">
        <v>3</v>
      </c>
      <c r="O3" s="26">
        <v>199.00049999999999</v>
      </c>
    </row>
    <row r="4" spans="1:17" x14ac:dyDescent="0.25">
      <c r="A4" s="15" t="s">
        <v>106</v>
      </c>
      <c r="B4" s="16" t="s">
        <v>61</v>
      </c>
      <c r="C4" s="17">
        <v>44397</v>
      </c>
      <c r="D4" s="18" t="s">
        <v>66</v>
      </c>
      <c r="E4" s="19">
        <v>197.001</v>
      </c>
      <c r="F4" s="19">
        <v>194</v>
      </c>
      <c r="G4" s="19">
        <v>197</v>
      </c>
      <c r="H4" s="19">
        <v>197</v>
      </c>
      <c r="I4" s="19"/>
      <c r="J4" s="19"/>
      <c r="K4" s="23">
        <v>4</v>
      </c>
      <c r="L4" s="23">
        <v>785.00099999999998</v>
      </c>
      <c r="M4" s="24">
        <v>196.25024999999999</v>
      </c>
      <c r="N4" s="25">
        <v>5</v>
      </c>
      <c r="O4" s="26">
        <v>201.25024999999999</v>
      </c>
    </row>
    <row r="7" spans="1:17" x14ac:dyDescent="0.25">
      <c r="K7" s="8">
        <f>SUM(K2:K6)</f>
        <v>12</v>
      </c>
      <c r="L7" s="8">
        <f>SUM(L2:L6)</f>
        <v>2343.0029999999997</v>
      </c>
      <c r="M7" s="7">
        <f>SUM(L7/K7)</f>
        <v>195.25024999999997</v>
      </c>
      <c r="N7" s="8">
        <f>SUM(N2:N6)</f>
        <v>10</v>
      </c>
      <c r="O7" s="13">
        <f>SUM(M7+N7)</f>
        <v>205.25024999999997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_2"/>
    <protectedRange algorithmName="SHA-512" hashValue="ON39YdpmFHfN9f47KpiRvqrKx0V9+erV1CNkpWzYhW/Qyc6aT8rEyCrvauWSYGZK2ia3o7vd3akF07acHAFpOA==" saltValue="yVW9XmDwTqEnmpSGai0KYg==" spinCount="100000" sqref="D2" name="Range1_1_4_3_2"/>
    <protectedRange algorithmName="SHA-512" hashValue="ON39YdpmFHfN9f47KpiRvqrKx0V9+erV1CNkpWzYhW/Qyc6aT8rEyCrvauWSYGZK2ia3o7vd3akF07acHAFpOA==" saltValue="yVW9XmDwTqEnmpSGai0KYg==" spinCount="100000" sqref="E2:H2" name="Range1_3_1_1_2"/>
    <protectedRange algorithmName="SHA-512" hashValue="ON39YdpmFHfN9f47KpiRvqrKx0V9+erV1CNkpWzYhW/Qyc6aT8rEyCrvauWSYGZK2ia3o7vd3akF07acHAFpOA==" saltValue="yVW9XmDwTqEnmpSGai0KYg==" spinCount="100000" sqref="I3:J3 B3:C3" name="Range1_2_7"/>
    <protectedRange algorithmName="SHA-512" hashValue="ON39YdpmFHfN9f47KpiRvqrKx0V9+erV1CNkpWzYhW/Qyc6aT8rEyCrvauWSYGZK2ia3o7vd3akF07acHAFpOA==" saltValue="yVW9XmDwTqEnmpSGai0KYg==" spinCount="100000" sqref="D3" name="Range1_1_1_8"/>
    <protectedRange algorithmName="SHA-512" hashValue="ON39YdpmFHfN9f47KpiRvqrKx0V9+erV1CNkpWzYhW/Qyc6aT8rEyCrvauWSYGZK2ia3o7vd3akF07acHAFpOA==" saltValue="yVW9XmDwTqEnmpSGai0KYg==" spinCount="100000" sqref="E3:H3" name="Range1_3_10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1467" priority="17" rank="1"/>
  </conditionalFormatting>
  <conditionalFormatting sqref="G2">
    <cfRule type="top10" dxfId="1466" priority="16" rank="1"/>
  </conditionalFormatting>
  <conditionalFormatting sqref="H2">
    <cfRule type="top10" dxfId="1465" priority="15" rank="1"/>
  </conditionalFormatting>
  <conditionalFormatting sqref="I2">
    <cfRule type="top10" dxfId="1464" priority="13" rank="1"/>
  </conditionalFormatting>
  <conditionalFormatting sqref="J2">
    <cfRule type="top10" dxfId="1463" priority="14" rank="1"/>
  </conditionalFormatting>
  <conditionalFormatting sqref="E2">
    <cfRule type="top10" dxfId="1462" priority="18" rank="1"/>
  </conditionalFormatting>
  <conditionalFormatting sqref="F3">
    <cfRule type="top10" dxfId="1461" priority="11" rank="1"/>
  </conditionalFormatting>
  <conditionalFormatting sqref="G3">
    <cfRule type="top10" dxfId="1460" priority="10" rank="1"/>
  </conditionalFormatting>
  <conditionalFormatting sqref="H3">
    <cfRule type="top10" dxfId="1459" priority="9" rank="1"/>
  </conditionalFormatting>
  <conditionalFormatting sqref="I3">
    <cfRule type="top10" dxfId="1458" priority="7" rank="1"/>
  </conditionalFormatting>
  <conditionalFormatting sqref="J3">
    <cfRule type="top10" dxfId="1457" priority="8" rank="1"/>
  </conditionalFormatting>
  <conditionalFormatting sqref="E3">
    <cfRule type="top10" dxfId="1456" priority="12" rank="1"/>
  </conditionalFormatting>
  <conditionalFormatting sqref="F4">
    <cfRule type="top10" dxfId="1455" priority="5" rank="1"/>
  </conditionalFormatting>
  <conditionalFormatting sqref="G4">
    <cfRule type="top10" dxfId="1454" priority="4" rank="1"/>
  </conditionalFormatting>
  <conditionalFormatting sqref="H4">
    <cfRule type="top10" dxfId="1453" priority="3" rank="1"/>
  </conditionalFormatting>
  <conditionalFormatting sqref="I4">
    <cfRule type="top10" dxfId="1452" priority="1" rank="1"/>
  </conditionalFormatting>
  <conditionalFormatting sqref="J4">
    <cfRule type="top10" dxfId="1451" priority="2" rank="1"/>
  </conditionalFormatting>
  <conditionalFormatting sqref="E4">
    <cfRule type="top10" dxfId="1450" priority="6" rank="1"/>
  </conditionalFormatting>
  <hyperlinks>
    <hyperlink ref="Q1" location="'Texas  2021 Ranking'!A1" display="Back to Ranking" xr:uid="{D455495A-58FF-44A0-8DC4-54AE82D1D5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FEE968-7937-416B-A63F-0BE9CC77E0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A9106-E938-402D-85A7-022368645E60}">
  <dimension ref="A1:Q26"/>
  <sheetViews>
    <sheetView topLeftCell="A10" workbookViewId="0">
      <selection activeCell="A23" sqref="A23:O2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54</v>
      </c>
      <c r="C2" s="17">
        <v>44268</v>
      </c>
      <c r="D2" s="18" t="s">
        <v>34</v>
      </c>
      <c r="E2" s="19">
        <v>187</v>
      </c>
      <c r="F2" s="19">
        <v>189</v>
      </c>
      <c r="G2" s="19">
        <v>186</v>
      </c>
      <c r="H2" s="19">
        <v>175</v>
      </c>
      <c r="I2" s="19"/>
      <c r="J2" s="19"/>
      <c r="K2" s="23">
        <v>4</v>
      </c>
      <c r="L2" s="23">
        <v>737</v>
      </c>
      <c r="M2" s="24">
        <v>184.25</v>
      </c>
      <c r="N2" s="25">
        <v>8</v>
      </c>
      <c r="O2" s="26">
        <v>192.25</v>
      </c>
    </row>
    <row r="3" spans="1:17" x14ac:dyDescent="0.25">
      <c r="A3" s="15" t="s">
        <v>37</v>
      </c>
      <c r="B3" s="16" t="s">
        <v>54</v>
      </c>
      <c r="C3" s="17">
        <v>44282</v>
      </c>
      <c r="D3" s="18" t="s">
        <v>34</v>
      </c>
      <c r="E3" s="19">
        <v>190</v>
      </c>
      <c r="F3" s="19">
        <v>187</v>
      </c>
      <c r="G3" s="19">
        <v>187</v>
      </c>
      <c r="H3" s="19">
        <v>178</v>
      </c>
      <c r="I3" s="19"/>
      <c r="J3" s="19"/>
      <c r="K3" s="23">
        <v>4</v>
      </c>
      <c r="L3" s="23">
        <v>742</v>
      </c>
      <c r="M3" s="24">
        <v>185.5</v>
      </c>
      <c r="N3" s="25">
        <v>3</v>
      </c>
      <c r="O3" s="26">
        <v>188.5</v>
      </c>
    </row>
    <row r="4" spans="1:17" x14ac:dyDescent="0.25">
      <c r="A4" s="15" t="s">
        <v>37</v>
      </c>
      <c r="B4" s="16" t="s">
        <v>54</v>
      </c>
      <c r="C4" s="17">
        <v>44292</v>
      </c>
      <c r="D4" s="18" t="s">
        <v>34</v>
      </c>
      <c r="E4" s="19">
        <v>171</v>
      </c>
      <c r="F4" s="19">
        <v>174</v>
      </c>
      <c r="G4" s="19">
        <v>173</v>
      </c>
      <c r="H4" s="19"/>
      <c r="I4" s="19"/>
      <c r="J4" s="19"/>
      <c r="K4" s="23">
        <v>3</v>
      </c>
      <c r="L4" s="23">
        <v>518</v>
      </c>
      <c r="M4" s="24">
        <v>172.66666666666666</v>
      </c>
      <c r="N4" s="25">
        <v>3</v>
      </c>
      <c r="O4" s="26">
        <v>175.66666666666666</v>
      </c>
    </row>
    <row r="5" spans="1:17" x14ac:dyDescent="0.25">
      <c r="A5" s="15" t="s">
        <v>37</v>
      </c>
      <c r="B5" s="16" t="s">
        <v>54</v>
      </c>
      <c r="C5" s="17">
        <v>44296</v>
      </c>
      <c r="D5" s="18" t="s">
        <v>34</v>
      </c>
      <c r="E5" s="19">
        <v>187</v>
      </c>
      <c r="F5" s="19">
        <v>183</v>
      </c>
      <c r="G5" s="19">
        <v>179</v>
      </c>
      <c r="H5" s="19">
        <v>184</v>
      </c>
      <c r="I5" s="19"/>
      <c r="J5" s="19"/>
      <c r="K5" s="23">
        <v>4</v>
      </c>
      <c r="L5" s="23">
        <v>733</v>
      </c>
      <c r="M5" s="24">
        <v>183.25</v>
      </c>
      <c r="N5" s="25">
        <v>3</v>
      </c>
      <c r="O5" s="26">
        <v>186.25</v>
      </c>
    </row>
    <row r="6" spans="1:17" x14ac:dyDescent="0.25">
      <c r="A6" s="15" t="s">
        <v>37</v>
      </c>
      <c r="B6" s="16" t="s">
        <v>54</v>
      </c>
      <c r="C6" s="17">
        <v>44310</v>
      </c>
      <c r="D6" s="18" t="s">
        <v>34</v>
      </c>
      <c r="E6" s="19">
        <v>188</v>
      </c>
      <c r="F6" s="19">
        <v>183</v>
      </c>
      <c r="G6" s="19">
        <v>176</v>
      </c>
      <c r="H6" s="19">
        <v>179</v>
      </c>
      <c r="I6" s="23"/>
      <c r="J6" s="23"/>
      <c r="K6" s="23">
        <v>4</v>
      </c>
      <c r="L6" s="23">
        <v>726</v>
      </c>
      <c r="M6" s="24">
        <v>181.5</v>
      </c>
      <c r="N6" s="25">
        <v>2</v>
      </c>
      <c r="O6" s="26">
        <v>183.5</v>
      </c>
    </row>
    <row r="9" spans="1:17" x14ac:dyDescent="0.25">
      <c r="K9" s="8">
        <f>SUM(K2:K8)</f>
        <v>19</v>
      </c>
      <c r="L9" s="8">
        <f>SUM(L2:L8)</f>
        <v>3456</v>
      </c>
      <c r="M9" s="7">
        <f>SUM(L9/K9)</f>
        <v>181.89473684210526</v>
      </c>
      <c r="N9" s="8">
        <f>SUM(N2:N8)</f>
        <v>19</v>
      </c>
      <c r="O9" s="13">
        <f>SUM(M9+N9)</f>
        <v>200.89473684210526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15" t="s">
        <v>39</v>
      </c>
      <c r="B20" s="16" t="s">
        <v>54</v>
      </c>
      <c r="C20" s="17">
        <v>44373</v>
      </c>
      <c r="D20" s="18" t="s">
        <v>34</v>
      </c>
      <c r="E20" s="19">
        <v>183</v>
      </c>
      <c r="F20" s="19">
        <v>179</v>
      </c>
      <c r="G20" s="19">
        <v>184</v>
      </c>
      <c r="H20" s="19">
        <v>183</v>
      </c>
      <c r="I20" s="19"/>
      <c r="J20" s="19"/>
      <c r="K20" s="23">
        <v>4</v>
      </c>
      <c r="L20" s="23">
        <v>729</v>
      </c>
      <c r="M20" s="24">
        <v>182.25</v>
      </c>
      <c r="N20" s="25">
        <v>13</v>
      </c>
      <c r="O20" s="26">
        <v>195.25</v>
      </c>
    </row>
    <row r="21" spans="1:15" x14ac:dyDescent="0.25">
      <c r="A21" s="15" t="s">
        <v>39</v>
      </c>
      <c r="B21" s="16" t="s">
        <v>54</v>
      </c>
      <c r="C21" s="17">
        <v>44383</v>
      </c>
      <c r="D21" s="18" t="s">
        <v>34</v>
      </c>
      <c r="E21" s="19">
        <v>182</v>
      </c>
      <c r="F21" s="19">
        <v>180</v>
      </c>
      <c r="G21" s="19">
        <v>184</v>
      </c>
      <c r="H21" s="19"/>
      <c r="I21" s="19"/>
      <c r="J21" s="19"/>
      <c r="K21" s="23">
        <v>3</v>
      </c>
      <c r="L21" s="23">
        <v>546</v>
      </c>
      <c r="M21" s="24">
        <v>182</v>
      </c>
      <c r="N21" s="25">
        <v>3</v>
      </c>
      <c r="O21" s="26">
        <v>185</v>
      </c>
    </row>
    <row r="22" spans="1:15" x14ac:dyDescent="0.25">
      <c r="A22" s="15" t="s">
        <v>39</v>
      </c>
      <c r="B22" s="16" t="s">
        <v>54</v>
      </c>
      <c r="C22" s="17">
        <v>44387</v>
      </c>
      <c r="D22" s="18" t="s">
        <v>34</v>
      </c>
      <c r="E22" s="19">
        <v>186</v>
      </c>
      <c r="F22" s="19">
        <v>184</v>
      </c>
      <c r="G22" s="19">
        <v>182</v>
      </c>
      <c r="H22" s="19">
        <v>185</v>
      </c>
      <c r="I22" s="19"/>
      <c r="J22" s="19"/>
      <c r="K22" s="23">
        <v>4</v>
      </c>
      <c r="L22" s="23">
        <v>737</v>
      </c>
      <c r="M22" s="24">
        <v>184.25</v>
      </c>
      <c r="N22" s="25">
        <v>9</v>
      </c>
      <c r="O22" s="26">
        <v>193.25</v>
      </c>
    </row>
    <row r="23" spans="1:15" x14ac:dyDescent="0.25">
      <c r="A23" s="15" t="s">
        <v>39</v>
      </c>
      <c r="B23" s="16" t="s">
        <v>54</v>
      </c>
      <c r="C23" s="17">
        <v>44395</v>
      </c>
      <c r="D23" s="18" t="s">
        <v>34</v>
      </c>
      <c r="E23" s="19">
        <v>185</v>
      </c>
      <c r="F23" s="19">
        <v>178</v>
      </c>
      <c r="G23" s="19">
        <v>186</v>
      </c>
      <c r="H23" s="19">
        <v>182</v>
      </c>
      <c r="I23" s="19">
        <v>185</v>
      </c>
      <c r="J23" s="19">
        <v>177</v>
      </c>
      <c r="K23" s="23">
        <v>6</v>
      </c>
      <c r="L23" s="23">
        <v>1093</v>
      </c>
      <c r="M23" s="24">
        <v>182.16666666666666</v>
      </c>
      <c r="N23" s="25">
        <v>16</v>
      </c>
      <c r="O23" s="26">
        <v>198.16666666666666</v>
      </c>
    </row>
    <row r="26" spans="1:15" x14ac:dyDescent="0.25">
      <c r="K26" s="8">
        <f>SUM(K20:K25)</f>
        <v>17</v>
      </c>
      <c r="L26" s="8">
        <f>SUM(L20:L25)</f>
        <v>3105</v>
      </c>
      <c r="M26" s="7">
        <f>SUM(L26/K26)</f>
        <v>182.64705882352942</v>
      </c>
      <c r="N26" s="8">
        <f>SUM(N20:N25)</f>
        <v>41</v>
      </c>
      <c r="O26" s="13">
        <f>SUM(M26+N26)</f>
        <v>223.64705882352942</v>
      </c>
    </row>
  </sheetData>
  <protectedRanges>
    <protectedRange algorithmName="SHA-512" hashValue="ON39YdpmFHfN9f47KpiRvqrKx0V9+erV1CNkpWzYhW/Qyc6aT8rEyCrvauWSYGZK2ia3o7vd3akF07acHAFpOA==" saltValue="yVW9XmDwTqEnmpSGai0KYg==" spinCount="100000" sqref="B1 B19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6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B6:C6" name="Range1_20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E20:J20 B20:C20" name="Range1_2_8"/>
    <protectedRange algorithmName="SHA-512" hashValue="ON39YdpmFHfN9f47KpiRvqrKx0V9+erV1CNkpWzYhW/Qyc6aT8rEyCrvauWSYGZK2ia3o7vd3akF07acHAFpOA==" saltValue="yVW9XmDwTqEnmpSGai0KYg==" spinCount="100000" sqref="D20" name="Range1_1_1_9"/>
    <protectedRange algorithmName="SHA-512" hashValue="ON39YdpmFHfN9f47KpiRvqrKx0V9+erV1CNkpWzYhW/Qyc6aT8rEyCrvauWSYGZK2ia3o7vd3akF07acHAFpOA==" saltValue="yVW9XmDwTqEnmpSGai0KYg==" spinCount="100000" sqref="E21:J21 B21:C21" name="Range1_5_11"/>
    <protectedRange algorithmName="SHA-512" hashValue="ON39YdpmFHfN9f47KpiRvqrKx0V9+erV1CNkpWzYhW/Qyc6aT8rEyCrvauWSYGZK2ia3o7vd3akF07acHAFpOA==" saltValue="yVW9XmDwTqEnmpSGai0KYg==" spinCount="100000" sqref="D21" name="Range1_1_3_12"/>
    <protectedRange algorithmName="SHA-512" hashValue="ON39YdpmFHfN9f47KpiRvqrKx0V9+erV1CNkpWzYhW/Qyc6aT8rEyCrvauWSYGZK2ia3o7vd3akF07acHAFpOA==" saltValue="yVW9XmDwTqEnmpSGai0KYg==" spinCount="100000" sqref="E22:J22 B22:C22" name="Range1_2_11"/>
    <protectedRange algorithmName="SHA-512" hashValue="ON39YdpmFHfN9f47KpiRvqrKx0V9+erV1CNkpWzYhW/Qyc6aT8rEyCrvauWSYGZK2ia3o7vd3akF07acHAFpOA==" saltValue="yVW9XmDwTqEnmpSGai0KYg==" spinCount="100000" sqref="D22" name="Range1_1_1_12"/>
    <protectedRange algorithmName="SHA-512" hashValue="ON39YdpmFHfN9f47KpiRvqrKx0V9+erV1CNkpWzYhW/Qyc6aT8rEyCrvauWSYGZK2ia3o7vd3akF07acHAFpOA==" saltValue="yVW9XmDwTqEnmpSGai0KYg==" spinCount="100000" sqref="E23:J23 B23:C23" name="Range1_8_8"/>
    <protectedRange algorithmName="SHA-512" hashValue="ON39YdpmFHfN9f47KpiRvqrKx0V9+erV1CNkpWzYhW/Qyc6aT8rEyCrvauWSYGZK2ia3o7vd3akF07acHAFpOA==" saltValue="yVW9XmDwTqEnmpSGai0KYg==" spinCount="100000" sqref="D23" name="Range1_1_5_1"/>
  </protectedRanges>
  <conditionalFormatting sqref="F2">
    <cfRule type="top10" dxfId="1449" priority="79" rank="1"/>
  </conditionalFormatting>
  <conditionalFormatting sqref="G2">
    <cfRule type="top10" dxfId="1448" priority="78" rank="1"/>
  </conditionalFormatting>
  <conditionalFormatting sqref="H2">
    <cfRule type="top10" dxfId="1447" priority="77" rank="1"/>
  </conditionalFormatting>
  <conditionalFormatting sqref="I2">
    <cfRule type="top10" dxfId="1446" priority="75" rank="1"/>
  </conditionalFormatting>
  <conditionalFormatting sqref="J2">
    <cfRule type="top10" dxfId="1445" priority="76" rank="1"/>
  </conditionalFormatting>
  <conditionalFormatting sqref="E2">
    <cfRule type="top10" dxfId="1444" priority="80" rank="1"/>
  </conditionalFormatting>
  <conditionalFormatting sqref="F3">
    <cfRule type="top10" dxfId="1443" priority="73" rank="1"/>
  </conditionalFormatting>
  <conditionalFormatting sqref="G3">
    <cfRule type="top10" dxfId="1442" priority="72" rank="1"/>
  </conditionalFormatting>
  <conditionalFormatting sqref="H3">
    <cfRule type="top10" dxfId="1441" priority="71" rank="1"/>
  </conditionalFormatting>
  <conditionalFormatting sqref="I3">
    <cfRule type="top10" dxfId="1440" priority="69" rank="1"/>
  </conditionalFormatting>
  <conditionalFormatting sqref="J3">
    <cfRule type="top10" dxfId="1439" priority="70" rank="1"/>
  </conditionalFormatting>
  <conditionalFormatting sqref="E3">
    <cfRule type="top10" dxfId="1438" priority="74" rank="1"/>
  </conditionalFormatting>
  <conditionalFormatting sqref="F4">
    <cfRule type="top10" dxfId="1437" priority="67" rank="1"/>
  </conditionalFormatting>
  <conditionalFormatting sqref="G4">
    <cfRule type="top10" dxfId="1436" priority="66" rank="1"/>
  </conditionalFormatting>
  <conditionalFormatting sqref="H4">
    <cfRule type="top10" dxfId="1435" priority="65" rank="1"/>
  </conditionalFormatting>
  <conditionalFormatting sqref="I4">
    <cfRule type="top10" dxfId="1434" priority="63" rank="1"/>
  </conditionalFormatting>
  <conditionalFormatting sqref="J4">
    <cfRule type="top10" dxfId="1433" priority="64" rank="1"/>
  </conditionalFormatting>
  <conditionalFormatting sqref="E4">
    <cfRule type="top10" dxfId="1432" priority="68" rank="1"/>
  </conditionalFormatting>
  <conditionalFormatting sqref="F5">
    <cfRule type="top10" dxfId="1431" priority="61" rank="1"/>
  </conditionalFormatting>
  <conditionalFormatting sqref="G5">
    <cfRule type="top10" dxfId="1430" priority="60" rank="1"/>
  </conditionalFormatting>
  <conditionalFormatting sqref="H5">
    <cfRule type="top10" dxfId="1429" priority="59" rank="1"/>
  </conditionalFormatting>
  <conditionalFormatting sqref="I5">
    <cfRule type="top10" dxfId="1428" priority="57" rank="1"/>
  </conditionalFormatting>
  <conditionalFormatting sqref="J5">
    <cfRule type="top10" dxfId="1427" priority="58" rank="1"/>
  </conditionalFormatting>
  <conditionalFormatting sqref="E5">
    <cfRule type="top10" dxfId="1426" priority="62" rank="1"/>
  </conditionalFormatting>
  <conditionalFormatting sqref="F6">
    <cfRule type="top10" dxfId="1425" priority="55" rank="1"/>
  </conditionalFormatting>
  <conditionalFormatting sqref="G6">
    <cfRule type="top10" dxfId="1424" priority="54" rank="1"/>
  </conditionalFormatting>
  <conditionalFormatting sqref="H6">
    <cfRule type="top10" dxfId="1423" priority="53" rank="1"/>
  </conditionalFormatting>
  <conditionalFormatting sqref="E6">
    <cfRule type="top10" dxfId="1422" priority="56" rank="1"/>
  </conditionalFormatting>
  <conditionalFormatting sqref="J20">
    <cfRule type="top10" dxfId="1421" priority="19" rank="1"/>
  </conditionalFormatting>
  <conditionalFormatting sqref="I20">
    <cfRule type="top10" dxfId="1420" priority="20" rank="1"/>
  </conditionalFormatting>
  <conditionalFormatting sqref="H20">
    <cfRule type="top10" dxfId="1419" priority="21" rank="1"/>
  </conditionalFormatting>
  <conditionalFormatting sqref="G20">
    <cfRule type="top10" dxfId="1418" priority="22" rank="1"/>
  </conditionalFormatting>
  <conditionalFormatting sqref="F20">
    <cfRule type="top10" dxfId="1417" priority="23" rank="1"/>
  </conditionalFormatting>
  <conditionalFormatting sqref="E20">
    <cfRule type="top10" dxfId="1416" priority="24" rank="1"/>
  </conditionalFormatting>
  <conditionalFormatting sqref="J21">
    <cfRule type="top10" dxfId="1415" priority="13" rank="1"/>
  </conditionalFormatting>
  <conditionalFormatting sqref="I21">
    <cfRule type="top10" dxfId="1414" priority="14" rank="1"/>
  </conditionalFormatting>
  <conditionalFormatting sqref="H21">
    <cfRule type="top10" dxfId="1413" priority="15" rank="1"/>
  </conditionalFormatting>
  <conditionalFormatting sqref="G21">
    <cfRule type="top10" dxfId="1412" priority="16" rank="1"/>
  </conditionalFormatting>
  <conditionalFormatting sqref="F21">
    <cfRule type="top10" dxfId="1411" priority="17" rank="1"/>
  </conditionalFormatting>
  <conditionalFormatting sqref="E21">
    <cfRule type="top10" dxfId="1410" priority="18" rank="1"/>
  </conditionalFormatting>
  <conditionalFormatting sqref="J22">
    <cfRule type="top10" dxfId="1409" priority="7" rank="1"/>
  </conditionalFormatting>
  <conditionalFormatting sqref="I22">
    <cfRule type="top10" dxfId="1408" priority="8" rank="1"/>
  </conditionalFormatting>
  <conditionalFormatting sqref="H22">
    <cfRule type="top10" dxfId="1407" priority="9" rank="1"/>
  </conditionalFormatting>
  <conditionalFormatting sqref="G22">
    <cfRule type="top10" dxfId="1406" priority="10" rank="1"/>
  </conditionalFormatting>
  <conditionalFormatting sqref="F22">
    <cfRule type="top10" dxfId="1405" priority="11" rank="1"/>
  </conditionalFormatting>
  <conditionalFormatting sqref="E22">
    <cfRule type="top10" dxfId="1404" priority="12" rank="1"/>
  </conditionalFormatting>
  <conditionalFormatting sqref="J23">
    <cfRule type="top10" dxfId="1403" priority="1" rank="1"/>
  </conditionalFormatting>
  <conditionalFormatting sqref="I23">
    <cfRule type="top10" dxfId="1402" priority="2" rank="1"/>
  </conditionalFormatting>
  <conditionalFormatting sqref="H23">
    <cfRule type="top10" dxfId="1401" priority="3" rank="1"/>
  </conditionalFormatting>
  <conditionalFormatting sqref="G23">
    <cfRule type="top10" dxfId="1400" priority="4" rank="1"/>
  </conditionalFormatting>
  <conditionalFormatting sqref="F23">
    <cfRule type="top10" dxfId="1399" priority="5" rank="1"/>
  </conditionalFormatting>
  <conditionalFormatting sqref="E23">
    <cfRule type="top10" dxfId="1398" priority="6" rank="1"/>
  </conditionalFormatting>
  <hyperlinks>
    <hyperlink ref="Q1" location="'Texas  2021 Ranking'!A1" display="Back to Ranking" xr:uid="{F3708681-4F43-469F-85D2-BE0DD6DB31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2F5A7F-8F48-4D27-B462-9F32A4FF5971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022C-F860-422F-92BB-9955E18C85AD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68</v>
      </c>
      <c r="C2" s="17">
        <v>44271</v>
      </c>
      <c r="D2" s="18" t="s">
        <v>66</v>
      </c>
      <c r="E2" s="19">
        <v>170</v>
      </c>
      <c r="F2" s="19">
        <v>172</v>
      </c>
      <c r="G2" s="19">
        <v>178</v>
      </c>
      <c r="H2" s="19">
        <v>174</v>
      </c>
      <c r="I2" s="19"/>
      <c r="J2" s="19"/>
      <c r="K2" s="23">
        <v>4</v>
      </c>
      <c r="L2" s="23">
        <v>694</v>
      </c>
      <c r="M2" s="24">
        <v>173.5</v>
      </c>
      <c r="N2" s="25">
        <v>4</v>
      </c>
      <c r="O2" s="26">
        <v>177.5</v>
      </c>
    </row>
    <row r="3" spans="1:17" x14ac:dyDescent="0.25">
      <c r="A3" s="15" t="s">
        <v>39</v>
      </c>
      <c r="B3" s="16" t="s">
        <v>68</v>
      </c>
      <c r="C3" s="17">
        <v>44283</v>
      </c>
      <c r="D3" s="18" t="s">
        <v>66</v>
      </c>
      <c r="E3" s="19">
        <v>182</v>
      </c>
      <c r="F3" s="19">
        <v>178</v>
      </c>
      <c r="G3" s="19">
        <v>176</v>
      </c>
      <c r="H3" s="19">
        <v>188</v>
      </c>
      <c r="I3" s="19"/>
      <c r="J3" s="19"/>
      <c r="K3" s="23">
        <v>4</v>
      </c>
      <c r="L3" s="23">
        <v>724</v>
      </c>
      <c r="M3" s="24">
        <v>181</v>
      </c>
      <c r="N3" s="25">
        <v>8</v>
      </c>
      <c r="O3" s="26">
        <v>189</v>
      </c>
    </row>
    <row r="4" spans="1:17" x14ac:dyDescent="0.25">
      <c r="A4" s="15" t="s">
        <v>39</v>
      </c>
      <c r="B4" s="16" t="s">
        <v>68</v>
      </c>
      <c r="C4" s="17">
        <v>44306</v>
      </c>
      <c r="D4" s="18" t="s">
        <v>66</v>
      </c>
      <c r="E4" s="19">
        <v>167</v>
      </c>
      <c r="F4" s="19">
        <v>161</v>
      </c>
      <c r="G4" s="19">
        <v>174</v>
      </c>
      <c r="H4" s="19">
        <v>172</v>
      </c>
      <c r="I4" s="19"/>
      <c r="J4" s="19"/>
      <c r="K4" s="23">
        <v>4</v>
      </c>
      <c r="L4" s="23">
        <v>674</v>
      </c>
      <c r="M4" s="24">
        <v>168.5</v>
      </c>
      <c r="N4" s="25">
        <v>2</v>
      </c>
      <c r="O4" s="26">
        <v>170.5</v>
      </c>
    </row>
    <row r="5" spans="1:17" x14ac:dyDescent="0.25">
      <c r="A5" s="15" t="s">
        <v>39</v>
      </c>
      <c r="B5" s="16" t="s">
        <v>68</v>
      </c>
      <c r="C5" s="17">
        <v>44311</v>
      </c>
      <c r="D5" s="18" t="s">
        <v>66</v>
      </c>
      <c r="E5" s="19">
        <v>177</v>
      </c>
      <c r="F5" s="19">
        <v>174</v>
      </c>
      <c r="G5" s="19">
        <v>166</v>
      </c>
      <c r="H5" s="19">
        <v>178</v>
      </c>
      <c r="I5" s="19"/>
      <c r="J5" s="19"/>
      <c r="K5" s="23">
        <v>4</v>
      </c>
      <c r="L5" s="23">
        <v>695</v>
      </c>
      <c r="M5" s="24">
        <v>173.75</v>
      </c>
      <c r="N5" s="25">
        <v>2</v>
      </c>
      <c r="O5" s="26">
        <v>175.75</v>
      </c>
    </row>
    <row r="6" spans="1:17" x14ac:dyDescent="0.25">
      <c r="A6" s="15" t="s">
        <v>39</v>
      </c>
      <c r="B6" s="16" t="s">
        <v>68</v>
      </c>
      <c r="C6" s="17">
        <v>44339</v>
      </c>
      <c r="D6" s="18" t="s">
        <v>66</v>
      </c>
      <c r="E6" s="19">
        <v>176</v>
      </c>
      <c r="F6" s="19">
        <v>175</v>
      </c>
      <c r="G6" s="19">
        <v>181</v>
      </c>
      <c r="H6" s="19">
        <v>174</v>
      </c>
      <c r="I6" s="19"/>
      <c r="J6" s="19"/>
      <c r="K6" s="23">
        <v>4</v>
      </c>
      <c r="L6" s="23">
        <v>706</v>
      </c>
      <c r="M6" s="24">
        <v>176.5</v>
      </c>
      <c r="N6" s="25">
        <v>4</v>
      </c>
      <c r="O6" s="26">
        <v>180.5</v>
      </c>
    </row>
    <row r="7" spans="1:17" x14ac:dyDescent="0.25">
      <c r="A7" s="15" t="s">
        <v>39</v>
      </c>
      <c r="B7" s="16" t="s">
        <v>102</v>
      </c>
      <c r="C7" s="17">
        <v>44362</v>
      </c>
      <c r="D7" s="18" t="s">
        <v>66</v>
      </c>
      <c r="E7" s="19">
        <v>183</v>
      </c>
      <c r="F7" s="19">
        <v>185</v>
      </c>
      <c r="G7" s="19">
        <v>184</v>
      </c>
      <c r="H7" s="19">
        <v>180</v>
      </c>
      <c r="I7" s="19"/>
      <c r="J7" s="19"/>
      <c r="K7" s="23">
        <v>4</v>
      </c>
      <c r="L7" s="23">
        <v>732</v>
      </c>
      <c r="M7" s="24">
        <v>183</v>
      </c>
      <c r="N7" s="25">
        <v>3</v>
      </c>
      <c r="O7" s="26">
        <v>186</v>
      </c>
    </row>
    <row r="10" spans="1:17" x14ac:dyDescent="0.25">
      <c r="K10" s="8">
        <f>SUM(K2:K9)</f>
        <v>24</v>
      </c>
      <c r="L10" s="8">
        <f>SUM(L2:L9)</f>
        <v>4225</v>
      </c>
      <c r="M10" s="7">
        <f>SUM(L10/K10)</f>
        <v>176.04166666666666</v>
      </c>
      <c r="N10" s="8">
        <f>SUM(N2:N9)</f>
        <v>23</v>
      </c>
      <c r="O10" s="13">
        <f>SUM(M10+N10)</f>
        <v>199.04166666666666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6:J6 B6:C6" name="Range1_4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7:J7 B7:C7" name="Range1_5_8"/>
    <protectedRange algorithmName="SHA-512" hashValue="ON39YdpmFHfN9f47KpiRvqrKx0V9+erV1CNkpWzYhW/Qyc6aT8rEyCrvauWSYGZK2ia3o7vd3akF07acHAFpOA==" saltValue="yVW9XmDwTqEnmpSGai0KYg==" spinCount="100000" sqref="D7" name="Range1_1_3_9"/>
  </protectedRanges>
  <conditionalFormatting sqref="F2">
    <cfRule type="top10" dxfId="1397" priority="35" rank="1"/>
  </conditionalFormatting>
  <conditionalFormatting sqref="G2">
    <cfRule type="top10" dxfId="1396" priority="34" rank="1"/>
  </conditionalFormatting>
  <conditionalFormatting sqref="H2">
    <cfRule type="top10" dxfId="1395" priority="33" rank="1"/>
  </conditionalFormatting>
  <conditionalFormatting sqref="E2">
    <cfRule type="top10" dxfId="1394" priority="36" rank="1"/>
  </conditionalFormatting>
  <conditionalFormatting sqref="J2">
    <cfRule type="top10" dxfId="1393" priority="31" rank="1"/>
  </conditionalFormatting>
  <conditionalFormatting sqref="I2">
    <cfRule type="top10" dxfId="1392" priority="32" rank="1"/>
  </conditionalFormatting>
  <conditionalFormatting sqref="J3">
    <cfRule type="top10" dxfId="1391" priority="25" rank="1"/>
  </conditionalFormatting>
  <conditionalFormatting sqref="I3">
    <cfRule type="top10" dxfId="1390" priority="26" rank="1"/>
  </conditionalFormatting>
  <conditionalFormatting sqref="H3">
    <cfRule type="top10" dxfId="1389" priority="27" rank="1"/>
  </conditionalFormatting>
  <conditionalFormatting sqref="G3">
    <cfRule type="top10" dxfId="1388" priority="28" rank="1"/>
  </conditionalFormatting>
  <conditionalFormatting sqref="F3">
    <cfRule type="top10" dxfId="1387" priority="29" rank="1"/>
  </conditionalFormatting>
  <conditionalFormatting sqref="E3">
    <cfRule type="top10" dxfId="1386" priority="30" rank="1"/>
  </conditionalFormatting>
  <conditionalFormatting sqref="J4">
    <cfRule type="top10" dxfId="1385" priority="19" rank="1"/>
  </conditionalFormatting>
  <conditionalFormatting sqref="I4">
    <cfRule type="top10" dxfId="1384" priority="20" rank="1"/>
  </conditionalFormatting>
  <conditionalFormatting sqref="H4">
    <cfRule type="top10" dxfId="1383" priority="21" rank="1"/>
  </conditionalFormatting>
  <conditionalFormatting sqref="G4">
    <cfRule type="top10" dxfId="1382" priority="22" rank="1"/>
  </conditionalFormatting>
  <conditionalFormatting sqref="F4">
    <cfRule type="top10" dxfId="1381" priority="23" rank="1"/>
  </conditionalFormatting>
  <conditionalFormatting sqref="E4">
    <cfRule type="top10" dxfId="1380" priority="24" rank="1"/>
  </conditionalFormatting>
  <conditionalFormatting sqref="J5">
    <cfRule type="top10" dxfId="1379" priority="13" rank="1"/>
  </conditionalFormatting>
  <conditionalFormatting sqref="I5">
    <cfRule type="top10" dxfId="1378" priority="14" rank="1"/>
  </conditionalFormatting>
  <conditionalFormatting sqref="H5">
    <cfRule type="top10" dxfId="1377" priority="15" rank="1"/>
  </conditionalFormatting>
  <conditionalFormatting sqref="G5">
    <cfRule type="top10" dxfId="1376" priority="16" rank="1"/>
  </conditionalFormatting>
  <conditionalFormatting sqref="F5">
    <cfRule type="top10" dxfId="1375" priority="17" rank="1"/>
  </conditionalFormatting>
  <conditionalFormatting sqref="E5">
    <cfRule type="top10" dxfId="1374" priority="18" rank="1"/>
  </conditionalFormatting>
  <conditionalFormatting sqref="J6">
    <cfRule type="top10" dxfId="1373" priority="7" rank="1"/>
  </conditionalFormatting>
  <conditionalFormatting sqref="I6">
    <cfRule type="top10" dxfId="1372" priority="8" rank="1"/>
  </conditionalFormatting>
  <conditionalFormatting sqref="H6">
    <cfRule type="top10" dxfId="1371" priority="9" rank="1"/>
  </conditionalFormatting>
  <conditionalFormatting sqref="G6">
    <cfRule type="top10" dxfId="1370" priority="10" rank="1"/>
  </conditionalFormatting>
  <conditionalFormatting sqref="F6">
    <cfRule type="top10" dxfId="1369" priority="11" rank="1"/>
  </conditionalFormatting>
  <conditionalFormatting sqref="E6">
    <cfRule type="top10" dxfId="1368" priority="12" rank="1"/>
  </conditionalFormatting>
  <conditionalFormatting sqref="J7">
    <cfRule type="top10" dxfId="1367" priority="1" rank="1"/>
  </conditionalFormatting>
  <conditionalFormatting sqref="I7">
    <cfRule type="top10" dxfId="1366" priority="2" rank="1"/>
  </conditionalFormatting>
  <conditionalFormatting sqref="H7">
    <cfRule type="top10" dxfId="1365" priority="3" rank="1"/>
  </conditionalFormatting>
  <conditionalFormatting sqref="G7">
    <cfRule type="top10" dxfId="1364" priority="4" rank="1"/>
  </conditionalFormatting>
  <conditionalFormatting sqref="F7">
    <cfRule type="top10" dxfId="1363" priority="5" rank="1"/>
  </conditionalFormatting>
  <conditionalFormatting sqref="E7">
    <cfRule type="top10" dxfId="1362" priority="6" rank="1"/>
  </conditionalFormatting>
  <hyperlinks>
    <hyperlink ref="Q1" location="'Texas  2021 Ranking'!A1" display="Back to Ranking" xr:uid="{D3E34194-2822-4434-9FFD-D34ADC71C5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41BDE-DF4B-42D6-AAAC-CC608A016F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2E97-29C1-4F32-BD0A-399967F6AA77}">
  <dimension ref="A1:Q11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58</v>
      </c>
      <c r="C2" s="17">
        <v>44271</v>
      </c>
      <c r="D2" s="18" t="s">
        <v>66</v>
      </c>
      <c r="E2" s="19">
        <v>197</v>
      </c>
      <c r="F2" s="19">
        <v>192</v>
      </c>
      <c r="G2" s="19">
        <v>192</v>
      </c>
      <c r="H2" s="19">
        <v>198</v>
      </c>
      <c r="I2" s="19"/>
      <c r="J2" s="19"/>
      <c r="K2" s="23">
        <v>4</v>
      </c>
      <c r="L2" s="23">
        <v>779</v>
      </c>
      <c r="M2" s="24">
        <v>194.75</v>
      </c>
      <c r="N2" s="25">
        <v>5</v>
      </c>
      <c r="O2" s="26">
        <v>199.75</v>
      </c>
    </row>
    <row r="3" spans="1:17" x14ac:dyDescent="0.25">
      <c r="A3" s="15" t="s">
        <v>37</v>
      </c>
      <c r="B3" s="16" t="s">
        <v>58</v>
      </c>
      <c r="C3" s="17">
        <v>44283</v>
      </c>
      <c r="D3" s="18" t="s">
        <v>66</v>
      </c>
      <c r="E3" s="19">
        <v>188</v>
      </c>
      <c r="F3" s="19">
        <v>189</v>
      </c>
      <c r="G3" s="19">
        <v>190</v>
      </c>
      <c r="H3" s="19">
        <v>191</v>
      </c>
      <c r="I3" s="19"/>
      <c r="J3" s="19"/>
      <c r="K3" s="23">
        <v>4</v>
      </c>
      <c r="L3" s="23">
        <v>758</v>
      </c>
      <c r="M3" s="24">
        <v>189.5</v>
      </c>
      <c r="N3" s="25">
        <v>2</v>
      </c>
      <c r="O3" s="26">
        <v>191.5</v>
      </c>
    </row>
    <row r="4" spans="1:17" x14ac:dyDescent="0.25">
      <c r="A4" s="15" t="s">
        <v>37</v>
      </c>
      <c r="B4" s="16" t="s">
        <v>58</v>
      </c>
      <c r="C4" s="17">
        <v>44311</v>
      </c>
      <c r="D4" s="18" t="s">
        <v>66</v>
      </c>
      <c r="E4" s="19">
        <v>193.001</v>
      </c>
      <c r="F4" s="19">
        <v>192</v>
      </c>
      <c r="G4" s="19">
        <v>193</v>
      </c>
      <c r="H4" s="19">
        <v>194</v>
      </c>
      <c r="I4" s="19"/>
      <c r="J4" s="19"/>
      <c r="K4" s="23">
        <v>4</v>
      </c>
      <c r="L4" s="23">
        <v>772.00099999999998</v>
      </c>
      <c r="M4" s="24">
        <v>193.00024999999999</v>
      </c>
      <c r="N4" s="25">
        <v>3</v>
      </c>
      <c r="O4" s="26">
        <v>196.00024999999999</v>
      </c>
    </row>
    <row r="5" spans="1:17" x14ac:dyDescent="0.25">
      <c r="A5" s="15" t="s">
        <v>37</v>
      </c>
      <c r="B5" s="16" t="s">
        <v>58</v>
      </c>
      <c r="C5" s="17">
        <v>44339</v>
      </c>
      <c r="D5" s="18" t="s">
        <v>66</v>
      </c>
      <c r="E5" s="19">
        <v>194</v>
      </c>
      <c r="F5" s="19">
        <v>191.001</v>
      </c>
      <c r="G5" s="19">
        <v>192</v>
      </c>
      <c r="H5" s="19">
        <v>195</v>
      </c>
      <c r="I5" s="19"/>
      <c r="J5" s="19"/>
      <c r="K5" s="23">
        <v>4</v>
      </c>
      <c r="L5" s="23">
        <v>772.00099999999998</v>
      </c>
      <c r="M5" s="24">
        <v>193.00024999999999</v>
      </c>
      <c r="N5" s="25">
        <v>5</v>
      </c>
      <c r="O5" s="26">
        <v>198.00024999999999</v>
      </c>
    </row>
    <row r="6" spans="1:17" x14ac:dyDescent="0.25">
      <c r="A6" s="15" t="s">
        <v>37</v>
      </c>
      <c r="B6" s="16" t="s">
        <v>58</v>
      </c>
      <c r="C6" s="17">
        <v>44362</v>
      </c>
      <c r="D6" s="18" t="s">
        <v>66</v>
      </c>
      <c r="E6" s="19">
        <v>193</v>
      </c>
      <c r="F6" s="19">
        <v>189</v>
      </c>
      <c r="G6" s="19">
        <v>193</v>
      </c>
      <c r="H6" s="19">
        <v>195</v>
      </c>
      <c r="I6" s="19"/>
      <c r="J6" s="19"/>
      <c r="K6" s="23">
        <v>4</v>
      </c>
      <c r="L6" s="23">
        <v>770</v>
      </c>
      <c r="M6" s="24">
        <v>192.5</v>
      </c>
      <c r="N6" s="25">
        <v>2</v>
      </c>
      <c r="O6" s="26">
        <v>194.5</v>
      </c>
    </row>
    <row r="7" spans="1:17" x14ac:dyDescent="0.25">
      <c r="A7" s="15" t="s">
        <v>37</v>
      </c>
      <c r="B7" s="16" t="s">
        <v>58</v>
      </c>
      <c r="C7" s="17">
        <v>44380</v>
      </c>
      <c r="D7" s="18" t="s">
        <v>66</v>
      </c>
      <c r="E7" s="19">
        <v>197</v>
      </c>
      <c r="F7" s="19">
        <v>196</v>
      </c>
      <c r="G7" s="19">
        <v>195</v>
      </c>
      <c r="H7" s="19">
        <v>196</v>
      </c>
      <c r="I7" s="19">
        <v>197</v>
      </c>
      <c r="J7" s="19">
        <v>196</v>
      </c>
      <c r="K7" s="23">
        <v>6</v>
      </c>
      <c r="L7" s="23">
        <v>1177</v>
      </c>
      <c r="M7" s="24">
        <v>196.16666666666666</v>
      </c>
      <c r="N7" s="25">
        <v>6</v>
      </c>
      <c r="O7" s="26">
        <v>202.16666666666666</v>
      </c>
    </row>
    <row r="8" spans="1:17" x14ac:dyDescent="0.25">
      <c r="A8" s="15" t="s">
        <v>37</v>
      </c>
      <c r="B8" s="16" t="s">
        <v>58</v>
      </c>
      <c r="C8" s="17">
        <v>44381</v>
      </c>
      <c r="D8" s="18" t="s">
        <v>66</v>
      </c>
      <c r="E8" s="19">
        <v>196</v>
      </c>
      <c r="F8" s="19">
        <v>194</v>
      </c>
      <c r="G8" s="19">
        <v>196</v>
      </c>
      <c r="H8" s="19">
        <v>197</v>
      </c>
      <c r="I8" s="19">
        <v>197.001</v>
      </c>
      <c r="J8" s="19">
        <v>197</v>
      </c>
      <c r="K8" s="23">
        <v>6</v>
      </c>
      <c r="L8" s="23">
        <v>1177.001</v>
      </c>
      <c r="M8" s="24">
        <v>196.16683333333333</v>
      </c>
      <c r="N8" s="25">
        <v>10</v>
      </c>
      <c r="O8" s="26">
        <v>206.16683333333333</v>
      </c>
    </row>
    <row r="9" spans="1:17" x14ac:dyDescent="0.25">
      <c r="A9" s="15" t="s">
        <v>106</v>
      </c>
      <c r="B9" s="16" t="s">
        <v>58</v>
      </c>
      <c r="C9" s="17">
        <v>44397</v>
      </c>
      <c r="D9" s="18" t="s">
        <v>66</v>
      </c>
      <c r="E9" s="19">
        <v>196</v>
      </c>
      <c r="F9" s="19">
        <v>197</v>
      </c>
      <c r="G9" s="19">
        <v>194</v>
      </c>
      <c r="H9" s="19">
        <v>198</v>
      </c>
      <c r="I9" s="19"/>
      <c r="J9" s="19"/>
      <c r="K9" s="23">
        <v>4</v>
      </c>
      <c r="L9" s="23">
        <v>785</v>
      </c>
      <c r="M9" s="24">
        <v>196.25</v>
      </c>
      <c r="N9" s="25">
        <v>4</v>
      </c>
      <c r="O9" s="26">
        <v>200.25</v>
      </c>
    </row>
    <row r="11" spans="1:17" x14ac:dyDescent="0.25">
      <c r="K11" s="8">
        <f>SUM(K2:K10)</f>
        <v>36</v>
      </c>
      <c r="L11" s="8">
        <f>SUM(L2:L10)</f>
        <v>6990.0030000000006</v>
      </c>
      <c r="M11" s="7">
        <f>SUM(L11/K11)</f>
        <v>194.16675000000001</v>
      </c>
      <c r="N11" s="8">
        <f>SUM(N2:N10)</f>
        <v>37</v>
      </c>
      <c r="O11" s="13">
        <f>SUM(M11+N11)</f>
        <v>231.16675000000001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B3:C3" name="Range1_7_2"/>
    <protectedRange algorithmName="SHA-512" hashValue="ON39YdpmFHfN9f47KpiRvqrKx0V9+erV1CNkpWzYhW/Qyc6aT8rEyCrvauWSYGZK2ia3o7vd3akF07acHAFpOA==" saltValue="yVW9XmDwTqEnmpSGai0KYg==" spinCount="100000" sqref="D3" name="Range1_1_5_2"/>
    <protectedRange algorithmName="SHA-512" hashValue="ON39YdpmFHfN9f47KpiRvqrKx0V9+erV1CNkpWzYhW/Qyc6aT8rEyCrvauWSYGZK2ia3o7vd3akF07acHAFpOA==" saltValue="yVW9XmDwTqEnmpSGai0KYg==" spinCount="100000" sqref="E3:J3" name="Range1_3_2_2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5:J5 B5:C5" name="Range1_4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6" name="Range1_2_7"/>
    <protectedRange algorithmName="SHA-512" hashValue="ON39YdpmFHfN9f47KpiRvqrKx0V9+erV1CNkpWzYhW/Qyc6aT8rEyCrvauWSYGZK2ia3o7vd3akF07acHAFpOA==" saltValue="yVW9XmDwTqEnmpSGai0KYg==" spinCount="100000" sqref="D6" name="Range1_1_1_8"/>
    <protectedRange algorithmName="SHA-512" hashValue="ON39YdpmFHfN9f47KpiRvqrKx0V9+erV1CNkpWzYhW/Qyc6aT8rEyCrvauWSYGZK2ia3o7vd3akF07acHAFpOA==" saltValue="yVW9XmDwTqEnmpSGai0KYg==" spinCount="100000" sqref="E6:J6" name="Range1_3_10"/>
    <protectedRange algorithmName="SHA-512" hashValue="ON39YdpmFHfN9f47KpiRvqrKx0V9+erV1CNkpWzYhW/Qyc6aT8rEyCrvauWSYGZK2ia3o7vd3akF07acHAFpOA==" saltValue="yVW9XmDwTqEnmpSGai0KYg==" spinCount="100000" sqref="I7:J7 B7:C7" name="Range1_3_12"/>
    <protectedRange algorithmName="SHA-512" hashValue="ON39YdpmFHfN9f47KpiRvqrKx0V9+erV1CNkpWzYhW/Qyc6aT8rEyCrvauWSYGZK2ia3o7vd3akF07acHAFpOA==" saltValue="yVW9XmDwTqEnmpSGai0KYg==" spinCount="100000" sqref="D7" name="Range1_1_6_5"/>
    <protectedRange algorithmName="SHA-512" hashValue="ON39YdpmFHfN9f47KpiRvqrKx0V9+erV1CNkpWzYhW/Qyc6aT8rEyCrvauWSYGZK2ia3o7vd3akF07acHAFpOA==" saltValue="yVW9XmDwTqEnmpSGai0KYg==" spinCount="100000" sqref="E7:H7" name="Range1_3_2_1"/>
    <protectedRange algorithmName="SHA-512" hashValue="ON39YdpmFHfN9f47KpiRvqrKx0V9+erV1CNkpWzYhW/Qyc6aT8rEyCrvauWSYGZK2ia3o7vd3akF07acHAFpOA==" saltValue="yVW9XmDwTqEnmpSGai0KYg==" spinCount="100000" sqref="I8:J8 B8:C8" name="Range1_3_2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2_3"/>
    <protectedRange algorithmName="SHA-512" hashValue="ON39YdpmFHfN9f47KpiRvqrKx0V9+erV1CNkpWzYhW/Qyc6aT8rEyCrvauWSYGZK2ia3o7vd3akF07acHAFpOA==" saltValue="yVW9XmDwTqEnmpSGai0KYg==" spinCount="100000" sqref="I9:J9 B9:C9" name="Range1_4_1"/>
    <protectedRange algorithmName="SHA-512" hashValue="ON39YdpmFHfN9f47KpiRvqrKx0V9+erV1CNkpWzYhW/Qyc6aT8rEyCrvauWSYGZK2ia3o7vd3akF07acHAFpOA==" saltValue="yVW9XmDwTqEnmpSGai0KYg==" spinCount="100000" sqref="D9" name="Range1_1_8"/>
    <protectedRange algorithmName="SHA-512" hashValue="ON39YdpmFHfN9f47KpiRvqrKx0V9+erV1CNkpWzYhW/Qyc6aT8rEyCrvauWSYGZK2ia3o7vd3akF07acHAFpOA==" saltValue="yVW9XmDwTqEnmpSGai0KYg==" spinCount="100000" sqref="E9:H9" name="Range1_3_2_4"/>
  </protectedRanges>
  <conditionalFormatting sqref="F2">
    <cfRule type="top10" dxfId="1361" priority="53" rank="1"/>
  </conditionalFormatting>
  <conditionalFormatting sqref="G2">
    <cfRule type="top10" dxfId="1360" priority="52" rank="1"/>
  </conditionalFormatting>
  <conditionalFormatting sqref="H2">
    <cfRule type="top10" dxfId="1359" priority="51" rank="1"/>
  </conditionalFormatting>
  <conditionalFormatting sqref="I2">
    <cfRule type="top10" dxfId="1358" priority="49" rank="1"/>
  </conditionalFormatting>
  <conditionalFormatting sqref="J2">
    <cfRule type="top10" dxfId="1357" priority="50" rank="1"/>
  </conditionalFormatting>
  <conditionalFormatting sqref="E2">
    <cfRule type="top10" dxfId="1356" priority="54" rank="1"/>
  </conditionalFormatting>
  <conditionalFormatting sqref="F3">
    <cfRule type="top10" dxfId="1355" priority="41" rank="1"/>
  </conditionalFormatting>
  <conditionalFormatting sqref="G3">
    <cfRule type="top10" dxfId="1354" priority="40" rank="1"/>
  </conditionalFormatting>
  <conditionalFormatting sqref="H3">
    <cfRule type="top10" dxfId="1353" priority="39" rank="1"/>
  </conditionalFormatting>
  <conditionalFormatting sqref="I3">
    <cfRule type="top10" dxfId="1352" priority="37" rank="1"/>
  </conditionalFormatting>
  <conditionalFormatting sqref="J3">
    <cfRule type="top10" dxfId="1351" priority="38" rank="1"/>
  </conditionalFormatting>
  <conditionalFormatting sqref="E3">
    <cfRule type="top10" dxfId="1350" priority="42" rank="1"/>
  </conditionalFormatting>
  <conditionalFormatting sqref="F4">
    <cfRule type="top10" dxfId="1349" priority="35" rank="1"/>
  </conditionalFormatting>
  <conditionalFormatting sqref="G4">
    <cfRule type="top10" dxfId="1348" priority="34" rank="1"/>
  </conditionalFormatting>
  <conditionalFormatting sqref="H4">
    <cfRule type="top10" dxfId="1347" priority="33" rank="1"/>
  </conditionalFormatting>
  <conditionalFormatting sqref="I4">
    <cfRule type="top10" dxfId="1346" priority="31" rank="1"/>
  </conditionalFormatting>
  <conditionalFormatting sqref="J4">
    <cfRule type="top10" dxfId="1345" priority="32" rank="1"/>
  </conditionalFormatting>
  <conditionalFormatting sqref="E4">
    <cfRule type="top10" dxfId="1344" priority="36" rank="1"/>
  </conditionalFormatting>
  <conditionalFormatting sqref="F5">
    <cfRule type="top10" dxfId="1343" priority="29" rank="1"/>
  </conditionalFormatting>
  <conditionalFormatting sqref="G5">
    <cfRule type="top10" dxfId="1342" priority="28" rank="1"/>
  </conditionalFormatting>
  <conditionalFormatting sqref="H5">
    <cfRule type="top10" dxfId="1341" priority="27" rank="1"/>
  </conditionalFormatting>
  <conditionalFormatting sqref="I5">
    <cfRule type="top10" dxfId="1340" priority="25" rank="1"/>
  </conditionalFormatting>
  <conditionalFormatting sqref="J5">
    <cfRule type="top10" dxfId="1339" priority="26" rank="1"/>
  </conditionalFormatting>
  <conditionalFormatting sqref="E5">
    <cfRule type="top10" dxfId="1338" priority="30" rank="1"/>
  </conditionalFormatting>
  <conditionalFormatting sqref="F6">
    <cfRule type="top10" dxfId="1337" priority="23" rank="1"/>
  </conditionalFormatting>
  <conditionalFormatting sqref="G6">
    <cfRule type="top10" dxfId="1336" priority="22" rank="1"/>
  </conditionalFormatting>
  <conditionalFormatting sqref="H6">
    <cfRule type="top10" dxfId="1335" priority="21" rank="1"/>
  </conditionalFormatting>
  <conditionalFormatting sqref="I6">
    <cfRule type="top10" dxfId="1334" priority="19" rank="1"/>
  </conditionalFormatting>
  <conditionalFormatting sqref="J6">
    <cfRule type="top10" dxfId="1333" priority="20" rank="1"/>
  </conditionalFormatting>
  <conditionalFormatting sqref="E6">
    <cfRule type="top10" dxfId="1332" priority="24" rank="1"/>
  </conditionalFormatting>
  <conditionalFormatting sqref="F7">
    <cfRule type="top10" dxfId="1331" priority="17" rank="1"/>
  </conditionalFormatting>
  <conditionalFormatting sqref="G7">
    <cfRule type="top10" dxfId="1330" priority="16" rank="1"/>
  </conditionalFormatting>
  <conditionalFormatting sqref="H7">
    <cfRule type="top10" dxfId="1329" priority="15" rank="1"/>
  </conditionalFormatting>
  <conditionalFormatting sqref="I7">
    <cfRule type="top10" dxfId="1328" priority="13" rank="1"/>
  </conditionalFormatting>
  <conditionalFormatting sqref="J7">
    <cfRule type="top10" dxfId="1327" priority="14" rank="1"/>
  </conditionalFormatting>
  <conditionalFormatting sqref="E7">
    <cfRule type="top10" dxfId="1326" priority="18" rank="1"/>
  </conditionalFormatting>
  <conditionalFormatting sqref="F8">
    <cfRule type="top10" dxfId="1325" priority="11" rank="1"/>
  </conditionalFormatting>
  <conditionalFormatting sqref="G8">
    <cfRule type="top10" dxfId="1324" priority="10" rank="1"/>
  </conditionalFormatting>
  <conditionalFormatting sqref="H8">
    <cfRule type="top10" dxfId="1323" priority="9" rank="1"/>
  </conditionalFormatting>
  <conditionalFormatting sqref="I8">
    <cfRule type="top10" dxfId="1322" priority="7" rank="1"/>
  </conditionalFormatting>
  <conditionalFormatting sqref="J8">
    <cfRule type="top10" dxfId="1321" priority="8" rank="1"/>
  </conditionalFormatting>
  <conditionalFormatting sqref="E8">
    <cfRule type="top10" dxfId="1320" priority="12" rank="1"/>
  </conditionalFormatting>
  <conditionalFormatting sqref="F9">
    <cfRule type="top10" dxfId="1319" priority="5" rank="1"/>
  </conditionalFormatting>
  <conditionalFormatting sqref="G9">
    <cfRule type="top10" dxfId="1318" priority="4" rank="1"/>
  </conditionalFormatting>
  <conditionalFormatting sqref="H9">
    <cfRule type="top10" dxfId="1317" priority="3" rank="1"/>
  </conditionalFormatting>
  <conditionalFormatting sqref="I9">
    <cfRule type="top10" dxfId="1316" priority="1" rank="1"/>
  </conditionalFormatting>
  <conditionalFormatting sqref="J9">
    <cfRule type="top10" dxfId="1315" priority="2" rank="1"/>
  </conditionalFormatting>
  <conditionalFormatting sqref="E9">
    <cfRule type="top10" dxfId="1314" priority="6" rank="1"/>
  </conditionalFormatting>
  <hyperlinks>
    <hyperlink ref="Q1" location="'Texas  2021 Ranking'!A1" display="Back to Ranking" xr:uid="{A5373A10-6119-4FAF-BBA4-312F6D5D02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37E342-343E-463D-A5E6-07191EFF670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F116-C5B4-4FAA-92E8-F48DC0187D17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59</v>
      </c>
      <c r="C2" s="17">
        <v>44271</v>
      </c>
      <c r="D2" s="18" t="s">
        <v>66</v>
      </c>
      <c r="E2" s="19">
        <v>194</v>
      </c>
      <c r="F2" s="19">
        <v>189</v>
      </c>
      <c r="G2" s="19">
        <v>196</v>
      </c>
      <c r="H2" s="19">
        <v>198.001</v>
      </c>
      <c r="I2" s="19"/>
      <c r="J2" s="19"/>
      <c r="K2" s="23">
        <v>4</v>
      </c>
      <c r="L2" s="23">
        <v>777.00099999999998</v>
      </c>
      <c r="M2" s="24">
        <v>194.25024999999999</v>
      </c>
      <c r="N2" s="25">
        <v>4</v>
      </c>
      <c r="O2" s="26">
        <v>198.25024999999999</v>
      </c>
    </row>
    <row r="5" spans="1:17" x14ac:dyDescent="0.25">
      <c r="K5" s="8">
        <f>SUM(K2:K4)</f>
        <v>4</v>
      </c>
      <c r="L5" s="8">
        <f>SUM(L2:L4)</f>
        <v>777.00099999999998</v>
      </c>
      <c r="M5" s="7">
        <f>SUM(L5/K5)</f>
        <v>194.25024999999999</v>
      </c>
      <c r="N5" s="8">
        <f>SUM(N2:N4)</f>
        <v>4</v>
      </c>
      <c r="O5" s="13">
        <f>SUM(M5+N5)</f>
        <v>198.25024999999999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H2" name="Range1_3_1_1_1"/>
  </protectedRanges>
  <conditionalFormatting sqref="F2">
    <cfRule type="top10" dxfId="2475" priority="5" rank="1"/>
  </conditionalFormatting>
  <conditionalFormatting sqref="G2">
    <cfRule type="top10" dxfId="2474" priority="4" rank="1"/>
  </conditionalFormatting>
  <conditionalFormatting sqref="H2">
    <cfRule type="top10" dxfId="2473" priority="3" rank="1"/>
  </conditionalFormatting>
  <conditionalFormatting sqref="I2">
    <cfRule type="top10" dxfId="2472" priority="1" rank="1"/>
  </conditionalFormatting>
  <conditionalFormatting sqref="J2">
    <cfRule type="top10" dxfId="2471" priority="2" rank="1"/>
  </conditionalFormatting>
  <conditionalFormatting sqref="E2">
    <cfRule type="top10" dxfId="2470" priority="6" rank="1"/>
  </conditionalFormatting>
  <hyperlinks>
    <hyperlink ref="Q1" location="'Texas  2021 Ranking'!A1" display="Back to Ranking" xr:uid="{2CEB9240-FE24-4F89-80C1-370D600919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F3B851-CE36-409B-A058-B611C67BF6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B69B-2465-4E8E-AC96-4466A0CBB46E}">
  <sheetPr codeName="Sheet3"/>
  <dimension ref="A1:Q26"/>
  <sheetViews>
    <sheetView topLeftCell="A10" workbookViewId="0">
      <selection activeCell="A24" sqref="A24:O2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32</v>
      </c>
      <c r="C2" s="17">
        <v>44254</v>
      </c>
      <c r="D2" s="18" t="s">
        <v>34</v>
      </c>
      <c r="E2" s="19">
        <v>180</v>
      </c>
      <c r="F2" s="19">
        <v>176</v>
      </c>
      <c r="G2" s="19">
        <v>173.001</v>
      </c>
      <c r="H2" s="19">
        <v>175.001</v>
      </c>
      <c r="I2" s="19"/>
      <c r="J2" s="19"/>
      <c r="K2" s="23">
        <v>4</v>
      </c>
      <c r="L2" s="23">
        <v>704.00199999999995</v>
      </c>
      <c r="M2" s="24">
        <v>176.00049999999999</v>
      </c>
      <c r="N2" s="25">
        <v>4</v>
      </c>
      <c r="O2" s="26">
        <v>180.00049999999999</v>
      </c>
    </row>
    <row r="3" spans="1:17" x14ac:dyDescent="0.25">
      <c r="A3" s="15" t="s">
        <v>28</v>
      </c>
      <c r="B3" s="16" t="s">
        <v>32</v>
      </c>
      <c r="C3" s="17">
        <v>44268</v>
      </c>
      <c r="D3" s="18" t="s">
        <v>34</v>
      </c>
      <c r="E3" s="19">
        <v>161</v>
      </c>
      <c r="F3" s="19">
        <v>177</v>
      </c>
      <c r="G3" s="19">
        <v>170</v>
      </c>
      <c r="H3" s="19">
        <v>173.001</v>
      </c>
      <c r="I3" s="19"/>
      <c r="J3" s="19"/>
      <c r="K3" s="23">
        <v>4</v>
      </c>
      <c r="L3" s="23">
        <v>681.00099999999998</v>
      </c>
      <c r="M3" s="24">
        <v>170.25024999999999</v>
      </c>
      <c r="N3" s="25">
        <v>3</v>
      </c>
      <c r="O3" s="26">
        <v>173.25024999999999</v>
      </c>
    </row>
    <row r="4" spans="1:17" x14ac:dyDescent="0.25">
      <c r="A4" s="15" t="s">
        <v>28</v>
      </c>
      <c r="B4" s="16" t="s">
        <v>32</v>
      </c>
      <c r="C4" s="17">
        <v>44282</v>
      </c>
      <c r="D4" s="18" t="s">
        <v>34</v>
      </c>
      <c r="E4" s="19">
        <v>168</v>
      </c>
      <c r="F4" s="19">
        <v>170</v>
      </c>
      <c r="G4" s="19">
        <v>171</v>
      </c>
      <c r="H4" s="19">
        <v>174</v>
      </c>
      <c r="I4" s="19"/>
      <c r="J4" s="19"/>
      <c r="K4" s="23">
        <v>4</v>
      </c>
      <c r="L4" s="23">
        <v>683</v>
      </c>
      <c r="M4" s="24">
        <v>170.75</v>
      </c>
      <c r="N4" s="25">
        <v>3</v>
      </c>
      <c r="O4" s="26">
        <v>173.75</v>
      </c>
    </row>
    <row r="5" spans="1:17" x14ac:dyDescent="0.25">
      <c r="A5" s="15" t="s">
        <v>28</v>
      </c>
      <c r="B5" s="16" t="s">
        <v>32</v>
      </c>
      <c r="C5" s="17">
        <v>44283</v>
      </c>
      <c r="D5" s="18" t="s">
        <v>66</v>
      </c>
      <c r="E5" s="19">
        <v>177</v>
      </c>
      <c r="F5" s="19">
        <v>172</v>
      </c>
      <c r="G5" s="19">
        <v>177</v>
      </c>
      <c r="H5" s="19">
        <v>167</v>
      </c>
      <c r="I5" s="19"/>
      <c r="J5" s="19"/>
      <c r="K5" s="23">
        <v>4</v>
      </c>
      <c r="L5" s="23">
        <v>693</v>
      </c>
      <c r="M5" s="24">
        <v>173.25</v>
      </c>
      <c r="N5" s="25">
        <v>7</v>
      </c>
      <c r="O5" s="26">
        <v>180.25</v>
      </c>
    </row>
    <row r="6" spans="1:17" x14ac:dyDescent="0.25">
      <c r="A6" s="15" t="s">
        <v>28</v>
      </c>
      <c r="B6" s="16" t="s">
        <v>32</v>
      </c>
      <c r="C6" s="17">
        <v>44292</v>
      </c>
      <c r="D6" s="18" t="s">
        <v>34</v>
      </c>
      <c r="E6" s="19">
        <v>174.001</v>
      </c>
      <c r="F6" s="19">
        <v>162</v>
      </c>
      <c r="G6" s="19">
        <v>175</v>
      </c>
      <c r="H6" s="19"/>
      <c r="I6" s="19"/>
      <c r="J6" s="19"/>
      <c r="K6" s="23">
        <v>3</v>
      </c>
      <c r="L6" s="23">
        <v>511.00099999999998</v>
      </c>
      <c r="M6" s="24">
        <v>170.33366666666666</v>
      </c>
      <c r="N6" s="25">
        <v>6</v>
      </c>
      <c r="O6" s="26">
        <v>176.33366666666666</v>
      </c>
    </row>
    <row r="7" spans="1:17" x14ac:dyDescent="0.25">
      <c r="A7" s="15" t="s">
        <v>28</v>
      </c>
      <c r="B7" s="16" t="s">
        <v>32</v>
      </c>
      <c r="C7" s="17">
        <v>44296</v>
      </c>
      <c r="D7" s="18" t="s">
        <v>34</v>
      </c>
      <c r="E7" s="19">
        <v>176</v>
      </c>
      <c r="F7" s="19">
        <v>172</v>
      </c>
      <c r="G7" s="19">
        <v>175</v>
      </c>
      <c r="H7" s="19">
        <v>176.001</v>
      </c>
      <c r="I7" s="19"/>
      <c r="J7" s="19"/>
      <c r="K7" s="23">
        <v>4</v>
      </c>
      <c r="L7" s="23">
        <v>699.00099999999998</v>
      </c>
      <c r="M7" s="24">
        <v>174.75024999999999</v>
      </c>
      <c r="N7" s="25">
        <v>4</v>
      </c>
      <c r="O7" s="26">
        <v>178.75024999999999</v>
      </c>
    </row>
    <row r="8" spans="1:17" x14ac:dyDescent="0.25">
      <c r="A8" s="15" t="s">
        <v>28</v>
      </c>
      <c r="B8" s="16" t="s">
        <v>32</v>
      </c>
      <c r="C8" s="17">
        <v>44310</v>
      </c>
      <c r="D8" s="18" t="s">
        <v>34</v>
      </c>
      <c r="E8" s="19">
        <v>166</v>
      </c>
      <c r="F8" s="19">
        <v>176</v>
      </c>
      <c r="G8" s="19">
        <v>165</v>
      </c>
      <c r="H8" s="19">
        <v>175</v>
      </c>
      <c r="I8" s="23"/>
      <c r="J8" s="23"/>
      <c r="K8" s="23">
        <v>4</v>
      </c>
      <c r="L8" s="23">
        <v>682</v>
      </c>
      <c r="M8" s="24">
        <v>170.5</v>
      </c>
      <c r="N8" s="25">
        <v>2</v>
      </c>
      <c r="O8" s="26">
        <v>172.5</v>
      </c>
    </row>
    <row r="9" spans="1:17" x14ac:dyDescent="0.25">
      <c r="A9" s="15" t="s">
        <v>28</v>
      </c>
      <c r="B9" s="16" t="s">
        <v>32</v>
      </c>
      <c r="C9" s="17">
        <v>44311</v>
      </c>
      <c r="D9" s="18" t="s">
        <v>66</v>
      </c>
      <c r="E9" s="19">
        <v>171</v>
      </c>
      <c r="F9" s="19">
        <v>179</v>
      </c>
      <c r="G9" s="19">
        <v>171</v>
      </c>
      <c r="H9" s="19">
        <v>177</v>
      </c>
      <c r="I9" s="19"/>
      <c r="J9" s="19"/>
      <c r="K9" s="23">
        <v>4</v>
      </c>
      <c r="L9" s="23">
        <v>698</v>
      </c>
      <c r="M9" s="24">
        <v>174.5</v>
      </c>
      <c r="N9" s="25">
        <v>4</v>
      </c>
      <c r="O9" s="26">
        <v>178.5</v>
      </c>
    </row>
    <row r="10" spans="1:17" x14ac:dyDescent="0.25">
      <c r="A10" s="15" t="s">
        <v>28</v>
      </c>
      <c r="B10" s="16" t="s">
        <v>32</v>
      </c>
      <c r="C10" s="17">
        <v>44324</v>
      </c>
      <c r="D10" s="18" t="s">
        <v>34</v>
      </c>
      <c r="E10" s="19">
        <v>175</v>
      </c>
      <c r="F10" s="19">
        <v>177</v>
      </c>
      <c r="G10" s="19">
        <v>165</v>
      </c>
      <c r="H10" s="19">
        <v>172</v>
      </c>
      <c r="I10" s="19"/>
      <c r="J10" s="19"/>
      <c r="K10" s="23">
        <v>4</v>
      </c>
      <c r="L10" s="23">
        <v>689</v>
      </c>
      <c r="M10" s="24">
        <v>172.25</v>
      </c>
      <c r="N10" s="25">
        <v>9</v>
      </c>
      <c r="O10" s="26">
        <v>181.25</v>
      </c>
    </row>
    <row r="11" spans="1:17" x14ac:dyDescent="0.25">
      <c r="A11" s="15" t="s">
        <v>28</v>
      </c>
      <c r="B11" s="16" t="s">
        <v>32</v>
      </c>
      <c r="C11" s="17">
        <v>44320</v>
      </c>
      <c r="D11" s="18" t="s">
        <v>34</v>
      </c>
      <c r="E11" s="19">
        <v>173</v>
      </c>
      <c r="F11" s="19">
        <v>175</v>
      </c>
      <c r="G11" s="19">
        <v>173</v>
      </c>
      <c r="H11" s="19"/>
      <c r="I11" s="19"/>
      <c r="J11" s="19"/>
      <c r="K11" s="23">
        <v>3</v>
      </c>
      <c r="L11" s="23">
        <v>521</v>
      </c>
      <c r="M11" s="24">
        <v>173.66666666666666</v>
      </c>
      <c r="N11" s="25">
        <v>3</v>
      </c>
      <c r="O11" s="26">
        <v>176.66666666666666</v>
      </c>
    </row>
    <row r="12" spans="1:17" x14ac:dyDescent="0.25">
      <c r="A12" s="15" t="s">
        <v>28</v>
      </c>
      <c r="B12" s="16" t="s">
        <v>32</v>
      </c>
      <c r="C12" s="17">
        <v>44338</v>
      </c>
      <c r="D12" s="18" t="s">
        <v>34</v>
      </c>
      <c r="E12" s="19">
        <v>174.001</v>
      </c>
      <c r="F12" s="19">
        <v>177</v>
      </c>
      <c r="G12" s="19">
        <v>170</v>
      </c>
      <c r="H12" s="19">
        <v>177</v>
      </c>
      <c r="I12" s="19"/>
      <c r="J12" s="19"/>
      <c r="K12" s="23">
        <v>4</v>
      </c>
      <c r="L12" s="23">
        <v>698.00099999999998</v>
      </c>
      <c r="M12" s="24">
        <v>174.50024999999999</v>
      </c>
      <c r="N12" s="25">
        <v>3</v>
      </c>
      <c r="O12" s="26">
        <v>177.50024999999999</v>
      </c>
    </row>
    <row r="13" spans="1:17" x14ac:dyDescent="0.25">
      <c r="A13" s="15" t="s">
        <v>28</v>
      </c>
      <c r="B13" s="16" t="s">
        <v>32</v>
      </c>
      <c r="C13" s="17">
        <v>44339</v>
      </c>
      <c r="D13" s="18" t="s">
        <v>66</v>
      </c>
      <c r="E13" s="19">
        <v>174</v>
      </c>
      <c r="F13" s="19">
        <v>173</v>
      </c>
      <c r="G13" s="19">
        <v>163</v>
      </c>
      <c r="H13" s="19">
        <v>166</v>
      </c>
      <c r="I13" s="19"/>
      <c r="J13" s="19"/>
      <c r="K13" s="23">
        <v>4</v>
      </c>
      <c r="L13" s="23">
        <v>676</v>
      </c>
      <c r="M13" s="24">
        <v>169</v>
      </c>
      <c r="N13" s="25">
        <v>4</v>
      </c>
      <c r="O13" s="26">
        <v>173</v>
      </c>
    </row>
    <row r="14" spans="1:17" x14ac:dyDescent="0.25">
      <c r="A14" s="15" t="s">
        <v>28</v>
      </c>
      <c r="B14" s="16" t="s">
        <v>32</v>
      </c>
      <c r="C14" s="17">
        <v>44345</v>
      </c>
      <c r="D14" s="18" t="s">
        <v>34</v>
      </c>
      <c r="E14" s="19">
        <v>182</v>
      </c>
      <c r="F14" s="19">
        <v>187</v>
      </c>
      <c r="G14" s="19">
        <v>177</v>
      </c>
      <c r="H14" s="19">
        <v>180</v>
      </c>
      <c r="I14" s="19">
        <v>180</v>
      </c>
      <c r="J14" s="19">
        <v>169</v>
      </c>
      <c r="K14" s="23">
        <v>6</v>
      </c>
      <c r="L14" s="23">
        <v>1075</v>
      </c>
      <c r="M14" s="24">
        <v>179.16666666666666</v>
      </c>
      <c r="N14" s="25">
        <v>4</v>
      </c>
      <c r="O14" s="26">
        <v>183.16666666666666</v>
      </c>
    </row>
    <row r="15" spans="1:17" x14ac:dyDescent="0.25">
      <c r="A15" s="15" t="s">
        <v>28</v>
      </c>
      <c r="B15" s="16" t="s">
        <v>32</v>
      </c>
      <c r="C15" s="17">
        <v>44348</v>
      </c>
      <c r="D15" s="18" t="s">
        <v>34</v>
      </c>
      <c r="E15" s="19">
        <v>176</v>
      </c>
      <c r="F15" s="19">
        <v>171</v>
      </c>
      <c r="G15" s="19">
        <v>175</v>
      </c>
      <c r="H15" s="19"/>
      <c r="I15" s="19"/>
      <c r="J15" s="19"/>
      <c r="K15" s="23">
        <v>3</v>
      </c>
      <c r="L15" s="23">
        <v>522</v>
      </c>
      <c r="M15" s="24">
        <v>174</v>
      </c>
      <c r="N15" s="25">
        <v>4</v>
      </c>
      <c r="O15" s="26">
        <v>178</v>
      </c>
    </row>
    <row r="16" spans="1:17" x14ac:dyDescent="0.25">
      <c r="A16" s="15" t="s">
        <v>28</v>
      </c>
      <c r="B16" s="16" t="s">
        <v>32</v>
      </c>
      <c r="C16" s="17">
        <v>44359</v>
      </c>
      <c r="D16" s="18" t="s">
        <v>34</v>
      </c>
      <c r="E16" s="19">
        <v>160</v>
      </c>
      <c r="F16" s="19">
        <v>166</v>
      </c>
      <c r="G16" s="19">
        <v>157</v>
      </c>
      <c r="H16" s="19">
        <v>164</v>
      </c>
      <c r="I16" s="19"/>
      <c r="J16" s="19"/>
      <c r="K16" s="23">
        <v>4</v>
      </c>
      <c r="L16" s="23">
        <v>647</v>
      </c>
      <c r="M16" s="24">
        <v>161.75</v>
      </c>
      <c r="N16" s="25">
        <v>2</v>
      </c>
      <c r="O16" s="26">
        <v>163.75</v>
      </c>
    </row>
    <row r="17" spans="1:15" x14ac:dyDescent="0.25">
      <c r="A17" s="15" t="s">
        <v>28</v>
      </c>
      <c r="B17" s="16" t="s">
        <v>32</v>
      </c>
      <c r="C17" s="17">
        <v>44373</v>
      </c>
      <c r="D17" s="18" t="s">
        <v>34</v>
      </c>
      <c r="E17" s="19">
        <v>162</v>
      </c>
      <c r="F17" s="19">
        <v>175</v>
      </c>
      <c r="G17" s="19">
        <v>178</v>
      </c>
      <c r="H17" s="19">
        <v>154</v>
      </c>
      <c r="I17" s="19"/>
      <c r="J17" s="19"/>
      <c r="K17" s="23">
        <v>4</v>
      </c>
      <c r="L17" s="23">
        <v>669</v>
      </c>
      <c r="M17" s="24">
        <v>167.25</v>
      </c>
      <c r="N17" s="25">
        <v>3</v>
      </c>
      <c r="O17" s="26">
        <v>170.25</v>
      </c>
    </row>
    <row r="18" spans="1:15" x14ac:dyDescent="0.25">
      <c r="A18" s="15" t="s">
        <v>28</v>
      </c>
      <c r="B18" s="16" t="s">
        <v>32</v>
      </c>
      <c r="C18" s="17">
        <v>44380</v>
      </c>
      <c r="D18" s="18" t="s">
        <v>66</v>
      </c>
      <c r="E18" s="19">
        <v>185</v>
      </c>
      <c r="F18" s="19">
        <v>179</v>
      </c>
      <c r="G18" s="19">
        <v>187</v>
      </c>
      <c r="H18" s="19">
        <v>188</v>
      </c>
      <c r="I18" s="19">
        <v>188</v>
      </c>
      <c r="J18" s="19">
        <v>188</v>
      </c>
      <c r="K18" s="23">
        <v>6</v>
      </c>
      <c r="L18" s="23">
        <v>1115</v>
      </c>
      <c r="M18" s="24">
        <v>185.83333333333334</v>
      </c>
      <c r="N18" s="25">
        <v>22</v>
      </c>
      <c r="O18" s="26">
        <v>207.83333333333334</v>
      </c>
    </row>
    <row r="19" spans="1:15" x14ac:dyDescent="0.25">
      <c r="A19" s="15" t="s">
        <v>28</v>
      </c>
      <c r="B19" s="16" t="s">
        <v>32</v>
      </c>
      <c r="C19" s="17">
        <v>44381</v>
      </c>
      <c r="D19" s="18" t="s">
        <v>66</v>
      </c>
      <c r="E19" s="19">
        <v>191</v>
      </c>
      <c r="F19" s="19">
        <v>193</v>
      </c>
      <c r="G19" s="19">
        <v>194</v>
      </c>
      <c r="H19" s="19">
        <v>191</v>
      </c>
      <c r="I19" s="19">
        <v>196</v>
      </c>
      <c r="J19" s="19">
        <v>191</v>
      </c>
      <c r="K19" s="23">
        <v>6</v>
      </c>
      <c r="L19" s="23">
        <v>1156</v>
      </c>
      <c r="M19" s="24">
        <v>192.66666666666666</v>
      </c>
      <c r="N19" s="25">
        <v>34</v>
      </c>
      <c r="O19" s="26">
        <v>226.66666666666666</v>
      </c>
    </row>
    <row r="20" spans="1:15" x14ac:dyDescent="0.25">
      <c r="A20" s="15" t="s">
        <v>28</v>
      </c>
      <c r="B20" s="16" t="s">
        <v>32</v>
      </c>
      <c r="C20" s="17">
        <v>44383</v>
      </c>
      <c r="D20" s="18" t="s">
        <v>34</v>
      </c>
      <c r="E20" s="19">
        <v>182</v>
      </c>
      <c r="F20" s="19">
        <v>185</v>
      </c>
      <c r="G20" s="19">
        <v>184</v>
      </c>
      <c r="H20" s="19"/>
      <c r="I20" s="19"/>
      <c r="J20" s="19"/>
      <c r="K20" s="23">
        <v>3</v>
      </c>
      <c r="L20" s="23">
        <v>551</v>
      </c>
      <c r="M20" s="24">
        <v>183.66666666666666</v>
      </c>
      <c r="N20" s="25">
        <v>9</v>
      </c>
      <c r="O20" s="26">
        <v>192.66666666666666</v>
      </c>
    </row>
    <row r="21" spans="1:15" x14ac:dyDescent="0.25">
      <c r="A21" s="15" t="s">
        <v>28</v>
      </c>
      <c r="B21" s="16" t="s">
        <v>32</v>
      </c>
      <c r="C21" s="17">
        <v>44387</v>
      </c>
      <c r="D21" s="18" t="s">
        <v>34</v>
      </c>
      <c r="E21" s="19">
        <v>182</v>
      </c>
      <c r="F21" s="19">
        <v>186</v>
      </c>
      <c r="G21" s="19">
        <v>180</v>
      </c>
      <c r="H21" s="19">
        <v>180.001</v>
      </c>
      <c r="I21" s="19"/>
      <c r="J21" s="19"/>
      <c r="K21" s="23">
        <v>4</v>
      </c>
      <c r="L21" s="23">
        <v>728.00099999999998</v>
      </c>
      <c r="M21" s="24">
        <v>182.00024999999999</v>
      </c>
      <c r="N21" s="25">
        <v>8</v>
      </c>
      <c r="O21" s="26">
        <v>190.00024999999999</v>
      </c>
    </row>
    <row r="22" spans="1:15" x14ac:dyDescent="0.25">
      <c r="A22" s="15" t="s">
        <v>28</v>
      </c>
      <c r="B22" s="16" t="s">
        <v>32</v>
      </c>
      <c r="C22" s="17">
        <v>44395</v>
      </c>
      <c r="D22" s="18" t="s">
        <v>34</v>
      </c>
      <c r="E22" s="19">
        <v>179.001</v>
      </c>
      <c r="F22" s="19">
        <v>189</v>
      </c>
      <c r="G22" s="19">
        <v>184</v>
      </c>
      <c r="H22" s="19">
        <v>187</v>
      </c>
      <c r="I22" s="19">
        <v>188</v>
      </c>
      <c r="J22" s="19">
        <v>184</v>
      </c>
      <c r="K22" s="23">
        <v>6</v>
      </c>
      <c r="L22" s="23">
        <v>1111.001</v>
      </c>
      <c r="M22" s="24">
        <v>185.16683333333333</v>
      </c>
      <c r="N22" s="25">
        <v>30</v>
      </c>
      <c r="O22" s="26">
        <v>215.16683333333333</v>
      </c>
    </row>
    <row r="23" spans="1:15" x14ac:dyDescent="0.25">
      <c r="A23" s="15" t="s">
        <v>107</v>
      </c>
      <c r="B23" s="16" t="s">
        <v>32</v>
      </c>
      <c r="C23" s="17">
        <v>44397</v>
      </c>
      <c r="D23" s="18" t="s">
        <v>66</v>
      </c>
      <c r="E23" s="19">
        <v>187</v>
      </c>
      <c r="F23" s="19">
        <v>185</v>
      </c>
      <c r="G23" s="19">
        <v>186</v>
      </c>
      <c r="H23" s="19">
        <v>186</v>
      </c>
      <c r="I23" s="19"/>
      <c r="J23" s="19"/>
      <c r="K23" s="23">
        <v>4</v>
      </c>
      <c r="L23" s="23">
        <v>744</v>
      </c>
      <c r="M23" s="24">
        <v>186</v>
      </c>
      <c r="N23" s="25">
        <v>13</v>
      </c>
      <c r="O23" s="26">
        <v>199</v>
      </c>
    </row>
    <row r="24" spans="1:15" x14ac:dyDescent="0.25">
      <c r="A24" s="15" t="s">
        <v>28</v>
      </c>
      <c r="B24" s="16" t="s">
        <v>32</v>
      </c>
      <c r="C24" s="17">
        <v>44401</v>
      </c>
      <c r="D24" s="18" t="s">
        <v>34</v>
      </c>
      <c r="E24" s="19">
        <v>176</v>
      </c>
      <c r="F24" s="19">
        <v>182</v>
      </c>
      <c r="G24" s="19">
        <v>188</v>
      </c>
      <c r="H24" s="19">
        <v>180</v>
      </c>
      <c r="I24" s="19"/>
      <c r="J24" s="19"/>
      <c r="K24" s="23">
        <v>4</v>
      </c>
      <c r="L24" s="23">
        <v>726</v>
      </c>
      <c r="M24" s="24">
        <v>181.5</v>
      </c>
      <c r="N24" s="25">
        <v>13</v>
      </c>
      <c r="O24" s="26">
        <v>194.5</v>
      </c>
    </row>
    <row r="25" spans="1:15" x14ac:dyDescent="0.25">
      <c r="A25" s="38"/>
      <c r="B25" s="39"/>
      <c r="C25" s="40"/>
      <c r="D25" s="41"/>
      <c r="E25" s="42"/>
      <c r="F25" s="42"/>
      <c r="G25" s="42"/>
      <c r="H25" s="42"/>
      <c r="I25" s="42"/>
      <c r="J25" s="42"/>
      <c r="K25" s="43"/>
      <c r="L25" s="43"/>
      <c r="M25" s="44"/>
      <c r="N25" s="45"/>
      <c r="O25" s="46"/>
    </row>
    <row r="26" spans="1:15" x14ac:dyDescent="0.25">
      <c r="K26" s="8">
        <f>SUM(K2:K25)</f>
        <v>96</v>
      </c>
      <c r="L26" s="8">
        <f>SUM(L2:L25)</f>
        <v>16979.008000000002</v>
      </c>
      <c r="M26" s="7">
        <f>SUM(L26/K26)</f>
        <v>176.86466666666669</v>
      </c>
      <c r="N26" s="8">
        <f>SUM(N2:N25)</f>
        <v>194</v>
      </c>
      <c r="O26" s="13">
        <f>SUM(M26+N26)</f>
        <v>370.86466666666672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4_2"/>
    <protectedRange sqref="D2" name="Range1_1_3_8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10_1"/>
    <protectedRange algorithmName="SHA-512" hashValue="ON39YdpmFHfN9f47KpiRvqrKx0V9+erV1CNkpWzYhW/Qyc6aT8rEyCrvauWSYGZK2ia3o7vd3akF07acHAFpOA==" saltValue="yVW9XmDwTqEnmpSGai0KYg==" spinCount="100000" sqref="D6" name="Range1_1_7_2"/>
    <protectedRange algorithmName="SHA-512" hashValue="ON39YdpmFHfN9f47KpiRvqrKx0V9+erV1CNkpWzYhW/Qyc6aT8rEyCrvauWSYGZK2ia3o7vd3akF07acHAFpOA==" saltValue="yVW9XmDwTqEnmpSGai0KYg==" spinCount="100000" sqref="E7:J7 B7:C7" name="Range1_5_2"/>
    <protectedRange algorithmName="SHA-512" hashValue="ON39YdpmFHfN9f47KpiRvqrKx0V9+erV1CNkpWzYhW/Qyc6aT8rEyCrvauWSYGZK2ia3o7vd3akF07acHAFpOA==" saltValue="yVW9XmDwTqEnmpSGai0KYg==" spinCount="100000" sqref="D7" name="Range1_1_3_2"/>
    <protectedRange algorithmName="SHA-512" hashValue="ON39YdpmFHfN9f47KpiRvqrKx0V9+erV1CNkpWzYhW/Qyc6aT8rEyCrvauWSYGZK2ia3o7vd3akF07acHAFpOA==" saltValue="yVW9XmDwTqEnmpSGai0KYg==" spinCount="100000" sqref="C8" name="Range1_20"/>
    <protectedRange algorithmName="SHA-512" hashValue="ON39YdpmFHfN9f47KpiRvqrKx0V9+erV1CNkpWzYhW/Qyc6aT8rEyCrvauWSYGZK2ia3o7vd3akF07acHAFpOA==" saltValue="yVW9XmDwTqEnmpSGai0KYg==" spinCount="100000" sqref="B8 E8:H8" name="Range1_5_5"/>
    <protectedRange algorithmName="SHA-512" hashValue="ON39YdpmFHfN9f47KpiRvqrKx0V9+erV1CNkpWzYhW/Qyc6aT8rEyCrvauWSYGZK2ia3o7vd3akF07acHAFpOA==" saltValue="yVW9XmDwTqEnmpSGai0KYg==" spinCount="100000" sqref="D8" name="Range1_1_3_4"/>
    <protectedRange algorithmName="SHA-512" hashValue="ON39YdpmFHfN9f47KpiRvqrKx0V9+erV1CNkpWzYhW/Qyc6aT8rEyCrvauWSYGZK2ia3o7vd3akF07acHAFpOA==" saltValue="yVW9XmDwTqEnmpSGai0KYg==" spinCount="100000" sqref="E9:J9 B9:C9" name="Range1_21"/>
    <protectedRange algorithmName="SHA-512" hashValue="ON39YdpmFHfN9f47KpiRvqrKx0V9+erV1CNkpWzYhW/Qyc6aT8rEyCrvauWSYGZK2ia3o7vd3akF07acHAFpOA==" saltValue="yVW9XmDwTqEnmpSGai0KYg==" spinCount="100000" sqref="D9" name="Range1_1_10"/>
    <protectedRange algorithmName="SHA-512" hashValue="ON39YdpmFHfN9f47KpiRvqrKx0V9+erV1CNkpWzYhW/Qyc6aT8rEyCrvauWSYGZK2ia3o7vd3akF07acHAFpOA==" saltValue="yVW9XmDwTqEnmpSGai0KYg==" spinCount="100000" sqref="I10:J10" name="Range1_21_1"/>
    <protectedRange algorithmName="SHA-512" hashValue="ON39YdpmFHfN9f47KpiRvqrKx0V9+erV1CNkpWzYhW/Qyc6aT8rEyCrvauWSYGZK2ia3o7vd3akF07acHAFpOA==" saltValue="yVW9XmDwTqEnmpSGai0KYg==" spinCount="100000" sqref="B10:C10 E10:H10" name="Range1_5_3"/>
    <protectedRange algorithmName="SHA-512" hashValue="ON39YdpmFHfN9f47KpiRvqrKx0V9+erV1CNkpWzYhW/Qyc6aT8rEyCrvauWSYGZK2ia3o7vd3akF07acHAFpOA==" saltValue="yVW9XmDwTqEnmpSGai0KYg==" spinCount="100000" sqref="D10" name="Range1_1_3_3"/>
    <protectedRange algorithmName="SHA-512" hashValue="ON39YdpmFHfN9f47KpiRvqrKx0V9+erV1CNkpWzYhW/Qyc6aT8rEyCrvauWSYGZK2ia3o7vd3akF07acHAFpOA==" saltValue="yVW9XmDwTqEnmpSGai0KYg==" spinCount="100000" sqref="E11:J11 B11:C11 E25:J25 B25:C25" name="Range1_10_3"/>
    <protectedRange algorithmName="SHA-512" hashValue="ON39YdpmFHfN9f47KpiRvqrKx0V9+erV1CNkpWzYhW/Qyc6aT8rEyCrvauWSYGZK2ia3o7vd3akF07acHAFpOA==" saltValue="yVW9XmDwTqEnmpSGai0KYg==" spinCount="100000" sqref="D11 D25" name="Range1_1_7_4"/>
    <protectedRange algorithmName="SHA-512" hashValue="ON39YdpmFHfN9f47KpiRvqrKx0V9+erV1CNkpWzYhW/Qyc6aT8rEyCrvauWSYGZK2ia3o7vd3akF07acHAFpOA==" saltValue="yVW9XmDwTqEnmpSGai0KYg==" spinCount="100000" sqref="E12:J12 B12:C12" name="Range1_5_4"/>
    <protectedRange algorithmName="SHA-512" hashValue="ON39YdpmFHfN9f47KpiRvqrKx0V9+erV1CNkpWzYhW/Qyc6aT8rEyCrvauWSYGZK2ia3o7vd3akF07acHAFpOA==" saltValue="yVW9XmDwTqEnmpSGai0KYg==" spinCount="100000" sqref="D12" name="Range1_1_3_5"/>
    <protectedRange algorithmName="SHA-512" hashValue="ON39YdpmFHfN9f47KpiRvqrKx0V9+erV1CNkpWzYhW/Qyc6aT8rEyCrvauWSYGZK2ia3o7vd3akF07acHAFpOA==" saltValue="yVW9XmDwTqEnmpSGai0KYg==" spinCount="100000" sqref="E13:J13 B13:C13" name="Range1_6"/>
    <protectedRange algorithmName="SHA-512" hashValue="ON39YdpmFHfN9f47KpiRvqrKx0V9+erV1CNkpWzYhW/Qyc6aT8rEyCrvauWSYGZK2ia3o7vd3akF07acHAFpOA==" saltValue="yVW9XmDwTqEnmpSGai0KYg==" spinCount="100000" sqref="D13" name="Range1_1_4"/>
    <protectedRange algorithmName="SHA-512" hashValue="ON39YdpmFHfN9f47KpiRvqrKx0V9+erV1CNkpWzYhW/Qyc6aT8rEyCrvauWSYGZK2ia3o7vd3akF07acHAFpOA==" saltValue="yVW9XmDwTqEnmpSGai0KYg==" spinCount="100000" sqref="E14:J14 B14:C14" name="Range1_5_6"/>
    <protectedRange algorithmName="SHA-512" hashValue="ON39YdpmFHfN9f47KpiRvqrKx0V9+erV1CNkpWzYhW/Qyc6aT8rEyCrvauWSYGZK2ia3o7vd3akF07acHAFpOA==" saltValue="yVW9XmDwTqEnmpSGai0KYg==" spinCount="100000" sqref="D14" name="Range1_1_3_7"/>
    <protectedRange algorithmName="SHA-512" hashValue="ON39YdpmFHfN9f47KpiRvqrKx0V9+erV1CNkpWzYhW/Qyc6aT8rEyCrvauWSYGZK2ia3o7vd3akF07acHAFpOA==" saltValue="yVW9XmDwTqEnmpSGai0KYg==" spinCount="100000" sqref="E15:J15 B15:C15" name="Range1_10_2"/>
    <protectedRange algorithmName="SHA-512" hashValue="ON39YdpmFHfN9f47KpiRvqrKx0V9+erV1CNkpWzYhW/Qyc6aT8rEyCrvauWSYGZK2ia3o7vd3akF07acHAFpOA==" saltValue="yVW9XmDwTqEnmpSGai0KYg==" spinCount="100000" sqref="D15" name="Range1_1_7_1"/>
    <protectedRange algorithmName="SHA-512" hashValue="ON39YdpmFHfN9f47KpiRvqrKx0V9+erV1CNkpWzYhW/Qyc6aT8rEyCrvauWSYGZK2ia3o7vd3akF07acHAFpOA==" saltValue="yVW9XmDwTqEnmpSGai0KYg==" spinCount="100000" sqref="E16:J16 B16:C16" name="Range1_5_7"/>
    <protectedRange algorithmName="SHA-512" hashValue="ON39YdpmFHfN9f47KpiRvqrKx0V9+erV1CNkpWzYhW/Qyc6aT8rEyCrvauWSYGZK2ia3o7vd3akF07acHAFpOA==" saltValue="yVW9XmDwTqEnmpSGai0KYg==" spinCount="100000" sqref="D16" name="Range1_1_3_8"/>
    <protectedRange algorithmName="SHA-512" hashValue="ON39YdpmFHfN9f47KpiRvqrKx0V9+erV1CNkpWzYhW/Qyc6aT8rEyCrvauWSYGZK2ia3o7vd3akF07acHAFpOA==" saltValue="yVW9XmDwTqEnmpSGai0KYg==" spinCount="100000" sqref="E17:J17 B17:C17" name="Range1_5_9"/>
    <protectedRange algorithmName="SHA-512" hashValue="ON39YdpmFHfN9f47KpiRvqrKx0V9+erV1CNkpWzYhW/Qyc6aT8rEyCrvauWSYGZK2ia3o7vd3akF07acHAFpOA==" saltValue="yVW9XmDwTqEnmpSGai0KYg==" spinCount="100000" sqref="D17" name="Range1_1_3_10"/>
    <protectedRange algorithmName="SHA-512" hashValue="ON39YdpmFHfN9f47KpiRvqrKx0V9+erV1CNkpWzYhW/Qyc6aT8rEyCrvauWSYGZK2ia3o7vd3akF07acHAFpOA==" saltValue="yVW9XmDwTqEnmpSGai0KYg==" spinCount="100000" sqref="E18:J18 B18:C18" name="Range1_10_4"/>
    <protectedRange algorithmName="SHA-512" hashValue="ON39YdpmFHfN9f47KpiRvqrKx0V9+erV1CNkpWzYhW/Qyc6aT8rEyCrvauWSYGZK2ia3o7vd3akF07acHAFpOA==" saltValue="yVW9XmDwTqEnmpSGai0KYg==" spinCount="100000" sqref="D18" name="Range1_1_9_1"/>
    <protectedRange algorithmName="SHA-512" hashValue="ON39YdpmFHfN9f47KpiRvqrKx0V9+erV1CNkpWzYhW/Qyc6aT8rEyCrvauWSYGZK2ia3o7vd3akF07acHAFpOA==" saltValue="yVW9XmDwTqEnmpSGai0KYg==" spinCount="100000" sqref="E19:J19 B19:C19" name="Range1_10"/>
    <protectedRange algorithmName="SHA-512" hashValue="ON39YdpmFHfN9f47KpiRvqrKx0V9+erV1CNkpWzYhW/Qyc6aT8rEyCrvauWSYGZK2ia3o7vd3akF07acHAFpOA==" saltValue="yVW9XmDwTqEnmpSGai0KYg==" spinCount="100000" sqref="D19" name="Range1_1_9"/>
    <protectedRange algorithmName="SHA-512" hashValue="ON39YdpmFHfN9f47KpiRvqrKx0V9+erV1CNkpWzYhW/Qyc6aT8rEyCrvauWSYGZK2ia3o7vd3akF07acHAFpOA==" saltValue="yVW9XmDwTqEnmpSGai0KYg==" spinCount="100000" sqref="E20:J20 B20:C20" name="Range1_7_7"/>
    <protectedRange algorithmName="SHA-512" hashValue="ON39YdpmFHfN9f47KpiRvqrKx0V9+erV1CNkpWzYhW/Qyc6aT8rEyCrvauWSYGZK2ia3o7vd3akF07acHAFpOA==" saltValue="yVW9XmDwTqEnmpSGai0KYg==" spinCount="100000" sqref="D20" name="Range1_1_5_6"/>
    <protectedRange algorithmName="SHA-512" hashValue="ON39YdpmFHfN9f47KpiRvqrKx0V9+erV1CNkpWzYhW/Qyc6aT8rEyCrvauWSYGZK2ia3o7vd3akF07acHAFpOA==" saltValue="yVW9XmDwTqEnmpSGai0KYg==" spinCount="100000" sqref="E21:J21 B21:C21" name="Range1_5_12"/>
    <protectedRange algorithmName="SHA-512" hashValue="ON39YdpmFHfN9f47KpiRvqrKx0V9+erV1CNkpWzYhW/Qyc6aT8rEyCrvauWSYGZK2ia3o7vd3akF07acHAFpOA==" saltValue="yVW9XmDwTqEnmpSGai0KYg==" spinCount="100000" sqref="D21" name="Range1_1_3_11"/>
    <protectedRange algorithmName="SHA-512" hashValue="ON39YdpmFHfN9f47KpiRvqrKx0V9+erV1CNkpWzYhW/Qyc6aT8rEyCrvauWSYGZK2ia3o7vd3akF07acHAFpOA==" saltValue="yVW9XmDwTqEnmpSGai0KYg==" spinCount="100000" sqref="E22:J22 B22:C22" name="Range1_10_7"/>
    <protectedRange algorithmName="SHA-512" hashValue="ON39YdpmFHfN9f47KpiRvqrKx0V9+erV1CNkpWzYhW/Qyc6aT8rEyCrvauWSYGZK2ia3o7vd3akF07acHAFpOA==" saltValue="yVW9XmDwTqEnmpSGai0KYg==" spinCount="100000" sqref="D22" name="Range1_1_7_6"/>
    <protectedRange algorithmName="SHA-512" hashValue="ON39YdpmFHfN9f47KpiRvqrKx0V9+erV1CNkpWzYhW/Qyc6aT8rEyCrvauWSYGZK2ia3o7vd3akF07acHAFpOA==" saltValue="yVW9XmDwTqEnmpSGai0KYg==" spinCount="100000" sqref="E23:J23 B23:C23" name="Range1_30"/>
    <protectedRange algorithmName="SHA-512" hashValue="ON39YdpmFHfN9f47KpiRvqrKx0V9+erV1CNkpWzYhW/Qyc6aT8rEyCrvauWSYGZK2ia3o7vd3akF07acHAFpOA==" saltValue="yVW9XmDwTqEnmpSGai0KYg==" spinCount="100000" sqref="D23" name="Range1_1_23"/>
    <protectedRange algorithmName="SHA-512" hashValue="ON39YdpmFHfN9f47KpiRvqrKx0V9+erV1CNkpWzYhW/Qyc6aT8rEyCrvauWSYGZK2ia3o7vd3akF07acHAFpOA==" saltValue="yVW9XmDwTqEnmpSGai0KYg==" spinCount="100000" sqref="E24:J24 B24:C24" name="Range1_5_1_1"/>
    <protectedRange algorithmName="SHA-512" hashValue="ON39YdpmFHfN9f47KpiRvqrKx0V9+erV1CNkpWzYhW/Qyc6aT8rEyCrvauWSYGZK2ia3o7vd3akF07acHAFpOA==" saltValue="yVW9XmDwTqEnmpSGai0KYg==" spinCount="100000" sqref="D24" name="Range1_1_3_1_1"/>
  </protectedRanges>
  <conditionalFormatting sqref="I2">
    <cfRule type="top10" dxfId="1313" priority="136" rank="1"/>
  </conditionalFormatting>
  <conditionalFormatting sqref="H2">
    <cfRule type="top10" dxfId="1312" priority="132" rank="1"/>
  </conditionalFormatting>
  <conditionalFormatting sqref="J2">
    <cfRule type="top10" dxfId="1311" priority="133" rank="1"/>
  </conditionalFormatting>
  <conditionalFormatting sqref="G2">
    <cfRule type="top10" dxfId="1310" priority="135" rank="1"/>
  </conditionalFormatting>
  <conditionalFormatting sqref="F2">
    <cfRule type="top10" dxfId="1309" priority="134" rank="1"/>
  </conditionalFormatting>
  <conditionalFormatting sqref="E2">
    <cfRule type="top10" dxfId="1308" priority="131" rank="1"/>
  </conditionalFormatting>
  <conditionalFormatting sqref="I3">
    <cfRule type="top10" dxfId="1307" priority="130" rank="1"/>
  </conditionalFormatting>
  <conditionalFormatting sqref="H3">
    <cfRule type="top10" dxfId="1306" priority="126" rank="1"/>
  </conditionalFormatting>
  <conditionalFormatting sqref="J3">
    <cfRule type="top10" dxfId="1305" priority="127" rank="1"/>
  </conditionalFormatting>
  <conditionalFormatting sqref="G3">
    <cfRule type="top10" dxfId="1304" priority="129" rank="1"/>
  </conditionalFormatting>
  <conditionalFormatting sqref="F3">
    <cfRule type="top10" dxfId="1303" priority="128" rank="1"/>
  </conditionalFormatting>
  <conditionalFormatting sqref="E3">
    <cfRule type="top10" dxfId="1302" priority="125" rank="1"/>
  </conditionalFormatting>
  <conditionalFormatting sqref="I4">
    <cfRule type="top10" dxfId="1301" priority="124" rank="1"/>
  </conditionalFormatting>
  <conditionalFormatting sqref="H4">
    <cfRule type="top10" dxfId="1300" priority="120" rank="1"/>
  </conditionalFormatting>
  <conditionalFormatting sqref="J4">
    <cfRule type="top10" dxfId="1299" priority="121" rank="1"/>
  </conditionalFormatting>
  <conditionalFormatting sqref="G4">
    <cfRule type="top10" dxfId="1298" priority="123" rank="1"/>
  </conditionalFormatting>
  <conditionalFormatting sqref="F4">
    <cfRule type="top10" dxfId="1297" priority="122" rank="1"/>
  </conditionalFormatting>
  <conditionalFormatting sqref="E4">
    <cfRule type="top10" dxfId="1296" priority="119" rank="1"/>
  </conditionalFormatting>
  <conditionalFormatting sqref="I5">
    <cfRule type="top10" dxfId="1295" priority="118" rank="1"/>
  </conditionalFormatting>
  <conditionalFormatting sqref="H5">
    <cfRule type="top10" dxfId="1294" priority="114" rank="1"/>
  </conditionalFormatting>
  <conditionalFormatting sqref="J5">
    <cfRule type="top10" dxfId="1293" priority="115" rank="1"/>
  </conditionalFormatting>
  <conditionalFormatting sqref="G5">
    <cfRule type="top10" dxfId="1292" priority="117" rank="1"/>
  </conditionalFormatting>
  <conditionalFormatting sqref="F5">
    <cfRule type="top10" dxfId="1291" priority="116" rank="1"/>
  </conditionalFormatting>
  <conditionalFormatting sqref="E5">
    <cfRule type="top10" dxfId="1290" priority="113" rank="1"/>
  </conditionalFormatting>
  <conditionalFormatting sqref="I6">
    <cfRule type="top10" dxfId="1289" priority="112" rank="1"/>
  </conditionalFormatting>
  <conditionalFormatting sqref="H6">
    <cfRule type="top10" dxfId="1288" priority="108" rank="1"/>
  </conditionalFormatting>
  <conditionalFormatting sqref="J6">
    <cfRule type="top10" dxfId="1287" priority="109" rank="1"/>
  </conditionalFormatting>
  <conditionalFormatting sqref="G6">
    <cfRule type="top10" dxfId="1286" priority="111" rank="1"/>
  </conditionalFormatting>
  <conditionalFormatting sqref="F6">
    <cfRule type="top10" dxfId="1285" priority="110" rank="1"/>
  </conditionalFormatting>
  <conditionalFormatting sqref="E6">
    <cfRule type="top10" dxfId="1284" priority="107" rank="1"/>
  </conditionalFormatting>
  <conditionalFormatting sqref="I7">
    <cfRule type="top10" dxfId="1283" priority="106" rank="1"/>
  </conditionalFormatting>
  <conditionalFormatting sqref="H7">
    <cfRule type="top10" dxfId="1282" priority="102" rank="1"/>
  </conditionalFormatting>
  <conditionalFormatting sqref="J7">
    <cfRule type="top10" dxfId="1281" priority="103" rank="1"/>
  </conditionalFormatting>
  <conditionalFormatting sqref="G7">
    <cfRule type="top10" dxfId="1280" priority="105" rank="1"/>
  </conditionalFormatting>
  <conditionalFormatting sqref="F7">
    <cfRule type="top10" dxfId="1279" priority="104" rank="1"/>
  </conditionalFormatting>
  <conditionalFormatting sqref="E7">
    <cfRule type="top10" dxfId="1278" priority="101" rank="1"/>
  </conditionalFormatting>
  <conditionalFormatting sqref="H8">
    <cfRule type="top10" dxfId="1277" priority="98" rank="1"/>
  </conditionalFormatting>
  <conditionalFormatting sqref="G8">
    <cfRule type="top10" dxfId="1276" priority="100" rank="1"/>
  </conditionalFormatting>
  <conditionalFormatting sqref="F8">
    <cfRule type="top10" dxfId="1275" priority="99" rank="1"/>
  </conditionalFormatting>
  <conditionalFormatting sqref="E8">
    <cfRule type="top10" dxfId="1274" priority="97" rank="1"/>
  </conditionalFormatting>
  <conditionalFormatting sqref="I9">
    <cfRule type="top10" dxfId="1273" priority="96" rank="1"/>
  </conditionalFormatting>
  <conditionalFormatting sqref="H9">
    <cfRule type="top10" dxfId="1272" priority="92" rank="1"/>
  </conditionalFormatting>
  <conditionalFormatting sqref="J9">
    <cfRule type="top10" dxfId="1271" priority="93" rank="1"/>
  </conditionalFormatting>
  <conditionalFormatting sqref="G9">
    <cfRule type="top10" dxfId="1270" priority="95" rank="1"/>
  </conditionalFormatting>
  <conditionalFormatting sqref="F9">
    <cfRule type="top10" dxfId="1269" priority="94" rank="1"/>
  </conditionalFormatting>
  <conditionalFormatting sqref="E9">
    <cfRule type="top10" dxfId="1268" priority="91" rank="1"/>
  </conditionalFormatting>
  <conditionalFormatting sqref="H10">
    <cfRule type="top10" dxfId="1267" priority="88" rank="1"/>
  </conditionalFormatting>
  <conditionalFormatting sqref="G10">
    <cfRule type="top10" dxfId="1266" priority="90" rank="1"/>
  </conditionalFormatting>
  <conditionalFormatting sqref="F10">
    <cfRule type="top10" dxfId="1265" priority="89" rank="1"/>
  </conditionalFormatting>
  <conditionalFormatting sqref="E10">
    <cfRule type="top10" dxfId="1264" priority="87" rank="1"/>
  </conditionalFormatting>
  <conditionalFormatting sqref="I10">
    <cfRule type="top10" dxfId="1263" priority="86" rank="1"/>
  </conditionalFormatting>
  <conditionalFormatting sqref="J10">
    <cfRule type="top10" dxfId="1262" priority="85" rank="1"/>
  </conditionalFormatting>
  <conditionalFormatting sqref="I25 I11">
    <cfRule type="top10" dxfId="1261" priority="164" rank="1"/>
  </conditionalFormatting>
  <conditionalFormatting sqref="H25 H11">
    <cfRule type="top10" dxfId="1260" priority="166" rank="1"/>
  </conditionalFormatting>
  <conditionalFormatting sqref="J25 J11">
    <cfRule type="top10" dxfId="1259" priority="168" rank="1"/>
  </conditionalFormatting>
  <conditionalFormatting sqref="G25 G11">
    <cfRule type="top10" dxfId="1258" priority="170" rank="1"/>
  </conditionalFormatting>
  <conditionalFormatting sqref="F25 F11">
    <cfRule type="top10" dxfId="1257" priority="172" rank="1"/>
  </conditionalFormatting>
  <conditionalFormatting sqref="E25 E11">
    <cfRule type="top10" dxfId="1256" priority="174" rank="1"/>
  </conditionalFormatting>
  <conditionalFormatting sqref="I12">
    <cfRule type="top10" dxfId="1255" priority="78" rank="1"/>
  </conditionalFormatting>
  <conditionalFormatting sqref="H12">
    <cfRule type="top10" dxfId="1254" priority="74" rank="1"/>
  </conditionalFormatting>
  <conditionalFormatting sqref="J12">
    <cfRule type="top10" dxfId="1253" priority="75" rank="1"/>
  </conditionalFormatting>
  <conditionalFormatting sqref="G12">
    <cfRule type="top10" dxfId="1252" priority="77" rank="1"/>
  </conditionalFormatting>
  <conditionalFormatting sqref="F12">
    <cfRule type="top10" dxfId="1251" priority="76" rank="1"/>
  </conditionalFormatting>
  <conditionalFormatting sqref="E12">
    <cfRule type="top10" dxfId="1250" priority="73" rank="1"/>
  </conditionalFormatting>
  <conditionalFormatting sqref="I13">
    <cfRule type="top10" dxfId="1249" priority="72" rank="1"/>
  </conditionalFormatting>
  <conditionalFormatting sqref="H13">
    <cfRule type="top10" dxfId="1248" priority="68" rank="1"/>
  </conditionalFormatting>
  <conditionalFormatting sqref="J13">
    <cfRule type="top10" dxfId="1247" priority="69" rank="1"/>
  </conditionalFormatting>
  <conditionalFormatting sqref="G13">
    <cfRule type="top10" dxfId="1246" priority="71" rank="1"/>
  </conditionalFormatting>
  <conditionalFormatting sqref="F13">
    <cfRule type="top10" dxfId="1245" priority="70" rank="1"/>
  </conditionalFormatting>
  <conditionalFormatting sqref="E13">
    <cfRule type="top10" dxfId="1244" priority="67" rank="1"/>
  </conditionalFormatting>
  <conditionalFormatting sqref="I14">
    <cfRule type="top10" dxfId="1243" priority="66" rank="1"/>
  </conditionalFormatting>
  <conditionalFormatting sqref="H14">
    <cfRule type="top10" dxfId="1242" priority="62" rank="1"/>
  </conditionalFormatting>
  <conditionalFormatting sqref="J14">
    <cfRule type="top10" dxfId="1241" priority="63" rank="1"/>
  </conditionalFormatting>
  <conditionalFormatting sqref="G14">
    <cfRule type="top10" dxfId="1240" priority="65" rank="1"/>
  </conditionalFormatting>
  <conditionalFormatting sqref="F14">
    <cfRule type="top10" dxfId="1239" priority="64" rank="1"/>
  </conditionalFormatting>
  <conditionalFormatting sqref="E14">
    <cfRule type="top10" dxfId="1238" priority="61" rank="1"/>
  </conditionalFormatting>
  <conditionalFormatting sqref="I15">
    <cfRule type="top10" dxfId="1237" priority="60" rank="1"/>
  </conditionalFormatting>
  <conditionalFormatting sqref="H15">
    <cfRule type="top10" dxfId="1236" priority="56" rank="1"/>
  </conditionalFormatting>
  <conditionalFormatting sqref="J15">
    <cfRule type="top10" dxfId="1235" priority="57" rank="1"/>
  </conditionalFormatting>
  <conditionalFormatting sqref="G15">
    <cfRule type="top10" dxfId="1234" priority="59" rank="1"/>
  </conditionalFormatting>
  <conditionalFormatting sqref="F15">
    <cfRule type="top10" dxfId="1233" priority="58" rank="1"/>
  </conditionalFormatting>
  <conditionalFormatting sqref="E15">
    <cfRule type="top10" dxfId="1232" priority="55" rank="1"/>
  </conditionalFormatting>
  <conditionalFormatting sqref="I16">
    <cfRule type="top10" dxfId="1231" priority="54" rank="1"/>
  </conditionalFormatting>
  <conditionalFormatting sqref="H16">
    <cfRule type="top10" dxfId="1230" priority="50" rank="1"/>
  </conditionalFormatting>
  <conditionalFormatting sqref="J16">
    <cfRule type="top10" dxfId="1229" priority="51" rank="1"/>
  </conditionalFormatting>
  <conditionalFormatting sqref="G16">
    <cfRule type="top10" dxfId="1228" priority="53" rank="1"/>
  </conditionalFormatting>
  <conditionalFormatting sqref="F16">
    <cfRule type="top10" dxfId="1227" priority="52" rank="1"/>
  </conditionalFormatting>
  <conditionalFormatting sqref="E16">
    <cfRule type="top10" dxfId="1226" priority="49" rank="1"/>
  </conditionalFormatting>
  <conditionalFormatting sqref="I17">
    <cfRule type="top10" dxfId="1225" priority="48" rank="1"/>
  </conditionalFormatting>
  <conditionalFormatting sqref="H17">
    <cfRule type="top10" dxfId="1224" priority="44" rank="1"/>
  </conditionalFormatting>
  <conditionalFormatting sqref="J17">
    <cfRule type="top10" dxfId="1223" priority="45" rank="1"/>
  </conditionalFormatting>
  <conditionalFormatting sqref="G17">
    <cfRule type="top10" dxfId="1222" priority="47" rank="1"/>
  </conditionalFormatting>
  <conditionalFormatting sqref="F17">
    <cfRule type="top10" dxfId="1221" priority="46" rank="1"/>
  </conditionalFormatting>
  <conditionalFormatting sqref="E17">
    <cfRule type="top10" dxfId="1220" priority="43" rank="1"/>
  </conditionalFormatting>
  <conditionalFormatting sqref="I18">
    <cfRule type="top10" dxfId="1219" priority="42" rank="1"/>
  </conditionalFormatting>
  <conditionalFormatting sqref="H18">
    <cfRule type="top10" dxfId="1218" priority="38" rank="1"/>
  </conditionalFormatting>
  <conditionalFormatting sqref="J18">
    <cfRule type="top10" dxfId="1217" priority="39" rank="1"/>
  </conditionalFormatting>
  <conditionalFormatting sqref="G18">
    <cfRule type="top10" dxfId="1216" priority="41" rank="1"/>
  </conditionalFormatting>
  <conditionalFormatting sqref="F18">
    <cfRule type="top10" dxfId="1215" priority="40" rank="1"/>
  </conditionalFormatting>
  <conditionalFormatting sqref="E18">
    <cfRule type="top10" dxfId="1214" priority="37" rank="1"/>
  </conditionalFormatting>
  <conditionalFormatting sqref="I19">
    <cfRule type="top10" dxfId="1213" priority="36" rank="1"/>
  </conditionalFormatting>
  <conditionalFormatting sqref="H19">
    <cfRule type="top10" dxfId="1212" priority="32" rank="1"/>
  </conditionalFormatting>
  <conditionalFormatting sqref="J19">
    <cfRule type="top10" dxfId="1211" priority="33" rank="1"/>
  </conditionalFormatting>
  <conditionalFormatting sqref="G19">
    <cfRule type="top10" dxfId="1210" priority="35" rank="1"/>
  </conditionalFormatting>
  <conditionalFormatting sqref="F19">
    <cfRule type="top10" dxfId="1209" priority="34" rank="1"/>
  </conditionalFormatting>
  <conditionalFormatting sqref="E19">
    <cfRule type="top10" dxfId="1208" priority="31" rank="1"/>
  </conditionalFormatting>
  <conditionalFormatting sqref="I20">
    <cfRule type="top10" dxfId="1207" priority="30" rank="1"/>
  </conditionalFormatting>
  <conditionalFormatting sqref="H20">
    <cfRule type="top10" dxfId="1206" priority="26" rank="1"/>
  </conditionalFormatting>
  <conditionalFormatting sqref="J20">
    <cfRule type="top10" dxfId="1205" priority="27" rank="1"/>
  </conditionalFormatting>
  <conditionalFormatting sqref="G20">
    <cfRule type="top10" dxfId="1204" priority="29" rank="1"/>
  </conditionalFormatting>
  <conditionalFormatting sqref="F20">
    <cfRule type="top10" dxfId="1203" priority="28" rank="1"/>
  </conditionalFormatting>
  <conditionalFormatting sqref="E20">
    <cfRule type="top10" dxfId="1202" priority="25" rank="1"/>
  </conditionalFormatting>
  <conditionalFormatting sqref="I21">
    <cfRule type="top10" dxfId="1201" priority="24" rank="1"/>
  </conditionalFormatting>
  <conditionalFormatting sqref="H21">
    <cfRule type="top10" dxfId="1200" priority="20" rank="1"/>
  </conditionalFormatting>
  <conditionalFormatting sqref="J21">
    <cfRule type="top10" dxfId="1199" priority="21" rank="1"/>
  </conditionalFormatting>
  <conditionalFormatting sqref="G21">
    <cfRule type="top10" dxfId="1198" priority="23" rank="1"/>
  </conditionalFormatting>
  <conditionalFormatting sqref="F21">
    <cfRule type="top10" dxfId="1197" priority="22" rank="1"/>
  </conditionalFormatting>
  <conditionalFormatting sqref="E21">
    <cfRule type="top10" dxfId="1196" priority="19" rank="1"/>
  </conditionalFormatting>
  <conditionalFormatting sqref="I22">
    <cfRule type="top10" dxfId="1195" priority="18" rank="1"/>
  </conditionalFormatting>
  <conditionalFormatting sqref="H22">
    <cfRule type="top10" dxfId="1194" priority="14" rank="1"/>
  </conditionalFormatting>
  <conditionalFormatting sqref="J22">
    <cfRule type="top10" dxfId="1193" priority="15" rank="1"/>
  </conditionalFormatting>
  <conditionalFormatting sqref="G22">
    <cfRule type="top10" dxfId="1192" priority="17" rank="1"/>
  </conditionalFormatting>
  <conditionalFormatting sqref="F22">
    <cfRule type="top10" dxfId="1191" priority="16" rank="1"/>
  </conditionalFormatting>
  <conditionalFormatting sqref="E22">
    <cfRule type="top10" dxfId="1190" priority="13" rank="1"/>
  </conditionalFormatting>
  <conditionalFormatting sqref="I23">
    <cfRule type="top10" dxfId="1189" priority="12" rank="1"/>
  </conditionalFormatting>
  <conditionalFormatting sqref="H23">
    <cfRule type="top10" dxfId="1188" priority="8" rank="1"/>
  </conditionalFormatting>
  <conditionalFormatting sqref="J23">
    <cfRule type="top10" dxfId="1187" priority="9" rank="1"/>
  </conditionalFormatting>
  <conditionalFormatting sqref="G23">
    <cfRule type="top10" dxfId="1186" priority="11" rank="1"/>
  </conditionalFormatting>
  <conditionalFormatting sqref="F23">
    <cfRule type="top10" dxfId="1185" priority="10" rank="1"/>
  </conditionalFormatting>
  <conditionalFormatting sqref="E23">
    <cfRule type="top10" dxfId="1184" priority="7" rank="1"/>
  </conditionalFormatting>
  <conditionalFormatting sqref="I24">
    <cfRule type="top10" dxfId="1183" priority="6" rank="1"/>
  </conditionalFormatting>
  <conditionalFormatting sqref="H24">
    <cfRule type="top10" dxfId="1182" priority="2" rank="1"/>
  </conditionalFormatting>
  <conditionalFormatting sqref="J24">
    <cfRule type="top10" dxfId="1181" priority="3" rank="1"/>
  </conditionalFormatting>
  <conditionalFormatting sqref="G24">
    <cfRule type="top10" dxfId="1180" priority="5" rank="1"/>
  </conditionalFormatting>
  <conditionalFormatting sqref="F24">
    <cfRule type="top10" dxfId="1179" priority="4" rank="1"/>
  </conditionalFormatting>
  <conditionalFormatting sqref="E24">
    <cfRule type="top10" dxfId="1178" priority="1" rank="1"/>
  </conditionalFormatting>
  <hyperlinks>
    <hyperlink ref="Q1" location="'Texas  2021 Ranking'!A1" display="Back to Ranking" xr:uid="{239B196A-F9ED-48D8-8C58-E46E233E85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85505D-89CF-48AB-96BE-4B3B0BBA78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2052242-01D6-4D5E-9D7E-73F1F92C07A0}">
          <x14:formula1>
            <xm:f>'C:\Users\abra2\AppData\Local\Packages\Microsoft.MicrosoftEdge_8wekyb3d8bbwe\TempState\Downloads\[__ABRA Scoring Program  2-24-2020 MASTER (2).xlsm]DATA'!#REF!</xm:f>
          </x14:formula1>
          <xm:sqref>B2:B9 D2:D9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8779-ED79-4A1B-9EFA-76CFC16F9D3E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72</v>
      </c>
      <c r="C2" s="17">
        <v>44271</v>
      </c>
      <c r="D2" s="18" t="s">
        <v>66</v>
      </c>
      <c r="E2" s="19">
        <v>183</v>
      </c>
      <c r="F2" s="19">
        <v>174</v>
      </c>
      <c r="G2" s="19">
        <v>192</v>
      </c>
      <c r="H2" s="19">
        <v>186</v>
      </c>
      <c r="I2" s="19"/>
      <c r="J2" s="19"/>
      <c r="K2" s="23">
        <v>4</v>
      </c>
      <c r="L2" s="23">
        <v>735</v>
      </c>
      <c r="M2" s="24">
        <v>183.75</v>
      </c>
      <c r="N2" s="25">
        <v>13</v>
      </c>
      <c r="O2" s="26">
        <v>196.75</v>
      </c>
    </row>
    <row r="3" spans="1:17" x14ac:dyDescent="0.25">
      <c r="A3" s="15" t="s">
        <v>28</v>
      </c>
      <c r="B3" s="16" t="s">
        <v>72</v>
      </c>
      <c r="C3" s="17">
        <v>44283</v>
      </c>
      <c r="D3" s="18" t="s">
        <v>66</v>
      </c>
      <c r="E3" s="19">
        <v>161</v>
      </c>
      <c r="F3" s="19">
        <v>174</v>
      </c>
      <c r="G3" s="19">
        <v>179</v>
      </c>
      <c r="H3" s="19">
        <v>174</v>
      </c>
      <c r="I3" s="19"/>
      <c r="J3" s="19"/>
      <c r="K3" s="23">
        <v>4</v>
      </c>
      <c r="L3" s="23">
        <v>688</v>
      </c>
      <c r="M3" s="24">
        <v>172</v>
      </c>
      <c r="N3" s="25">
        <v>10</v>
      </c>
      <c r="O3" s="26">
        <v>182</v>
      </c>
    </row>
    <row r="4" spans="1:17" x14ac:dyDescent="0.25">
      <c r="A4" s="15" t="s">
        <v>28</v>
      </c>
      <c r="B4" s="16" t="s">
        <v>72</v>
      </c>
      <c r="C4" s="17">
        <v>44306</v>
      </c>
      <c r="D4" s="18" t="s">
        <v>66</v>
      </c>
      <c r="E4" s="19">
        <v>174</v>
      </c>
      <c r="F4" s="19">
        <v>168</v>
      </c>
      <c r="G4" s="19">
        <v>162</v>
      </c>
      <c r="H4" s="19">
        <v>179</v>
      </c>
      <c r="I4" s="19"/>
      <c r="J4" s="19"/>
      <c r="K4" s="23">
        <v>4</v>
      </c>
      <c r="L4" s="23">
        <v>683</v>
      </c>
      <c r="M4" s="24">
        <v>170.75</v>
      </c>
      <c r="N4" s="25">
        <v>5</v>
      </c>
      <c r="O4" s="26">
        <v>175.75</v>
      </c>
    </row>
    <row r="5" spans="1:17" x14ac:dyDescent="0.25">
      <c r="A5" s="15" t="s">
        <v>28</v>
      </c>
      <c r="B5" s="16" t="s">
        <v>103</v>
      </c>
      <c r="C5" s="17">
        <v>44362</v>
      </c>
      <c r="D5" s="18" t="s">
        <v>66</v>
      </c>
      <c r="E5" s="19">
        <v>175</v>
      </c>
      <c r="F5" s="19">
        <v>157</v>
      </c>
      <c r="G5" s="19">
        <v>172</v>
      </c>
      <c r="H5" s="19">
        <v>164</v>
      </c>
      <c r="I5" s="19"/>
      <c r="J5" s="19"/>
      <c r="K5" s="23">
        <v>4</v>
      </c>
      <c r="L5" s="23">
        <v>668</v>
      </c>
      <c r="M5" s="24">
        <v>167</v>
      </c>
      <c r="N5" s="25">
        <v>5</v>
      </c>
      <c r="O5" s="26">
        <v>172</v>
      </c>
    </row>
    <row r="8" spans="1:17" x14ac:dyDescent="0.25">
      <c r="K8" s="8">
        <f>SUM(K2:K7)</f>
        <v>16</v>
      </c>
      <c r="L8" s="8">
        <f>SUM(L2:L7)</f>
        <v>2774</v>
      </c>
      <c r="M8" s="7">
        <f>SUM(L8/K8)</f>
        <v>173.375</v>
      </c>
      <c r="N8" s="8">
        <f>SUM(N2:N7)</f>
        <v>33</v>
      </c>
      <c r="O8" s="13">
        <f>SUM(M8+N8)</f>
        <v>206.375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1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7_5"/>
    <protectedRange algorithmName="SHA-512" hashValue="ON39YdpmFHfN9f47KpiRvqrKx0V9+erV1CNkpWzYhW/Qyc6aT8rEyCrvauWSYGZK2ia3o7vd3akF07acHAFpOA==" saltValue="yVW9XmDwTqEnmpSGai0KYg==" spinCount="100000" sqref="D5" name="Range1_1_5_3"/>
  </protectedRanges>
  <conditionalFormatting sqref="I2">
    <cfRule type="top10" dxfId="1177" priority="24" rank="1"/>
  </conditionalFormatting>
  <conditionalFormatting sqref="H2">
    <cfRule type="top10" dxfId="1176" priority="20" rank="1"/>
  </conditionalFormatting>
  <conditionalFormatting sqref="J2">
    <cfRule type="top10" dxfId="1175" priority="21" rank="1"/>
  </conditionalFormatting>
  <conditionalFormatting sqref="G2">
    <cfRule type="top10" dxfId="1174" priority="23" rank="1"/>
  </conditionalFormatting>
  <conditionalFormatting sqref="F2">
    <cfRule type="top10" dxfId="1173" priority="22" rank="1"/>
  </conditionalFormatting>
  <conditionalFormatting sqref="E2">
    <cfRule type="top10" dxfId="1172" priority="19" rank="1"/>
  </conditionalFormatting>
  <conditionalFormatting sqref="I3">
    <cfRule type="top10" dxfId="1171" priority="18" rank="1"/>
  </conditionalFormatting>
  <conditionalFormatting sqref="H3">
    <cfRule type="top10" dxfId="1170" priority="14" rank="1"/>
  </conditionalFormatting>
  <conditionalFormatting sqref="J3">
    <cfRule type="top10" dxfId="1169" priority="15" rank="1"/>
  </conditionalFormatting>
  <conditionalFormatting sqref="G3">
    <cfRule type="top10" dxfId="1168" priority="17" rank="1"/>
  </conditionalFormatting>
  <conditionalFormatting sqref="F3">
    <cfRule type="top10" dxfId="1167" priority="16" rank="1"/>
  </conditionalFormatting>
  <conditionalFormatting sqref="E3">
    <cfRule type="top10" dxfId="1166" priority="13" rank="1"/>
  </conditionalFormatting>
  <conditionalFormatting sqref="I4">
    <cfRule type="top10" dxfId="1165" priority="12" rank="1"/>
  </conditionalFormatting>
  <conditionalFormatting sqref="H4">
    <cfRule type="top10" dxfId="1164" priority="8" rank="1"/>
  </conditionalFormatting>
  <conditionalFormatting sqref="J4">
    <cfRule type="top10" dxfId="1163" priority="9" rank="1"/>
  </conditionalFormatting>
  <conditionalFormatting sqref="G4">
    <cfRule type="top10" dxfId="1162" priority="11" rank="1"/>
  </conditionalFormatting>
  <conditionalFormatting sqref="F4">
    <cfRule type="top10" dxfId="1161" priority="10" rank="1"/>
  </conditionalFormatting>
  <conditionalFormatting sqref="E4">
    <cfRule type="top10" dxfId="1160" priority="7" rank="1"/>
  </conditionalFormatting>
  <conditionalFormatting sqref="I5">
    <cfRule type="top10" dxfId="1159" priority="6" rank="1"/>
  </conditionalFormatting>
  <conditionalFormatting sqref="H5">
    <cfRule type="top10" dxfId="1158" priority="2" rank="1"/>
  </conditionalFormatting>
  <conditionalFormatting sqref="J5">
    <cfRule type="top10" dxfId="1157" priority="3" rank="1"/>
  </conditionalFormatting>
  <conditionalFormatting sqref="G5">
    <cfRule type="top10" dxfId="1156" priority="5" rank="1"/>
  </conditionalFormatting>
  <conditionalFormatting sqref="F5">
    <cfRule type="top10" dxfId="1155" priority="4" rank="1"/>
  </conditionalFormatting>
  <conditionalFormatting sqref="E5">
    <cfRule type="top10" dxfId="1154" priority="1" rank="1"/>
  </conditionalFormatting>
  <hyperlinks>
    <hyperlink ref="Q1" location="'Texas  2021 Ranking'!A1" display="Back to Ranking" xr:uid="{2096EB4F-882C-455D-B08D-D39C6D2661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1FBE7C-13A9-4ED5-BDD6-FED30FC9FB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01D07-DF65-4E08-BAF7-41E3C9F15509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81</v>
      </c>
      <c r="C2" s="17">
        <v>44283</v>
      </c>
      <c r="D2" s="18" t="s">
        <v>66</v>
      </c>
      <c r="E2" s="19">
        <v>173</v>
      </c>
      <c r="F2" s="19">
        <v>177</v>
      </c>
      <c r="G2" s="19">
        <v>188</v>
      </c>
      <c r="H2" s="19">
        <v>176</v>
      </c>
      <c r="I2" s="19"/>
      <c r="J2" s="19"/>
      <c r="K2" s="23">
        <v>4</v>
      </c>
      <c r="L2" s="23">
        <v>714</v>
      </c>
      <c r="M2" s="24">
        <v>178.5</v>
      </c>
      <c r="N2" s="25">
        <v>5</v>
      </c>
      <c r="O2" s="26">
        <v>183.5</v>
      </c>
    </row>
    <row r="3" spans="1:17" x14ac:dyDescent="0.25">
      <c r="A3" s="15" t="s">
        <v>39</v>
      </c>
      <c r="B3" s="16" t="s">
        <v>81</v>
      </c>
      <c r="C3" s="17">
        <v>44306</v>
      </c>
      <c r="D3" s="18" t="s">
        <v>66</v>
      </c>
      <c r="E3" s="19">
        <v>180</v>
      </c>
      <c r="F3" s="19">
        <v>175</v>
      </c>
      <c r="G3" s="19">
        <v>171</v>
      </c>
      <c r="H3" s="19">
        <v>173</v>
      </c>
      <c r="I3" s="19"/>
      <c r="J3" s="19"/>
      <c r="K3" s="23">
        <v>4</v>
      </c>
      <c r="L3" s="23">
        <v>699</v>
      </c>
      <c r="M3" s="24">
        <v>174.75</v>
      </c>
      <c r="N3" s="25">
        <v>3</v>
      </c>
      <c r="O3" s="26">
        <v>177.75</v>
      </c>
    </row>
    <row r="4" spans="1:17" x14ac:dyDescent="0.25">
      <c r="A4" s="15" t="s">
        <v>39</v>
      </c>
      <c r="B4" s="16" t="s">
        <v>81</v>
      </c>
      <c r="C4" s="17">
        <v>44362</v>
      </c>
      <c r="D4" s="18" t="s">
        <v>66</v>
      </c>
      <c r="E4" s="19">
        <v>164</v>
      </c>
      <c r="F4" s="19">
        <v>165</v>
      </c>
      <c r="G4" s="19">
        <v>186</v>
      </c>
      <c r="H4" s="19">
        <v>174</v>
      </c>
      <c r="I4" s="19"/>
      <c r="J4" s="19"/>
      <c r="K4" s="23">
        <v>4</v>
      </c>
      <c r="L4" s="23">
        <v>689</v>
      </c>
      <c r="M4" s="24">
        <v>172.25</v>
      </c>
      <c r="N4" s="25">
        <v>4</v>
      </c>
      <c r="O4" s="26">
        <v>176.25</v>
      </c>
    </row>
    <row r="5" spans="1:17" x14ac:dyDescent="0.25">
      <c r="A5" s="15" t="s">
        <v>39</v>
      </c>
      <c r="B5" s="16" t="s">
        <v>81</v>
      </c>
      <c r="C5" s="17">
        <v>44380</v>
      </c>
      <c r="D5" s="18" t="s">
        <v>66</v>
      </c>
      <c r="E5" s="19">
        <v>167</v>
      </c>
      <c r="F5" s="19">
        <v>154</v>
      </c>
      <c r="G5" s="19">
        <v>168</v>
      </c>
      <c r="H5" s="19">
        <v>162</v>
      </c>
      <c r="I5" s="19">
        <v>165</v>
      </c>
      <c r="J5" s="19">
        <v>160</v>
      </c>
      <c r="K5" s="23">
        <v>6</v>
      </c>
      <c r="L5" s="23">
        <v>976</v>
      </c>
      <c r="M5" s="24">
        <v>162.66666666666666</v>
      </c>
      <c r="N5" s="25">
        <v>4</v>
      </c>
      <c r="O5" s="26">
        <v>166.66666666666666</v>
      </c>
    </row>
    <row r="6" spans="1:17" x14ac:dyDescent="0.25">
      <c r="A6" s="15" t="s">
        <v>39</v>
      </c>
      <c r="B6" s="16" t="s">
        <v>81</v>
      </c>
      <c r="C6" s="17">
        <v>44397</v>
      </c>
      <c r="D6" s="18" t="s">
        <v>66</v>
      </c>
      <c r="E6" s="19">
        <v>174</v>
      </c>
      <c r="F6" s="19">
        <v>174</v>
      </c>
      <c r="G6" s="19">
        <v>177</v>
      </c>
      <c r="H6" s="19">
        <v>179</v>
      </c>
      <c r="I6" s="19"/>
      <c r="J6" s="19"/>
      <c r="K6" s="23">
        <v>4</v>
      </c>
      <c r="L6" s="23">
        <v>704</v>
      </c>
      <c r="M6" s="24">
        <v>176</v>
      </c>
      <c r="N6" s="25">
        <v>3</v>
      </c>
      <c r="O6" s="26">
        <v>179</v>
      </c>
    </row>
    <row r="9" spans="1:17" x14ac:dyDescent="0.25">
      <c r="K9" s="8">
        <f>SUM(K2:K8)</f>
        <v>22</v>
      </c>
      <c r="L9" s="8">
        <f>SUM(L2:L8)</f>
        <v>3782</v>
      </c>
      <c r="M9" s="7">
        <f>SUM(L9/K9)</f>
        <v>171.90909090909091</v>
      </c>
      <c r="N9" s="8">
        <f>SUM(N2:N8)</f>
        <v>19</v>
      </c>
      <c r="O9" s="13">
        <f>SUM(M9+N9)</f>
        <v>190.90909090909091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4:J4 B4:C4" name="Range1_5_8_1"/>
    <protectedRange algorithmName="SHA-512" hashValue="ON39YdpmFHfN9f47KpiRvqrKx0V9+erV1CNkpWzYhW/Qyc6aT8rEyCrvauWSYGZK2ia3o7vd3akF07acHAFpOA==" saltValue="yVW9XmDwTqEnmpSGai0KYg==" spinCount="100000" sqref="D4" name="Range1_1_3_9_1"/>
    <protectedRange algorithmName="SHA-512" hashValue="ON39YdpmFHfN9f47KpiRvqrKx0V9+erV1CNkpWzYhW/Qyc6aT8rEyCrvauWSYGZK2ia3o7vd3akF07acHAFpOA==" saltValue="yVW9XmDwTqEnmpSGai0KYg==" spinCount="100000" sqref="E5:J5 B5:C5" name="Range1_8_3"/>
    <protectedRange algorithmName="SHA-512" hashValue="ON39YdpmFHfN9f47KpiRvqrKx0V9+erV1CNkpWzYhW/Qyc6aT8rEyCrvauWSYGZK2ia3o7vd3akF07acHAFpOA==" saltValue="yVW9XmDwTqEnmpSGai0KYg==" spinCount="100000" sqref="D5" name="Range1_1_7_3"/>
    <protectedRange algorithmName="SHA-512" hashValue="ON39YdpmFHfN9f47KpiRvqrKx0V9+erV1CNkpWzYhW/Qyc6aT8rEyCrvauWSYGZK2ia3o7vd3akF07acHAFpOA==" saltValue="yVW9XmDwTqEnmpSGai0KYg==" spinCount="100000" sqref="E6:J6 B6:C6" name="Range1_6"/>
    <protectedRange algorithmName="SHA-512" hashValue="ON39YdpmFHfN9f47KpiRvqrKx0V9+erV1CNkpWzYhW/Qyc6aT8rEyCrvauWSYGZK2ia3o7vd3akF07acHAFpOA==" saltValue="yVW9XmDwTqEnmpSGai0KYg==" spinCount="100000" sqref="D6" name="Range1_1_21"/>
  </protectedRanges>
  <conditionalFormatting sqref="F2">
    <cfRule type="top10" dxfId="1153" priority="29" rank="1"/>
  </conditionalFormatting>
  <conditionalFormatting sqref="G2">
    <cfRule type="top10" dxfId="1152" priority="28" rank="1"/>
  </conditionalFormatting>
  <conditionalFormatting sqref="H2">
    <cfRule type="top10" dxfId="1151" priority="27" rank="1"/>
  </conditionalFormatting>
  <conditionalFormatting sqref="E2">
    <cfRule type="top10" dxfId="1150" priority="30" rank="1"/>
  </conditionalFormatting>
  <conditionalFormatting sqref="J2">
    <cfRule type="top10" dxfId="1149" priority="25" rank="1"/>
  </conditionalFormatting>
  <conditionalFormatting sqref="I2">
    <cfRule type="top10" dxfId="1148" priority="26" rank="1"/>
  </conditionalFormatting>
  <conditionalFormatting sqref="J3">
    <cfRule type="top10" dxfId="1147" priority="19" rank="1"/>
  </conditionalFormatting>
  <conditionalFormatting sqref="I3">
    <cfRule type="top10" dxfId="1146" priority="20" rank="1"/>
  </conditionalFormatting>
  <conditionalFormatting sqref="H3">
    <cfRule type="top10" dxfId="1145" priority="21" rank="1"/>
  </conditionalFormatting>
  <conditionalFormatting sqref="G3">
    <cfRule type="top10" dxfId="1144" priority="22" rank="1"/>
  </conditionalFormatting>
  <conditionalFormatting sqref="F3">
    <cfRule type="top10" dxfId="1143" priority="23" rank="1"/>
  </conditionalFormatting>
  <conditionalFormatting sqref="E3">
    <cfRule type="top10" dxfId="1142" priority="24" rank="1"/>
  </conditionalFormatting>
  <conditionalFormatting sqref="J4">
    <cfRule type="top10" dxfId="1141" priority="13" rank="1"/>
  </conditionalFormatting>
  <conditionalFormatting sqref="I4">
    <cfRule type="top10" dxfId="1140" priority="14" rank="1"/>
  </conditionalFormatting>
  <conditionalFormatting sqref="H4">
    <cfRule type="top10" dxfId="1139" priority="15" rank="1"/>
  </conditionalFormatting>
  <conditionalFormatting sqref="G4">
    <cfRule type="top10" dxfId="1138" priority="16" rank="1"/>
  </conditionalFormatting>
  <conditionalFormatting sqref="F4">
    <cfRule type="top10" dxfId="1137" priority="17" rank="1"/>
  </conditionalFormatting>
  <conditionalFormatting sqref="E4">
    <cfRule type="top10" dxfId="1136" priority="18" rank="1"/>
  </conditionalFormatting>
  <conditionalFormatting sqref="J5">
    <cfRule type="top10" dxfId="1135" priority="7" rank="1"/>
  </conditionalFormatting>
  <conditionalFormatting sqref="I5">
    <cfRule type="top10" dxfId="1134" priority="8" rank="1"/>
  </conditionalFormatting>
  <conditionalFormatting sqref="H5">
    <cfRule type="top10" dxfId="1133" priority="9" rank="1"/>
  </conditionalFormatting>
  <conditionalFormatting sqref="G5">
    <cfRule type="top10" dxfId="1132" priority="10" rank="1"/>
  </conditionalFormatting>
  <conditionalFormatting sqref="F5">
    <cfRule type="top10" dxfId="1131" priority="11" rank="1"/>
  </conditionalFormatting>
  <conditionalFormatting sqref="E5">
    <cfRule type="top10" dxfId="1130" priority="12" rank="1"/>
  </conditionalFormatting>
  <conditionalFormatting sqref="J6">
    <cfRule type="top10" dxfId="1129" priority="1" rank="1"/>
  </conditionalFormatting>
  <conditionalFormatting sqref="I6">
    <cfRule type="top10" dxfId="1128" priority="2" rank="1"/>
  </conditionalFormatting>
  <conditionalFormatting sqref="H6">
    <cfRule type="top10" dxfId="1127" priority="3" rank="1"/>
  </conditionalFormatting>
  <conditionalFormatting sqref="G6">
    <cfRule type="top10" dxfId="1126" priority="4" rank="1"/>
  </conditionalFormatting>
  <conditionalFormatting sqref="F6">
    <cfRule type="top10" dxfId="1125" priority="5" rank="1"/>
  </conditionalFormatting>
  <conditionalFormatting sqref="E6">
    <cfRule type="top10" dxfId="1124" priority="6" rank="1"/>
  </conditionalFormatting>
  <hyperlinks>
    <hyperlink ref="Q1" location="'Texas  2021 Ranking'!A1" display="Back to Ranking" xr:uid="{31A7ABA0-F671-4964-A830-2B95739258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40A21C-014F-4B22-BC9C-B21ED81EEDA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8A03-27CE-486C-B366-7238217AA89D}">
  <sheetPr codeName="Sheet13"/>
  <dimension ref="A1:Q15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24</v>
      </c>
      <c r="C2" s="17">
        <v>44254</v>
      </c>
      <c r="D2" s="18" t="s">
        <v>34</v>
      </c>
      <c r="E2" s="19">
        <v>190.001</v>
      </c>
      <c r="F2" s="19">
        <v>187</v>
      </c>
      <c r="G2" s="19">
        <v>189</v>
      </c>
      <c r="H2" s="19">
        <v>186</v>
      </c>
      <c r="I2" s="19"/>
      <c r="J2" s="19"/>
      <c r="K2" s="23">
        <v>4</v>
      </c>
      <c r="L2" s="23">
        <v>752.00099999999998</v>
      </c>
      <c r="M2" s="24">
        <v>188.00024999999999</v>
      </c>
      <c r="N2" s="25">
        <v>6</v>
      </c>
      <c r="O2" s="26">
        <v>194.00024999999999</v>
      </c>
    </row>
    <row r="3" spans="1:17" x14ac:dyDescent="0.25">
      <c r="A3" s="15" t="s">
        <v>37</v>
      </c>
      <c r="B3" s="16" t="s">
        <v>24</v>
      </c>
      <c r="C3" s="17">
        <v>44282</v>
      </c>
      <c r="D3" s="18" t="s">
        <v>34</v>
      </c>
      <c r="E3" s="19">
        <v>192</v>
      </c>
      <c r="F3" s="19">
        <v>185</v>
      </c>
      <c r="G3" s="19">
        <v>186</v>
      </c>
      <c r="H3" s="19">
        <v>186</v>
      </c>
      <c r="I3" s="19"/>
      <c r="J3" s="19"/>
      <c r="K3" s="23">
        <v>4</v>
      </c>
      <c r="L3" s="23">
        <v>749</v>
      </c>
      <c r="M3" s="24">
        <v>187.25</v>
      </c>
      <c r="N3" s="25">
        <v>4</v>
      </c>
      <c r="O3" s="26">
        <v>191.25</v>
      </c>
    </row>
    <row r="4" spans="1:17" x14ac:dyDescent="0.25">
      <c r="A4" s="15" t="s">
        <v>37</v>
      </c>
      <c r="B4" s="16" t="s">
        <v>24</v>
      </c>
      <c r="C4" s="17">
        <v>44292</v>
      </c>
      <c r="D4" s="18" t="s">
        <v>34</v>
      </c>
      <c r="E4" s="19">
        <v>183</v>
      </c>
      <c r="F4" s="19">
        <v>180</v>
      </c>
      <c r="G4" s="19">
        <v>184</v>
      </c>
      <c r="H4" s="19"/>
      <c r="I4" s="19"/>
      <c r="J4" s="19"/>
      <c r="K4" s="23">
        <v>3</v>
      </c>
      <c r="L4" s="23">
        <v>547</v>
      </c>
      <c r="M4" s="24">
        <v>182.33333333333334</v>
      </c>
      <c r="N4" s="25">
        <v>4</v>
      </c>
      <c r="O4" s="26">
        <v>186.33333333333334</v>
      </c>
    </row>
    <row r="5" spans="1:17" x14ac:dyDescent="0.25">
      <c r="A5" s="15" t="s">
        <v>37</v>
      </c>
      <c r="B5" s="16" t="s">
        <v>24</v>
      </c>
      <c r="C5" s="17">
        <v>44310</v>
      </c>
      <c r="D5" s="18" t="s">
        <v>34</v>
      </c>
      <c r="E5" s="19">
        <v>191</v>
      </c>
      <c r="F5" s="19">
        <v>191</v>
      </c>
      <c r="G5" s="19">
        <v>196</v>
      </c>
      <c r="H5" s="19">
        <v>190</v>
      </c>
      <c r="I5" s="23"/>
      <c r="J5" s="23"/>
      <c r="K5" s="23">
        <v>4</v>
      </c>
      <c r="L5" s="23">
        <v>768</v>
      </c>
      <c r="M5" s="24">
        <v>192</v>
      </c>
      <c r="N5" s="25">
        <v>6</v>
      </c>
      <c r="O5" s="26">
        <v>198</v>
      </c>
    </row>
    <row r="6" spans="1:17" x14ac:dyDescent="0.25">
      <c r="A6" s="15" t="s">
        <v>37</v>
      </c>
      <c r="B6" s="16" t="s">
        <v>24</v>
      </c>
      <c r="C6" s="17">
        <v>44324</v>
      </c>
      <c r="D6" s="18" t="s">
        <v>34</v>
      </c>
      <c r="E6" s="19">
        <v>180</v>
      </c>
      <c r="F6" s="19">
        <v>180</v>
      </c>
      <c r="G6" s="19">
        <v>177</v>
      </c>
      <c r="H6" s="19">
        <v>180</v>
      </c>
      <c r="I6" s="19"/>
      <c r="J6" s="19"/>
      <c r="K6" s="23">
        <v>4</v>
      </c>
      <c r="L6" s="23">
        <v>717</v>
      </c>
      <c r="M6" s="24">
        <v>179.25</v>
      </c>
      <c r="N6" s="25">
        <v>3</v>
      </c>
      <c r="O6" s="26">
        <v>182.25</v>
      </c>
    </row>
    <row r="7" spans="1:17" x14ac:dyDescent="0.25">
      <c r="A7" s="15" t="s">
        <v>37</v>
      </c>
      <c r="B7" s="16" t="s">
        <v>24</v>
      </c>
      <c r="C7" s="17">
        <v>44320</v>
      </c>
      <c r="D7" s="18" t="s">
        <v>34</v>
      </c>
      <c r="E7" s="19">
        <v>197</v>
      </c>
      <c r="F7" s="19">
        <v>197</v>
      </c>
      <c r="G7" s="19">
        <v>193</v>
      </c>
      <c r="H7" s="19"/>
      <c r="I7" s="19"/>
      <c r="J7" s="19"/>
      <c r="K7" s="23">
        <v>3</v>
      </c>
      <c r="L7" s="23">
        <v>587</v>
      </c>
      <c r="M7" s="24">
        <v>195.66666666666666</v>
      </c>
      <c r="N7" s="25">
        <v>9</v>
      </c>
      <c r="O7" s="26">
        <v>204.66666666666666</v>
      </c>
    </row>
    <row r="8" spans="1:17" x14ac:dyDescent="0.25">
      <c r="A8" s="15" t="s">
        <v>37</v>
      </c>
      <c r="B8" s="16" t="s">
        <v>24</v>
      </c>
      <c r="C8" s="17">
        <v>44338</v>
      </c>
      <c r="D8" s="18" t="s">
        <v>34</v>
      </c>
      <c r="E8" s="19">
        <v>194</v>
      </c>
      <c r="F8" s="19">
        <v>195.001</v>
      </c>
      <c r="G8" s="19">
        <v>193</v>
      </c>
      <c r="H8" s="19">
        <v>192</v>
      </c>
      <c r="I8" s="19"/>
      <c r="J8" s="19"/>
      <c r="K8" s="23">
        <v>4</v>
      </c>
      <c r="L8" s="23">
        <v>774.00099999999998</v>
      </c>
      <c r="M8" s="24">
        <v>193.50024999999999</v>
      </c>
      <c r="N8" s="25">
        <v>8</v>
      </c>
      <c r="O8" s="26">
        <v>201.50024999999999</v>
      </c>
    </row>
    <row r="9" spans="1:17" x14ac:dyDescent="0.25">
      <c r="A9" s="15" t="s">
        <v>37</v>
      </c>
      <c r="B9" s="16" t="s">
        <v>24</v>
      </c>
      <c r="C9" s="17">
        <v>44348</v>
      </c>
      <c r="D9" s="18" t="s">
        <v>34</v>
      </c>
      <c r="E9" s="19">
        <v>193</v>
      </c>
      <c r="F9" s="19">
        <v>196</v>
      </c>
      <c r="G9" s="19">
        <v>194</v>
      </c>
      <c r="H9" s="19"/>
      <c r="I9" s="19"/>
      <c r="J9" s="19"/>
      <c r="K9" s="23">
        <v>3</v>
      </c>
      <c r="L9" s="23">
        <v>583</v>
      </c>
      <c r="M9" s="24">
        <v>194.33333333333334</v>
      </c>
      <c r="N9" s="25">
        <v>6</v>
      </c>
      <c r="O9" s="26">
        <v>200.33333333333334</v>
      </c>
    </row>
    <row r="10" spans="1:17" x14ac:dyDescent="0.25">
      <c r="A10" s="15" t="s">
        <v>37</v>
      </c>
      <c r="B10" s="16" t="s">
        <v>24</v>
      </c>
      <c r="C10" s="17">
        <v>44373</v>
      </c>
      <c r="D10" s="18" t="s">
        <v>34</v>
      </c>
      <c r="E10" s="19">
        <v>183</v>
      </c>
      <c r="F10" s="19">
        <v>174</v>
      </c>
      <c r="G10" s="19">
        <v>187</v>
      </c>
      <c r="H10" s="19">
        <v>185</v>
      </c>
      <c r="I10" s="19"/>
      <c r="J10" s="19"/>
      <c r="K10" s="23">
        <v>4</v>
      </c>
      <c r="L10" s="23">
        <v>729</v>
      </c>
      <c r="M10" s="24">
        <v>182.25</v>
      </c>
      <c r="N10" s="25">
        <v>4</v>
      </c>
      <c r="O10" s="26">
        <v>186.25</v>
      </c>
    </row>
    <row r="11" spans="1:17" x14ac:dyDescent="0.25">
      <c r="A11" s="15" t="s">
        <v>37</v>
      </c>
      <c r="B11" s="16" t="s">
        <v>24</v>
      </c>
      <c r="C11" s="17">
        <v>44383</v>
      </c>
      <c r="D11" s="18" t="s">
        <v>34</v>
      </c>
      <c r="E11" s="19">
        <v>190</v>
      </c>
      <c r="F11" s="19">
        <v>187</v>
      </c>
      <c r="G11" s="19">
        <v>190</v>
      </c>
      <c r="H11" s="19"/>
      <c r="I11" s="19"/>
      <c r="J11" s="19"/>
      <c r="K11" s="23">
        <v>3</v>
      </c>
      <c r="L11" s="23">
        <v>567</v>
      </c>
      <c r="M11" s="24">
        <v>189</v>
      </c>
      <c r="N11" s="25">
        <v>4</v>
      </c>
      <c r="O11" s="26">
        <v>193</v>
      </c>
    </row>
    <row r="12" spans="1:17" x14ac:dyDescent="0.25">
      <c r="A12" s="15" t="s">
        <v>37</v>
      </c>
      <c r="B12" s="16" t="s">
        <v>24</v>
      </c>
      <c r="C12" s="17">
        <v>44395</v>
      </c>
      <c r="D12" s="18" t="s">
        <v>34</v>
      </c>
      <c r="E12" s="19">
        <v>191</v>
      </c>
      <c r="F12" s="19">
        <v>188</v>
      </c>
      <c r="G12" s="19">
        <v>184</v>
      </c>
      <c r="H12" s="19">
        <v>186</v>
      </c>
      <c r="I12" s="19">
        <v>193</v>
      </c>
      <c r="J12" s="19">
        <v>193</v>
      </c>
      <c r="K12" s="23">
        <v>6</v>
      </c>
      <c r="L12" s="23">
        <v>1135</v>
      </c>
      <c r="M12" s="24">
        <v>189.16666666666666</v>
      </c>
      <c r="N12" s="25">
        <v>8</v>
      </c>
      <c r="O12" s="26">
        <v>197.16666666666666</v>
      </c>
    </row>
    <row r="13" spans="1:17" x14ac:dyDescent="0.25">
      <c r="A13" s="15" t="s">
        <v>37</v>
      </c>
      <c r="B13" s="16" t="s">
        <v>24</v>
      </c>
      <c r="C13" s="17">
        <v>44401</v>
      </c>
      <c r="D13" s="18" t="s">
        <v>34</v>
      </c>
      <c r="E13" s="19">
        <v>194</v>
      </c>
      <c r="F13" s="19">
        <v>190.001</v>
      </c>
      <c r="G13" s="19">
        <v>190</v>
      </c>
      <c r="H13" s="19">
        <v>190</v>
      </c>
      <c r="I13" s="19"/>
      <c r="J13" s="19"/>
      <c r="K13" s="23">
        <v>4</v>
      </c>
      <c r="L13" s="23">
        <v>764.00099999999998</v>
      </c>
      <c r="M13" s="24">
        <v>191.00024999999999</v>
      </c>
      <c r="N13" s="25">
        <v>9</v>
      </c>
      <c r="O13" s="26">
        <v>200.00024999999999</v>
      </c>
    </row>
    <row r="14" spans="1:17" x14ac:dyDescent="0.25">
      <c r="A14" s="47"/>
      <c r="B14" s="48"/>
      <c r="C14" s="49"/>
      <c r="D14" s="50"/>
      <c r="E14" s="51"/>
      <c r="F14" s="51"/>
      <c r="G14" s="51"/>
      <c r="H14" s="51"/>
      <c r="I14" s="51"/>
      <c r="J14" s="51"/>
      <c r="K14" s="52"/>
      <c r="L14" s="52"/>
      <c r="M14" s="53"/>
      <c r="N14" s="54"/>
      <c r="O14" s="55"/>
    </row>
    <row r="15" spans="1:17" x14ac:dyDescent="0.25">
      <c r="K15" s="8">
        <f>SUM(K2:K14)</f>
        <v>46</v>
      </c>
      <c r="L15" s="8">
        <f>SUM(L2:L14)</f>
        <v>8672.0030000000006</v>
      </c>
      <c r="M15" s="7">
        <f>SUM(L15/K15)</f>
        <v>188.52180434782611</v>
      </c>
      <c r="N15" s="8">
        <f>SUM(N2:N14)</f>
        <v>71</v>
      </c>
      <c r="O15" s="13">
        <f>SUM(M15+N15)</f>
        <v>259.52180434782611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0"/>
    <protectedRange sqref="D2" name="Range1_1_10"/>
    <protectedRange sqref="E2:H2" name="Range1_3_1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6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  <protectedRange algorithmName="SHA-512" hashValue="ON39YdpmFHfN9f47KpiRvqrKx0V9+erV1CNkpWzYhW/Qyc6aT8rEyCrvauWSYGZK2ia3o7vd3akF07acHAFpOA==" saltValue="yVW9XmDwTqEnmpSGai0KYg==" spinCount="100000" sqref="B5:C5" name="Range1_20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5:H5" name="Range1_3_6"/>
    <protectedRange algorithmName="SHA-512" hashValue="ON39YdpmFHfN9f47KpiRvqrKx0V9+erV1CNkpWzYhW/Qyc6aT8rEyCrvauWSYGZK2ia3o7vd3akF07acHAFpOA==" saltValue="yVW9XmDwTqEnmpSGai0KYg==" spinCount="100000" sqref="I6:J6" name="Range1_21"/>
    <protectedRange algorithmName="SHA-512" hashValue="ON39YdpmFHfN9f47KpiRvqrKx0V9+erV1CNkpWzYhW/Qyc6aT8rEyCrvauWSYGZK2ia3o7vd3akF07acHAFpOA==" saltValue="yVW9XmDwTqEnmpSGai0KYg==" spinCount="100000" sqref="B6:C6" name="Range1_24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5"/>
    <protectedRange algorithmName="SHA-512" hashValue="ON39YdpmFHfN9f47KpiRvqrKx0V9+erV1CNkpWzYhW/Qyc6aT8rEyCrvauWSYGZK2ia3o7vd3akF07acHAFpOA==" saltValue="yVW9XmDwTqEnmpSGai0KYg==" spinCount="100000" sqref="I7:J7 B7:C7" name="Range1_7_4"/>
    <protectedRange algorithmName="SHA-512" hashValue="ON39YdpmFHfN9f47KpiRvqrKx0V9+erV1CNkpWzYhW/Qyc6aT8rEyCrvauWSYGZK2ia3o7vd3akF07acHAFpOA==" saltValue="yVW9XmDwTqEnmpSGai0KYg==" spinCount="100000" sqref="D7" name="Range1_1_4_4"/>
    <protectedRange algorithmName="SHA-512" hashValue="ON39YdpmFHfN9f47KpiRvqrKx0V9+erV1CNkpWzYhW/Qyc6aT8rEyCrvauWSYGZK2ia3o7vd3akF07acHAFpOA==" saltValue="yVW9XmDwTqEnmpSGai0KYg==" spinCount="100000" sqref="E7:H7" name="Range1_3_1_4"/>
    <protectedRange algorithmName="SHA-512" hashValue="ON39YdpmFHfN9f47KpiRvqrKx0V9+erV1CNkpWzYhW/Qyc6aT8rEyCrvauWSYGZK2ia3o7vd3akF07acHAFpOA==" saltValue="yVW9XmDwTqEnmpSGai0KYg==" spinCount="100000" sqref="I8:J8 B8:C8 I14:J14 B14:C14" name="Range1_5"/>
    <protectedRange algorithmName="SHA-512" hashValue="ON39YdpmFHfN9f47KpiRvqrKx0V9+erV1CNkpWzYhW/Qyc6aT8rEyCrvauWSYGZK2ia3o7vd3akF07acHAFpOA==" saltValue="yVW9XmDwTqEnmpSGai0KYg==" spinCount="100000" sqref="D8 D14" name="Range1_1_2"/>
    <protectedRange algorithmName="SHA-512" hashValue="ON39YdpmFHfN9f47KpiRvqrKx0V9+erV1CNkpWzYhW/Qyc6aT8rEyCrvauWSYGZK2ia3o7vd3akF07acHAFpOA==" saltValue="yVW9XmDwTqEnmpSGai0KYg==" spinCount="100000" sqref="E8:H8 E14:H14" name="Range1_3_2"/>
    <protectedRange algorithmName="SHA-512" hashValue="ON39YdpmFHfN9f47KpiRvqrKx0V9+erV1CNkpWzYhW/Qyc6aT8rEyCrvauWSYGZK2ia3o7vd3akF07acHAFpOA==" saltValue="yVW9XmDwTqEnmpSGai0KYg==" spinCount="100000" sqref="I9:J9 B9:C9" name="Range1_7_3"/>
    <protectedRange algorithmName="SHA-512" hashValue="ON39YdpmFHfN9f47KpiRvqrKx0V9+erV1CNkpWzYhW/Qyc6aT8rEyCrvauWSYGZK2ia3o7vd3akF07acHAFpOA==" saltValue="yVW9XmDwTqEnmpSGai0KYg==" spinCount="100000" sqref="D9" name="Range1_1_4_3"/>
    <protectedRange algorithmName="SHA-512" hashValue="ON39YdpmFHfN9f47KpiRvqrKx0V9+erV1CNkpWzYhW/Qyc6aT8rEyCrvauWSYGZK2ia3o7vd3akF07acHAFpOA==" saltValue="yVW9XmDwTqEnmpSGai0KYg==" spinCount="100000" sqref="E9:H9" name="Range1_3_1_1"/>
    <protectedRange algorithmName="SHA-512" hashValue="ON39YdpmFHfN9f47KpiRvqrKx0V9+erV1CNkpWzYhW/Qyc6aT8rEyCrvauWSYGZK2ia3o7vd3akF07acHAFpOA==" saltValue="yVW9XmDwTqEnmpSGai0KYg==" spinCount="100000" sqref="I10:J10 B10:C10" name="Range1_28"/>
    <protectedRange algorithmName="SHA-512" hashValue="ON39YdpmFHfN9f47KpiRvqrKx0V9+erV1CNkpWzYhW/Qyc6aT8rEyCrvauWSYGZK2ia3o7vd3akF07acHAFpOA==" saltValue="yVW9XmDwTqEnmpSGai0KYg==" spinCount="100000" sqref="D10" name="Range1_1_20"/>
    <protectedRange algorithmName="SHA-512" hashValue="ON39YdpmFHfN9f47KpiRvqrKx0V9+erV1CNkpWzYhW/Qyc6aT8rEyCrvauWSYGZK2ia3o7vd3akF07acHAFpOA==" saltValue="yVW9XmDwTqEnmpSGai0KYg==" spinCount="100000" sqref="E10:H10" name="Range1_3_11"/>
    <protectedRange algorithmName="SHA-512" hashValue="ON39YdpmFHfN9f47KpiRvqrKx0V9+erV1CNkpWzYhW/Qyc6aT8rEyCrvauWSYGZK2ia3o7vd3akF07acHAFpOA==" saltValue="yVW9XmDwTqEnmpSGai0KYg==" spinCount="100000" sqref="I11:J11 B11:C11" name="Range1_2_10"/>
    <protectedRange algorithmName="SHA-512" hashValue="ON39YdpmFHfN9f47KpiRvqrKx0V9+erV1CNkpWzYhW/Qyc6aT8rEyCrvauWSYGZK2ia3o7vd3akF07acHAFpOA==" saltValue="yVW9XmDwTqEnmpSGai0KYg==" spinCount="100000" sqref="D11" name="Range1_1_1_11"/>
    <protectedRange algorithmName="SHA-512" hashValue="ON39YdpmFHfN9f47KpiRvqrKx0V9+erV1CNkpWzYhW/Qyc6aT8rEyCrvauWSYGZK2ia3o7vd3akF07acHAFpOA==" saltValue="yVW9XmDwTqEnmpSGai0KYg==" spinCount="100000" sqref="E11:H11" name="Range1_3_1_5"/>
    <protectedRange algorithmName="SHA-512" hashValue="ON39YdpmFHfN9f47KpiRvqrKx0V9+erV1CNkpWzYhW/Qyc6aT8rEyCrvauWSYGZK2ia3o7vd3akF07acHAFpOA==" saltValue="yVW9XmDwTqEnmpSGai0KYg==" spinCount="100000" sqref="I12:J12 B12:C12" name="Range1_7_1"/>
    <protectedRange algorithmName="SHA-512" hashValue="ON39YdpmFHfN9f47KpiRvqrKx0V9+erV1CNkpWzYhW/Qyc6aT8rEyCrvauWSYGZK2ia3o7vd3akF07acHAFpOA==" saltValue="yVW9XmDwTqEnmpSGai0KYg==" spinCount="100000" sqref="D12" name="Range1_1_4_1_1"/>
    <protectedRange algorithmName="SHA-512" hashValue="ON39YdpmFHfN9f47KpiRvqrKx0V9+erV1CNkpWzYhW/Qyc6aT8rEyCrvauWSYGZK2ia3o7vd3akF07acHAFpOA==" saltValue="yVW9XmDwTqEnmpSGai0KYg==" spinCount="100000" sqref="E12:H12" name="Range1_3_1_3"/>
    <protectedRange algorithmName="SHA-512" hashValue="ON39YdpmFHfN9f47KpiRvqrKx0V9+erV1CNkpWzYhW/Qyc6aT8rEyCrvauWSYGZK2ia3o7vd3akF07acHAFpOA==" saltValue="yVW9XmDwTqEnmpSGai0KYg==" spinCount="100000" sqref="I13:J13 B13:C13" name="Range1_7"/>
    <protectedRange algorithmName="SHA-512" hashValue="ON39YdpmFHfN9f47KpiRvqrKx0V9+erV1CNkpWzYhW/Qyc6aT8rEyCrvauWSYGZK2ia3o7vd3akF07acHAFpOA==" saltValue="yVW9XmDwTqEnmpSGai0KYg==" spinCount="100000" sqref="D13" name="Range1_1_4"/>
    <protectedRange algorithmName="SHA-512" hashValue="ON39YdpmFHfN9f47KpiRvqrKx0V9+erV1CNkpWzYhW/Qyc6aT8rEyCrvauWSYGZK2ia3o7vd3akF07acHAFpOA==" saltValue="yVW9XmDwTqEnmpSGai0KYg==" spinCount="100000" sqref="E13:H13" name="Range1_3_14"/>
  </protectedRanges>
  <conditionalFormatting sqref="F2">
    <cfRule type="top10" dxfId="1123" priority="69" rank="1"/>
  </conditionalFormatting>
  <conditionalFormatting sqref="G2">
    <cfRule type="top10" dxfId="1122" priority="68" rank="1"/>
  </conditionalFormatting>
  <conditionalFormatting sqref="H2">
    <cfRule type="top10" dxfId="1121" priority="67" rank="1"/>
  </conditionalFormatting>
  <conditionalFormatting sqref="I2">
    <cfRule type="top10" dxfId="1120" priority="65" rank="1"/>
  </conditionalFormatting>
  <conditionalFormatting sqref="J2">
    <cfRule type="top10" dxfId="1119" priority="66" rank="1"/>
  </conditionalFormatting>
  <conditionalFormatting sqref="E2">
    <cfRule type="top10" dxfId="1118" priority="70" rank="1"/>
  </conditionalFormatting>
  <conditionalFormatting sqref="F3">
    <cfRule type="top10" dxfId="1117" priority="63" rank="1"/>
  </conditionalFormatting>
  <conditionalFormatting sqref="G3">
    <cfRule type="top10" dxfId="1116" priority="62" rank="1"/>
  </conditionalFormatting>
  <conditionalFormatting sqref="H3">
    <cfRule type="top10" dxfId="1115" priority="61" rank="1"/>
  </conditionalFormatting>
  <conditionalFormatting sqref="I3">
    <cfRule type="top10" dxfId="1114" priority="59" rank="1"/>
  </conditionalFormatting>
  <conditionalFormatting sqref="J3">
    <cfRule type="top10" dxfId="1113" priority="60" rank="1"/>
  </conditionalFormatting>
  <conditionalFormatting sqref="E3">
    <cfRule type="top10" dxfId="1112" priority="64" rank="1"/>
  </conditionalFormatting>
  <conditionalFormatting sqref="F4">
    <cfRule type="top10" dxfId="1111" priority="57" rank="1"/>
  </conditionalFormatting>
  <conditionalFormatting sqref="G4">
    <cfRule type="top10" dxfId="1110" priority="56" rank="1"/>
  </conditionalFormatting>
  <conditionalFormatting sqref="H4">
    <cfRule type="top10" dxfId="1109" priority="55" rank="1"/>
  </conditionalFormatting>
  <conditionalFormatting sqref="I4">
    <cfRule type="top10" dxfId="1108" priority="53" rank="1"/>
  </conditionalFormatting>
  <conditionalFormatting sqref="J4">
    <cfRule type="top10" dxfId="1107" priority="54" rank="1"/>
  </conditionalFormatting>
  <conditionalFormatting sqref="E4">
    <cfRule type="top10" dxfId="1106" priority="58" rank="1"/>
  </conditionalFormatting>
  <conditionalFormatting sqref="F5">
    <cfRule type="top10" dxfId="1105" priority="51" rank="1"/>
  </conditionalFormatting>
  <conditionalFormatting sqref="G5">
    <cfRule type="top10" dxfId="1104" priority="50" rank="1"/>
  </conditionalFormatting>
  <conditionalFormatting sqref="H5">
    <cfRule type="top10" dxfId="1103" priority="49" rank="1"/>
  </conditionalFormatting>
  <conditionalFormatting sqref="E5">
    <cfRule type="top10" dxfId="1102" priority="52" rank="1"/>
  </conditionalFormatting>
  <conditionalFormatting sqref="F6">
    <cfRule type="top10" dxfId="1101" priority="47" rank="1"/>
  </conditionalFormatting>
  <conditionalFormatting sqref="G6">
    <cfRule type="top10" dxfId="1100" priority="46" rank="1"/>
  </conditionalFormatting>
  <conditionalFormatting sqref="H6">
    <cfRule type="top10" dxfId="1099" priority="45" rank="1"/>
  </conditionalFormatting>
  <conditionalFormatting sqref="E6">
    <cfRule type="top10" dxfId="1098" priority="48" rank="1"/>
  </conditionalFormatting>
  <conditionalFormatting sqref="I6">
    <cfRule type="top10" dxfId="1097" priority="44" rank="1"/>
  </conditionalFormatting>
  <conditionalFormatting sqref="J6">
    <cfRule type="top10" dxfId="1096" priority="43" rank="1"/>
  </conditionalFormatting>
  <conditionalFormatting sqref="F7">
    <cfRule type="top10" dxfId="1095" priority="41" rank="1"/>
  </conditionalFormatting>
  <conditionalFormatting sqref="G7">
    <cfRule type="top10" dxfId="1094" priority="40" rank="1"/>
  </conditionalFormatting>
  <conditionalFormatting sqref="H7">
    <cfRule type="top10" dxfId="1093" priority="39" rank="1"/>
  </conditionalFormatting>
  <conditionalFormatting sqref="I7">
    <cfRule type="top10" dxfId="1092" priority="37" rank="1"/>
  </conditionalFormatting>
  <conditionalFormatting sqref="J7">
    <cfRule type="top10" dxfId="1091" priority="38" rank="1"/>
  </conditionalFormatting>
  <conditionalFormatting sqref="E7">
    <cfRule type="top10" dxfId="1090" priority="42" rank="1"/>
  </conditionalFormatting>
  <conditionalFormatting sqref="F14 F8">
    <cfRule type="top10" dxfId="1089" priority="241" rank="1"/>
  </conditionalFormatting>
  <conditionalFormatting sqref="G14 G8">
    <cfRule type="top10" dxfId="1088" priority="243" rank="1"/>
  </conditionalFormatting>
  <conditionalFormatting sqref="H14 H8">
    <cfRule type="top10" dxfId="1087" priority="245" rank="1"/>
  </conditionalFormatting>
  <conditionalFormatting sqref="I14 I8">
    <cfRule type="top10" dxfId="1086" priority="247" rank="1"/>
  </conditionalFormatting>
  <conditionalFormatting sqref="J14 J8">
    <cfRule type="top10" dxfId="1085" priority="249" rank="1"/>
  </conditionalFormatting>
  <conditionalFormatting sqref="E14 E8">
    <cfRule type="top10" dxfId="1084" priority="251" rank="1"/>
  </conditionalFormatting>
  <conditionalFormatting sqref="F9">
    <cfRule type="top10" dxfId="1083" priority="29" rank="1"/>
  </conditionalFormatting>
  <conditionalFormatting sqref="G9">
    <cfRule type="top10" dxfId="1082" priority="28" rank="1"/>
  </conditionalFormatting>
  <conditionalFormatting sqref="H9">
    <cfRule type="top10" dxfId="1081" priority="27" rank="1"/>
  </conditionalFormatting>
  <conditionalFormatting sqref="I9">
    <cfRule type="top10" dxfId="1080" priority="25" rank="1"/>
  </conditionalFormatting>
  <conditionalFormatting sqref="J9">
    <cfRule type="top10" dxfId="1079" priority="26" rank="1"/>
  </conditionalFormatting>
  <conditionalFormatting sqref="E9">
    <cfRule type="top10" dxfId="1078" priority="30" rank="1"/>
  </conditionalFormatting>
  <conditionalFormatting sqref="F10">
    <cfRule type="top10" dxfId="1077" priority="23" rank="1"/>
  </conditionalFormatting>
  <conditionalFormatting sqref="G10">
    <cfRule type="top10" dxfId="1076" priority="22" rank="1"/>
  </conditionalFormatting>
  <conditionalFormatting sqref="H10">
    <cfRule type="top10" dxfId="1075" priority="21" rank="1"/>
  </conditionalFormatting>
  <conditionalFormatting sqref="I10">
    <cfRule type="top10" dxfId="1074" priority="19" rank="1"/>
  </conditionalFormatting>
  <conditionalFormatting sqref="J10">
    <cfRule type="top10" dxfId="1073" priority="20" rank="1"/>
  </conditionalFormatting>
  <conditionalFormatting sqref="E10">
    <cfRule type="top10" dxfId="1072" priority="24" rank="1"/>
  </conditionalFormatting>
  <conditionalFormatting sqref="F11">
    <cfRule type="top10" dxfId="1071" priority="17" rank="1"/>
  </conditionalFormatting>
  <conditionalFormatting sqref="G11">
    <cfRule type="top10" dxfId="1070" priority="16" rank="1"/>
  </conditionalFormatting>
  <conditionalFormatting sqref="H11">
    <cfRule type="top10" dxfId="1069" priority="15" rank="1"/>
  </conditionalFormatting>
  <conditionalFormatting sqref="I11">
    <cfRule type="top10" dxfId="1068" priority="13" rank="1"/>
  </conditionalFormatting>
  <conditionalFormatting sqref="J11">
    <cfRule type="top10" dxfId="1067" priority="14" rank="1"/>
  </conditionalFormatting>
  <conditionalFormatting sqref="E11">
    <cfRule type="top10" dxfId="1066" priority="18" rank="1"/>
  </conditionalFormatting>
  <conditionalFormatting sqref="F12">
    <cfRule type="top10" dxfId="1065" priority="11" rank="1"/>
  </conditionalFormatting>
  <conditionalFormatting sqref="G12">
    <cfRule type="top10" dxfId="1064" priority="10" rank="1"/>
  </conditionalFormatting>
  <conditionalFormatting sqref="H12">
    <cfRule type="top10" dxfId="1063" priority="9" rank="1"/>
  </conditionalFormatting>
  <conditionalFormatting sqref="I12">
    <cfRule type="top10" dxfId="1062" priority="7" rank="1"/>
  </conditionalFormatting>
  <conditionalFormatting sqref="J12">
    <cfRule type="top10" dxfId="1061" priority="8" rank="1"/>
  </conditionalFormatting>
  <conditionalFormatting sqref="E12">
    <cfRule type="top10" dxfId="1060" priority="12" rank="1"/>
  </conditionalFormatting>
  <conditionalFormatting sqref="F13">
    <cfRule type="top10" dxfId="1059" priority="5" rank="1"/>
  </conditionalFormatting>
  <conditionalFormatting sqref="G13">
    <cfRule type="top10" dxfId="1058" priority="4" rank="1"/>
  </conditionalFormatting>
  <conditionalFormatting sqref="H13">
    <cfRule type="top10" dxfId="1057" priority="3" rank="1"/>
  </conditionalFormatting>
  <conditionalFormatting sqref="I13">
    <cfRule type="top10" dxfId="1056" priority="1" rank="1"/>
  </conditionalFormatting>
  <conditionalFormatting sqref="J13">
    <cfRule type="top10" dxfId="1055" priority="2" rank="1"/>
  </conditionalFormatting>
  <conditionalFormatting sqref="E13">
    <cfRule type="top10" dxfId="1054" priority="6" rank="1"/>
  </conditionalFormatting>
  <hyperlinks>
    <hyperlink ref="Q1" location="'Jim Swaringin'!A1" display="Back to Ranking" xr:uid="{3C6284F2-E498-418A-81D9-594C05CD63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CEAA2E-76E3-4AEE-B374-62AA22FFAB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4FAFA44-D6DE-4E4F-B9E7-B852FAE72CC4}">
          <x14:formula1>
            <xm:f>'C:\Users\abra2\AppData\Local\Packages\Microsoft.MicrosoftEdge_8wekyb3d8bbwe\TempState\Downloads\[__ABRA Scoring Program  2-24-2020 MASTER (2).xlsm]DATA'!#REF!</xm:f>
          </x14:formula1>
          <xm:sqref>B2:B5 D2:D5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87C13-2EB8-4225-B1DB-AFFFB518B26E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75</v>
      </c>
      <c r="C2" s="17">
        <v>44282</v>
      </c>
      <c r="D2" s="18" t="s">
        <v>34</v>
      </c>
      <c r="E2" s="19">
        <v>164</v>
      </c>
      <c r="F2" s="19">
        <v>168</v>
      </c>
      <c r="G2" s="19">
        <v>171</v>
      </c>
      <c r="H2" s="19">
        <v>175</v>
      </c>
      <c r="I2" s="19"/>
      <c r="J2" s="19"/>
      <c r="K2" s="23">
        <v>4</v>
      </c>
      <c r="L2" s="23">
        <v>678</v>
      </c>
      <c r="M2" s="24">
        <v>169.5</v>
      </c>
      <c r="N2" s="25">
        <v>3</v>
      </c>
      <c r="O2" s="26">
        <v>172.5</v>
      </c>
    </row>
    <row r="5" spans="1:17" x14ac:dyDescent="0.25">
      <c r="K5" s="8">
        <f>SUM(K2:K4)</f>
        <v>4</v>
      </c>
      <c r="L5" s="8">
        <f>SUM(L2:L4)</f>
        <v>678</v>
      </c>
      <c r="M5" s="7">
        <f>SUM(L5/K5)</f>
        <v>169.5</v>
      </c>
      <c r="N5" s="8">
        <f>SUM(N2:N4)</f>
        <v>3</v>
      </c>
      <c r="O5" s="13">
        <f>SUM(M5+N5)</f>
        <v>172.5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1053" priority="5" rank="1"/>
  </conditionalFormatting>
  <conditionalFormatting sqref="G2">
    <cfRule type="top10" dxfId="1052" priority="4" rank="1"/>
  </conditionalFormatting>
  <conditionalFormatting sqref="H2">
    <cfRule type="top10" dxfId="1051" priority="3" rank="1"/>
  </conditionalFormatting>
  <conditionalFormatting sqref="E2">
    <cfRule type="top10" dxfId="1050" priority="6" rank="1"/>
  </conditionalFormatting>
  <conditionalFormatting sqref="J2">
    <cfRule type="top10" dxfId="1049" priority="1" rank="1"/>
  </conditionalFormatting>
  <conditionalFormatting sqref="I2">
    <cfRule type="top10" dxfId="1048" priority="2" rank="1"/>
  </conditionalFormatting>
  <hyperlinks>
    <hyperlink ref="Q1" location="'Texas  2021 Ranking'!A1" display="Back to Ranking" xr:uid="{F436B5BE-A350-4785-BD48-826409E587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EB072C-2511-4469-8FB4-7D876236DC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BEF9-23E8-4574-8BC2-E4FA9ABC079D}">
  <dimension ref="A1:Q15"/>
  <sheetViews>
    <sheetView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63</v>
      </c>
      <c r="C2" s="17">
        <v>44271</v>
      </c>
      <c r="D2" s="18" t="s">
        <v>66</v>
      </c>
      <c r="E2" s="19">
        <v>185</v>
      </c>
      <c r="F2" s="19">
        <v>188</v>
      </c>
      <c r="G2" s="19">
        <v>183</v>
      </c>
      <c r="H2" s="19">
        <v>190</v>
      </c>
      <c r="I2" s="19"/>
      <c r="J2" s="19"/>
      <c r="K2" s="23">
        <v>4</v>
      </c>
      <c r="L2" s="23">
        <v>746</v>
      </c>
      <c r="M2" s="24">
        <v>186.5</v>
      </c>
      <c r="N2" s="25">
        <v>2</v>
      </c>
      <c r="O2" s="26">
        <v>188.5</v>
      </c>
    </row>
    <row r="5" spans="1:17" x14ac:dyDescent="0.25">
      <c r="K5" s="8">
        <f>SUM(K2:K4)</f>
        <v>4</v>
      </c>
      <c r="L5" s="8">
        <f>SUM(L2:L4)</f>
        <v>746</v>
      </c>
      <c r="M5" s="7">
        <f>SUM(L5/K5)</f>
        <v>186.5</v>
      </c>
      <c r="N5" s="8">
        <f>SUM(N2:N4)</f>
        <v>2</v>
      </c>
      <c r="O5" s="13">
        <f>SUM(M5+N5)</f>
        <v>188.5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107</v>
      </c>
      <c r="B12" s="16" t="s">
        <v>63</v>
      </c>
      <c r="C12" s="17">
        <v>44397</v>
      </c>
      <c r="D12" s="18" t="s">
        <v>66</v>
      </c>
      <c r="E12" s="19">
        <v>169</v>
      </c>
      <c r="F12" s="19">
        <v>178</v>
      </c>
      <c r="G12" s="19">
        <v>176</v>
      </c>
      <c r="H12" s="19">
        <v>173</v>
      </c>
      <c r="I12" s="19"/>
      <c r="J12" s="19"/>
      <c r="K12" s="23">
        <v>4</v>
      </c>
      <c r="L12" s="23">
        <v>696</v>
      </c>
      <c r="M12" s="24">
        <v>174</v>
      </c>
      <c r="N12" s="25">
        <v>4</v>
      </c>
      <c r="O12" s="26">
        <v>178</v>
      </c>
    </row>
    <row r="15" spans="1:17" x14ac:dyDescent="0.25">
      <c r="K15" s="8">
        <f>SUM(K12:K14)</f>
        <v>4</v>
      </c>
      <c r="L15" s="8">
        <f>SUM(L12:L14)</f>
        <v>696</v>
      </c>
      <c r="M15" s="7">
        <f>SUM(L15/K15)</f>
        <v>174</v>
      </c>
      <c r="N15" s="8">
        <f>SUM(N12:N14)</f>
        <v>4</v>
      </c>
      <c r="O15" s="13">
        <f>SUM(M15+N15)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J2" name="Range1_3_1_1"/>
    <protectedRange algorithmName="SHA-512" hashValue="ON39YdpmFHfN9f47KpiRvqrKx0V9+erV1CNkpWzYhW/Qyc6aT8rEyCrvauWSYGZK2ia3o7vd3akF07acHAFpOA==" saltValue="yVW9XmDwTqEnmpSGai0KYg==" spinCount="100000" sqref="E12:J12 B12:C12" name="Range1_30"/>
    <protectedRange algorithmName="SHA-512" hashValue="ON39YdpmFHfN9f47KpiRvqrKx0V9+erV1CNkpWzYhW/Qyc6aT8rEyCrvauWSYGZK2ia3o7vd3akF07acHAFpOA==" saltValue="yVW9XmDwTqEnmpSGai0KYg==" spinCount="100000" sqref="D12" name="Range1_1_23"/>
  </protectedRanges>
  <conditionalFormatting sqref="F2">
    <cfRule type="top10" dxfId="1047" priority="17" rank="1"/>
  </conditionalFormatting>
  <conditionalFormatting sqref="G2">
    <cfRule type="top10" dxfId="1046" priority="16" rank="1"/>
  </conditionalFormatting>
  <conditionalFormatting sqref="H2">
    <cfRule type="top10" dxfId="1045" priority="15" rank="1"/>
  </conditionalFormatting>
  <conditionalFormatting sqref="I2">
    <cfRule type="top10" dxfId="1044" priority="13" rank="1"/>
  </conditionalFormatting>
  <conditionalFormatting sqref="J2">
    <cfRule type="top10" dxfId="1043" priority="14" rank="1"/>
  </conditionalFormatting>
  <conditionalFormatting sqref="E2">
    <cfRule type="top10" dxfId="1042" priority="18" rank="1"/>
  </conditionalFormatting>
  <conditionalFormatting sqref="I12">
    <cfRule type="top10" dxfId="1041" priority="6" rank="1"/>
  </conditionalFormatting>
  <conditionalFormatting sqref="H12">
    <cfRule type="top10" dxfId="1040" priority="2" rank="1"/>
  </conditionalFormatting>
  <conditionalFormatting sqref="J12">
    <cfRule type="top10" dxfId="1039" priority="3" rank="1"/>
  </conditionalFormatting>
  <conditionalFormatting sqref="G12">
    <cfRule type="top10" dxfId="1038" priority="5" rank="1"/>
  </conditionalFormatting>
  <conditionalFormatting sqref="F12">
    <cfRule type="top10" dxfId="1037" priority="4" rank="1"/>
  </conditionalFormatting>
  <conditionalFormatting sqref="E12">
    <cfRule type="top10" dxfId="1036" priority="1" rank="1"/>
  </conditionalFormatting>
  <hyperlinks>
    <hyperlink ref="Q1" location="'Texas  2021 Ranking'!A1" display="Back to Ranking" xr:uid="{0FD94BBF-A53C-40C8-A6DB-1F38BD2FAD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3547BC-3337-47E6-B73E-56CFAF778206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A7CE7-A21E-4150-AAEF-CAF2ABFB57FE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83</v>
      </c>
      <c r="C2" s="17">
        <v>44283</v>
      </c>
      <c r="D2" s="18" t="s">
        <v>66</v>
      </c>
      <c r="E2" s="19">
        <v>71</v>
      </c>
      <c r="F2" s="19">
        <v>86</v>
      </c>
      <c r="G2" s="19">
        <v>97</v>
      </c>
      <c r="H2" s="19">
        <v>62</v>
      </c>
      <c r="I2" s="19"/>
      <c r="J2" s="19"/>
      <c r="K2" s="23">
        <v>4</v>
      </c>
      <c r="L2" s="23">
        <v>316</v>
      </c>
      <c r="M2" s="24">
        <v>79</v>
      </c>
      <c r="N2" s="25">
        <v>2</v>
      </c>
      <c r="O2" s="26">
        <v>81</v>
      </c>
    </row>
    <row r="5" spans="1:17" x14ac:dyDescent="0.25">
      <c r="K5" s="8">
        <f>SUM(K2:K4)</f>
        <v>4</v>
      </c>
      <c r="L5" s="8">
        <f>SUM(L2:L4)</f>
        <v>316</v>
      </c>
      <c r="M5" s="7">
        <f>SUM(L5/K5)</f>
        <v>79</v>
      </c>
      <c r="N5" s="8">
        <f>SUM(N2:N4)</f>
        <v>2</v>
      </c>
      <c r="O5" s="13">
        <f>SUM(M5+N5)</f>
        <v>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"/>
    <protectedRange algorithmName="SHA-512" hashValue="ON39YdpmFHfN9f47KpiRvqrKx0V9+erV1CNkpWzYhW/Qyc6aT8rEyCrvauWSYGZK2ia3o7vd3akF07acHAFpOA==" saltValue="yVW9XmDwTqEnmpSGai0KYg==" spinCount="100000" sqref="D2" name="Range1_1_7_1"/>
  </protectedRanges>
  <conditionalFormatting sqref="F2">
    <cfRule type="top10" dxfId="1035" priority="5" rank="1"/>
  </conditionalFormatting>
  <conditionalFormatting sqref="G2">
    <cfRule type="top10" dxfId="1034" priority="4" rank="1"/>
  </conditionalFormatting>
  <conditionalFormatting sqref="H2">
    <cfRule type="top10" dxfId="1033" priority="3" rank="1"/>
  </conditionalFormatting>
  <conditionalFormatting sqref="E2">
    <cfRule type="top10" dxfId="1032" priority="6" rank="1"/>
  </conditionalFormatting>
  <conditionalFormatting sqref="J2">
    <cfRule type="top10" dxfId="1031" priority="1" rank="1"/>
  </conditionalFormatting>
  <conditionalFormatting sqref="I2">
    <cfRule type="top10" dxfId="1030" priority="2" rank="1"/>
  </conditionalFormatting>
  <hyperlinks>
    <hyperlink ref="Q1" location="'Texas  2021 Ranking'!A1" display="Back to Ranking" xr:uid="{44D7CD4D-AF7F-49E9-9B50-6679FFFC71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EF414A-C093-4E2C-A455-2A3A8F911F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F1A50-AE57-4273-99DA-6B7FFC52D7D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95</v>
      </c>
      <c r="C2" s="17">
        <v>44338</v>
      </c>
      <c r="D2" s="18" t="s">
        <v>34</v>
      </c>
      <c r="E2" s="19">
        <v>189</v>
      </c>
      <c r="F2" s="19">
        <v>194</v>
      </c>
      <c r="G2" s="19">
        <v>184</v>
      </c>
      <c r="H2" s="19">
        <v>192</v>
      </c>
      <c r="I2" s="19"/>
      <c r="J2" s="19"/>
      <c r="K2" s="23">
        <v>4</v>
      </c>
      <c r="L2" s="23">
        <v>759</v>
      </c>
      <c r="M2" s="24">
        <v>189.75</v>
      </c>
      <c r="N2" s="25">
        <v>6</v>
      </c>
      <c r="O2" s="26">
        <v>195.75</v>
      </c>
    </row>
    <row r="5" spans="1:17" x14ac:dyDescent="0.25">
      <c r="K5" s="8">
        <f>SUM(K2:K4)</f>
        <v>4</v>
      </c>
      <c r="L5" s="8">
        <f>SUM(L2:L4)</f>
        <v>759</v>
      </c>
      <c r="M5" s="7">
        <f>SUM(L5/K5)</f>
        <v>189.75</v>
      </c>
      <c r="N5" s="8">
        <f>SUM(N2:N4)</f>
        <v>6</v>
      </c>
      <c r="O5" s="13">
        <f>SUM(M5+N5)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F2">
    <cfRule type="top10" dxfId="1029" priority="5" rank="1"/>
  </conditionalFormatting>
  <conditionalFormatting sqref="G2">
    <cfRule type="top10" dxfId="1028" priority="4" rank="1"/>
  </conditionalFormatting>
  <conditionalFormatting sqref="H2">
    <cfRule type="top10" dxfId="1027" priority="3" rank="1"/>
  </conditionalFormatting>
  <conditionalFormatting sqref="E2">
    <cfRule type="top10" dxfId="1026" priority="6" rank="1"/>
  </conditionalFormatting>
  <conditionalFormatting sqref="I2">
    <cfRule type="top10" dxfId="1025" priority="2" rank="1"/>
  </conditionalFormatting>
  <conditionalFormatting sqref="J2">
    <cfRule type="top10" dxfId="1024" priority="1" rank="1"/>
  </conditionalFormatting>
  <hyperlinks>
    <hyperlink ref="Q1" location="'Texas  2021 Ranking'!A1" display="Back to Ranking" xr:uid="{0AA709C0-1999-4571-B9D9-A7E7F52893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2EE9F0-8B9D-4FC7-AA6E-03579D17D8B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8C218-00FF-4E36-B59B-A4F699F83990}">
  <dimension ref="A1:Q11"/>
  <sheetViews>
    <sheetView workbookViewId="0">
      <selection activeCell="A8" sqref="A8:O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78</v>
      </c>
      <c r="C2" s="17">
        <v>44283</v>
      </c>
      <c r="D2" s="18" t="s">
        <v>66</v>
      </c>
      <c r="E2" s="19">
        <v>193</v>
      </c>
      <c r="F2" s="19">
        <v>192</v>
      </c>
      <c r="G2" s="19">
        <v>189</v>
      </c>
      <c r="H2" s="19">
        <v>194</v>
      </c>
      <c r="I2" s="19"/>
      <c r="J2" s="19"/>
      <c r="K2" s="23">
        <v>4</v>
      </c>
      <c r="L2" s="23">
        <v>768</v>
      </c>
      <c r="M2" s="24">
        <v>192</v>
      </c>
      <c r="N2" s="25">
        <v>9</v>
      </c>
      <c r="O2" s="26">
        <v>201</v>
      </c>
    </row>
    <row r="3" spans="1:17" x14ac:dyDescent="0.25">
      <c r="A3" s="15" t="s">
        <v>37</v>
      </c>
      <c r="B3" s="16" t="s">
        <v>78</v>
      </c>
      <c r="C3" s="17">
        <v>44311</v>
      </c>
      <c r="D3" s="18" t="s">
        <v>66</v>
      </c>
      <c r="E3" s="19">
        <v>196</v>
      </c>
      <c r="F3" s="19">
        <v>194.001</v>
      </c>
      <c r="G3" s="19">
        <v>197</v>
      </c>
      <c r="H3" s="19">
        <v>193</v>
      </c>
      <c r="I3" s="19"/>
      <c r="J3" s="19"/>
      <c r="K3" s="23">
        <v>4</v>
      </c>
      <c r="L3" s="23">
        <v>780.00099999999998</v>
      </c>
      <c r="M3" s="24">
        <v>195.00024999999999</v>
      </c>
      <c r="N3" s="25">
        <v>8</v>
      </c>
      <c r="O3" s="26">
        <v>203.00024999999999</v>
      </c>
    </row>
    <row r="4" spans="1:17" x14ac:dyDescent="0.25">
      <c r="A4" s="15" t="s">
        <v>37</v>
      </c>
      <c r="B4" s="16" t="s">
        <v>78</v>
      </c>
      <c r="C4" s="17">
        <v>44339</v>
      </c>
      <c r="D4" s="18" t="s">
        <v>66</v>
      </c>
      <c r="E4" s="19">
        <v>194</v>
      </c>
      <c r="F4" s="19">
        <v>190</v>
      </c>
      <c r="G4" s="19">
        <v>195.001</v>
      </c>
      <c r="H4" s="19">
        <v>195.001</v>
      </c>
      <c r="I4" s="19"/>
      <c r="J4" s="19"/>
      <c r="K4" s="23">
        <v>4</v>
      </c>
      <c r="L4" s="23">
        <v>774.00199999999995</v>
      </c>
      <c r="M4" s="24">
        <v>193.50049999999999</v>
      </c>
      <c r="N4" s="25">
        <v>8</v>
      </c>
      <c r="O4" s="26">
        <v>201.50049999999999</v>
      </c>
    </row>
    <row r="5" spans="1:17" x14ac:dyDescent="0.25">
      <c r="A5" s="15" t="s">
        <v>37</v>
      </c>
      <c r="B5" s="16" t="s">
        <v>78</v>
      </c>
      <c r="C5" s="17">
        <v>44362</v>
      </c>
      <c r="D5" s="18" t="s">
        <v>66</v>
      </c>
      <c r="E5" s="19">
        <v>195</v>
      </c>
      <c r="F5" s="19">
        <v>193</v>
      </c>
      <c r="G5" s="19">
        <v>195</v>
      </c>
      <c r="H5" s="19">
        <v>197</v>
      </c>
      <c r="I5" s="19"/>
      <c r="J5" s="19"/>
      <c r="K5" s="23">
        <v>4</v>
      </c>
      <c r="L5" s="23">
        <v>780</v>
      </c>
      <c r="M5" s="24">
        <v>195</v>
      </c>
      <c r="N5" s="25">
        <v>2</v>
      </c>
      <c r="O5" s="26">
        <v>197</v>
      </c>
    </row>
    <row r="6" spans="1:17" x14ac:dyDescent="0.25">
      <c r="A6" s="15" t="s">
        <v>37</v>
      </c>
      <c r="B6" s="16" t="s">
        <v>78</v>
      </c>
      <c r="C6" s="17">
        <v>44380</v>
      </c>
      <c r="D6" s="18" t="s">
        <v>66</v>
      </c>
      <c r="E6" s="19">
        <v>191</v>
      </c>
      <c r="F6" s="19">
        <v>194</v>
      </c>
      <c r="G6" s="19">
        <v>197</v>
      </c>
      <c r="H6" s="19">
        <v>196.001</v>
      </c>
      <c r="I6" s="19">
        <v>196</v>
      </c>
      <c r="J6" s="19">
        <v>195</v>
      </c>
      <c r="K6" s="23">
        <v>6</v>
      </c>
      <c r="L6" s="23">
        <v>1169.001</v>
      </c>
      <c r="M6" s="24">
        <v>194.83349999999999</v>
      </c>
      <c r="N6" s="25">
        <v>8</v>
      </c>
      <c r="O6" s="26">
        <v>202.83349999999999</v>
      </c>
    </row>
    <row r="7" spans="1:17" x14ac:dyDescent="0.25">
      <c r="A7" s="15" t="s">
        <v>37</v>
      </c>
      <c r="B7" s="16" t="s">
        <v>78</v>
      </c>
      <c r="C7" s="17">
        <v>44381</v>
      </c>
      <c r="D7" s="18" t="s">
        <v>66</v>
      </c>
      <c r="E7" s="19">
        <v>194</v>
      </c>
      <c r="F7" s="19">
        <v>195</v>
      </c>
      <c r="G7" s="19">
        <v>196</v>
      </c>
      <c r="H7" s="19">
        <v>194</v>
      </c>
      <c r="I7" s="19">
        <v>195</v>
      </c>
      <c r="J7" s="19">
        <v>194</v>
      </c>
      <c r="K7" s="23">
        <v>6</v>
      </c>
      <c r="L7" s="23">
        <v>1168</v>
      </c>
      <c r="M7" s="24">
        <v>194.66666666666666</v>
      </c>
      <c r="N7" s="25">
        <v>4</v>
      </c>
      <c r="O7" s="26">
        <v>198.66666666666666</v>
      </c>
    </row>
    <row r="8" spans="1:17" x14ac:dyDescent="0.25">
      <c r="A8" s="15" t="s">
        <v>106</v>
      </c>
      <c r="B8" s="16" t="s">
        <v>78</v>
      </c>
      <c r="C8" s="17">
        <v>44397</v>
      </c>
      <c r="D8" s="18" t="s">
        <v>66</v>
      </c>
      <c r="E8" s="19">
        <v>197</v>
      </c>
      <c r="F8" s="19">
        <v>199</v>
      </c>
      <c r="G8" s="19">
        <v>198</v>
      </c>
      <c r="H8" s="19">
        <v>197</v>
      </c>
      <c r="I8" s="19"/>
      <c r="J8" s="19"/>
      <c r="K8" s="23">
        <v>4</v>
      </c>
      <c r="L8" s="23">
        <v>791</v>
      </c>
      <c r="M8" s="24">
        <v>197.75</v>
      </c>
      <c r="N8" s="25">
        <v>7</v>
      </c>
      <c r="O8" s="26">
        <v>204.75</v>
      </c>
    </row>
    <row r="11" spans="1:17" x14ac:dyDescent="0.25">
      <c r="K11" s="8">
        <f>SUM(K2:K10)</f>
        <v>32</v>
      </c>
      <c r="L11" s="8">
        <f>SUM(L2:L10)</f>
        <v>6230.0039999999999</v>
      </c>
      <c r="M11" s="7">
        <f>SUM(L11/K11)</f>
        <v>194.687625</v>
      </c>
      <c r="N11" s="8">
        <f>SUM(N2:N10)</f>
        <v>46</v>
      </c>
      <c r="O11" s="13">
        <f>SUM(M11+N11)</f>
        <v>240.687625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2_7"/>
    <protectedRange algorithmName="SHA-512" hashValue="ON39YdpmFHfN9f47KpiRvqrKx0V9+erV1CNkpWzYhW/Qyc6aT8rEyCrvauWSYGZK2ia3o7vd3akF07acHAFpOA==" saltValue="yVW9XmDwTqEnmpSGai0KYg==" spinCount="100000" sqref="D5" name="Range1_1_1_8"/>
    <protectedRange algorithmName="SHA-512" hashValue="ON39YdpmFHfN9f47KpiRvqrKx0V9+erV1CNkpWzYhW/Qyc6aT8rEyCrvauWSYGZK2ia3o7vd3akF07acHAFpOA==" saltValue="yVW9XmDwTqEnmpSGai0KYg==" spinCount="100000" sqref="E5:H5" name="Range1_3_10"/>
    <protectedRange algorithmName="SHA-512" hashValue="ON39YdpmFHfN9f47KpiRvqrKx0V9+erV1CNkpWzYhW/Qyc6aT8rEyCrvauWSYGZK2ia3o7vd3akF07acHAFpOA==" saltValue="yVW9XmDwTqEnmpSGai0KYg==" spinCount="100000" sqref="I6:J6 B6:C6" name="Range1_3_12"/>
    <protectedRange algorithmName="SHA-512" hashValue="ON39YdpmFHfN9f47KpiRvqrKx0V9+erV1CNkpWzYhW/Qyc6aT8rEyCrvauWSYGZK2ia3o7vd3akF07acHAFpOA==" saltValue="yVW9XmDwTqEnmpSGai0KYg==" spinCount="100000" sqref="D6" name="Range1_1_6_5"/>
    <protectedRange algorithmName="SHA-512" hashValue="ON39YdpmFHfN9f47KpiRvqrKx0V9+erV1CNkpWzYhW/Qyc6aT8rEyCrvauWSYGZK2ia3o7vd3akF07acHAFpOA==" saltValue="yVW9XmDwTqEnmpSGai0KYg==" spinCount="100000" sqref="E6:H6" name="Range1_3_2_1"/>
    <protectedRange algorithmName="SHA-512" hashValue="ON39YdpmFHfN9f47KpiRvqrKx0V9+erV1CNkpWzYhW/Qyc6aT8rEyCrvauWSYGZK2ia3o7vd3akF07acHAFpOA==" saltValue="yVW9XmDwTqEnmpSGai0KYg==" spinCount="100000" sqref="I7:J7 B7:C7" name="Range1_3_3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E7:H7" name="Range1_3_2_2"/>
    <protectedRange algorithmName="SHA-512" hashValue="ON39YdpmFHfN9f47KpiRvqrKx0V9+erV1CNkpWzYhW/Qyc6aT8rEyCrvauWSYGZK2ia3o7vd3akF07acHAFpOA==" saltValue="yVW9XmDwTqEnmpSGai0KYg==" spinCount="100000" sqref="I8:J8 B8:C8" name="Range1_4_1"/>
    <protectedRange algorithmName="SHA-512" hashValue="ON39YdpmFHfN9f47KpiRvqrKx0V9+erV1CNkpWzYhW/Qyc6aT8rEyCrvauWSYGZK2ia3o7vd3akF07acHAFpOA==" saltValue="yVW9XmDwTqEnmpSGai0KYg==" spinCount="100000" sqref="D8" name="Range1_1_8"/>
    <protectedRange algorithmName="SHA-512" hashValue="ON39YdpmFHfN9f47KpiRvqrKx0V9+erV1CNkpWzYhW/Qyc6aT8rEyCrvauWSYGZK2ia3o7vd3akF07acHAFpOA==" saltValue="yVW9XmDwTqEnmpSGai0KYg==" spinCount="100000" sqref="E8:H8" name="Range1_3_2_3"/>
  </protectedRanges>
  <conditionalFormatting sqref="F2">
    <cfRule type="top10" dxfId="1023" priority="41" rank="1"/>
  </conditionalFormatting>
  <conditionalFormatting sqref="G2">
    <cfRule type="top10" dxfId="1022" priority="40" rank="1"/>
  </conditionalFormatting>
  <conditionalFormatting sqref="H2">
    <cfRule type="top10" dxfId="1021" priority="39" rank="1"/>
  </conditionalFormatting>
  <conditionalFormatting sqref="I2">
    <cfRule type="top10" dxfId="1020" priority="37" rank="1"/>
  </conditionalFormatting>
  <conditionalFormatting sqref="J2">
    <cfRule type="top10" dxfId="1019" priority="38" rank="1"/>
  </conditionalFormatting>
  <conditionalFormatting sqref="E2">
    <cfRule type="top10" dxfId="1018" priority="42" rank="1"/>
  </conditionalFormatting>
  <conditionalFormatting sqref="F3">
    <cfRule type="top10" dxfId="1017" priority="35" rank="1"/>
  </conditionalFormatting>
  <conditionalFormatting sqref="G3">
    <cfRule type="top10" dxfId="1016" priority="34" rank="1"/>
  </conditionalFormatting>
  <conditionalFormatting sqref="H3">
    <cfRule type="top10" dxfId="1015" priority="33" rank="1"/>
  </conditionalFormatting>
  <conditionalFormatting sqref="I3">
    <cfRule type="top10" dxfId="1014" priority="31" rank="1"/>
  </conditionalFormatting>
  <conditionalFormatting sqref="J3">
    <cfRule type="top10" dxfId="1013" priority="32" rank="1"/>
  </conditionalFormatting>
  <conditionalFormatting sqref="E3">
    <cfRule type="top10" dxfId="1012" priority="36" rank="1"/>
  </conditionalFormatting>
  <conditionalFormatting sqref="F4">
    <cfRule type="top10" dxfId="1011" priority="29" rank="1"/>
  </conditionalFormatting>
  <conditionalFormatting sqref="G4">
    <cfRule type="top10" dxfId="1010" priority="28" rank="1"/>
  </conditionalFormatting>
  <conditionalFormatting sqref="H4">
    <cfRule type="top10" dxfId="1009" priority="27" rank="1"/>
  </conditionalFormatting>
  <conditionalFormatting sqref="I4">
    <cfRule type="top10" dxfId="1008" priority="25" rank="1"/>
  </conditionalFormatting>
  <conditionalFormatting sqref="J4">
    <cfRule type="top10" dxfId="1007" priority="26" rank="1"/>
  </conditionalFormatting>
  <conditionalFormatting sqref="E4">
    <cfRule type="top10" dxfId="1006" priority="30" rank="1"/>
  </conditionalFormatting>
  <conditionalFormatting sqref="F5">
    <cfRule type="top10" dxfId="1005" priority="23" rank="1"/>
  </conditionalFormatting>
  <conditionalFormatting sqref="G5">
    <cfRule type="top10" dxfId="1004" priority="22" rank="1"/>
  </conditionalFormatting>
  <conditionalFormatting sqref="H5">
    <cfRule type="top10" dxfId="1003" priority="21" rank="1"/>
  </conditionalFormatting>
  <conditionalFormatting sqref="I5">
    <cfRule type="top10" dxfId="1002" priority="19" rank="1"/>
  </conditionalFormatting>
  <conditionalFormatting sqref="J5">
    <cfRule type="top10" dxfId="1001" priority="20" rank="1"/>
  </conditionalFormatting>
  <conditionalFormatting sqref="E5">
    <cfRule type="top10" dxfId="1000" priority="24" rank="1"/>
  </conditionalFormatting>
  <conditionalFormatting sqref="F6">
    <cfRule type="top10" dxfId="999" priority="17" rank="1"/>
  </conditionalFormatting>
  <conditionalFormatting sqref="G6">
    <cfRule type="top10" dxfId="998" priority="16" rank="1"/>
  </conditionalFormatting>
  <conditionalFormatting sqref="H6">
    <cfRule type="top10" dxfId="997" priority="15" rank="1"/>
  </conditionalFormatting>
  <conditionalFormatting sqref="I6">
    <cfRule type="top10" dxfId="996" priority="13" rank="1"/>
  </conditionalFormatting>
  <conditionalFormatting sqref="J6">
    <cfRule type="top10" dxfId="995" priority="14" rank="1"/>
  </conditionalFormatting>
  <conditionalFormatting sqref="E6">
    <cfRule type="top10" dxfId="994" priority="18" rank="1"/>
  </conditionalFormatting>
  <conditionalFormatting sqref="F7">
    <cfRule type="top10" dxfId="993" priority="11" rank="1"/>
  </conditionalFormatting>
  <conditionalFormatting sqref="G7">
    <cfRule type="top10" dxfId="992" priority="10" rank="1"/>
  </conditionalFormatting>
  <conditionalFormatting sqref="H7">
    <cfRule type="top10" dxfId="991" priority="9" rank="1"/>
  </conditionalFormatting>
  <conditionalFormatting sqref="I7">
    <cfRule type="top10" dxfId="990" priority="7" rank="1"/>
  </conditionalFormatting>
  <conditionalFormatting sqref="J7">
    <cfRule type="top10" dxfId="989" priority="8" rank="1"/>
  </conditionalFormatting>
  <conditionalFormatting sqref="E7">
    <cfRule type="top10" dxfId="988" priority="12" rank="1"/>
  </conditionalFormatting>
  <conditionalFormatting sqref="F8">
    <cfRule type="top10" dxfId="987" priority="5" rank="1"/>
  </conditionalFormatting>
  <conditionalFormatting sqref="G8">
    <cfRule type="top10" dxfId="986" priority="4" rank="1"/>
  </conditionalFormatting>
  <conditionalFormatting sqref="H8">
    <cfRule type="top10" dxfId="985" priority="3" rank="1"/>
  </conditionalFormatting>
  <conditionalFormatting sqref="I8">
    <cfRule type="top10" dxfId="984" priority="1" rank="1"/>
  </conditionalFormatting>
  <conditionalFormatting sqref="J8">
    <cfRule type="top10" dxfId="983" priority="2" rank="1"/>
  </conditionalFormatting>
  <conditionalFormatting sqref="E8">
    <cfRule type="top10" dxfId="982" priority="6" rank="1"/>
  </conditionalFormatting>
  <hyperlinks>
    <hyperlink ref="Q1" location="'Texas  2021 Ranking'!A1" display="Back to Ranking" xr:uid="{38DC3CCA-1F44-4347-8020-E429FAFF2B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89C7FC-ACDB-47F7-BF41-D8A3CFE67C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A0DB-D6CF-4BED-AE29-28E5C2D51114}">
  <dimension ref="A1:Q20"/>
  <sheetViews>
    <sheetView workbookViewId="0">
      <selection activeCell="A18" sqref="A18:O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45</v>
      </c>
      <c r="C2" s="17">
        <v>44254</v>
      </c>
      <c r="D2" s="18" t="s">
        <v>34</v>
      </c>
      <c r="E2" s="19">
        <v>183.001</v>
      </c>
      <c r="F2" s="19">
        <v>183</v>
      </c>
      <c r="G2" s="19">
        <v>186</v>
      </c>
      <c r="H2" s="19">
        <v>187</v>
      </c>
      <c r="I2" s="19"/>
      <c r="J2" s="19"/>
      <c r="K2" s="23">
        <v>4</v>
      </c>
      <c r="L2" s="23">
        <v>739.00099999999998</v>
      </c>
      <c r="M2" s="24">
        <v>184.75024999999999</v>
      </c>
      <c r="N2" s="25">
        <v>4</v>
      </c>
      <c r="O2" s="26">
        <v>188.75024999999999</v>
      </c>
    </row>
    <row r="3" spans="1:17" x14ac:dyDescent="0.25">
      <c r="A3" s="15" t="s">
        <v>39</v>
      </c>
      <c r="B3" s="16" t="s">
        <v>45</v>
      </c>
      <c r="C3" s="17">
        <v>44268</v>
      </c>
      <c r="D3" s="18" t="s">
        <v>34</v>
      </c>
      <c r="E3" s="19">
        <v>179</v>
      </c>
      <c r="F3" s="19">
        <v>177</v>
      </c>
      <c r="G3" s="19">
        <v>175</v>
      </c>
      <c r="H3" s="19">
        <v>181</v>
      </c>
      <c r="I3" s="19"/>
      <c r="J3" s="19"/>
      <c r="K3" s="23">
        <v>4</v>
      </c>
      <c r="L3" s="23">
        <v>712</v>
      </c>
      <c r="M3" s="24">
        <v>178</v>
      </c>
      <c r="N3" s="25">
        <v>4</v>
      </c>
      <c r="O3" s="26">
        <v>182</v>
      </c>
    </row>
    <row r="4" spans="1:17" x14ac:dyDescent="0.25">
      <c r="A4" s="15" t="s">
        <v>39</v>
      </c>
      <c r="B4" s="16" t="s">
        <v>45</v>
      </c>
      <c r="C4" s="17">
        <v>44282</v>
      </c>
      <c r="D4" s="18" t="s">
        <v>34</v>
      </c>
      <c r="E4" s="19">
        <v>182</v>
      </c>
      <c r="F4" s="19">
        <v>181</v>
      </c>
      <c r="G4" s="19">
        <v>188</v>
      </c>
      <c r="H4" s="19">
        <v>182</v>
      </c>
      <c r="I4" s="19"/>
      <c r="J4" s="19"/>
      <c r="K4" s="23">
        <v>4</v>
      </c>
      <c r="L4" s="23">
        <v>733</v>
      </c>
      <c r="M4" s="24">
        <v>183.25</v>
      </c>
      <c r="N4" s="25">
        <v>9</v>
      </c>
      <c r="O4" s="26">
        <v>192.25</v>
      </c>
    </row>
    <row r="5" spans="1:17" x14ac:dyDescent="0.25">
      <c r="A5" s="15" t="s">
        <v>39</v>
      </c>
      <c r="B5" s="16" t="s">
        <v>45</v>
      </c>
      <c r="C5" s="17">
        <v>44292</v>
      </c>
      <c r="D5" s="18" t="s">
        <v>34</v>
      </c>
      <c r="E5" s="19">
        <v>184</v>
      </c>
      <c r="F5" s="19">
        <v>178</v>
      </c>
      <c r="G5" s="19">
        <v>166</v>
      </c>
      <c r="H5" s="19"/>
      <c r="I5" s="19"/>
      <c r="J5" s="19"/>
      <c r="K5" s="23">
        <v>3</v>
      </c>
      <c r="L5" s="23">
        <v>528</v>
      </c>
      <c r="M5" s="24">
        <v>176</v>
      </c>
      <c r="N5" s="25">
        <v>9</v>
      </c>
      <c r="O5" s="26">
        <v>185</v>
      </c>
    </row>
    <row r="6" spans="1:17" x14ac:dyDescent="0.25">
      <c r="A6" s="15" t="s">
        <v>39</v>
      </c>
      <c r="B6" s="16" t="s">
        <v>45</v>
      </c>
      <c r="C6" s="17">
        <v>44296</v>
      </c>
      <c r="D6" s="18" t="s">
        <v>34</v>
      </c>
      <c r="E6" s="19">
        <v>186</v>
      </c>
      <c r="F6" s="19">
        <v>185</v>
      </c>
      <c r="G6" s="19">
        <v>182</v>
      </c>
      <c r="H6" s="19">
        <v>182</v>
      </c>
      <c r="I6" s="19"/>
      <c r="J6" s="19"/>
      <c r="K6" s="23">
        <v>4</v>
      </c>
      <c r="L6" s="23">
        <v>735</v>
      </c>
      <c r="M6" s="24">
        <v>183.75</v>
      </c>
      <c r="N6" s="25">
        <v>9</v>
      </c>
      <c r="O6" s="26">
        <v>192.75</v>
      </c>
    </row>
    <row r="7" spans="1:17" x14ac:dyDescent="0.25">
      <c r="A7" s="15" t="s">
        <v>39</v>
      </c>
      <c r="B7" s="16" t="s">
        <v>45</v>
      </c>
      <c r="C7" s="17">
        <v>44310</v>
      </c>
      <c r="D7" s="18" t="s">
        <v>34</v>
      </c>
      <c r="E7" s="19">
        <v>184</v>
      </c>
      <c r="F7" s="19">
        <v>179</v>
      </c>
      <c r="G7" s="19">
        <v>176</v>
      </c>
      <c r="H7" s="19">
        <v>186</v>
      </c>
      <c r="I7" s="23"/>
      <c r="J7" s="23"/>
      <c r="K7" s="23">
        <v>4</v>
      </c>
      <c r="L7" s="23">
        <v>725</v>
      </c>
      <c r="M7" s="24">
        <v>181.25</v>
      </c>
      <c r="N7" s="25">
        <v>8</v>
      </c>
      <c r="O7" s="26">
        <v>189.25</v>
      </c>
    </row>
    <row r="8" spans="1:17" x14ac:dyDescent="0.25">
      <c r="A8" s="15" t="s">
        <v>39</v>
      </c>
      <c r="B8" s="16" t="s">
        <v>45</v>
      </c>
      <c r="C8" s="17">
        <v>44324</v>
      </c>
      <c r="D8" s="18" t="s">
        <v>34</v>
      </c>
      <c r="E8" s="19">
        <v>170</v>
      </c>
      <c r="F8" s="19">
        <v>172</v>
      </c>
      <c r="G8" s="19">
        <v>177</v>
      </c>
      <c r="H8" s="19">
        <v>180</v>
      </c>
      <c r="I8" s="19"/>
      <c r="J8" s="19"/>
      <c r="K8" s="23">
        <v>4</v>
      </c>
      <c r="L8" s="23">
        <v>699</v>
      </c>
      <c r="M8" s="24">
        <v>174.75</v>
      </c>
      <c r="N8" s="25">
        <v>9</v>
      </c>
      <c r="O8" s="26">
        <v>183.75</v>
      </c>
    </row>
    <row r="9" spans="1:17" x14ac:dyDescent="0.25">
      <c r="A9" s="15" t="s">
        <v>39</v>
      </c>
      <c r="B9" s="16" t="s">
        <v>45</v>
      </c>
      <c r="C9" s="17">
        <v>44320</v>
      </c>
      <c r="D9" s="18" t="s">
        <v>34</v>
      </c>
      <c r="E9" s="19">
        <v>188</v>
      </c>
      <c r="F9" s="19">
        <v>182</v>
      </c>
      <c r="G9" s="19">
        <v>189</v>
      </c>
      <c r="H9" s="19"/>
      <c r="I9" s="19"/>
      <c r="J9" s="19"/>
      <c r="K9" s="23">
        <v>3</v>
      </c>
      <c r="L9" s="23">
        <v>559</v>
      </c>
      <c r="M9" s="24">
        <v>186.33333333333334</v>
      </c>
      <c r="N9" s="25">
        <v>9</v>
      </c>
      <c r="O9" s="26">
        <v>195.33333333333334</v>
      </c>
    </row>
    <row r="10" spans="1:17" x14ac:dyDescent="0.25">
      <c r="A10" s="15" t="s">
        <v>39</v>
      </c>
      <c r="B10" s="16" t="s">
        <v>45</v>
      </c>
      <c r="C10" s="17">
        <v>44338</v>
      </c>
      <c r="D10" s="18" t="s">
        <v>34</v>
      </c>
      <c r="E10" s="19">
        <v>192</v>
      </c>
      <c r="F10" s="19">
        <v>185.001</v>
      </c>
      <c r="G10" s="19">
        <v>180.001</v>
      </c>
      <c r="H10" s="19">
        <v>181</v>
      </c>
      <c r="I10" s="19"/>
      <c r="J10" s="19"/>
      <c r="K10" s="23">
        <v>4</v>
      </c>
      <c r="L10" s="23">
        <v>738.00199999999995</v>
      </c>
      <c r="M10" s="24">
        <v>184.50049999999999</v>
      </c>
      <c r="N10" s="25">
        <v>11</v>
      </c>
      <c r="O10" s="26">
        <v>195.50049999999999</v>
      </c>
    </row>
    <row r="11" spans="1:17" x14ac:dyDescent="0.25">
      <c r="A11" s="15" t="s">
        <v>39</v>
      </c>
      <c r="B11" s="16" t="s">
        <v>45</v>
      </c>
      <c r="C11" s="17">
        <v>44345</v>
      </c>
      <c r="D11" s="18" t="s">
        <v>34</v>
      </c>
      <c r="E11" s="19">
        <v>186</v>
      </c>
      <c r="F11" s="19">
        <v>181</v>
      </c>
      <c r="G11" s="19">
        <v>184</v>
      </c>
      <c r="H11" s="19">
        <v>181</v>
      </c>
      <c r="I11" s="19">
        <v>188</v>
      </c>
      <c r="J11" s="19">
        <v>173</v>
      </c>
      <c r="K11" s="23">
        <v>6</v>
      </c>
      <c r="L11" s="23">
        <v>1093</v>
      </c>
      <c r="M11" s="24">
        <v>182.16666666666666</v>
      </c>
      <c r="N11" s="25">
        <v>26</v>
      </c>
      <c r="O11" s="26">
        <v>208.16666666666666</v>
      </c>
    </row>
    <row r="12" spans="1:17" x14ac:dyDescent="0.25">
      <c r="A12" s="15" t="s">
        <v>39</v>
      </c>
      <c r="B12" s="16" t="s">
        <v>45</v>
      </c>
      <c r="C12" s="17">
        <v>44348</v>
      </c>
      <c r="D12" s="18" t="s">
        <v>34</v>
      </c>
      <c r="E12" s="19">
        <v>183</v>
      </c>
      <c r="F12" s="19">
        <v>185</v>
      </c>
      <c r="G12" s="19">
        <v>181</v>
      </c>
      <c r="H12" s="19"/>
      <c r="I12" s="19"/>
      <c r="J12" s="19"/>
      <c r="K12" s="23">
        <v>3</v>
      </c>
      <c r="L12" s="23">
        <v>549</v>
      </c>
      <c r="M12" s="24">
        <v>183</v>
      </c>
      <c r="N12" s="25">
        <v>11</v>
      </c>
      <c r="O12" s="26">
        <v>194</v>
      </c>
    </row>
    <row r="13" spans="1:17" x14ac:dyDescent="0.25">
      <c r="A13" s="15" t="s">
        <v>39</v>
      </c>
      <c r="B13" s="16" t="s">
        <v>45</v>
      </c>
      <c r="C13" s="17">
        <v>44359</v>
      </c>
      <c r="D13" s="18" t="s">
        <v>34</v>
      </c>
      <c r="E13" s="19">
        <v>186</v>
      </c>
      <c r="F13" s="19">
        <v>175</v>
      </c>
      <c r="G13" s="19">
        <v>186</v>
      </c>
      <c r="H13" s="19">
        <v>176</v>
      </c>
      <c r="I13" s="19"/>
      <c r="J13" s="19"/>
      <c r="K13" s="23">
        <v>4</v>
      </c>
      <c r="L13" s="23">
        <v>723</v>
      </c>
      <c r="M13" s="24">
        <v>180.75</v>
      </c>
      <c r="N13" s="25">
        <v>13</v>
      </c>
      <c r="O13" s="26">
        <v>193.75</v>
      </c>
    </row>
    <row r="14" spans="1:17" x14ac:dyDescent="0.25">
      <c r="A14" s="15" t="s">
        <v>39</v>
      </c>
      <c r="B14" s="16" t="s">
        <v>45</v>
      </c>
      <c r="C14" s="17">
        <v>44373</v>
      </c>
      <c r="D14" s="18" t="s">
        <v>34</v>
      </c>
      <c r="E14" s="19">
        <v>166.001</v>
      </c>
      <c r="F14" s="19">
        <v>165</v>
      </c>
      <c r="G14" s="19">
        <v>177</v>
      </c>
      <c r="H14" s="19">
        <v>178</v>
      </c>
      <c r="I14" s="19"/>
      <c r="J14" s="19"/>
      <c r="K14" s="23">
        <v>4</v>
      </c>
      <c r="L14" s="23">
        <v>686.00099999999998</v>
      </c>
      <c r="M14" s="24">
        <v>171.50024999999999</v>
      </c>
      <c r="N14" s="25">
        <v>3</v>
      </c>
      <c r="O14" s="26">
        <v>174.50024999999999</v>
      </c>
    </row>
    <row r="15" spans="1:17" x14ac:dyDescent="0.25">
      <c r="A15" s="15" t="s">
        <v>39</v>
      </c>
      <c r="B15" s="16" t="s">
        <v>45</v>
      </c>
      <c r="C15" s="17">
        <v>44383</v>
      </c>
      <c r="D15" s="18" t="s">
        <v>34</v>
      </c>
      <c r="E15" s="19">
        <v>182</v>
      </c>
      <c r="F15" s="19">
        <v>182</v>
      </c>
      <c r="G15" s="19">
        <v>188</v>
      </c>
      <c r="H15" s="19"/>
      <c r="I15" s="19"/>
      <c r="J15" s="19"/>
      <c r="K15" s="23">
        <v>3</v>
      </c>
      <c r="L15" s="23">
        <v>552</v>
      </c>
      <c r="M15" s="24">
        <v>184</v>
      </c>
      <c r="N15" s="25">
        <v>9</v>
      </c>
      <c r="O15" s="26">
        <v>193</v>
      </c>
    </row>
    <row r="16" spans="1:17" x14ac:dyDescent="0.25">
      <c r="A16" s="15" t="s">
        <v>39</v>
      </c>
      <c r="B16" s="16" t="s">
        <v>45</v>
      </c>
      <c r="C16" s="17">
        <v>44387</v>
      </c>
      <c r="D16" s="18" t="s">
        <v>34</v>
      </c>
      <c r="E16" s="19">
        <v>180</v>
      </c>
      <c r="F16" s="19">
        <v>185</v>
      </c>
      <c r="G16" s="19">
        <v>180</v>
      </c>
      <c r="H16" s="19">
        <v>186</v>
      </c>
      <c r="I16" s="19"/>
      <c r="J16" s="19"/>
      <c r="K16" s="23">
        <v>4</v>
      </c>
      <c r="L16" s="23">
        <v>731</v>
      </c>
      <c r="M16" s="24">
        <v>182.75</v>
      </c>
      <c r="N16" s="25">
        <v>8</v>
      </c>
      <c r="O16" s="26">
        <v>190.75</v>
      </c>
    </row>
    <row r="17" spans="1:15" x14ac:dyDescent="0.25">
      <c r="A17" s="15" t="s">
        <v>39</v>
      </c>
      <c r="B17" s="16" t="s">
        <v>45</v>
      </c>
      <c r="C17" s="17">
        <v>44395</v>
      </c>
      <c r="D17" s="18" t="s">
        <v>34</v>
      </c>
      <c r="E17" s="19">
        <v>185.001</v>
      </c>
      <c r="F17" s="19">
        <v>187</v>
      </c>
      <c r="G17" s="19">
        <v>184</v>
      </c>
      <c r="H17" s="19">
        <v>178</v>
      </c>
      <c r="I17" s="19">
        <v>184</v>
      </c>
      <c r="J17" s="19">
        <v>184</v>
      </c>
      <c r="K17" s="23">
        <v>6</v>
      </c>
      <c r="L17" s="23">
        <v>1102.001</v>
      </c>
      <c r="M17" s="24">
        <v>183.66683333333333</v>
      </c>
      <c r="N17" s="25">
        <v>22</v>
      </c>
      <c r="O17" s="26">
        <v>205.66683333333333</v>
      </c>
    </row>
    <row r="18" spans="1:15" x14ac:dyDescent="0.25">
      <c r="A18" s="15" t="s">
        <v>39</v>
      </c>
      <c r="B18" s="16" t="s">
        <v>45</v>
      </c>
      <c r="C18" s="17">
        <v>44401</v>
      </c>
      <c r="D18" s="18" t="s">
        <v>34</v>
      </c>
      <c r="E18" s="19">
        <v>165.001</v>
      </c>
      <c r="F18" s="19">
        <v>182</v>
      </c>
      <c r="G18" s="19">
        <v>179</v>
      </c>
      <c r="H18" s="19">
        <v>181</v>
      </c>
      <c r="I18" s="19"/>
      <c r="J18" s="19"/>
      <c r="K18" s="23">
        <v>4</v>
      </c>
      <c r="L18" s="23">
        <v>707.00099999999998</v>
      </c>
      <c r="M18" s="24">
        <v>176.75024999999999</v>
      </c>
      <c r="N18" s="25">
        <v>8</v>
      </c>
      <c r="O18" s="26">
        <v>184.75024999999999</v>
      </c>
    </row>
    <row r="19" spans="1:15" x14ac:dyDescent="0.25">
      <c r="A19" s="38"/>
      <c r="B19" s="39"/>
      <c r="C19" s="40"/>
      <c r="D19" s="41"/>
      <c r="E19" s="42"/>
      <c r="F19" s="42"/>
      <c r="G19" s="42"/>
      <c r="H19" s="42"/>
      <c r="I19" s="42"/>
      <c r="J19" s="42"/>
      <c r="K19" s="43"/>
      <c r="L19" s="43"/>
      <c r="M19" s="44"/>
      <c r="N19" s="45"/>
      <c r="O19" s="46"/>
    </row>
    <row r="20" spans="1:15" x14ac:dyDescent="0.25">
      <c r="K20" s="8">
        <f>SUM(K2:K19)</f>
        <v>68</v>
      </c>
      <c r="L20" s="8">
        <f>SUM(L2:L19)</f>
        <v>12311.006000000001</v>
      </c>
      <c r="M20" s="7">
        <f>SUM(L20/K20)</f>
        <v>181.04420588235297</v>
      </c>
      <c r="N20" s="8">
        <f>SUM(N2:N19)</f>
        <v>172</v>
      </c>
      <c r="O20" s="13">
        <f>SUM(M20+N20)</f>
        <v>353.04420588235297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1"/>
    <protectedRange sqref="D2" name="Range1_1_1_10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7_2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6:J6 B6:C6" name="Range1_2_3"/>
    <protectedRange algorithmName="SHA-512" hashValue="ON39YdpmFHfN9f47KpiRvqrKx0V9+erV1CNkpWzYhW/Qyc6aT8rEyCrvauWSYGZK2ia3o7vd3akF07acHAFpOA==" saltValue="yVW9XmDwTqEnmpSGai0KYg==" spinCount="100000" sqref="D6" name="Range1_1_1_3"/>
    <protectedRange algorithmName="SHA-512" hashValue="ON39YdpmFHfN9f47KpiRvqrKx0V9+erV1CNkpWzYhW/Qyc6aT8rEyCrvauWSYGZK2ia3o7vd3akF07acHAFpOA==" saltValue="yVW9XmDwTqEnmpSGai0KYg==" spinCount="100000" sqref="C7" name="Range1_20"/>
    <protectedRange algorithmName="SHA-512" hashValue="ON39YdpmFHfN9f47KpiRvqrKx0V9+erV1CNkpWzYhW/Qyc6aT8rEyCrvauWSYGZK2ia3o7vd3akF07acHAFpOA==" saltValue="yVW9XmDwTqEnmpSGai0KYg==" spinCount="100000" sqref="B7 E7:H7" name="Range1_2_5"/>
    <protectedRange algorithmName="SHA-512" hashValue="ON39YdpmFHfN9f47KpiRvqrKx0V9+erV1CNkpWzYhW/Qyc6aT8rEyCrvauWSYGZK2ia3o7vd3akF07acHAFpOA==" saltValue="yVW9XmDwTqEnmpSGai0KYg==" spinCount="100000" sqref="D7" name="Range1_1_1_5"/>
    <protectedRange algorithmName="SHA-512" hashValue="ON39YdpmFHfN9f47KpiRvqrKx0V9+erV1CNkpWzYhW/Qyc6aT8rEyCrvauWSYGZK2ia3o7vd3akF07acHAFpOA==" saltValue="yVW9XmDwTqEnmpSGai0KYg==" spinCount="100000" sqref="I8:J8" name="Range1_21"/>
    <protectedRange algorithmName="SHA-512" hashValue="ON39YdpmFHfN9f47KpiRvqrKx0V9+erV1CNkpWzYhW/Qyc6aT8rEyCrvauWSYGZK2ia3o7vd3akF07acHAFpOA==" saltValue="yVW9XmDwTqEnmpSGai0KYg==" spinCount="100000" sqref="B8:C8 E8:H8" name="Range1_2_4"/>
    <protectedRange algorithmName="SHA-512" hashValue="ON39YdpmFHfN9f47KpiRvqrKx0V9+erV1CNkpWzYhW/Qyc6aT8rEyCrvauWSYGZK2ia3o7vd3akF07acHAFpOA==" saltValue="yVW9XmDwTqEnmpSGai0KYg==" spinCount="100000" sqref="D8" name="Range1_1_1_4"/>
    <protectedRange algorithmName="SHA-512" hashValue="ON39YdpmFHfN9f47KpiRvqrKx0V9+erV1CNkpWzYhW/Qyc6aT8rEyCrvauWSYGZK2ia3o7vd3akF07acHAFpOA==" saltValue="yVW9XmDwTqEnmpSGai0KYg==" spinCount="100000" sqref="E9:J9 B9:C9 E19:J19 B19:C19" name="Range1_8_4"/>
    <protectedRange algorithmName="SHA-512" hashValue="ON39YdpmFHfN9f47KpiRvqrKx0V9+erV1CNkpWzYhW/Qyc6aT8rEyCrvauWSYGZK2ia3o7vd3akF07acHAFpOA==" saltValue="yVW9XmDwTqEnmpSGai0KYg==" spinCount="100000" sqref="D9 D19" name="Range1_1_5_4"/>
    <protectedRange algorithmName="SHA-512" hashValue="ON39YdpmFHfN9f47KpiRvqrKx0V9+erV1CNkpWzYhW/Qyc6aT8rEyCrvauWSYGZK2ia3o7vd3akF07acHAFpOA==" saltValue="yVW9XmDwTqEnmpSGai0KYg==" spinCount="100000" sqref="E10:J10 B10:C10" name="Range1_2_6"/>
    <protectedRange algorithmName="SHA-512" hashValue="ON39YdpmFHfN9f47KpiRvqrKx0V9+erV1CNkpWzYhW/Qyc6aT8rEyCrvauWSYGZK2ia3o7vd3akF07acHAFpOA==" saltValue="yVW9XmDwTqEnmpSGai0KYg==" spinCount="100000" sqref="D10" name="Range1_1_1_2"/>
    <protectedRange algorithmName="SHA-512" hashValue="ON39YdpmFHfN9f47KpiRvqrKx0V9+erV1CNkpWzYhW/Qyc6aT8rEyCrvauWSYGZK2ia3o7vd3akF07acHAFpOA==" saltValue="yVW9XmDwTqEnmpSGai0KYg==" spinCount="100000" sqref="E11:J11 B11:C11" name="Range1_2_2_1"/>
    <protectedRange algorithmName="SHA-512" hashValue="ON39YdpmFHfN9f47KpiRvqrKx0V9+erV1CNkpWzYhW/Qyc6aT8rEyCrvauWSYGZK2ia3o7vd3akF07acHAFpOA==" saltValue="yVW9XmDwTqEnmpSGai0KYg==" spinCount="100000" sqref="D11" name="Range1_1_1_6"/>
    <protectedRange algorithmName="SHA-512" hashValue="ON39YdpmFHfN9f47KpiRvqrKx0V9+erV1CNkpWzYhW/Qyc6aT8rEyCrvauWSYGZK2ia3o7vd3akF07acHAFpOA==" saltValue="yVW9XmDwTqEnmpSGai0KYg==" spinCount="100000" sqref="E12:J12 B12:C12" name="Range1_8_1"/>
    <protectedRange algorithmName="SHA-512" hashValue="ON39YdpmFHfN9f47KpiRvqrKx0V9+erV1CNkpWzYhW/Qyc6aT8rEyCrvauWSYGZK2ia3o7vd3akF07acHAFpOA==" saltValue="yVW9XmDwTqEnmpSGai0KYg==" spinCount="100000" sqref="D12" name="Range1_1_5_2"/>
    <protectedRange algorithmName="SHA-512" hashValue="ON39YdpmFHfN9f47KpiRvqrKx0V9+erV1CNkpWzYhW/Qyc6aT8rEyCrvauWSYGZK2ia3o7vd3akF07acHAFpOA==" saltValue="yVW9XmDwTqEnmpSGai0KYg==" spinCount="100000" sqref="E13:J13 B13:C13" name="Range1_2_6_1"/>
    <protectedRange algorithmName="SHA-512" hashValue="ON39YdpmFHfN9f47KpiRvqrKx0V9+erV1CNkpWzYhW/Qyc6aT8rEyCrvauWSYGZK2ia3o7vd3akF07acHAFpOA==" saltValue="yVW9XmDwTqEnmpSGai0KYg==" spinCount="100000" sqref="D13" name="Range1_1_1_7"/>
    <protectedRange algorithmName="SHA-512" hashValue="ON39YdpmFHfN9f47KpiRvqrKx0V9+erV1CNkpWzYhW/Qyc6aT8rEyCrvauWSYGZK2ia3o7vd3akF07acHAFpOA==" saltValue="yVW9XmDwTqEnmpSGai0KYg==" spinCount="100000" sqref="E14:J14 B14:C14" name="Range1_2_8"/>
    <protectedRange algorithmName="SHA-512" hashValue="ON39YdpmFHfN9f47KpiRvqrKx0V9+erV1CNkpWzYhW/Qyc6aT8rEyCrvauWSYGZK2ia3o7vd3akF07acHAFpOA==" saltValue="yVW9XmDwTqEnmpSGai0KYg==" spinCount="100000" sqref="D14" name="Range1_1_1_9"/>
    <protectedRange algorithmName="SHA-512" hashValue="ON39YdpmFHfN9f47KpiRvqrKx0V9+erV1CNkpWzYhW/Qyc6aT8rEyCrvauWSYGZK2ia3o7vd3akF07acHAFpOA==" saltValue="yVW9XmDwTqEnmpSGai0KYg==" spinCount="100000" sqref="E15:J15 B15:C15" name="Range1_5_11"/>
    <protectedRange algorithmName="SHA-512" hashValue="ON39YdpmFHfN9f47KpiRvqrKx0V9+erV1CNkpWzYhW/Qyc6aT8rEyCrvauWSYGZK2ia3o7vd3akF07acHAFpOA==" saltValue="yVW9XmDwTqEnmpSGai0KYg==" spinCount="100000" sqref="D15" name="Range1_1_3_12"/>
    <protectedRange algorithmName="SHA-512" hashValue="ON39YdpmFHfN9f47KpiRvqrKx0V9+erV1CNkpWzYhW/Qyc6aT8rEyCrvauWSYGZK2ia3o7vd3akF07acHAFpOA==" saltValue="yVW9XmDwTqEnmpSGai0KYg==" spinCount="100000" sqref="E16:J16 B16:C16" name="Range1_2_11_1"/>
    <protectedRange algorithmName="SHA-512" hashValue="ON39YdpmFHfN9f47KpiRvqrKx0V9+erV1CNkpWzYhW/Qyc6aT8rEyCrvauWSYGZK2ia3o7vd3akF07acHAFpOA==" saltValue="yVW9XmDwTqEnmpSGai0KYg==" spinCount="100000" sqref="D16" name="Range1_1_1_12"/>
    <protectedRange algorithmName="SHA-512" hashValue="ON39YdpmFHfN9f47KpiRvqrKx0V9+erV1CNkpWzYhW/Qyc6aT8rEyCrvauWSYGZK2ia3o7vd3akF07acHAFpOA==" saltValue="yVW9XmDwTqEnmpSGai0KYg==" spinCount="100000" sqref="E17:J17 B17:C17" name="Range1_8_8"/>
    <protectedRange algorithmName="SHA-512" hashValue="ON39YdpmFHfN9f47KpiRvqrKx0V9+erV1CNkpWzYhW/Qyc6aT8rEyCrvauWSYGZK2ia3o7vd3akF07acHAFpOA==" saltValue="yVW9XmDwTqEnmpSGai0KYg==" spinCount="100000" sqref="D17" name="Range1_1_5_1_1"/>
    <protectedRange algorithmName="SHA-512" hashValue="ON39YdpmFHfN9f47KpiRvqrKx0V9+erV1CNkpWzYhW/Qyc6aT8rEyCrvauWSYGZK2ia3o7vd3akF07acHAFpOA==" saltValue="yVW9XmDwTqEnmpSGai0KYg==" spinCount="100000" sqref="E18:J18 B18:C18" name="Range1_2_3_1"/>
    <protectedRange algorithmName="SHA-512" hashValue="ON39YdpmFHfN9f47KpiRvqrKx0V9+erV1CNkpWzYhW/Qyc6aT8rEyCrvauWSYGZK2ia3o7vd3akF07acHAFpOA==" saltValue="yVW9XmDwTqEnmpSGai0KYg==" spinCount="100000" sqref="D18" name="Range1_1_1_2_1"/>
  </protectedRanges>
  <conditionalFormatting sqref="F2">
    <cfRule type="top10" dxfId="981" priority="99" rank="1"/>
  </conditionalFormatting>
  <conditionalFormatting sqref="G2">
    <cfRule type="top10" dxfId="980" priority="98" rank="1"/>
  </conditionalFormatting>
  <conditionalFormatting sqref="H2">
    <cfRule type="top10" dxfId="979" priority="97" rank="1"/>
  </conditionalFormatting>
  <conditionalFormatting sqref="E2">
    <cfRule type="top10" dxfId="978" priority="100" rank="1"/>
  </conditionalFormatting>
  <conditionalFormatting sqref="J2">
    <cfRule type="top10" dxfId="977" priority="95" rank="1"/>
  </conditionalFormatting>
  <conditionalFormatting sqref="I2">
    <cfRule type="top10" dxfId="976" priority="96" rank="1"/>
  </conditionalFormatting>
  <conditionalFormatting sqref="J3">
    <cfRule type="top10" dxfId="975" priority="89" rank="1"/>
  </conditionalFormatting>
  <conditionalFormatting sqref="I3">
    <cfRule type="top10" dxfId="974" priority="90" rank="1"/>
  </conditionalFormatting>
  <conditionalFormatting sqref="H3">
    <cfRule type="top10" dxfId="973" priority="91" rank="1"/>
  </conditionalFormatting>
  <conditionalFormatting sqref="G3">
    <cfRule type="top10" dxfId="972" priority="92" rank="1"/>
  </conditionalFormatting>
  <conditionalFormatting sqref="F3">
    <cfRule type="top10" dxfId="971" priority="93" rank="1"/>
  </conditionalFormatting>
  <conditionalFormatting sqref="E3">
    <cfRule type="top10" dxfId="970" priority="94" rank="1"/>
  </conditionalFormatting>
  <conditionalFormatting sqref="J4">
    <cfRule type="top10" dxfId="969" priority="83" rank="1"/>
  </conditionalFormatting>
  <conditionalFormatting sqref="I4">
    <cfRule type="top10" dxfId="968" priority="84" rank="1"/>
  </conditionalFormatting>
  <conditionalFormatting sqref="H4">
    <cfRule type="top10" dxfId="967" priority="85" rank="1"/>
  </conditionalFormatting>
  <conditionalFormatting sqref="G4">
    <cfRule type="top10" dxfId="966" priority="86" rank="1"/>
  </conditionalFormatting>
  <conditionalFormatting sqref="F4">
    <cfRule type="top10" dxfId="965" priority="87" rank="1"/>
  </conditionalFormatting>
  <conditionalFormatting sqref="E4">
    <cfRule type="top10" dxfId="964" priority="88" rank="1"/>
  </conditionalFormatting>
  <conditionalFormatting sqref="J5">
    <cfRule type="top10" dxfId="963" priority="77" rank="1"/>
  </conditionalFormatting>
  <conditionalFormatting sqref="I5">
    <cfRule type="top10" dxfId="962" priority="78" rank="1"/>
  </conditionalFormatting>
  <conditionalFormatting sqref="H5">
    <cfRule type="top10" dxfId="961" priority="79" rank="1"/>
  </conditionalFormatting>
  <conditionalFormatting sqref="G5">
    <cfRule type="top10" dxfId="960" priority="80" rank="1"/>
  </conditionalFormatting>
  <conditionalFormatting sqref="F5">
    <cfRule type="top10" dxfId="959" priority="81" rank="1"/>
  </conditionalFormatting>
  <conditionalFormatting sqref="E5">
    <cfRule type="top10" dxfId="958" priority="82" rank="1"/>
  </conditionalFormatting>
  <conditionalFormatting sqref="J6">
    <cfRule type="top10" dxfId="957" priority="71" rank="1"/>
  </conditionalFormatting>
  <conditionalFormatting sqref="I6">
    <cfRule type="top10" dxfId="956" priority="72" rank="1"/>
  </conditionalFormatting>
  <conditionalFormatting sqref="H6">
    <cfRule type="top10" dxfId="955" priority="73" rank="1"/>
  </conditionalFormatting>
  <conditionalFormatting sqref="G6">
    <cfRule type="top10" dxfId="954" priority="74" rank="1"/>
  </conditionalFormatting>
  <conditionalFormatting sqref="F6">
    <cfRule type="top10" dxfId="953" priority="75" rank="1"/>
  </conditionalFormatting>
  <conditionalFormatting sqref="E6">
    <cfRule type="top10" dxfId="952" priority="76" rank="1"/>
  </conditionalFormatting>
  <conditionalFormatting sqref="H7">
    <cfRule type="top10" dxfId="951" priority="67" rank="1"/>
  </conditionalFormatting>
  <conditionalFormatting sqref="G7">
    <cfRule type="top10" dxfId="950" priority="68" rank="1"/>
  </conditionalFormatting>
  <conditionalFormatting sqref="F7">
    <cfRule type="top10" dxfId="949" priority="69" rank="1"/>
  </conditionalFormatting>
  <conditionalFormatting sqref="E7">
    <cfRule type="top10" dxfId="948" priority="70" rank="1"/>
  </conditionalFormatting>
  <conditionalFormatting sqref="H8">
    <cfRule type="top10" dxfId="947" priority="63" rank="1"/>
  </conditionalFormatting>
  <conditionalFormatting sqref="G8">
    <cfRule type="top10" dxfId="946" priority="64" rank="1"/>
  </conditionalFormatting>
  <conditionalFormatting sqref="F8">
    <cfRule type="top10" dxfId="945" priority="65" rank="1"/>
  </conditionalFormatting>
  <conditionalFormatting sqref="E8">
    <cfRule type="top10" dxfId="944" priority="66" rank="1"/>
  </conditionalFormatting>
  <conditionalFormatting sqref="I8">
    <cfRule type="top10" dxfId="943" priority="62" rank="1"/>
  </conditionalFormatting>
  <conditionalFormatting sqref="J8">
    <cfRule type="top10" dxfId="942" priority="61" rank="1"/>
  </conditionalFormatting>
  <conditionalFormatting sqref="J19 J9">
    <cfRule type="top10" dxfId="941" priority="123" rank="1"/>
  </conditionalFormatting>
  <conditionalFormatting sqref="I19 I9">
    <cfRule type="top10" dxfId="940" priority="125" rank="1"/>
  </conditionalFormatting>
  <conditionalFormatting sqref="H19 H9">
    <cfRule type="top10" dxfId="939" priority="127" rank="1"/>
  </conditionalFormatting>
  <conditionalFormatting sqref="G19 G9">
    <cfRule type="top10" dxfId="938" priority="129" rank="1"/>
  </conditionalFormatting>
  <conditionalFormatting sqref="F19 F9">
    <cfRule type="top10" dxfId="937" priority="131" rank="1"/>
  </conditionalFormatting>
  <conditionalFormatting sqref="E19 E9">
    <cfRule type="top10" dxfId="936" priority="133" rank="1"/>
  </conditionalFormatting>
  <conditionalFormatting sqref="J10">
    <cfRule type="top10" dxfId="935" priority="49" rank="1"/>
  </conditionalFormatting>
  <conditionalFormatting sqref="I10">
    <cfRule type="top10" dxfId="934" priority="50" rank="1"/>
  </conditionalFormatting>
  <conditionalFormatting sqref="H10">
    <cfRule type="top10" dxfId="933" priority="51" rank="1"/>
  </conditionalFormatting>
  <conditionalFormatting sqref="G10">
    <cfRule type="top10" dxfId="932" priority="52" rank="1"/>
  </conditionalFormatting>
  <conditionalFormatting sqref="F10">
    <cfRule type="top10" dxfId="931" priority="53" rank="1"/>
  </conditionalFormatting>
  <conditionalFormatting sqref="E10">
    <cfRule type="top10" dxfId="930" priority="54" rank="1"/>
  </conditionalFormatting>
  <conditionalFormatting sqref="J11">
    <cfRule type="top10" dxfId="929" priority="43" rank="1"/>
  </conditionalFormatting>
  <conditionalFormatting sqref="I11">
    <cfRule type="top10" dxfId="928" priority="44" rank="1"/>
  </conditionalFormatting>
  <conditionalFormatting sqref="H11">
    <cfRule type="top10" dxfId="927" priority="45" rank="1"/>
  </conditionalFormatting>
  <conditionalFormatting sqref="G11">
    <cfRule type="top10" dxfId="926" priority="46" rank="1"/>
  </conditionalFormatting>
  <conditionalFormatting sqref="F11">
    <cfRule type="top10" dxfId="925" priority="47" rank="1"/>
  </conditionalFormatting>
  <conditionalFormatting sqref="E11">
    <cfRule type="top10" dxfId="924" priority="48" rank="1"/>
  </conditionalFormatting>
  <conditionalFormatting sqref="J12">
    <cfRule type="top10" dxfId="923" priority="37" rank="1"/>
  </conditionalFormatting>
  <conditionalFormatting sqref="I12">
    <cfRule type="top10" dxfId="922" priority="38" rank="1"/>
  </conditionalFormatting>
  <conditionalFormatting sqref="H12">
    <cfRule type="top10" dxfId="921" priority="39" rank="1"/>
  </conditionalFormatting>
  <conditionalFormatting sqref="G12">
    <cfRule type="top10" dxfId="920" priority="40" rank="1"/>
  </conditionalFormatting>
  <conditionalFormatting sqref="F12">
    <cfRule type="top10" dxfId="919" priority="41" rank="1"/>
  </conditionalFormatting>
  <conditionalFormatting sqref="E12">
    <cfRule type="top10" dxfId="918" priority="42" rank="1"/>
  </conditionalFormatting>
  <conditionalFormatting sqref="J13">
    <cfRule type="top10" dxfId="917" priority="31" rank="1"/>
  </conditionalFormatting>
  <conditionalFormatting sqref="I13">
    <cfRule type="top10" dxfId="916" priority="32" rank="1"/>
  </conditionalFormatting>
  <conditionalFormatting sqref="H13">
    <cfRule type="top10" dxfId="915" priority="33" rank="1"/>
  </conditionalFormatting>
  <conditionalFormatting sqref="G13">
    <cfRule type="top10" dxfId="914" priority="34" rank="1"/>
  </conditionalFormatting>
  <conditionalFormatting sqref="F13">
    <cfRule type="top10" dxfId="913" priority="35" rank="1"/>
  </conditionalFormatting>
  <conditionalFormatting sqref="E13">
    <cfRule type="top10" dxfId="912" priority="36" rank="1"/>
  </conditionalFormatting>
  <conditionalFormatting sqref="J14">
    <cfRule type="top10" dxfId="911" priority="25" rank="1"/>
  </conditionalFormatting>
  <conditionalFormatting sqref="I14">
    <cfRule type="top10" dxfId="910" priority="26" rank="1"/>
  </conditionalFormatting>
  <conditionalFormatting sqref="H14">
    <cfRule type="top10" dxfId="909" priority="27" rank="1"/>
  </conditionalFormatting>
  <conditionalFormatting sqref="G14">
    <cfRule type="top10" dxfId="908" priority="28" rank="1"/>
  </conditionalFormatting>
  <conditionalFormatting sqref="F14">
    <cfRule type="top10" dxfId="907" priority="29" rank="1"/>
  </conditionalFormatting>
  <conditionalFormatting sqref="E14">
    <cfRule type="top10" dxfId="906" priority="30" rank="1"/>
  </conditionalFormatting>
  <conditionalFormatting sqref="J15">
    <cfRule type="top10" dxfId="905" priority="19" rank="1"/>
  </conditionalFormatting>
  <conditionalFormatting sqref="I15">
    <cfRule type="top10" dxfId="904" priority="20" rank="1"/>
  </conditionalFormatting>
  <conditionalFormatting sqref="H15">
    <cfRule type="top10" dxfId="903" priority="21" rank="1"/>
  </conditionalFormatting>
  <conditionalFormatting sqref="G15">
    <cfRule type="top10" dxfId="902" priority="22" rank="1"/>
  </conditionalFormatting>
  <conditionalFormatting sqref="F15">
    <cfRule type="top10" dxfId="901" priority="23" rank="1"/>
  </conditionalFormatting>
  <conditionalFormatting sqref="E15">
    <cfRule type="top10" dxfId="900" priority="24" rank="1"/>
  </conditionalFormatting>
  <conditionalFormatting sqref="J16">
    <cfRule type="top10" dxfId="899" priority="13" rank="1"/>
  </conditionalFormatting>
  <conditionalFormatting sqref="I16">
    <cfRule type="top10" dxfId="898" priority="14" rank="1"/>
  </conditionalFormatting>
  <conditionalFormatting sqref="H16">
    <cfRule type="top10" dxfId="897" priority="15" rank="1"/>
  </conditionalFormatting>
  <conditionalFormatting sqref="G16">
    <cfRule type="top10" dxfId="896" priority="16" rank="1"/>
  </conditionalFormatting>
  <conditionalFormatting sqref="F16">
    <cfRule type="top10" dxfId="895" priority="17" rank="1"/>
  </conditionalFormatting>
  <conditionalFormatting sqref="E16">
    <cfRule type="top10" dxfId="894" priority="18" rank="1"/>
  </conditionalFormatting>
  <conditionalFormatting sqref="J17">
    <cfRule type="top10" dxfId="893" priority="7" rank="1"/>
  </conditionalFormatting>
  <conditionalFormatting sqref="I17">
    <cfRule type="top10" dxfId="892" priority="8" rank="1"/>
  </conditionalFormatting>
  <conditionalFormatting sqref="H17">
    <cfRule type="top10" dxfId="891" priority="9" rank="1"/>
  </conditionalFormatting>
  <conditionalFormatting sqref="G17">
    <cfRule type="top10" dxfId="890" priority="10" rank="1"/>
  </conditionalFormatting>
  <conditionalFormatting sqref="F17">
    <cfRule type="top10" dxfId="889" priority="11" rank="1"/>
  </conditionalFormatting>
  <conditionalFormatting sqref="E17">
    <cfRule type="top10" dxfId="888" priority="12" rank="1"/>
  </conditionalFormatting>
  <conditionalFormatting sqref="J18">
    <cfRule type="top10" dxfId="887" priority="1" rank="1"/>
  </conditionalFormatting>
  <conditionalFormatting sqref="I18">
    <cfRule type="top10" dxfId="886" priority="2" rank="1"/>
  </conditionalFormatting>
  <conditionalFormatting sqref="H18">
    <cfRule type="top10" dxfId="885" priority="3" rank="1"/>
  </conditionalFormatting>
  <conditionalFormatting sqref="G18">
    <cfRule type="top10" dxfId="884" priority="4" rank="1"/>
  </conditionalFormatting>
  <conditionalFormatting sqref="F18">
    <cfRule type="top10" dxfId="883" priority="5" rank="1"/>
  </conditionalFormatting>
  <conditionalFormatting sqref="E18">
    <cfRule type="top10" dxfId="882" priority="6" rank="1"/>
  </conditionalFormatting>
  <hyperlinks>
    <hyperlink ref="Q1" location="'Texas  2020 Ranking'!A1" display="Back to Ranking" xr:uid="{BC578B9E-51D3-4EA5-99F5-605D3FC641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B1949C-3D7D-4607-A3A6-5D01582803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104</v>
      </c>
      <c r="C2" s="17">
        <v>44380</v>
      </c>
      <c r="D2" s="18" t="s">
        <v>66</v>
      </c>
      <c r="E2" s="19">
        <v>187</v>
      </c>
      <c r="F2" s="19">
        <v>179</v>
      </c>
      <c r="G2" s="19">
        <v>184</v>
      </c>
      <c r="H2" s="19">
        <v>179</v>
      </c>
      <c r="I2" s="19">
        <v>195</v>
      </c>
      <c r="J2" s="19">
        <v>189</v>
      </c>
      <c r="K2" s="23">
        <v>6</v>
      </c>
      <c r="L2" s="23">
        <v>1113</v>
      </c>
      <c r="M2" s="24">
        <v>185.5</v>
      </c>
      <c r="N2" s="25">
        <v>20</v>
      </c>
      <c r="O2" s="26">
        <v>205.5</v>
      </c>
    </row>
    <row r="3" spans="1:17" x14ac:dyDescent="0.25">
      <c r="A3" s="15" t="s">
        <v>39</v>
      </c>
      <c r="B3" s="16" t="s">
        <v>104</v>
      </c>
      <c r="C3" s="17">
        <v>44381</v>
      </c>
      <c r="D3" s="18" t="s">
        <v>66</v>
      </c>
      <c r="E3" s="19">
        <v>186</v>
      </c>
      <c r="F3" s="19">
        <v>187</v>
      </c>
      <c r="G3" s="19">
        <v>189</v>
      </c>
      <c r="H3" s="19">
        <v>189</v>
      </c>
      <c r="I3" s="19">
        <v>189</v>
      </c>
      <c r="J3" s="19">
        <v>190</v>
      </c>
      <c r="K3" s="23">
        <v>6</v>
      </c>
      <c r="L3" s="23">
        <v>1130</v>
      </c>
      <c r="M3" s="24">
        <v>188.33333333333334</v>
      </c>
      <c r="N3" s="25">
        <v>26</v>
      </c>
      <c r="O3" s="26">
        <v>214.33333333333334</v>
      </c>
    </row>
    <row r="5" spans="1:17" x14ac:dyDescent="0.25">
      <c r="K5" s="8">
        <f>SUM(K2:K4)</f>
        <v>12</v>
      </c>
      <c r="L5" s="8">
        <f>SUM(L2:L4)</f>
        <v>2243</v>
      </c>
      <c r="M5" s="7">
        <f>SUM(L5/K5)</f>
        <v>186.91666666666666</v>
      </c>
      <c r="N5" s="8">
        <f>SUM(N2:N4)</f>
        <v>46</v>
      </c>
      <c r="O5" s="13">
        <f>SUM(M5+N5)</f>
        <v>232.91666666666666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3_1"/>
    <protectedRange algorithmName="SHA-512" hashValue="ON39YdpmFHfN9f47KpiRvqrKx0V9+erV1CNkpWzYhW/Qyc6aT8rEyCrvauWSYGZK2ia3o7vd3akF07acHAFpOA==" saltValue="yVW9XmDwTqEnmpSGai0KYg==" spinCount="100000" sqref="D2" name="Range1_1_7_3_1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7"/>
  </protectedRanges>
  <conditionalFormatting sqref="J2">
    <cfRule type="top10" dxfId="2469" priority="7" rank="1"/>
  </conditionalFormatting>
  <conditionalFormatting sqref="I2">
    <cfRule type="top10" dxfId="2468" priority="8" rank="1"/>
  </conditionalFormatting>
  <conditionalFormatting sqref="H2">
    <cfRule type="top10" dxfId="2467" priority="9" rank="1"/>
  </conditionalFormatting>
  <conditionalFormatting sqref="G2">
    <cfRule type="top10" dxfId="2466" priority="10" rank="1"/>
  </conditionalFormatting>
  <conditionalFormatting sqref="F2">
    <cfRule type="top10" dxfId="2465" priority="11" rank="1"/>
  </conditionalFormatting>
  <conditionalFormatting sqref="E2">
    <cfRule type="top10" dxfId="2464" priority="12" rank="1"/>
  </conditionalFormatting>
  <conditionalFormatting sqref="J3">
    <cfRule type="top10" dxfId="2463" priority="1" rank="1"/>
  </conditionalFormatting>
  <conditionalFormatting sqref="I3">
    <cfRule type="top10" dxfId="2462" priority="2" rank="1"/>
  </conditionalFormatting>
  <conditionalFormatting sqref="H3">
    <cfRule type="top10" dxfId="2461" priority="3" rank="1"/>
  </conditionalFormatting>
  <conditionalFormatting sqref="G3">
    <cfRule type="top10" dxfId="2460" priority="4" rank="1"/>
  </conditionalFormatting>
  <conditionalFormatting sqref="F3">
    <cfRule type="top10" dxfId="2459" priority="5" rank="1"/>
  </conditionalFormatting>
  <conditionalFormatting sqref="E3">
    <cfRule type="top10" dxfId="2458" priority="6" rank="1"/>
  </conditionalFormatting>
  <hyperlinks>
    <hyperlink ref="Q1" location="'Texas  2021 Ranking'!A1" display="Back to Ranking" xr:uid="{CC74FB21-669F-467F-A673-ECC51E6C58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8243B-11AF-4424-A694-D6C380484097}">
  <dimension ref="A1:Q22"/>
  <sheetViews>
    <sheetView workbookViewId="0">
      <selection activeCell="A20" sqref="A20:O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53</v>
      </c>
      <c r="C2" s="17">
        <v>44254</v>
      </c>
      <c r="D2" s="18" t="s">
        <v>34</v>
      </c>
      <c r="E2" s="19">
        <v>174</v>
      </c>
      <c r="F2" s="19">
        <v>175.001</v>
      </c>
      <c r="G2" s="19">
        <v>171</v>
      </c>
      <c r="H2" s="19">
        <v>173.001</v>
      </c>
      <c r="I2" s="19"/>
      <c r="J2" s="19"/>
      <c r="K2" s="23">
        <v>4</v>
      </c>
      <c r="L2" s="23">
        <v>693.00199999999995</v>
      </c>
      <c r="M2" s="24">
        <v>173.25049999999999</v>
      </c>
      <c r="N2" s="25">
        <v>2</v>
      </c>
      <c r="O2" s="26">
        <v>175.25049999999999</v>
      </c>
    </row>
    <row r="3" spans="1:17" ht="16.5" customHeight="1" x14ac:dyDescent="0.25">
      <c r="A3" s="15" t="s">
        <v>37</v>
      </c>
      <c r="B3" s="16" t="s">
        <v>53</v>
      </c>
      <c r="C3" s="17">
        <v>44282</v>
      </c>
      <c r="D3" s="18" t="s">
        <v>34</v>
      </c>
      <c r="E3" s="19">
        <v>171</v>
      </c>
      <c r="F3" s="19">
        <v>164</v>
      </c>
      <c r="G3" s="19">
        <v>176</v>
      </c>
      <c r="H3" s="19">
        <v>185</v>
      </c>
      <c r="I3" s="19"/>
      <c r="J3" s="19"/>
      <c r="K3" s="23">
        <v>4</v>
      </c>
      <c r="L3" s="23">
        <v>696</v>
      </c>
      <c r="M3" s="24">
        <v>174</v>
      </c>
      <c r="N3" s="25">
        <v>2</v>
      </c>
      <c r="O3" s="26">
        <v>176</v>
      </c>
    </row>
    <row r="5" spans="1:17" x14ac:dyDescent="0.25">
      <c r="K5" s="8">
        <f>SUM(K2:K4)</f>
        <v>8</v>
      </c>
      <c r="L5" s="8">
        <f>SUM(L2:L4)</f>
        <v>1389.002</v>
      </c>
      <c r="M5" s="7">
        <f>SUM(L5/K5)</f>
        <v>173.62524999999999</v>
      </c>
      <c r="N5" s="8">
        <f>SUM(N2:N4)</f>
        <v>4</v>
      </c>
      <c r="O5" s="13">
        <f>SUM(M5+N5)</f>
        <v>177.62524999999999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5" t="s">
        <v>39</v>
      </c>
      <c r="B17" s="16" t="s">
        <v>53</v>
      </c>
      <c r="C17" s="17">
        <v>44310</v>
      </c>
      <c r="D17" s="18" t="s">
        <v>34</v>
      </c>
      <c r="E17" s="19">
        <v>181</v>
      </c>
      <c r="F17" s="19">
        <v>177.001</v>
      </c>
      <c r="G17" s="19">
        <v>173</v>
      </c>
      <c r="H17" s="19">
        <v>174</v>
      </c>
      <c r="I17" s="23"/>
      <c r="J17" s="23"/>
      <c r="K17" s="23">
        <v>4</v>
      </c>
      <c r="L17" s="23">
        <v>705.00099999999998</v>
      </c>
      <c r="M17" s="24">
        <v>176.25024999999999</v>
      </c>
      <c r="N17" s="25">
        <v>3</v>
      </c>
      <c r="O17" s="26">
        <v>179.25024999999999</v>
      </c>
    </row>
    <row r="18" spans="1:15" x14ac:dyDescent="0.25">
      <c r="A18" s="15" t="s">
        <v>39</v>
      </c>
      <c r="B18" s="16" t="s">
        <v>53</v>
      </c>
      <c r="C18" s="17">
        <v>44338</v>
      </c>
      <c r="D18" s="18" t="s">
        <v>34</v>
      </c>
      <c r="E18" s="19">
        <v>165</v>
      </c>
      <c r="F18" s="19">
        <v>167</v>
      </c>
      <c r="G18" s="19">
        <v>173</v>
      </c>
      <c r="H18" s="19">
        <v>182.001</v>
      </c>
      <c r="I18" s="19"/>
      <c r="J18" s="19"/>
      <c r="K18" s="23">
        <v>4</v>
      </c>
      <c r="L18" s="23">
        <v>687.00099999999998</v>
      </c>
      <c r="M18" s="24">
        <v>171.75024999999999</v>
      </c>
      <c r="N18" s="25">
        <v>5</v>
      </c>
      <c r="O18" s="26">
        <v>176.75024999999999</v>
      </c>
    </row>
    <row r="19" spans="1:15" x14ac:dyDescent="0.25">
      <c r="A19" s="15" t="s">
        <v>39</v>
      </c>
      <c r="B19" s="16" t="s">
        <v>53</v>
      </c>
      <c r="C19" s="17">
        <v>44373</v>
      </c>
      <c r="D19" s="18" t="s">
        <v>34</v>
      </c>
      <c r="E19" s="36">
        <v>163.001</v>
      </c>
      <c r="F19" s="36">
        <v>172</v>
      </c>
      <c r="G19" s="36">
        <v>163</v>
      </c>
      <c r="H19" s="36">
        <v>171.001</v>
      </c>
      <c r="I19" s="36"/>
      <c r="J19" s="36"/>
      <c r="K19" s="23">
        <v>4</v>
      </c>
      <c r="L19" s="23">
        <v>669.00199999999995</v>
      </c>
      <c r="M19" s="24">
        <v>167.25049999999999</v>
      </c>
      <c r="N19" s="25">
        <v>2</v>
      </c>
      <c r="O19" s="26">
        <v>169.25049999999999</v>
      </c>
    </row>
    <row r="20" spans="1:15" x14ac:dyDescent="0.25">
      <c r="A20" s="15" t="s">
        <v>39</v>
      </c>
      <c r="B20" s="16" t="s">
        <v>53</v>
      </c>
      <c r="C20" s="17">
        <v>44401</v>
      </c>
      <c r="D20" s="18" t="s">
        <v>34</v>
      </c>
      <c r="E20" s="19">
        <v>173</v>
      </c>
      <c r="F20" s="19">
        <v>158</v>
      </c>
      <c r="G20" s="19">
        <v>169</v>
      </c>
      <c r="H20" s="19">
        <v>170</v>
      </c>
      <c r="I20" s="19"/>
      <c r="J20" s="19"/>
      <c r="K20" s="23">
        <v>4</v>
      </c>
      <c r="L20" s="23">
        <v>670</v>
      </c>
      <c r="M20" s="24">
        <v>167.5</v>
      </c>
      <c r="N20" s="25">
        <v>3</v>
      </c>
      <c r="O20" s="26">
        <v>170.5</v>
      </c>
    </row>
    <row r="22" spans="1:15" x14ac:dyDescent="0.25">
      <c r="K22" s="8">
        <f>SUM(K17:K21)</f>
        <v>16</v>
      </c>
      <c r="L22" s="8">
        <f>SUM(L17:L21)</f>
        <v>2731.0039999999999</v>
      </c>
      <c r="M22" s="7">
        <f>SUM(L22/K22)</f>
        <v>170.68774999999999</v>
      </c>
      <c r="N22" s="8">
        <f>SUM(N17:N21)</f>
        <v>13</v>
      </c>
      <c r="O22" s="13">
        <f>SUM(M22+N22)</f>
        <v>183.68774999999999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sqref="B2:C2" name="Range1_10_1"/>
    <protectedRange sqref="D2" name="Range1_1_10_1"/>
    <protectedRange sqref="E2:J2" name="Range1_3_12_1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" name="Range1_3"/>
    <protectedRange algorithmName="SHA-512" hashValue="ON39YdpmFHfN9f47KpiRvqrKx0V9+erV1CNkpWzYhW/Qyc6aT8rEyCrvauWSYGZK2ia3o7vd3akF07acHAFpOA==" saltValue="yVW9XmDwTqEnmpSGai0KYg==" spinCount="100000" sqref="C17" name="Range1_20"/>
    <protectedRange algorithmName="SHA-512" hashValue="ON39YdpmFHfN9f47KpiRvqrKx0V9+erV1CNkpWzYhW/Qyc6aT8rEyCrvauWSYGZK2ia3o7vd3akF07acHAFpOA==" saltValue="yVW9XmDwTqEnmpSGai0KYg==" spinCount="100000" sqref="B17 E17:H17" name="Range1_2_5"/>
    <protectedRange algorithmName="SHA-512" hashValue="ON39YdpmFHfN9f47KpiRvqrKx0V9+erV1CNkpWzYhW/Qyc6aT8rEyCrvauWSYGZK2ia3o7vd3akF07acHAFpOA==" saltValue="yVW9XmDwTqEnmpSGai0KYg==" spinCount="100000" sqref="D17" name="Range1_1_1_5"/>
    <protectedRange algorithmName="SHA-512" hashValue="ON39YdpmFHfN9f47KpiRvqrKx0V9+erV1CNkpWzYhW/Qyc6aT8rEyCrvauWSYGZK2ia3o7vd3akF07acHAFpOA==" saltValue="yVW9XmDwTqEnmpSGai0KYg==" spinCount="100000" sqref="E18:J18 B18:C18" name="Range1_2_1"/>
    <protectedRange algorithmName="SHA-512" hashValue="ON39YdpmFHfN9f47KpiRvqrKx0V9+erV1CNkpWzYhW/Qyc6aT8rEyCrvauWSYGZK2ia3o7vd3akF07acHAFpOA==" saltValue="yVW9XmDwTqEnmpSGai0KYg==" spinCount="100000" sqref="D18" name="Range1_1_1"/>
    <protectedRange algorithmName="SHA-512" hashValue="ON39YdpmFHfN9f47KpiRvqrKx0V9+erV1CNkpWzYhW/Qyc6aT8rEyCrvauWSYGZK2ia3o7vd3akF07acHAFpOA==" saltValue="yVW9XmDwTqEnmpSGai0KYg==" spinCount="100000" sqref="E19:J19 B19:C19" name="Range1_2_8"/>
    <protectedRange algorithmName="SHA-512" hashValue="ON39YdpmFHfN9f47KpiRvqrKx0V9+erV1CNkpWzYhW/Qyc6aT8rEyCrvauWSYGZK2ia3o7vd3akF07acHAFpOA==" saltValue="yVW9XmDwTqEnmpSGai0KYg==" spinCount="100000" sqref="D19" name="Range1_1_1_9"/>
    <protectedRange algorithmName="SHA-512" hashValue="ON39YdpmFHfN9f47KpiRvqrKx0V9+erV1CNkpWzYhW/Qyc6aT8rEyCrvauWSYGZK2ia3o7vd3akF07acHAFpOA==" saltValue="yVW9XmDwTqEnmpSGai0KYg==" spinCount="100000" sqref="E20:J20 B20:C20" name="Range1_2_3"/>
    <protectedRange algorithmName="SHA-512" hashValue="ON39YdpmFHfN9f47KpiRvqrKx0V9+erV1CNkpWzYhW/Qyc6aT8rEyCrvauWSYGZK2ia3o7vd3akF07acHAFpOA==" saltValue="yVW9XmDwTqEnmpSGai0KYg==" spinCount="100000" sqref="D20" name="Range1_1_1_2"/>
  </protectedRanges>
  <conditionalFormatting sqref="F2">
    <cfRule type="top10" dxfId="881" priority="55" rank="1"/>
  </conditionalFormatting>
  <conditionalFormatting sqref="G2">
    <cfRule type="top10" dxfId="880" priority="54" rank="1"/>
  </conditionalFormatting>
  <conditionalFormatting sqref="H2">
    <cfRule type="top10" dxfId="879" priority="53" rank="1"/>
  </conditionalFormatting>
  <conditionalFormatting sqref="I2">
    <cfRule type="top10" dxfId="878" priority="51" rank="1"/>
  </conditionalFormatting>
  <conditionalFormatting sqref="J2">
    <cfRule type="top10" dxfId="877" priority="52" rank="1"/>
  </conditionalFormatting>
  <conditionalFormatting sqref="E2">
    <cfRule type="top10" dxfId="876" priority="56" rank="1"/>
  </conditionalFormatting>
  <conditionalFormatting sqref="F3">
    <cfRule type="top10" dxfId="875" priority="49" rank="1"/>
  </conditionalFormatting>
  <conditionalFormatting sqref="G3">
    <cfRule type="top10" dxfId="874" priority="48" rank="1"/>
  </conditionalFormatting>
  <conditionalFormatting sqref="H3">
    <cfRule type="top10" dxfId="873" priority="47" rank="1"/>
  </conditionalFormatting>
  <conditionalFormatting sqref="I3">
    <cfRule type="top10" dxfId="872" priority="45" rank="1"/>
  </conditionalFormatting>
  <conditionalFormatting sqref="J3">
    <cfRule type="top10" dxfId="871" priority="46" rank="1"/>
  </conditionalFormatting>
  <conditionalFormatting sqref="E3">
    <cfRule type="top10" dxfId="870" priority="50" rank="1"/>
  </conditionalFormatting>
  <conditionalFormatting sqref="H17">
    <cfRule type="top10" dxfId="869" priority="19" rank="1"/>
  </conditionalFormatting>
  <conditionalFormatting sqref="G17">
    <cfRule type="top10" dxfId="868" priority="20" rank="1"/>
  </conditionalFormatting>
  <conditionalFormatting sqref="F17">
    <cfRule type="top10" dxfId="867" priority="21" rank="1"/>
  </conditionalFormatting>
  <conditionalFormatting sqref="E17">
    <cfRule type="top10" dxfId="866" priority="22" rank="1"/>
  </conditionalFormatting>
  <conditionalFormatting sqref="J18">
    <cfRule type="top10" dxfId="865" priority="13" rank="1"/>
  </conditionalFormatting>
  <conditionalFormatting sqref="I18">
    <cfRule type="top10" dxfId="864" priority="14" rank="1"/>
  </conditionalFormatting>
  <conditionalFormatting sqref="H18">
    <cfRule type="top10" dxfId="863" priority="15" rank="1"/>
  </conditionalFormatting>
  <conditionalFormatting sqref="G18">
    <cfRule type="top10" dxfId="862" priority="16" rank="1"/>
  </conditionalFormatting>
  <conditionalFormatting sqref="F18">
    <cfRule type="top10" dxfId="861" priority="17" rank="1"/>
  </conditionalFormatting>
  <conditionalFormatting sqref="E18">
    <cfRule type="top10" dxfId="860" priority="18" rank="1"/>
  </conditionalFormatting>
  <conditionalFormatting sqref="J19">
    <cfRule type="top10" dxfId="859" priority="7" rank="1"/>
  </conditionalFormatting>
  <conditionalFormatting sqref="I19">
    <cfRule type="top10" dxfId="858" priority="8" rank="1"/>
  </conditionalFormatting>
  <conditionalFormatting sqref="H19">
    <cfRule type="top10" dxfId="857" priority="9" rank="1"/>
  </conditionalFormatting>
  <conditionalFormatting sqref="G19">
    <cfRule type="top10" dxfId="856" priority="10" rank="1"/>
  </conditionalFormatting>
  <conditionalFormatting sqref="F19">
    <cfRule type="top10" dxfId="855" priority="11" rank="1"/>
  </conditionalFormatting>
  <conditionalFormatting sqref="E19">
    <cfRule type="top10" dxfId="854" priority="12" rank="1"/>
  </conditionalFormatting>
  <conditionalFormatting sqref="J20">
    <cfRule type="top10" dxfId="853" priority="1" rank="1"/>
  </conditionalFormatting>
  <conditionalFormatting sqref="I20">
    <cfRule type="top10" dxfId="852" priority="2" rank="1"/>
  </conditionalFormatting>
  <conditionalFormatting sqref="H20">
    <cfRule type="top10" dxfId="851" priority="3" rank="1"/>
  </conditionalFormatting>
  <conditionalFormatting sqref="G20">
    <cfRule type="top10" dxfId="850" priority="4" rank="1"/>
  </conditionalFormatting>
  <conditionalFormatting sqref="F20">
    <cfRule type="top10" dxfId="849" priority="5" rank="1"/>
  </conditionalFormatting>
  <conditionalFormatting sqref="E20">
    <cfRule type="top10" dxfId="848" priority="6" rank="1"/>
  </conditionalFormatting>
  <hyperlinks>
    <hyperlink ref="Q1" location="'Texas  2021 Ranking'!A1" display="Back to Ranking" xr:uid="{FDA6AA9E-7F96-47D7-934E-54AE4241C2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F75BDC-CB9A-498C-92BD-F40811C6E31E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E520-05DC-4479-85FA-2DA4BCB4478F}">
  <sheetPr codeName="Sheet6"/>
  <dimension ref="A1:AA14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2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27" x14ac:dyDescent="0.25">
      <c r="A2" s="15" t="s">
        <v>39</v>
      </c>
      <c r="B2" s="16" t="s">
        <v>26</v>
      </c>
      <c r="C2" s="17">
        <v>44254</v>
      </c>
      <c r="D2" s="18" t="s">
        <v>34</v>
      </c>
      <c r="E2" s="19">
        <v>178</v>
      </c>
      <c r="F2" s="19">
        <v>185</v>
      </c>
      <c r="G2" s="19">
        <v>179</v>
      </c>
      <c r="H2" s="19">
        <v>182</v>
      </c>
      <c r="I2" s="19"/>
      <c r="J2" s="19"/>
      <c r="K2" s="23">
        <v>4</v>
      </c>
      <c r="L2" s="23">
        <v>724</v>
      </c>
      <c r="M2" s="24">
        <v>181</v>
      </c>
      <c r="N2" s="25">
        <v>3</v>
      </c>
      <c r="O2" s="26">
        <v>184</v>
      </c>
    </row>
    <row r="3" spans="1:27" x14ac:dyDescent="0.25">
      <c r="A3" s="15" t="s">
        <v>39</v>
      </c>
      <c r="B3" s="16" t="s">
        <v>26</v>
      </c>
      <c r="C3" s="17">
        <v>44296</v>
      </c>
      <c r="D3" s="18" t="s">
        <v>34</v>
      </c>
      <c r="E3" s="19">
        <v>182</v>
      </c>
      <c r="F3" s="19">
        <v>177</v>
      </c>
      <c r="G3" s="19">
        <v>179</v>
      </c>
      <c r="H3" s="19">
        <v>186</v>
      </c>
      <c r="I3" s="19"/>
      <c r="J3" s="19"/>
      <c r="K3" s="23">
        <v>4</v>
      </c>
      <c r="L3" s="23">
        <v>724</v>
      </c>
      <c r="M3" s="24">
        <v>181</v>
      </c>
      <c r="N3" s="25">
        <v>6</v>
      </c>
      <c r="O3" s="26">
        <v>187</v>
      </c>
    </row>
    <row r="4" spans="1:27" x14ac:dyDescent="0.25">
      <c r="A4" s="15" t="s">
        <v>39</v>
      </c>
      <c r="B4" s="16" t="s">
        <v>26</v>
      </c>
      <c r="C4" s="17">
        <v>44310</v>
      </c>
      <c r="D4" s="18" t="s">
        <v>34</v>
      </c>
      <c r="E4" s="19">
        <v>179</v>
      </c>
      <c r="F4" s="19">
        <v>169</v>
      </c>
      <c r="G4" s="19">
        <v>176</v>
      </c>
      <c r="H4" s="19">
        <v>173</v>
      </c>
      <c r="I4" s="23"/>
      <c r="J4" s="23"/>
      <c r="K4" s="23">
        <v>4</v>
      </c>
      <c r="L4" s="23">
        <v>697</v>
      </c>
      <c r="M4" s="24">
        <v>174.25</v>
      </c>
      <c r="N4" s="25">
        <v>2</v>
      </c>
      <c r="O4" s="26">
        <v>176.25</v>
      </c>
    </row>
    <row r="5" spans="1:27" x14ac:dyDescent="0.25">
      <c r="A5" s="15" t="s">
        <v>39</v>
      </c>
      <c r="B5" s="16" t="s">
        <v>26</v>
      </c>
      <c r="C5" s="17">
        <v>44324</v>
      </c>
      <c r="D5" s="18" t="s">
        <v>34</v>
      </c>
      <c r="E5" s="19">
        <v>175</v>
      </c>
      <c r="F5" s="19">
        <v>179</v>
      </c>
      <c r="G5" s="19">
        <v>169</v>
      </c>
      <c r="H5" s="19">
        <v>160</v>
      </c>
      <c r="I5" s="19"/>
      <c r="J5" s="19"/>
      <c r="K5" s="23">
        <v>4</v>
      </c>
      <c r="L5" s="23">
        <v>683</v>
      </c>
      <c r="M5" s="24">
        <v>170.75</v>
      </c>
      <c r="N5" s="25">
        <v>8</v>
      </c>
      <c r="O5" s="26">
        <v>178.75</v>
      </c>
      <c r="Z5" s="7"/>
      <c r="AA5" s="7"/>
    </row>
    <row r="6" spans="1:27" x14ac:dyDescent="0.25">
      <c r="A6" s="15" t="s">
        <v>39</v>
      </c>
      <c r="B6" s="16" t="s">
        <v>26</v>
      </c>
      <c r="C6" s="17">
        <v>44338</v>
      </c>
      <c r="D6" s="18" t="s">
        <v>34</v>
      </c>
      <c r="E6" s="19">
        <v>175</v>
      </c>
      <c r="F6" s="19">
        <v>162</v>
      </c>
      <c r="G6" s="19">
        <v>172</v>
      </c>
      <c r="H6" s="19">
        <v>172</v>
      </c>
      <c r="I6" s="19"/>
      <c r="J6" s="19"/>
      <c r="K6" s="23">
        <v>4</v>
      </c>
      <c r="L6" s="23">
        <v>681</v>
      </c>
      <c r="M6" s="24">
        <v>170.25</v>
      </c>
      <c r="N6" s="25">
        <v>2</v>
      </c>
      <c r="O6" s="26">
        <v>172.25</v>
      </c>
    </row>
    <row r="7" spans="1:27" x14ac:dyDescent="0.25">
      <c r="A7" s="15" t="s">
        <v>39</v>
      </c>
      <c r="B7" s="16" t="s">
        <v>26</v>
      </c>
      <c r="C7" s="17">
        <v>44345</v>
      </c>
      <c r="D7" s="18" t="s">
        <v>34</v>
      </c>
      <c r="E7" s="19">
        <v>179</v>
      </c>
      <c r="F7" s="19">
        <v>179</v>
      </c>
      <c r="G7" s="19">
        <v>177.001</v>
      </c>
      <c r="H7" s="19">
        <v>160</v>
      </c>
      <c r="I7" s="19">
        <v>167</v>
      </c>
      <c r="J7" s="19">
        <v>176</v>
      </c>
      <c r="K7" s="23">
        <v>6</v>
      </c>
      <c r="L7" s="23">
        <v>1038.001</v>
      </c>
      <c r="M7" s="24">
        <v>173.00016666666667</v>
      </c>
      <c r="N7" s="25">
        <v>4</v>
      </c>
      <c r="O7" s="26">
        <v>177.00016666666667</v>
      </c>
    </row>
    <row r="8" spans="1:27" x14ac:dyDescent="0.25">
      <c r="A8" s="15" t="s">
        <v>39</v>
      </c>
      <c r="B8" s="16" t="s">
        <v>26</v>
      </c>
      <c r="C8" s="17">
        <v>44359</v>
      </c>
      <c r="D8" s="18" t="s">
        <v>34</v>
      </c>
      <c r="E8" s="19">
        <v>177.001</v>
      </c>
      <c r="F8" s="19">
        <v>171</v>
      </c>
      <c r="G8" s="19">
        <v>170</v>
      </c>
      <c r="H8" s="19">
        <v>174</v>
      </c>
      <c r="I8" s="19"/>
      <c r="J8" s="19"/>
      <c r="K8" s="23">
        <v>4</v>
      </c>
      <c r="L8" s="23">
        <v>692.00099999999998</v>
      </c>
      <c r="M8" s="24">
        <v>173.00024999999999</v>
      </c>
      <c r="N8" s="25">
        <v>4</v>
      </c>
      <c r="O8" s="26">
        <v>177.00024999999999</v>
      </c>
    </row>
    <row r="9" spans="1:27" x14ac:dyDescent="0.25">
      <c r="A9" s="15" t="s">
        <v>39</v>
      </c>
      <c r="B9" s="16" t="s">
        <v>26</v>
      </c>
      <c r="C9" s="17">
        <v>44373</v>
      </c>
      <c r="D9" s="18" t="s">
        <v>34</v>
      </c>
      <c r="E9" s="19">
        <v>166</v>
      </c>
      <c r="F9" s="19">
        <v>154</v>
      </c>
      <c r="G9" s="19">
        <v>171</v>
      </c>
      <c r="H9" s="19">
        <v>171</v>
      </c>
      <c r="I9" s="19"/>
      <c r="J9" s="19"/>
      <c r="K9" s="23">
        <v>4</v>
      </c>
      <c r="L9" s="23">
        <v>662</v>
      </c>
      <c r="M9" s="24">
        <v>165.5</v>
      </c>
      <c r="N9" s="25">
        <v>2</v>
      </c>
      <c r="O9" s="26">
        <v>167.5</v>
      </c>
    </row>
    <row r="10" spans="1:27" x14ac:dyDescent="0.25">
      <c r="A10" s="15" t="s">
        <v>39</v>
      </c>
      <c r="B10" s="16" t="s">
        <v>26</v>
      </c>
      <c r="C10" s="17">
        <v>44401</v>
      </c>
      <c r="D10" s="18" t="s">
        <v>34</v>
      </c>
      <c r="E10" s="19">
        <v>163</v>
      </c>
      <c r="F10" s="19">
        <v>165</v>
      </c>
      <c r="G10" s="19">
        <v>172</v>
      </c>
      <c r="H10" s="19">
        <v>164</v>
      </c>
      <c r="I10" s="19"/>
      <c r="J10" s="19"/>
      <c r="K10" s="23">
        <v>4</v>
      </c>
      <c r="L10" s="23">
        <v>664</v>
      </c>
      <c r="M10" s="24">
        <v>166</v>
      </c>
      <c r="N10" s="25">
        <v>2</v>
      </c>
      <c r="O10" s="26">
        <v>168</v>
      </c>
    </row>
    <row r="11" spans="1:27" x14ac:dyDescent="0.25">
      <c r="K11" s="7"/>
      <c r="L11" s="7"/>
    </row>
    <row r="12" spans="1:27" x14ac:dyDescent="0.25">
      <c r="K12" s="7"/>
      <c r="L12" s="7"/>
    </row>
    <row r="13" spans="1:27" x14ac:dyDescent="0.25">
      <c r="K13" s="7"/>
      <c r="L13" s="7"/>
    </row>
    <row r="14" spans="1:27" x14ac:dyDescent="0.25">
      <c r="K14" s="8">
        <f>SUM(K2:K13)</f>
        <v>38</v>
      </c>
      <c r="L14" s="8">
        <f>SUM(L2:L13)</f>
        <v>6565.0020000000004</v>
      </c>
      <c r="M14" s="7">
        <f>SUM(L14/K14)</f>
        <v>172.76321052631579</v>
      </c>
      <c r="N14" s="8">
        <f>SUM(N2:N13)</f>
        <v>33</v>
      </c>
      <c r="O14" s="8">
        <f>SUM(M14+N14)</f>
        <v>205.76321052631579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11"/>
    <protectedRange sqref="D2" name="Range1_1_1_10"/>
    <protectedRange algorithmName="SHA-512" hashValue="ON39YdpmFHfN9f47KpiRvqrKx0V9+erV1CNkpWzYhW/Qyc6aT8rEyCrvauWSYGZK2ia3o7vd3akF07acHAFpOA==" saltValue="yVW9XmDwTqEnmpSGai0KYg==" spinCount="100000" sqref="E3:J3 B3:C3" name="Range1_2_3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C4" name="Range1_20"/>
    <protectedRange algorithmName="SHA-512" hashValue="ON39YdpmFHfN9f47KpiRvqrKx0V9+erV1CNkpWzYhW/Qyc6aT8rEyCrvauWSYGZK2ia3o7vd3akF07acHAFpOA==" saltValue="yVW9XmDwTqEnmpSGai0KYg==" spinCount="100000" sqref="B4 E4:H4" name="Range1_2_5"/>
    <protectedRange algorithmName="SHA-512" hashValue="ON39YdpmFHfN9f47KpiRvqrKx0V9+erV1CNkpWzYhW/Qyc6aT8rEyCrvauWSYGZK2ia3o7vd3akF07acHAFpOA==" saltValue="yVW9XmDwTqEnmpSGai0KYg==" spinCount="100000" sqref="D4" name="Range1_1_1_5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 E5:H5" name="Range1_2_4"/>
    <protectedRange algorithmName="SHA-512" hashValue="ON39YdpmFHfN9f47KpiRvqrKx0V9+erV1CNkpWzYhW/Qyc6aT8rEyCrvauWSYGZK2ia3o7vd3akF07acHAFpOA==" saltValue="yVW9XmDwTqEnmpSGai0KYg==" spinCount="100000" sqref="D5" name="Range1_1_1_4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7:J7 B7:C7" name="Range1_2_2_2"/>
    <protectedRange algorithmName="SHA-512" hashValue="ON39YdpmFHfN9f47KpiRvqrKx0V9+erV1CNkpWzYhW/Qyc6aT8rEyCrvauWSYGZK2ia3o7vd3akF07acHAFpOA==" saltValue="yVW9XmDwTqEnmpSGai0KYg==" spinCount="100000" sqref="D7" name="Range1_1_1_6_2"/>
    <protectedRange algorithmName="SHA-512" hashValue="ON39YdpmFHfN9f47KpiRvqrKx0V9+erV1CNkpWzYhW/Qyc6aT8rEyCrvauWSYGZK2ia3o7vd3akF07acHAFpOA==" saltValue="yVW9XmDwTqEnmpSGai0KYg==" spinCount="100000" sqref="E8:J8 B8:C8" name="Range1_2_6"/>
    <protectedRange algorithmName="SHA-512" hashValue="ON39YdpmFHfN9f47KpiRvqrKx0V9+erV1CNkpWzYhW/Qyc6aT8rEyCrvauWSYGZK2ia3o7vd3akF07acHAFpOA==" saltValue="yVW9XmDwTqEnmpSGai0KYg==" spinCount="100000" sqref="D8" name="Range1_1_1_7"/>
    <protectedRange algorithmName="SHA-512" hashValue="ON39YdpmFHfN9f47KpiRvqrKx0V9+erV1CNkpWzYhW/Qyc6aT8rEyCrvauWSYGZK2ia3o7vd3akF07acHAFpOA==" saltValue="yVW9XmDwTqEnmpSGai0KYg==" spinCount="100000" sqref="E9:J9 B9:C9" name="Range1_2_8"/>
    <protectedRange algorithmName="SHA-512" hashValue="ON39YdpmFHfN9f47KpiRvqrKx0V9+erV1CNkpWzYhW/Qyc6aT8rEyCrvauWSYGZK2ia3o7vd3akF07acHAFpOA==" saltValue="yVW9XmDwTqEnmpSGai0KYg==" spinCount="100000" sqref="D9" name="Range1_1_1_9"/>
    <protectedRange algorithmName="SHA-512" hashValue="ON39YdpmFHfN9f47KpiRvqrKx0V9+erV1CNkpWzYhW/Qyc6aT8rEyCrvauWSYGZK2ia3o7vd3akF07acHAFpOA==" saltValue="yVW9XmDwTqEnmpSGai0KYg==" spinCount="100000" sqref="E10:J10 B10:C10" name="Range1_2_3_1"/>
    <protectedRange algorithmName="SHA-512" hashValue="ON39YdpmFHfN9f47KpiRvqrKx0V9+erV1CNkpWzYhW/Qyc6aT8rEyCrvauWSYGZK2ia3o7vd3akF07acHAFpOA==" saltValue="yVW9XmDwTqEnmpSGai0KYg==" spinCount="100000" sqref="D10" name="Range1_1_1_2"/>
  </protectedRanges>
  <conditionalFormatting sqref="J2">
    <cfRule type="top10" dxfId="847" priority="53" rank="1"/>
  </conditionalFormatting>
  <conditionalFormatting sqref="I2">
    <cfRule type="top10" dxfId="846" priority="54" rank="1"/>
  </conditionalFormatting>
  <conditionalFormatting sqref="H2">
    <cfRule type="top10" dxfId="845" priority="55" rank="1"/>
  </conditionalFormatting>
  <conditionalFormatting sqref="G2">
    <cfRule type="top10" dxfId="844" priority="56" rank="1"/>
  </conditionalFormatting>
  <conditionalFormatting sqref="F2">
    <cfRule type="top10" dxfId="843" priority="57" rank="1"/>
  </conditionalFormatting>
  <conditionalFormatting sqref="E2">
    <cfRule type="top10" dxfId="842" priority="58" rank="1"/>
  </conditionalFormatting>
  <conditionalFormatting sqref="J3">
    <cfRule type="top10" dxfId="841" priority="47" rank="1"/>
  </conditionalFormatting>
  <conditionalFormatting sqref="I3">
    <cfRule type="top10" dxfId="840" priority="48" rank="1"/>
  </conditionalFormatting>
  <conditionalFormatting sqref="H3">
    <cfRule type="top10" dxfId="839" priority="49" rank="1"/>
  </conditionalFormatting>
  <conditionalFormatting sqref="G3">
    <cfRule type="top10" dxfId="838" priority="50" rank="1"/>
  </conditionalFormatting>
  <conditionalFormatting sqref="F3">
    <cfRule type="top10" dxfId="837" priority="51" rank="1"/>
  </conditionalFormatting>
  <conditionalFormatting sqref="E3">
    <cfRule type="top10" dxfId="836" priority="52" rank="1"/>
  </conditionalFormatting>
  <conditionalFormatting sqref="H4">
    <cfRule type="top10" dxfId="835" priority="43" rank="1"/>
  </conditionalFormatting>
  <conditionalFormatting sqref="G4">
    <cfRule type="top10" dxfId="834" priority="44" rank="1"/>
  </conditionalFormatting>
  <conditionalFormatting sqref="F4">
    <cfRule type="top10" dxfId="833" priority="45" rank="1"/>
  </conditionalFormatting>
  <conditionalFormatting sqref="E4">
    <cfRule type="top10" dxfId="832" priority="46" rank="1"/>
  </conditionalFormatting>
  <conditionalFormatting sqref="H5">
    <cfRule type="top10" dxfId="831" priority="39" rank="1"/>
  </conditionalFormatting>
  <conditionalFormatting sqref="G5">
    <cfRule type="top10" dxfId="830" priority="40" rank="1"/>
  </conditionalFormatting>
  <conditionalFormatting sqref="F5">
    <cfRule type="top10" dxfId="829" priority="41" rank="1"/>
  </conditionalFormatting>
  <conditionalFormatting sqref="E5">
    <cfRule type="top10" dxfId="828" priority="42" rank="1"/>
  </conditionalFormatting>
  <conditionalFormatting sqref="I5">
    <cfRule type="top10" dxfId="827" priority="38" rank="1"/>
  </conditionalFormatting>
  <conditionalFormatting sqref="J5">
    <cfRule type="top10" dxfId="826" priority="37" rank="1"/>
  </conditionalFormatting>
  <conditionalFormatting sqref="J6">
    <cfRule type="top10" dxfId="825" priority="31" rank="1"/>
  </conditionalFormatting>
  <conditionalFormatting sqref="I6">
    <cfRule type="top10" dxfId="824" priority="32" rank="1"/>
  </conditionalFormatting>
  <conditionalFormatting sqref="H6">
    <cfRule type="top10" dxfId="823" priority="33" rank="1"/>
  </conditionalFormatting>
  <conditionalFormatting sqref="G6">
    <cfRule type="top10" dxfId="822" priority="34" rank="1"/>
  </conditionalFormatting>
  <conditionalFormatting sqref="F6">
    <cfRule type="top10" dxfId="821" priority="35" rank="1"/>
  </conditionalFormatting>
  <conditionalFormatting sqref="E6">
    <cfRule type="top10" dxfId="820" priority="36" rank="1"/>
  </conditionalFormatting>
  <conditionalFormatting sqref="J7">
    <cfRule type="top10" dxfId="819" priority="19" rank="1"/>
  </conditionalFormatting>
  <conditionalFormatting sqref="I7">
    <cfRule type="top10" dxfId="818" priority="20" rank="1"/>
  </conditionalFormatting>
  <conditionalFormatting sqref="H7">
    <cfRule type="top10" dxfId="817" priority="21" rank="1"/>
  </conditionalFormatting>
  <conditionalFormatting sqref="G7">
    <cfRule type="top10" dxfId="816" priority="22" rank="1"/>
  </conditionalFormatting>
  <conditionalFormatting sqref="F7">
    <cfRule type="top10" dxfId="815" priority="23" rank="1"/>
  </conditionalFormatting>
  <conditionalFormatting sqref="E7">
    <cfRule type="top10" dxfId="814" priority="24" rank="1"/>
  </conditionalFormatting>
  <conditionalFormatting sqref="J8">
    <cfRule type="top10" dxfId="813" priority="13" rank="1"/>
  </conditionalFormatting>
  <conditionalFormatting sqref="I8">
    <cfRule type="top10" dxfId="812" priority="14" rank="1"/>
  </conditionalFormatting>
  <conditionalFormatting sqref="H8">
    <cfRule type="top10" dxfId="811" priority="15" rank="1"/>
  </conditionalFormatting>
  <conditionalFormatting sqref="G8">
    <cfRule type="top10" dxfId="810" priority="16" rank="1"/>
  </conditionalFormatting>
  <conditionalFormatting sqref="F8">
    <cfRule type="top10" dxfId="809" priority="17" rank="1"/>
  </conditionalFormatting>
  <conditionalFormatting sqref="E8">
    <cfRule type="top10" dxfId="808" priority="18" rank="1"/>
  </conditionalFormatting>
  <conditionalFormatting sqref="J9">
    <cfRule type="top10" dxfId="807" priority="7" rank="1"/>
  </conditionalFormatting>
  <conditionalFormatting sqref="I9">
    <cfRule type="top10" dxfId="806" priority="8" rank="1"/>
  </conditionalFormatting>
  <conditionalFormatting sqref="H9">
    <cfRule type="top10" dxfId="805" priority="9" rank="1"/>
  </conditionalFormatting>
  <conditionalFormatting sqref="G9">
    <cfRule type="top10" dxfId="804" priority="10" rank="1"/>
  </conditionalFormatting>
  <conditionalFormatting sqref="F9">
    <cfRule type="top10" dxfId="803" priority="11" rank="1"/>
  </conditionalFormatting>
  <conditionalFormatting sqref="E9">
    <cfRule type="top10" dxfId="802" priority="12" rank="1"/>
  </conditionalFormatting>
  <conditionalFormatting sqref="J10">
    <cfRule type="top10" dxfId="801" priority="1" rank="1"/>
  </conditionalFormatting>
  <conditionalFormatting sqref="I10">
    <cfRule type="top10" dxfId="800" priority="2" rank="1"/>
  </conditionalFormatting>
  <conditionalFormatting sqref="H10">
    <cfRule type="top10" dxfId="799" priority="3" rank="1"/>
  </conditionalFormatting>
  <conditionalFormatting sqref="G10">
    <cfRule type="top10" dxfId="798" priority="4" rank="1"/>
  </conditionalFormatting>
  <conditionalFormatting sqref="F10">
    <cfRule type="top10" dxfId="797" priority="5" rank="1"/>
  </conditionalFormatting>
  <conditionalFormatting sqref="E10">
    <cfRule type="top10" dxfId="796" priority="6" rank="1"/>
  </conditionalFormatting>
  <hyperlinks>
    <hyperlink ref="Q1" location="'Texas  2021 Ranking'!A1" display="Back to Ranking" xr:uid="{14FC4517-B67C-48E9-9960-25FE793252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CF9D8D-86A8-4238-A817-11A3D80ED3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300D046-7E9C-4892-9ECD-45CC70F9624B}">
          <x14:formula1>
            <xm:f>'C:\Users\gih93\Desktop\[AngeloMasterABRA.xlsm]DATA'!#REF!</xm:f>
          </x14:formula1>
          <xm:sqref>B2:B4 D2:D4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E8BD8-4318-4A3F-9757-2C64E0EC8712}">
  <dimension ref="A1:Q8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41</v>
      </c>
      <c r="C2" s="17">
        <v>44254</v>
      </c>
      <c r="D2" s="18" t="s">
        <v>34</v>
      </c>
      <c r="E2" s="19">
        <v>188</v>
      </c>
      <c r="F2" s="19">
        <v>183</v>
      </c>
      <c r="G2" s="19">
        <v>187</v>
      </c>
      <c r="H2" s="19">
        <v>181</v>
      </c>
      <c r="I2" s="19"/>
      <c r="J2" s="19"/>
      <c r="K2" s="23">
        <v>4</v>
      </c>
      <c r="L2" s="23">
        <v>739</v>
      </c>
      <c r="M2" s="24">
        <v>184.75</v>
      </c>
      <c r="N2" s="25">
        <v>2</v>
      </c>
      <c r="O2" s="26">
        <v>186.75</v>
      </c>
    </row>
    <row r="3" spans="1:17" x14ac:dyDescent="0.25">
      <c r="A3" s="15" t="s">
        <v>37</v>
      </c>
      <c r="B3" s="16" t="s">
        <v>41</v>
      </c>
      <c r="C3" s="17">
        <v>44282</v>
      </c>
      <c r="D3" s="18" t="s">
        <v>34</v>
      </c>
      <c r="E3" s="19">
        <v>184</v>
      </c>
      <c r="F3" s="19">
        <v>183</v>
      </c>
      <c r="G3" s="19">
        <v>187.001</v>
      </c>
      <c r="H3" s="19">
        <v>183</v>
      </c>
      <c r="I3" s="19"/>
      <c r="J3" s="19"/>
      <c r="K3" s="23">
        <v>4</v>
      </c>
      <c r="L3" s="23">
        <v>737.00099999999998</v>
      </c>
      <c r="M3" s="24">
        <v>184.25024999999999</v>
      </c>
      <c r="N3" s="25">
        <v>2</v>
      </c>
      <c r="O3" s="26">
        <v>186.25024999999999</v>
      </c>
    </row>
    <row r="4" spans="1:17" x14ac:dyDescent="0.25">
      <c r="A4" s="15" t="s">
        <v>37</v>
      </c>
      <c r="B4" s="16" t="s">
        <v>41</v>
      </c>
      <c r="C4" s="17">
        <v>44338</v>
      </c>
      <c r="D4" s="18" t="s">
        <v>34</v>
      </c>
      <c r="E4" s="19">
        <v>183</v>
      </c>
      <c r="F4" s="19">
        <v>187</v>
      </c>
      <c r="G4" s="19">
        <v>186</v>
      </c>
      <c r="H4" s="19">
        <v>188</v>
      </c>
      <c r="I4" s="19"/>
      <c r="J4" s="19"/>
      <c r="K4" s="23">
        <v>4</v>
      </c>
      <c r="L4" s="23">
        <v>744</v>
      </c>
      <c r="M4" s="24">
        <v>186</v>
      </c>
      <c r="N4" s="25">
        <v>2</v>
      </c>
      <c r="O4" s="26">
        <v>188</v>
      </c>
    </row>
    <row r="5" spans="1:17" x14ac:dyDescent="0.25">
      <c r="A5" s="15" t="s">
        <v>37</v>
      </c>
      <c r="B5" s="16" t="s">
        <v>41</v>
      </c>
      <c r="C5" s="17">
        <v>44387</v>
      </c>
      <c r="D5" s="18" t="s">
        <v>34</v>
      </c>
      <c r="E5" s="19">
        <v>186</v>
      </c>
      <c r="F5" s="19">
        <v>183</v>
      </c>
      <c r="G5" s="19">
        <v>183</v>
      </c>
      <c r="H5" s="19">
        <v>181.00200000000001</v>
      </c>
      <c r="I5" s="19"/>
      <c r="J5" s="19"/>
      <c r="K5" s="23">
        <v>4</v>
      </c>
      <c r="L5" s="23">
        <v>733.00199999999995</v>
      </c>
      <c r="M5" s="24">
        <v>183.25049999999999</v>
      </c>
      <c r="N5" s="25">
        <v>3</v>
      </c>
      <c r="O5" s="26">
        <v>186.25049999999999</v>
      </c>
    </row>
    <row r="6" spans="1:17" x14ac:dyDescent="0.25">
      <c r="A6" s="15" t="s">
        <v>37</v>
      </c>
      <c r="B6" s="16" t="s">
        <v>41</v>
      </c>
      <c r="C6" s="17">
        <v>44401</v>
      </c>
      <c r="D6" s="18" t="s">
        <v>34</v>
      </c>
      <c r="E6" s="19">
        <v>179</v>
      </c>
      <c r="F6" s="19">
        <v>185</v>
      </c>
      <c r="G6" s="19">
        <v>182</v>
      </c>
      <c r="H6" s="19">
        <v>184</v>
      </c>
      <c r="I6" s="19"/>
      <c r="J6" s="19"/>
      <c r="K6" s="23">
        <v>4</v>
      </c>
      <c r="L6" s="23">
        <v>730</v>
      </c>
      <c r="M6" s="24">
        <v>182.5</v>
      </c>
      <c r="N6" s="25">
        <v>2</v>
      </c>
      <c r="O6" s="26">
        <v>184.5</v>
      </c>
    </row>
    <row r="8" spans="1:17" x14ac:dyDescent="0.25">
      <c r="K8" s="8">
        <f>SUM(K2:K7)</f>
        <v>20</v>
      </c>
      <c r="L8" s="8">
        <f>SUM(L2:L7)</f>
        <v>3683.0030000000002</v>
      </c>
      <c r="M8" s="7">
        <f>SUM(L8/K8)</f>
        <v>184.15015</v>
      </c>
      <c r="N8" s="8">
        <f>SUM(N2:N7)</f>
        <v>11</v>
      </c>
      <c r="O8" s="13">
        <f>SUM(M8+N8)</f>
        <v>195.15015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0_1"/>
    <protectedRange sqref="D2" name="Range1_1_10_1"/>
    <protectedRange sqref="E2:H2" name="Range1_3_1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4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I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15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4"/>
  </protectedRanges>
  <conditionalFormatting sqref="F2">
    <cfRule type="top10" dxfId="795" priority="29" rank="1"/>
  </conditionalFormatting>
  <conditionalFormatting sqref="G2">
    <cfRule type="top10" dxfId="794" priority="28" rank="1"/>
  </conditionalFormatting>
  <conditionalFormatting sqref="H2">
    <cfRule type="top10" dxfId="793" priority="27" rank="1"/>
  </conditionalFormatting>
  <conditionalFormatting sqref="I2">
    <cfRule type="top10" dxfId="792" priority="25" rank="1"/>
  </conditionalFormatting>
  <conditionalFormatting sqref="J2">
    <cfRule type="top10" dxfId="791" priority="26" rank="1"/>
  </conditionalFormatting>
  <conditionalFormatting sqref="E2">
    <cfRule type="top10" dxfId="790" priority="30" rank="1"/>
  </conditionalFormatting>
  <conditionalFormatting sqref="F3">
    <cfRule type="top10" dxfId="789" priority="23" rank="1"/>
  </conditionalFormatting>
  <conditionalFormatting sqref="G3">
    <cfRule type="top10" dxfId="788" priority="22" rank="1"/>
  </conditionalFormatting>
  <conditionalFormatting sqref="H3">
    <cfRule type="top10" dxfId="787" priority="21" rank="1"/>
  </conditionalFormatting>
  <conditionalFormatting sqref="I3">
    <cfRule type="top10" dxfId="786" priority="19" rank="1"/>
  </conditionalFormatting>
  <conditionalFormatting sqref="J3">
    <cfRule type="top10" dxfId="785" priority="20" rank="1"/>
  </conditionalFormatting>
  <conditionalFormatting sqref="E3">
    <cfRule type="top10" dxfId="784" priority="24" rank="1"/>
  </conditionalFormatting>
  <conditionalFormatting sqref="F4">
    <cfRule type="top10" dxfId="783" priority="17" rank="1"/>
  </conditionalFormatting>
  <conditionalFormatting sqref="G4">
    <cfRule type="top10" dxfId="782" priority="16" rank="1"/>
  </conditionalFormatting>
  <conditionalFormatting sqref="H4">
    <cfRule type="top10" dxfId="781" priority="15" rank="1"/>
  </conditionalFormatting>
  <conditionalFormatting sqref="I4">
    <cfRule type="top10" dxfId="780" priority="13" rank="1"/>
  </conditionalFormatting>
  <conditionalFormatting sqref="J4">
    <cfRule type="top10" dxfId="779" priority="14" rank="1"/>
  </conditionalFormatting>
  <conditionalFormatting sqref="E4">
    <cfRule type="top10" dxfId="778" priority="18" rank="1"/>
  </conditionalFormatting>
  <conditionalFormatting sqref="F5">
    <cfRule type="top10" dxfId="777" priority="11" rank="1"/>
  </conditionalFormatting>
  <conditionalFormatting sqref="G5">
    <cfRule type="top10" dxfId="776" priority="10" rank="1"/>
  </conditionalFormatting>
  <conditionalFormatting sqref="H5">
    <cfRule type="top10" dxfId="775" priority="9" rank="1"/>
  </conditionalFormatting>
  <conditionalFormatting sqref="I5">
    <cfRule type="top10" dxfId="774" priority="7" rank="1"/>
  </conditionalFormatting>
  <conditionalFormatting sqref="J5">
    <cfRule type="top10" dxfId="773" priority="8" rank="1"/>
  </conditionalFormatting>
  <conditionalFormatting sqref="E5">
    <cfRule type="top10" dxfId="772" priority="12" rank="1"/>
  </conditionalFormatting>
  <conditionalFormatting sqref="F6">
    <cfRule type="top10" dxfId="771" priority="5" rank="1"/>
  </conditionalFormatting>
  <conditionalFormatting sqref="G6">
    <cfRule type="top10" dxfId="770" priority="4" rank="1"/>
  </conditionalFormatting>
  <conditionalFormatting sqref="H6">
    <cfRule type="top10" dxfId="769" priority="3" rank="1"/>
  </conditionalFormatting>
  <conditionalFormatting sqref="I6">
    <cfRule type="top10" dxfId="768" priority="1" rank="1"/>
  </conditionalFormatting>
  <conditionalFormatting sqref="J6">
    <cfRule type="top10" dxfId="767" priority="2" rank="1"/>
  </conditionalFormatting>
  <conditionalFormatting sqref="E6">
    <cfRule type="top10" dxfId="766" priority="6" rank="1"/>
  </conditionalFormatting>
  <hyperlinks>
    <hyperlink ref="Q1" location="'Texas  2021 Ranking'!A1" display="Back to Ranking" xr:uid="{EA0ADB64-5C51-4575-ABA8-0DC0567593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44BE3C-F406-4760-A7C5-30C6CAEBD8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C191-1800-42F6-83EA-0DC6A81FAD2D}">
  <dimension ref="A1:Q8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51</v>
      </c>
      <c r="C2" s="17">
        <v>44254</v>
      </c>
      <c r="D2" s="18" t="s">
        <v>34</v>
      </c>
      <c r="E2" s="19">
        <v>179</v>
      </c>
      <c r="F2" s="19">
        <v>185</v>
      </c>
      <c r="G2" s="19">
        <v>181</v>
      </c>
      <c r="H2" s="19">
        <v>178</v>
      </c>
      <c r="I2" s="19"/>
      <c r="J2" s="19"/>
      <c r="K2" s="23">
        <v>4</v>
      </c>
      <c r="L2" s="23">
        <v>723</v>
      </c>
      <c r="M2" s="24">
        <v>180.75</v>
      </c>
      <c r="N2" s="25">
        <v>2</v>
      </c>
      <c r="O2" s="26">
        <v>182.75</v>
      </c>
    </row>
    <row r="3" spans="1:17" x14ac:dyDescent="0.25">
      <c r="A3" s="15" t="s">
        <v>37</v>
      </c>
      <c r="B3" s="16" t="s">
        <v>51</v>
      </c>
      <c r="C3" s="17">
        <v>44282</v>
      </c>
      <c r="D3" s="18" t="s">
        <v>34</v>
      </c>
      <c r="E3" s="19">
        <v>178</v>
      </c>
      <c r="F3" s="19">
        <v>176</v>
      </c>
      <c r="G3" s="19">
        <v>168</v>
      </c>
      <c r="H3" s="19">
        <v>180</v>
      </c>
      <c r="I3" s="19"/>
      <c r="J3" s="19"/>
      <c r="K3" s="23">
        <v>4</v>
      </c>
      <c r="L3" s="23">
        <v>702</v>
      </c>
      <c r="M3" s="24">
        <v>175.5</v>
      </c>
      <c r="N3" s="25">
        <v>2</v>
      </c>
      <c r="O3" s="26">
        <v>177.5</v>
      </c>
    </row>
    <row r="4" spans="1:17" x14ac:dyDescent="0.25">
      <c r="A4" s="15" t="s">
        <v>37</v>
      </c>
      <c r="B4" s="16" t="s">
        <v>51</v>
      </c>
      <c r="C4" s="17">
        <v>44310</v>
      </c>
      <c r="D4" s="18" t="s">
        <v>34</v>
      </c>
      <c r="E4" s="19">
        <v>194</v>
      </c>
      <c r="F4" s="19">
        <v>191.001</v>
      </c>
      <c r="G4" s="19">
        <v>193</v>
      </c>
      <c r="H4" s="19">
        <v>189</v>
      </c>
      <c r="I4" s="23"/>
      <c r="J4" s="23"/>
      <c r="K4" s="23">
        <v>4</v>
      </c>
      <c r="L4" s="23">
        <v>767.00099999999998</v>
      </c>
      <c r="M4" s="24">
        <v>191.75024999999999</v>
      </c>
      <c r="N4" s="25">
        <v>3</v>
      </c>
      <c r="O4" s="26">
        <v>194.75024999999999</v>
      </c>
    </row>
    <row r="5" spans="1:17" x14ac:dyDescent="0.25">
      <c r="A5" s="15" t="s">
        <v>37</v>
      </c>
      <c r="B5" s="16" t="s">
        <v>51</v>
      </c>
      <c r="C5" s="17">
        <v>44324</v>
      </c>
      <c r="D5" s="18" t="s">
        <v>34</v>
      </c>
      <c r="E5" s="19">
        <v>183.001</v>
      </c>
      <c r="F5" s="19">
        <v>177</v>
      </c>
      <c r="G5" s="19">
        <v>181</v>
      </c>
      <c r="H5" s="19">
        <v>179</v>
      </c>
      <c r="I5" s="19"/>
      <c r="J5" s="19"/>
      <c r="K5" s="23">
        <v>4</v>
      </c>
      <c r="L5" s="23">
        <v>720.00099999999998</v>
      </c>
      <c r="M5" s="24">
        <v>180.00024999999999</v>
      </c>
      <c r="N5" s="25">
        <v>6</v>
      </c>
      <c r="O5" s="26">
        <v>186.00024999999999</v>
      </c>
    </row>
    <row r="6" spans="1:17" x14ac:dyDescent="0.25">
      <c r="A6" s="15" t="s">
        <v>37</v>
      </c>
      <c r="B6" s="16" t="s">
        <v>51</v>
      </c>
      <c r="C6" s="17">
        <v>44401</v>
      </c>
      <c r="D6" s="18" t="s">
        <v>34</v>
      </c>
      <c r="E6" s="19">
        <v>186.001</v>
      </c>
      <c r="F6" s="19">
        <v>183</v>
      </c>
      <c r="G6" s="19">
        <v>186</v>
      </c>
      <c r="H6" s="19">
        <v>176</v>
      </c>
      <c r="I6" s="19"/>
      <c r="J6" s="19"/>
      <c r="K6" s="23">
        <v>4</v>
      </c>
      <c r="L6" s="23">
        <v>731.00099999999998</v>
      </c>
      <c r="M6" s="24">
        <v>182.75024999999999</v>
      </c>
      <c r="N6" s="25">
        <v>3</v>
      </c>
      <c r="O6" s="26">
        <v>185.75024999999999</v>
      </c>
    </row>
    <row r="8" spans="1:17" x14ac:dyDescent="0.25">
      <c r="K8" s="8">
        <f>SUM(K2:K7)</f>
        <v>20</v>
      </c>
      <c r="L8" s="8">
        <f>SUM(L2:L7)</f>
        <v>3643.0030000000006</v>
      </c>
      <c r="M8" s="7">
        <f>SUM(L8/K8)</f>
        <v>182.15015000000002</v>
      </c>
      <c r="N8" s="8">
        <f>SUM(N2:N7)</f>
        <v>16</v>
      </c>
      <c r="O8" s="13">
        <f>SUM(M8+N8)</f>
        <v>198.15015000000002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0"/>
    <protectedRange sqref="D2" name="Range1_1_10"/>
    <protectedRange sqref="E2:H2" name="Range1_3_1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:C4" name="Range1_20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4"/>
  </protectedRanges>
  <conditionalFormatting sqref="F2">
    <cfRule type="top10" dxfId="765" priority="27" rank="1"/>
  </conditionalFormatting>
  <conditionalFormatting sqref="G2">
    <cfRule type="top10" dxfId="764" priority="26" rank="1"/>
  </conditionalFormatting>
  <conditionalFormatting sqref="H2">
    <cfRule type="top10" dxfId="763" priority="25" rank="1"/>
  </conditionalFormatting>
  <conditionalFormatting sqref="I2">
    <cfRule type="top10" dxfId="762" priority="23" rank="1"/>
  </conditionalFormatting>
  <conditionalFormatting sqref="J2">
    <cfRule type="top10" dxfId="761" priority="24" rank="1"/>
  </conditionalFormatting>
  <conditionalFormatting sqref="E2">
    <cfRule type="top10" dxfId="760" priority="28" rank="1"/>
  </conditionalFormatting>
  <conditionalFormatting sqref="F3">
    <cfRule type="top10" dxfId="759" priority="21" rank="1"/>
  </conditionalFormatting>
  <conditionalFormatting sqref="G3">
    <cfRule type="top10" dxfId="758" priority="20" rank="1"/>
  </conditionalFormatting>
  <conditionalFormatting sqref="H3">
    <cfRule type="top10" dxfId="757" priority="19" rank="1"/>
  </conditionalFormatting>
  <conditionalFormatting sqref="I3">
    <cfRule type="top10" dxfId="756" priority="17" rank="1"/>
  </conditionalFormatting>
  <conditionalFormatting sqref="J3">
    <cfRule type="top10" dxfId="755" priority="18" rank="1"/>
  </conditionalFormatting>
  <conditionalFormatting sqref="E3">
    <cfRule type="top10" dxfId="754" priority="22" rank="1"/>
  </conditionalFormatting>
  <conditionalFormatting sqref="F4">
    <cfRule type="top10" dxfId="753" priority="15" rank="1"/>
  </conditionalFormatting>
  <conditionalFormatting sqref="G4">
    <cfRule type="top10" dxfId="752" priority="14" rank="1"/>
  </conditionalFormatting>
  <conditionalFormatting sqref="H4">
    <cfRule type="top10" dxfId="751" priority="13" rank="1"/>
  </conditionalFormatting>
  <conditionalFormatting sqref="E4">
    <cfRule type="top10" dxfId="750" priority="16" rank="1"/>
  </conditionalFormatting>
  <conditionalFormatting sqref="F5">
    <cfRule type="top10" dxfId="749" priority="11" rank="1"/>
  </conditionalFormatting>
  <conditionalFormatting sqref="G5">
    <cfRule type="top10" dxfId="748" priority="10" rank="1"/>
  </conditionalFormatting>
  <conditionalFormatting sqref="H5">
    <cfRule type="top10" dxfId="747" priority="9" rank="1"/>
  </conditionalFormatting>
  <conditionalFormatting sqref="E5">
    <cfRule type="top10" dxfId="746" priority="12" rank="1"/>
  </conditionalFormatting>
  <conditionalFormatting sqref="I5">
    <cfRule type="top10" dxfId="745" priority="8" rank="1"/>
  </conditionalFormatting>
  <conditionalFormatting sqref="J5">
    <cfRule type="top10" dxfId="744" priority="7" rank="1"/>
  </conditionalFormatting>
  <conditionalFormatting sqref="F6">
    <cfRule type="top10" dxfId="743" priority="5" rank="1"/>
  </conditionalFormatting>
  <conditionalFormatting sqref="G6">
    <cfRule type="top10" dxfId="742" priority="4" rank="1"/>
  </conditionalFormatting>
  <conditionalFormatting sqref="H6">
    <cfRule type="top10" dxfId="741" priority="3" rank="1"/>
  </conditionalFormatting>
  <conditionalFormatting sqref="I6">
    <cfRule type="top10" dxfId="740" priority="1" rank="1"/>
  </conditionalFormatting>
  <conditionalFormatting sqref="J6">
    <cfRule type="top10" dxfId="739" priority="2" rank="1"/>
  </conditionalFormatting>
  <conditionalFormatting sqref="E6">
    <cfRule type="top10" dxfId="738" priority="6" rank="1"/>
  </conditionalFormatting>
  <hyperlinks>
    <hyperlink ref="Q1" location="'Texas  2021 Ranking'!A1" display="Back to Ranking" xr:uid="{05C07E51-BBC6-4F6D-8661-BB3A9F67FB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ACFCB0-016B-442D-BB66-06BCF8118D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A938C-E9AA-455A-814C-E2832A896C49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82</v>
      </c>
      <c r="C2" s="17">
        <v>44283</v>
      </c>
      <c r="D2" s="18" t="s">
        <v>66</v>
      </c>
      <c r="E2" s="19">
        <v>183</v>
      </c>
      <c r="F2" s="19">
        <v>191</v>
      </c>
      <c r="G2" s="19">
        <v>188</v>
      </c>
      <c r="H2" s="19">
        <v>193</v>
      </c>
      <c r="I2" s="19"/>
      <c r="J2" s="19"/>
      <c r="K2" s="23">
        <v>4</v>
      </c>
      <c r="L2" s="23">
        <v>755</v>
      </c>
      <c r="M2" s="24">
        <v>188.75</v>
      </c>
      <c r="N2" s="25">
        <v>11</v>
      </c>
      <c r="O2" s="26">
        <v>199.75</v>
      </c>
    </row>
    <row r="5" spans="1:17" x14ac:dyDescent="0.25">
      <c r="K5" s="8">
        <f>SUM(K2:K4)</f>
        <v>4</v>
      </c>
      <c r="L5" s="8">
        <f>SUM(L2:L4)</f>
        <v>755</v>
      </c>
      <c r="M5" s="7">
        <f>SUM(L5/K5)</f>
        <v>188.75</v>
      </c>
      <c r="N5" s="8">
        <f>SUM(N2:N4)</f>
        <v>11</v>
      </c>
      <c r="O5" s="13">
        <f>SUM(M5+N5)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F2">
    <cfRule type="top10" dxfId="737" priority="5" rank="1"/>
  </conditionalFormatting>
  <conditionalFormatting sqref="G2">
    <cfRule type="top10" dxfId="736" priority="4" rank="1"/>
  </conditionalFormatting>
  <conditionalFormatting sqref="H2">
    <cfRule type="top10" dxfId="735" priority="3" rank="1"/>
  </conditionalFormatting>
  <conditionalFormatting sqref="E2">
    <cfRule type="top10" dxfId="734" priority="6" rank="1"/>
  </conditionalFormatting>
  <conditionalFormatting sqref="J2">
    <cfRule type="top10" dxfId="733" priority="1" rank="1"/>
  </conditionalFormatting>
  <conditionalFormatting sqref="I2">
    <cfRule type="top10" dxfId="732" priority="2" rank="1"/>
  </conditionalFormatting>
  <hyperlinks>
    <hyperlink ref="Q1" location="'Texas  2021 Ranking'!A1" display="Back to Ranking" xr:uid="{6DB16F5A-2487-4438-A668-BE7D9FBB80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63AD06-CF5C-47BB-933C-74E5929F3E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2135-F13F-419E-AAFC-A0F749FC370A}">
  <dimension ref="A1:Q8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52</v>
      </c>
      <c r="C2" s="17">
        <v>44254</v>
      </c>
      <c r="D2" s="18" t="s">
        <v>34</v>
      </c>
      <c r="E2" s="19">
        <v>175</v>
      </c>
      <c r="F2" s="19">
        <v>175</v>
      </c>
      <c r="G2" s="19">
        <v>183</v>
      </c>
      <c r="H2" s="19">
        <v>173</v>
      </c>
      <c r="I2" s="19"/>
      <c r="J2" s="19"/>
      <c r="K2" s="23">
        <v>4</v>
      </c>
      <c r="L2" s="23">
        <v>706</v>
      </c>
      <c r="M2" s="24">
        <v>176.5</v>
      </c>
      <c r="N2" s="25">
        <v>2</v>
      </c>
      <c r="O2" s="26">
        <v>178.5</v>
      </c>
    </row>
    <row r="3" spans="1:17" x14ac:dyDescent="0.25">
      <c r="A3" s="15" t="s">
        <v>37</v>
      </c>
      <c r="B3" s="16" t="s">
        <v>52</v>
      </c>
      <c r="C3" s="17">
        <v>44268</v>
      </c>
      <c r="D3" s="18" t="s">
        <v>34</v>
      </c>
      <c r="E3" s="19">
        <v>177</v>
      </c>
      <c r="F3" s="19">
        <v>178</v>
      </c>
      <c r="G3" s="19">
        <v>165</v>
      </c>
      <c r="H3" s="19">
        <v>165</v>
      </c>
      <c r="I3" s="19"/>
      <c r="J3" s="19"/>
      <c r="K3" s="23">
        <v>4</v>
      </c>
      <c r="L3" s="23">
        <v>685</v>
      </c>
      <c r="M3" s="24">
        <v>171.25</v>
      </c>
      <c r="N3" s="25">
        <v>2</v>
      </c>
      <c r="O3" s="26">
        <v>173.25</v>
      </c>
    </row>
    <row r="4" spans="1:17" x14ac:dyDescent="0.25">
      <c r="A4" s="15" t="s">
        <v>37</v>
      </c>
      <c r="B4" s="16" t="s">
        <v>52</v>
      </c>
      <c r="C4" s="17">
        <v>44310</v>
      </c>
      <c r="D4" s="18" t="s">
        <v>34</v>
      </c>
      <c r="E4" s="19">
        <v>170</v>
      </c>
      <c r="F4" s="19">
        <v>176</v>
      </c>
      <c r="G4" s="19">
        <v>173</v>
      </c>
      <c r="H4" s="19">
        <v>173</v>
      </c>
      <c r="I4" s="23"/>
      <c r="J4" s="23"/>
      <c r="K4" s="23">
        <v>4</v>
      </c>
      <c r="L4" s="23">
        <v>692</v>
      </c>
      <c r="M4" s="24">
        <v>173</v>
      </c>
      <c r="N4" s="25">
        <v>2</v>
      </c>
      <c r="O4" s="26">
        <v>175</v>
      </c>
    </row>
    <row r="5" spans="1:17" x14ac:dyDescent="0.25">
      <c r="A5" s="15" t="s">
        <v>37</v>
      </c>
      <c r="B5" s="16" t="s">
        <v>52</v>
      </c>
      <c r="C5" s="17">
        <v>44324</v>
      </c>
      <c r="D5" s="18" t="s">
        <v>34</v>
      </c>
      <c r="E5" s="19">
        <v>161</v>
      </c>
      <c r="F5" s="19">
        <v>162</v>
      </c>
      <c r="G5" s="19">
        <v>173</v>
      </c>
      <c r="H5" s="19">
        <v>151</v>
      </c>
      <c r="I5" s="19"/>
      <c r="J5" s="19"/>
      <c r="K5" s="23">
        <v>4</v>
      </c>
      <c r="L5" s="23">
        <v>647</v>
      </c>
      <c r="M5" s="24">
        <v>161.75</v>
      </c>
      <c r="N5" s="25">
        <v>2</v>
      </c>
      <c r="O5" s="26">
        <v>163.75</v>
      </c>
    </row>
    <row r="6" spans="1:17" x14ac:dyDescent="0.25">
      <c r="A6" s="15" t="s">
        <v>37</v>
      </c>
      <c r="B6" s="16" t="s">
        <v>52</v>
      </c>
      <c r="C6" s="17">
        <v>44401</v>
      </c>
      <c r="D6" s="18" t="s">
        <v>34</v>
      </c>
      <c r="E6" s="19">
        <v>156</v>
      </c>
      <c r="F6" s="19">
        <v>173</v>
      </c>
      <c r="G6" s="19">
        <v>159</v>
      </c>
      <c r="H6" s="19">
        <v>167</v>
      </c>
      <c r="I6" s="19"/>
      <c r="J6" s="19"/>
      <c r="K6" s="23">
        <v>4</v>
      </c>
      <c r="L6" s="23">
        <v>655</v>
      </c>
      <c r="M6" s="24">
        <v>163.75</v>
      </c>
      <c r="N6" s="25">
        <v>2</v>
      </c>
      <c r="O6" s="26">
        <v>165.75</v>
      </c>
    </row>
    <row r="8" spans="1:17" x14ac:dyDescent="0.25">
      <c r="K8" s="8">
        <f>SUM(K2:K7)</f>
        <v>20</v>
      </c>
      <c r="L8" s="8">
        <f>SUM(L2:L7)</f>
        <v>3385</v>
      </c>
      <c r="M8" s="7">
        <f>SUM(L8/K8)</f>
        <v>169.25</v>
      </c>
      <c r="N8" s="8">
        <f>SUM(N2:N7)</f>
        <v>10</v>
      </c>
      <c r="O8" s="13">
        <f>SUM(M8+N8)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0_1"/>
    <protectedRange sqref="D2" name="Range1_1_10_1"/>
    <protectedRange sqref="E2:H2" name="Range1_3_12_1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:C4" name="Range1_20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4"/>
  </protectedRanges>
  <conditionalFormatting sqref="F2">
    <cfRule type="top10" dxfId="731" priority="27" rank="1"/>
  </conditionalFormatting>
  <conditionalFormatting sqref="G2">
    <cfRule type="top10" dxfId="730" priority="26" rank="1"/>
  </conditionalFormatting>
  <conditionalFormatting sqref="H2">
    <cfRule type="top10" dxfId="729" priority="25" rank="1"/>
  </conditionalFormatting>
  <conditionalFormatting sqref="I2">
    <cfRule type="top10" dxfId="728" priority="23" rank="1"/>
  </conditionalFormatting>
  <conditionalFormatting sqref="J2">
    <cfRule type="top10" dxfId="727" priority="24" rank="1"/>
  </conditionalFormatting>
  <conditionalFormatting sqref="E2">
    <cfRule type="top10" dxfId="726" priority="28" rank="1"/>
  </conditionalFormatting>
  <conditionalFormatting sqref="F3">
    <cfRule type="top10" dxfId="725" priority="21" rank="1"/>
  </conditionalFormatting>
  <conditionalFormatting sqref="G3">
    <cfRule type="top10" dxfId="724" priority="20" rank="1"/>
  </conditionalFormatting>
  <conditionalFormatting sqref="H3">
    <cfRule type="top10" dxfId="723" priority="19" rank="1"/>
  </conditionalFormatting>
  <conditionalFormatting sqref="I3">
    <cfRule type="top10" dxfId="722" priority="17" rank="1"/>
  </conditionalFormatting>
  <conditionalFormatting sqref="J3">
    <cfRule type="top10" dxfId="721" priority="18" rank="1"/>
  </conditionalFormatting>
  <conditionalFormatting sqref="E3">
    <cfRule type="top10" dxfId="720" priority="22" rank="1"/>
  </conditionalFormatting>
  <conditionalFormatting sqref="F4">
    <cfRule type="top10" dxfId="719" priority="15" rank="1"/>
  </conditionalFormatting>
  <conditionalFormatting sqref="G4">
    <cfRule type="top10" dxfId="718" priority="14" rank="1"/>
  </conditionalFormatting>
  <conditionalFormatting sqref="H4">
    <cfRule type="top10" dxfId="717" priority="13" rank="1"/>
  </conditionalFormatting>
  <conditionalFormatting sqref="E4">
    <cfRule type="top10" dxfId="716" priority="16" rank="1"/>
  </conditionalFormatting>
  <conditionalFormatting sqref="F5">
    <cfRule type="top10" dxfId="715" priority="11" rank="1"/>
  </conditionalFormatting>
  <conditionalFormatting sqref="G5">
    <cfRule type="top10" dxfId="714" priority="10" rank="1"/>
  </conditionalFormatting>
  <conditionalFormatting sqref="H5">
    <cfRule type="top10" dxfId="713" priority="9" rank="1"/>
  </conditionalFormatting>
  <conditionalFormatting sqref="E5">
    <cfRule type="top10" dxfId="712" priority="12" rank="1"/>
  </conditionalFormatting>
  <conditionalFormatting sqref="I5">
    <cfRule type="top10" dxfId="711" priority="8" rank="1"/>
  </conditionalFormatting>
  <conditionalFormatting sqref="J5">
    <cfRule type="top10" dxfId="710" priority="7" rank="1"/>
  </conditionalFormatting>
  <conditionalFormatting sqref="F6">
    <cfRule type="top10" dxfId="709" priority="5" rank="1"/>
  </conditionalFormatting>
  <conditionalFormatting sqref="G6">
    <cfRule type="top10" dxfId="708" priority="4" rank="1"/>
  </conditionalFormatting>
  <conditionalFormatting sqref="H6">
    <cfRule type="top10" dxfId="707" priority="3" rank="1"/>
  </conditionalFormatting>
  <conditionalFormatting sqref="I6">
    <cfRule type="top10" dxfId="706" priority="1" rank="1"/>
  </conditionalFormatting>
  <conditionalFormatting sqref="J6">
    <cfRule type="top10" dxfId="705" priority="2" rank="1"/>
  </conditionalFormatting>
  <conditionalFormatting sqref="E6">
    <cfRule type="top10" dxfId="704" priority="6" rank="1"/>
  </conditionalFormatting>
  <hyperlinks>
    <hyperlink ref="Q1" location="'Texas  2021 Ranking'!A1" display="Back to Ranking" xr:uid="{4415422F-5FBE-4889-BABB-71B06A7993A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501AB8-907C-480B-BFD4-74EB63100E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0A5CC-EA0D-417C-B9E1-9EDD90BDD1C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77</v>
      </c>
      <c r="C2" s="17">
        <v>44282</v>
      </c>
      <c r="D2" s="18" t="s">
        <v>34</v>
      </c>
      <c r="E2" s="19">
        <v>167</v>
      </c>
      <c r="F2" s="19">
        <v>161</v>
      </c>
      <c r="G2" s="19">
        <v>166</v>
      </c>
      <c r="H2" s="19">
        <v>159</v>
      </c>
      <c r="I2" s="19"/>
      <c r="J2" s="19"/>
      <c r="K2" s="23">
        <v>4</v>
      </c>
      <c r="L2" s="23">
        <v>653</v>
      </c>
      <c r="M2" s="24">
        <v>163.25</v>
      </c>
      <c r="N2" s="25">
        <v>2</v>
      </c>
      <c r="O2" s="26">
        <v>165.25</v>
      </c>
    </row>
    <row r="5" spans="1:17" x14ac:dyDescent="0.25">
      <c r="K5" s="8">
        <f>SUM(K2:K4)</f>
        <v>4</v>
      </c>
      <c r="L5" s="8">
        <f>SUM(L2:L4)</f>
        <v>653</v>
      </c>
      <c r="M5" s="7">
        <f>SUM(L5/K5)</f>
        <v>163.25</v>
      </c>
      <c r="N5" s="8">
        <f>SUM(N2:N4)</f>
        <v>2</v>
      </c>
      <c r="O5" s="13">
        <f>SUM(M5+N5)</f>
        <v>165.25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I2">
    <cfRule type="top10" dxfId="703" priority="6" rank="1"/>
  </conditionalFormatting>
  <conditionalFormatting sqref="H2">
    <cfRule type="top10" dxfId="702" priority="2" rank="1"/>
  </conditionalFormatting>
  <conditionalFormatting sqref="J2">
    <cfRule type="top10" dxfId="701" priority="3" rank="1"/>
  </conditionalFormatting>
  <conditionalFormatting sqref="G2">
    <cfRule type="top10" dxfId="700" priority="5" rank="1"/>
  </conditionalFormatting>
  <conditionalFormatting sqref="F2">
    <cfRule type="top10" dxfId="699" priority="4" rank="1"/>
  </conditionalFormatting>
  <conditionalFormatting sqref="E2">
    <cfRule type="top10" dxfId="698" priority="1" rank="1"/>
  </conditionalFormatting>
  <hyperlinks>
    <hyperlink ref="Q1" location="'Texas  2021 Ranking'!A1" display="Back to Ranking" xr:uid="{51A0F249-827F-42E7-AA33-EACD808891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7C4B29-5DC2-4F87-A53F-D387EC98BA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48D28-171E-4EA0-9D2E-495EBE27971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ht="15.75" customHeight="1" x14ac:dyDescent="0.25">
      <c r="A2" s="15" t="s">
        <v>39</v>
      </c>
      <c r="B2" s="16" t="s">
        <v>98</v>
      </c>
      <c r="C2" s="17">
        <v>44345</v>
      </c>
      <c r="D2" s="18" t="s">
        <v>34</v>
      </c>
      <c r="E2" s="19">
        <v>184</v>
      </c>
      <c r="F2" s="19">
        <v>168</v>
      </c>
      <c r="G2" s="19">
        <v>178</v>
      </c>
      <c r="H2" s="19">
        <v>177</v>
      </c>
      <c r="I2" s="19">
        <v>171</v>
      </c>
      <c r="J2" s="19">
        <v>164</v>
      </c>
      <c r="K2" s="23">
        <v>6</v>
      </c>
      <c r="L2" s="23">
        <v>1042</v>
      </c>
      <c r="M2" s="24">
        <v>173.66666666666666</v>
      </c>
      <c r="N2" s="25">
        <v>4</v>
      </c>
      <c r="O2" s="26">
        <v>177.66666666666666</v>
      </c>
    </row>
    <row r="4" spans="1:17" x14ac:dyDescent="0.25">
      <c r="K4" s="8">
        <f>SUM(K2:K3)</f>
        <v>6</v>
      </c>
      <c r="L4" s="8">
        <f>SUM(L2:L3)</f>
        <v>1042</v>
      </c>
      <c r="M4" s="7">
        <f>SUM(L4/K4)</f>
        <v>173.66666666666666</v>
      </c>
      <c r="N4" s="8">
        <f>SUM(N2:N3)</f>
        <v>4</v>
      </c>
      <c r="O4" s="13">
        <f>SUM(M4+N4)</f>
        <v>177.66666666666666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6"/>
  </protectedRanges>
  <conditionalFormatting sqref="J2">
    <cfRule type="top10" dxfId="697" priority="1" rank="1"/>
  </conditionalFormatting>
  <conditionalFormatting sqref="I2">
    <cfRule type="top10" dxfId="696" priority="2" rank="1"/>
  </conditionalFormatting>
  <conditionalFormatting sqref="H2">
    <cfRule type="top10" dxfId="695" priority="3" rank="1"/>
  </conditionalFormatting>
  <conditionalFormatting sqref="G2">
    <cfRule type="top10" dxfId="694" priority="4" rank="1"/>
  </conditionalFormatting>
  <conditionalFormatting sqref="F2">
    <cfRule type="top10" dxfId="693" priority="5" rank="1"/>
  </conditionalFormatting>
  <conditionalFormatting sqref="E2">
    <cfRule type="top10" dxfId="692" priority="6" rank="1"/>
  </conditionalFormatting>
  <hyperlinks>
    <hyperlink ref="Q1" location="'Texas  2021 Ranking'!A1" display="Back to Ranking" xr:uid="{B07C4866-823E-4944-AF83-F59CCA8940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3CB873-7377-43DD-A2F9-C89035D974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C094F-8C20-41E0-9475-6925ACE40F60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87</v>
      </c>
      <c r="C2" s="17">
        <v>44271</v>
      </c>
      <c r="D2" s="18" t="s">
        <v>66</v>
      </c>
      <c r="E2" s="19">
        <v>190</v>
      </c>
      <c r="F2" s="19">
        <v>196</v>
      </c>
      <c r="G2" s="19">
        <v>197</v>
      </c>
      <c r="H2" s="19">
        <v>197</v>
      </c>
      <c r="I2" s="19"/>
      <c r="J2" s="19"/>
      <c r="K2" s="23">
        <v>4</v>
      </c>
      <c r="L2" s="23">
        <v>780</v>
      </c>
      <c r="M2" s="24">
        <v>195</v>
      </c>
      <c r="N2" s="25">
        <v>4</v>
      </c>
      <c r="O2" s="26">
        <v>199</v>
      </c>
    </row>
    <row r="3" spans="1:17" x14ac:dyDescent="0.25">
      <c r="A3" s="15" t="s">
        <v>37</v>
      </c>
      <c r="B3" s="16" t="s">
        <v>87</v>
      </c>
      <c r="C3" s="17">
        <v>44283</v>
      </c>
      <c r="D3" s="18" t="s">
        <v>66</v>
      </c>
      <c r="E3" s="19">
        <v>186</v>
      </c>
      <c r="F3" s="19">
        <v>192</v>
      </c>
      <c r="G3" s="19">
        <v>192.001</v>
      </c>
      <c r="H3" s="19">
        <v>188</v>
      </c>
      <c r="I3" s="19"/>
      <c r="J3" s="19"/>
      <c r="K3" s="23">
        <v>4</v>
      </c>
      <c r="L3" s="23">
        <v>758.00099999999998</v>
      </c>
      <c r="M3" s="24">
        <v>189.50024999999999</v>
      </c>
      <c r="N3" s="25">
        <v>4</v>
      </c>
      <c r="O3" s="26">
        <v>193.50024999999999</v>
      </c>
    </row>
    <row r="4" spans="1:17" x14ac:dyDescent="0.25">
      <c r="A4" s="15" t="s">
        <v>37</v>
      </c>
      <c r="B4" s="16" t="s">
        <v>87</v>
      </c>
      <c r="C4" s="17">
        <v>44306</v>
      </c>
      <c r="D4" s="18" t="s">
        <v>66</v>
      </c>
      <c r="E4" s="19">
        <v>187</v>
      </c>
      <c r="F4" s="19">
        <v>189</v>
      </c>
      <c r="G4" s="19">
        <v>196</v>
      </c>
      <c r="H4" s="19">
        <v>189</v>
      </c>
      <c r="I4" s="19"/>
      <c r="J4" s="19"/>
      <c r="K4" s="23">
        <v>4</v>
      </c>
      <c r="L4" s="23">
        <v>761</v>
      </c>
      <c r="M4" s="24">
        <v>190.25</v>
      </c>
      <c r="N4" s="25">
        <v>7</v>
      </c>
      <c r="O4" s="26">
        <v>197.25</v>
      </c>
    </row>
    <row r="5" spans="1:17" x14ac:dyDescent="0.25">
      <c r="A5" s="15" t="s">
        <v>37</v>
      </c>
      <c r="B5" s="16" t="s">
        <v>87</v>
      </c>
      <c r="C5" s="17">
        <v>44311</v>
      </c>
      <c r="D5" s="18" t="s">
        <v>66</v>
      </c>
      <c r="E5" s="19">
        <v>198</v>
      </c>
      <c r="F5" s="19">
        <v>194</v>
      </c>
      <c r="G5" s="19">
        <v>194</v>
      </c>
      <c r="H5" s="19">
        <v>197</v>
      </c>
      <c r="I5" s="19"/>
      <c r="J5" s="19"/>
      <c r="K5" s="23">
        <v>4</v>
      </c>
      <c r="L5" s="23">
        <v>783</v>
      </c>
      <c r="M5" s="24">
        <v>195.75</v>
      </c>
      <c r="N5" s="25">
        <v>9</v>
      </c>
      <c r="O5" s="26">
        <v>204.75</v>
      </c>
    </row>
    <row r="6" spans="1:17" x14ac:dyDescent="0.25">
      <c r="A6" s="15" t="s">
        <v>37</v>
      </c>
      <c r="B6" s="16" t="s">
        <v>87</v>
      </c>
      <c r="C6" s="17">
        <v>44362</v>
      </c>
      <c r="D6" s="18" t="s">
        <v>66</v>
      </c>
      <c r="E6" s="19">
        <v>192</v>
      </c>
      <c r="F6" s="19">
        <v>195</v>
      </c>
      <c r="G6" s="19">
        <v>192</v>
      </c>
      <c r="H6" s="19">
        <v>196</v>
      </c>
      <c r="I6" s="19"/>
      <c r="J6" s="19"/>
      <c r="K6" s="23">
        <v>4</v>
      </c>
      <c r="L6" s="23">
        <v>775</v>
      </c>
      <c r="M6" s="24">
        <v>193.75</v>
      </c>
      <c r="N6" s="25">
        <v>2</v>
      </c>
      <c r="O6" s="26">
        <v>195.75</v>
      </c>
    </row>
    <row r="7" spans="1:17" x14ac:dyDescent="0.25">
      <c r="A7" s="15" t="s">
        <v>106</v>
      </c>
      <c r="B7" s="16" t="s">
        <v>87</v>
      </c>
      <c r="C7" s="17">
        <v>44397</v>
      </c>
      <c r="D7" s="18" t="s">
        <v>66</v>
      </c>
      <c r="E7" s="19">
        <v>196</v>
      </c>
      <c r="F7" s="19">
        <v>195</v>
      </c>
      <c r="G7" s="19">
        <v>195</v>
      </c>
      <c r="H7" s="19">
        <v>194</v>
      </c>
      <c r="I7" s="19"/>
      <c r="J7" s="19"/>
      <c r="K7" s="23">
        <v>4</v>
      </c>
      <c r="L7" s="23">
        <v>780</v>
      </c>
      <c r="M7" s="24">
        <v>195</v>
      </c>
      <c r="N7" s="25">
        <v>2</v>
      </c>
      <c r="O7" s="26">
        <v>197</v>
      </c>
    </row>
    <row r="10" spans="1:17" x14ac:dyDescent="0.25">
      <c r="K10" s="8">
        <f>SUM(K2:K9)</f>
        <v>24</v>
      </c>
      <c r="L10" s="8">
        <f>SUM(L2:L9)</f>
        <v>4637.0010000000002</v>
      </c>
      <c r="M10" s="7">
        <f>SUM(L10/K10)</f>
        <v>193.20837500000002</v>
      </c>
      <c r="N10" s="8">
        <f>SUM(N2:N9)</f>
        <v>28</v>
      </c>
      <c r="O10" s="13">
        <f>SUM(M10+N10)</f>
        <v>221.20837500000002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C2" name="Range1_6_2_1"/>
    <protectedRange algorithmName="SHA-512" hashValue="ON39YdpmFHfN9f47KpiRvqrKx0V9+erV1CNkpWzYhW/Qyc6aT8rEyCrvauWSYGZK2ia3o7vd3akF07acHAFpOA==" saltValue="yVW9XmDwTqEnmpSGai0KYg==" spinCount="100000" sqref="D2" name="Range1_1_4_3_1"/>
    <protectedRange algorithmName="SHA-512" hashValue="ON39YdpmFHfN9f47KpiRvqrKx0V9+erV1CNkpWzYhW/Qyc6aT8rEyCrvauWSYGZK2ia3o7vd3akF07acHAFpOA==" saltValue="yVW9XmDwTqEnmpSGai0KYg==" spinCount="100000" sqref="E2:H2" name="Range1_3_1_1_1"/>
    <protectedRange algorithmName="SHA-512" hashValue="ON39YdpmFHfN9f47KpiRvqrKx0V9+erV1CNkpWzYhW/Qyc6aT8rEyCrvauWSYGZK2ia3o7vd3akF07acHAFpOA==" saltValue="yVW9XmDwTqEnmpSGai0KYg==" spinCount="100000" sqref="I3:J3 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4:J4 C4 B2:B4" name="Range1_13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6 B6:C6" name="Range1_2_7"/>
    <protectedRange algorithmName="SHA-512" hashValue="ON39YdpmFHfN9f47KpiRvqrKx0V9+erV1CNkpWzYhW/Qyc6aT8rEyCrvauWSYGZK2ia3o7vd3akF07acHAFpOA==" saltValue="yVW9XmDwTqEnmpSGai0KYg==" spinCount="100000" sqref="D6" name="Range1_1_1_8"/>
    <protectedRange algorithmName="SHA-512" hashValue="ON39YdpmFHfN9f47KpiRvqrKx0V9+erV1CNkpWzYhW/Qyc6aT8rEyCrvauWSYGZK2ia3o7vd3akF07acHAFpOA==" saltValue="yVW9XmDwTqEnmpSGai0KYg==" spinCount="100000" sqref="E6:H6" name="Range1_3_10"/>
    <protectedRange algorithmName="SHA-512" hashValue="ON39YdpmFHfN9f47KpiRvqrKx0V9+erV1CNkpWzYhW/Qyc6aT8rEyCrvauWSYGZK2ia3o7vd3akF07acHAFpOA==" saltValue="yVW9XmDwTqEnmpSGai0KYg==" spinCount="100000" sqref="I7:J7 B7:C7" name="Range1_4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H7" name="Range1_3_2_1"/>
  </protectedRanges>
  <conditionalFormatting sqref="F2">
    <cfRule type="top10" dxfId="691" priority="35" rank="1"/>
  </conditionalFormatting>
  <conditionalFormatting sqref="G2">
    <cfRule type="top10" dxfId="690" priority="34" rank="1"/>
  </conditionalFormatting>
  <conditionalFormatting sqref="H2">
    <cfRule type="top10" dxfId="689" priority="33" rank="1"/>
  </conditionalFormatting>
  <conditionalFormatting sqref="I2">
    <cfRule type="top10" dxfId="688" priority="31" rank="1"/>
  </conditionalFormatting>
  <conditionalFormatting sqref="J2">
    <cfRule type="top10" dxfId="687" priority="32" rank="1"/>
  </conditionalFormatting>
  <conditionalFormatting sqref="E2">
    <cfRule type="top10" dxfId="686" priority="36" rank="1"/>
  </conditionalFormatting>
  <conditionalFormatting sqref="F3">
    <cfRule type="top10" dxfId="685" priority="29" rank="1"/>
  </conditionalFormatting>
  <conditionalFormatting sqref="G3">
    <cfRule type="top10" dxfId="684" priority="28" rank="1"/>
  </conditionalFormatting>
  <conditionalFormatting sqref="H3">
    <cfRule type="top10" dxfId="683" priority="27" rank="1"/>
  </conditionalFormatting>
  <conditionalFormatting sqref="I3">
    <cfRule type="top10" dxfId="682" priority="25" rank="1"/>
  </conditionalFormatting>
  <conditionalFormatting sqref="J3">
    <cfRule type="top10" dxfId="681" priority="26" rank="1"/>
  </conditionalFormatting>
  <conditionalFormatting sqref="E3">
    <cfRule type="top10" dxfId="680" priority="30" rank="1"/>
  </conditionalFormatting>
  <conditionalFormatting sqref="F4">
    <cfRule type="top10" dxfId="679" priority="23" rank="1"/>
  </conditionalFormatting>
  <conditionalFormatting sqref="G4">
    <cfRule type="top10" dxfId="678" priority="22" rank="1"/>
  </conditionalFormatting>
  <conditionalFormatting sqref="H4">
    <cfRule type="top10" dxfId="677" priority="21" rank="1"/>
  </conditionalFormatting>
  <conditionalFormatting sqref="I4">
    <cfRule type="top10" dxfId="676" priority="19" rank="1"/>
  </conditionalFormatting>
  <conditionalFormatting sqref="J4">
    <cfRule type="top10" dxfId="675" priority="20" rank="1"/>
  </conditionalFormatting>
  <conditionalFormatting sqref="E4">
    <cfRule type="top10" dxfId="674" priority="24" rank="1"/>
  </conditionalFormatting>
  <conditionalFormatting sqref="F5">
    <cfRule type="top10" dxfId="673" priority="17" rank="1"/>
  </conditionalFormatting>
  <conditionalFormatting sqref="G5">
    <cfRule type="top10" dxfId="672" priority="16" rank="1"/>
  </conditionalFormatting>
  <conditionalFormatting sqref="H5">
    <cfRule type="top10" dxfId="671" priority="15" rank="1"/>
  </conditionalFormatting>
  <conditionalFormatting sqref="I5">
    <cfRule type="top10" dxfId="670" priority="13" rank="1"/>
  </conditionalFormatting>
  <conditionalFormatting sqref="J5">
    <cfRule type="top10" dxfId="669" priority="14" rank="1"/>
  </conditionalFormatting>
  <conditionalFormatting sqref="E5">
    <cfRule type="top10" dxfId="668" priority="18" rank="1"/>
  </conditionalFormatting>
  <conditionalFormatting sqref="F6">
    <cfRule type="top10" dxfId="667" priority="11" rank="1"/>
  </conditionalFormatting>
  <conditionalFormatting sqref="G6">
    <cfRule type="top10" dxfId="666" priority="10" rank="1"/>
  </conditionalFormatting>
  <conditionalFormatting sqref="H6">
    <cfRule type="top10" dxfId="665" priority="9" rank="1"/>
  </conditionalFormatting>
  <conditionalFormatting sqref="I6">
    <cfRule type="top10" dxfId="664" priority="7" rank="1"/>
  </conditionalFormatting>
  <conditionalFormatting sqref="J6">
    <cfRule type="top10" dxfId="663" priority="8" rank="1"/>
  </conditionalFormatting>
  <conditionalFormatting sqref="E6">
    <cfRule type="top10" dxfId="662" priority="12" rank="1"/>
  </conditionalFormatting>
  <conditionalFormatting sqref="F7">
    <cfRule type="top10" dxfId="661" priority="5" rank="1"/>
  </conditionalFormatting>
  <conditionalFormatting sqref="G7">
    <cfRule type="top10" dxfId="660" priority="4" rank="1"/>
  </conditionalFormatting>
  <conditionalFormatting sqref="H7">
    <cfRule type="top10" dxfId="659" priority="3" rank="1"/>
  </conditionalFormatting>
  <conditionalFormatting sqref="I7">
    <cfRule type="top10" dxfId="658" priority="1" rank="1"/>
  </conditionalFormatting>
  <conditionalFormatting sqref="J7">
    <cfRule type="top10" dxfId="657" priority="2" rank="1"/>
  </conditionalFormatting>
  <conditionalFormatting sqref="E7">
    <cfRule type="top10" dxfId="656" priority="6" rank="1"/>
  </conditionalFormatting>
  <hyperlinks>
    <hyperlink ref="Q1" location="'Texas  2021 Ranking'!A1" display="Back to Ranking" xr:uid="{22072D7C-D627-4B07-9B89-CEC2609A5A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0923AD-F174-4FAD-9156-E29413CCD3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5E185-4C37-4B78-9D87-F372DA5E966B}">
  <sheetPr codeName="Sheet11"/>
  <dimension ref="A1:Q28"/>
  <sheetViews>
    <sheetView workbookViewId="0">
      <selection activeCell="A26" sqref="A26:O2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39</v>
      </c>
      <c r="B2" s="16" t="s">
        <v>35</v>
      </c>
      <c r="C2" s="17">
        <v>44254</v>
      </c>
      <c r="D2" s="18" t="s">
        <v>34</v>
      </c>
      <c r="E2" s="19">
        <v>190</v>
      </c>
      <c r="F2" s="19">
        <v>197</v>
      </c>
      <c r="G2" s="19">
        <v>190</v>
      </c>
      <c r="H2" s="19">
        <v>191</v>
      </c>
      <c r="I2" s="19"/>
      <c r="J2" s="19"/>
      <c r="K2" s="23">
        <v>4</v>
      </c>
      <c r="L2" s="23">
        <v>768</v>
      </c>
      <c r="M2" s="24">
        <v>192</v>
      </c>
      <c r="N2" s="25">
        <v>13</v>
      </c>
      <c r="O2" s="26">
        <v>205</v>
      </c>
    </row>
    <row r="3" spans="1:17" x14ac:dyDescent="0.25">
      <c r="A3" s="15" t="s">
        <v>39</v>
      </c>
      <c r="B3" s="16" t="s">
        <v>35</v>
      </c>
      <c r="C3" s="17">
        <v>44268</v>
      </c>
      <c r="D3" s="18" t="s">
        <v>34</v>
      </c>
      <c r="E3" s="19">
        <v>190</v>
      </c>
      <c r="F3" s="19">
        <v>188</v>
      </c>
      <c r="G3" s="19">
        <v>190</v>
      </c>
      <c r="H3" s="19">
        <v>195</v>
      </c>
      <c r="I3" s="19"/>
      <c r="J3" s="19"/>
      <c r="K3" s="23">
        <v>4</v>
      </c>
      <c r="L3" s="23">
        <v>763</v>
      </c>
      <c r="M3" s="24">
        <v>190.75</v>
      </c>
      <c r="N3" s="25">
        <v>13</v>
      </c>
      <c r="O3" s="26">
        <v>203.75</v>
      </c>
    </row>
    <row r="6" spans="1:17" x14ac:dyDescent="0.25">
      <c r="K6" s="8">
        <f>SUM(K2:K5)</f>
        <v>8</v>
      </c>
      <c r="L6" s="8">
        <f>SUM(L2:L5)</f>
        <v>1531</v>
      </c>
      <c r="M6" s="13">
        <f>SUM(L6/K6)</f>
        <v>191.375</v>
      </c>
      <c r="N6" s="8">
        <f>SUM(N2:N5)</f>
        <v>26</v>
      </c>
      <c r="O6" s="13">
        <f>SUM(M6+N6)</f>
        <v>217.375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29</v>
      </c>
      <c r="B12" s="16" t="s">
        <v>35</v>
      </c>
      <c r="C12" s="17">
        <v>44282</v>
      </c>
      <c r="D12" s="18" t="s">
        <v>34</v>
      </c>
      <c r="E12" s="19">
        <v>191</v>
      </c>
      <c r="F12" s="19">
        <v>190</v>
      </c>
      <c r="G12" s="19">
        <v>185</v>
      </c>
      <c r="H12" s="19">
        <v>196</v>
      </c>
      <c r="I12" s="19"/>
      <c r="J12" s="19"/>
      <c r="K12" s="23">
        <v>4</v>
      </c>
      <c r="L12" s="23">
        <v>762</v>
      </c>
      <c r="M12" s="24">
        <v>190.5</v>
      </c>
      <c r="N12" s="25">
        <v>13</v>
      </c>
      <c r="O12" s="26">
        <v>203.5</v>
      </c>
    </row>
    <row r="13" spans="1:17" x14ac:dyDescent="0.25">
      <c r="A13" s="15" t="s">
        <v>29</v>
      </c>
      <c r="B13" s="16" t="s">
        <v>35</v>
      </c>
      <c r="C13" s="17">
        <v>44296</v>
      </c>
      <c r="D13" s="18" t="s">
        <v>34</v>
      </c>
      <c r="E13" s="19">
        <v>190</v>
      </c>
      <c r="F13" s="19">
        <v>193</v>
      </c>
      <c r="G13" s="19">
        <v>191</v>
      </c>
      <c r="H13" s="19">
        <v>191</v>
      </c>
      <c r="I13" s="19"/>
      <c r="J13" s="19"/>
      <c r="K13" s="23">
        <v>4</v>
      </c>
      <c r="L13" s="23">
        <v>765</v>
      </c>
      <c r="M13" s="24">
        <v>191.25</v>
      </c>
      <c r="N13" s="25">
        <v>13</v>
      </c>
      <c r="O13" s="26">
        <v>204.25</v>
      </c>
    </row>
    <row r="14" spans="1:17" x14ac:dyDescent="0.25">
      <c r="A14" s="15" t="s">
        <v>29</v>
      </c>
      <c r="B14" s="16" t="s">
        <v>35</v>
      </c>
      <c r="C14" s="17">
        <v>44310</v>
      </c>
      <c r="D14" s="18" t="s">
        <v>34</v>
      </c>
      <c r="E14" s="19">
        <v>192</v>
      </c>
      <c r="F14" s="19">
        <v>192</v>
      </c>
      <c r="G14" s="19">
        <v>197</v>
      </c>
      <c r="H14" s="19">
        <v>194</v>
      </c>
      <c r="I14" s="23"/>
      <c r="J14" s="23"/>
      <c r="K14" s="23">
        <v>4</v>
      </c>
      <c r="L14" s="23">
        <v>775</v>
      </c>
      <c r="M14" s="24">
        <v>193.75</v>
      </c>
      <c r="N14" s="25">
        <v>13</v>
      </c>
      <c r="O14" s="26">
        <v>206.75</v>
      </c>
    </row>
    <row r="15" spans="1:17" x14ac:dyDescent="0.25">
      <c r="A15" s="15" t="s">
        <v>29</v>
      </c>
      <c r="B15" s="16" t="s">
        <v>35</v>
      </c>
      <c r="C15" s="17">
        <v>44320</v>
      </c>
      <c r="D15" s="18" t="s">
        <v>34</v>
      </c>
      <c r="E15" s="19">
        <v>194</v>
      </c>
      <c r="F15" s="19">
        <v>197</v>
      </c>
      <c r="G15" s="19">
        <v>195</v>
      </c>
      <c r="H15" s="19"/>
      <c r="I15" s="19"/>
      <c r="J15" s="19"/>
      <c r="K15" s="23">
        <v>3</v>
      </c>
      <c r="L15" s="23">
        <v>586</v>
      </c>
      <c r="M15" s="24">
        <v>195.33333333333334</v>
      </c>
      <c r="N15" s="25">
        <v>11</v>
      </c>
      <c r="O15" s="26">
        <v>206.33333333333334</v>
      </c>
    </row>
    <row r="16" spans="1:17" x14ac:dyDescent="0.25">
      <c r="A16" s="15" t="s">
        <v>29</v>
      </c>
      <c r="B16" s="16" t="s">
        <v>35</v>
      </c>
      <c r="C16" s="17">
        <v>44338</v>
      </c>
      <c r="D16" s="18" t="s">
        <v>34</v>
      </c>
      <c r="E16" s="19">
        <v>190</v>
      </c>
      <c r="F16" s="19">
        <v>190</v>
      </c>
      <c r="G16" s="19">
        <v>190</v>
      </c>
      <c r="H16" s="19">
        <v>192.001</v>
      </c>
      <c r="I16" s="19"/>
      <c r="J16" s="19"/>
      <c r="K16" s="23">
        <v>4</v>
      </c>
      <c r="L16" s="23">
        <v>762.00099999999998</v>
      </c>
      <c r="M16" s="24">
        <v>190.50024999999999</v>
      </c>
      <c r="N16" s="25">
        <v>9</v>
      </c>
      <c r="O16" s="26">
        <v>199.50024999999999</v>
      </c>
    </row>
    <row r="17" spans="1:15" x14ac:dyDescent="0.25">
      <c r="A17" s="15" t="s">
        <v>29</v>
      </c>
      <c r="B17" s="16" t="s">
        <v>35</v>
      </c>
      <c r="C17" s="17">
        <v>44345</v>
      </c>
      <c r="D17" s="18" t="s">
        <v>34</v>
      </c>
      <c r="E17" s="19">
        <v>189</v>
      </c>
      <c r="F17" s="19">
        <v>198</v>
      </c>
      <c r="G17" s="19">
        <v>194</v>
      </c>
      <c r="H17" s="19">
        <v>193</v>
      </c>
      <c r="I17" s="19">
        <v>195</v>
      </c>
      <c r="J17" s="19">
        <v>193</v>
      </c>
      <c r="K17" s="23">
        <v>6</v>
      </c>
      <c r="L17" s="23">
        <v>1162</v>
      </c>
      <c r="M17" s="24">
        <v>193.66666666666666</v>
      </c>
      <c r="N17" s="25">
        <v>34</v>
      </c>
      <c r="O17" s="26">
        <v>227.66666666666666</v>
      </c>
    </row>
    <row r="18" spans="1:15" x14ac:dyDescent="0.25">
      <c r="A18" s="15" t="s">
        <v>29</v>
      </c>
      <c r="B18" s="16" t="s">
        <v>35</v>
      </c>
      <c r="C18" s="17">
        <v>44348</v>
      </c>
      <c r="D18" s="18" t="s">
        <v>34</v>
      </c>
      <c r="E18" s="19">
        <v>194</v>
      </c>
      <c r="F18" s="19">
        <v>194</v>
      </c>
      <c r="G18" s="19">
        <v>196</v>
      </c>
      <c r="H18" s="19"/>
      <c r="I18" s="19"/>
      <c r="J18" s="19"/>
      <c r="K18" s="23">
        <v>3</v>
      </c>
      <c r="L18" s="23">
        <v>584</v>
      </c>
      <c r="M18" s="24">
        <v>194.66666666666666</v>
      </c>
      <c r="N18" s="25">
        <v>9</v>
      </c>
      <c r="O18" s="26">
        <v>203.66666666666666</v>
      </c>
    </row>
    <row r="19" spans="1:15" x14ac:dyDescent="0.25">
      <c r="A19" s="15" t="s">
        <v>29</v>
      </c>
      <c r="B19" s="16" t="s">
        <v>35</v>
      </c>
      <c r="C19" s="17">
        <v>44359</v>
      </c>
      <c r="D19" s="18" t="s">
        <v>34</v>
      </c>
      <c r="E19" s="19">
        <v>195</v>
      </c>
      <c r="F19" s="19">
        <v>193</v>
      </c>
      <c r="G19" s="19">
        <v>189</v>
      </c>
      <c r="H19" s="19">
        <v>191</v>
      </c>
      <c r="I19" s="19"/>
      <c r="J19" s="19"/>
      <c r="K19" s="23">
        <v>4</v>
      </c>
      <c r="L19" s="23">
        <v>768</v>
      </c>
      <c r="M19" s="24">
        <v>192</v>
      </c>
      <c r="N19" s="25">
        <v>13</v>
      </c>
      <c r="O19" s="26">
        <v>205</v>
      </c>
    </row>
    <row r="20" spans="1:15" x14ac:dyDescent="0.25">
      <c r="A20" s="15" t="s">
        <v>29</v>
      </c>
      <c r="B20" s="16" t="s">
        <v>35</v>
      </c>
      <c r="C20" s="17">
        <v>44373</v>
      </c>
      <c r="D20" s="18" t="s">
        <v>34</v>
      </c>
      <c r="E20" s="19">
        <v>190</v>
      </c>
      <c r="F20" s="19">
        <v>181</v>
      </c>
      <c r="G20" s="19">
        <v>188.001</v>
      </c>
      <c r="H20" s="19">
        <v>189</v>
      </c>
      <c r="I20" s="19"/>
      <c r="J20" s="19"/>
      <c r="K20" s="23">
        <v>4</v>
      </c>
      <c r="L20" s="23">
        <v>748.00099999999998</v>
      </c>
      <c r="M20" s="24">
        <v>187.00024999999999</v>
      </c>
      <c r="N20" s="25">
        <v>13</v>
      </c>
      <c r="O20" s="26">
        <v>200.00024999999999</v>
      </c>
    </row>
    <row r="21" spans="1:15" x14ac:dyDescent="0.25">
      <c r="A21" s="15" t="s">
        <v>29</v>
      </c>
      <c r="B21" s="16" t="s">
        <v>35</v>
      </c>
      <c r="C21" s="17">
        <v>44380</v>
      </c>
      <c r="D21" s="18" t="s">
        <v>66</v>
      </c>
      <c r="E21" s="19">
        <v>192</v>
      </c>
      <c r="F21" s="19">
        <v>198</v>
      </c>
      <c r="G21" s="19">
        <v>194</v>
      </c>
      <c r="H21" s="19">
        <v>194</v>
      </c>
      <c r="I21" s="19">
        <v>194</v>
      </c>
      <c r="J21" s="19">
        <v>196</v>
      </c>
      <c r="K21" s="23">
        <v>6</v>
      </c>
      <c r="L21" s="23">
        <v>1168</v>
      </c>
      <c r="M21" s="24">
        <v>194.66666666666666</v>
      </c>
      <c r="N21" s="25">
        <v>30</v>
      </c>
      <c r="O21" s="26">
        <v>224.66666666666666</v>
      </c>
    </row>
    <row r="22" spans="1:15" x14ac:dyDescent="0.25">
      <c r="A22" s="15" t="s">
        <v>29</v>
      </c>
      <c r="B22" s="16" t="s">
        <v>35</v>
      </c>
      <c r="C22" s="17">
        <v>44381</v>
      </c>
      <c r="D22" s="18" t="s">
        <v>66</v>
      </c>
      <c r="E22" s="19">
        <v>198</v>
      </c>
      <c r="F22" s="19">
        <v>196.001</v>
      </c>
      <c r="G22" s="19">
        <v>199</v>
      </c>
      <c r="H22" s="19">
        <v>194</v>
      </c>
      <c r="I22" s="19">
        <v>197</v>
      </c>
      <c r="J22" s="19">
        <v>199</v>
      </c>
      <c r="K22" s="23">
        <v>6</v>
      </c>
      <c r="L22" s="23">
        <v>1183.001</v>
      </c>
      <c r="M22" s="24">
        <v>197.16683333333333</v>
      </c>
      <c r="N22" s="25">
        <v>34</v>
      </c>
      <c r="O22" s="26">
        <v>231.16683333333333</v>
      </c>
    </row>
    <row r="23" spans="1:15" x14ac:dyDescent="0.25">
      <c r="A23" s="15" t="s">
        <v>29</v>
      </c>
      <c r="B23" s="16" t="s">
        <v>35</v>
      </c>
      <c r="C23" s="17">
        <v>44383</v>
      </c>
      <c r="D23" s="18" t="s">
        <v>34</v>
      </c>
      <c r="E23" s="19">
        <v>191</v>
      </c>
      <c r="F23" s="19">
        <v>189</v>
      </c>
      <c r="G23" s="19">
        <v>191</v>
      </c>
      <c r="H23" s="19"/>
      <c r="I23" s="19"/>
      <c r="J23" s="19"/>
      <c r="K23" s="23">
        <v>3</v>
      </c>
      <c r="L23" s="23">
        <v>571</v>
      </c>
      <c r="M23" s="24">
        <v>190.33333333333334</v>
      </c>
      <c r="N23" s="25">
        <v>4</v>
      </c>
      <c r="O23" s="26">
        <v>194.33333333333334</v>
      </c>
    </row>
    <row r="24" spans="1:15" x14ac:dyDescent="0.25">
      <c r="A24" s="15" t="s">
        <v>29</v>
      </c>
      <c r="B24" s="16" t="s">
        <v>35</v>
      </c>
      <c r="C24" s="17">
        <v>44387</v>
      </c>
      <c r="D24" s="18" t="s">
        <v>34</v>
      </c>
      <c r="E24" s="19">
        <v>188</v>
      </c>
      <c r="F24" s="19">
        <v>187</v>
      </c>
      <c r="G24" s="19">
        <v>193</v>
      </c>
      <c r="H24" s="19">
        <v>193</v>
      </c>
      <c r="I24" s="19"/>
      <c r="J24" s="19"/>
      <c r="K24" s="23">
        <v>4</v>
      </c>
      <c r="L24" s="23">
        <v>761</v>
      </c>
      <c r="M24" s="24">
        <v>190.25</v>
      </c>
      <c r="N24" s="25">
        <v>13</v>
      </c>
      <c r="O24" s="26">
        <v>203.25</v>
      </c>
    </row>
    <row r="25" spans="1:15" x14ac:dyDescent="0.25">
      <c r="A25" s="15" t="s">
        <v>29</v>
      </c>
      <c r="B25" s="16" t="s">
        <v>35</v>
      </c>
      <c r="C25" s="17">
        <v>44395</v>
      </c>
      <c r="D25" s="18" t="s">
        <v>34</v>
      </c>
      <c r="E25" s="19">
        <v>192</v>
      </c>
      <c r="F25" s="19">
        <v>191</v>
      </c>
      <c r="G25" s="19">
        <v>189</v>
      </c>
      <c r="H25" s="19">
        <v>192</v>
      </c>
      <c r="I25" s="19">
        <v>196</v>
      </c>
      <c r="J25" s="19">
        <v>196</v>
      </c>
      <c r="K25" s="23">
        <v>6</v>
      </c>
      <c r="L25" s="23">
        <v>1156</v>
      </c>
      <c r="M25" s="24">
        <v>192.66666666666666</v>
      </c>
      <c r="N25" s="25">
        <v>34</v>
      </c>
      <c r="O25" s="26">
        <v>226.66666666666666</v>
      </c>
    </row>
    <row r="26" spans="1:15" x14ac:dyDescent="0.25">
      <c r="A26" s="15" t="s">
        <v>29</v>
      </c>
      <c r="B26" s="16" t="s">
        <v>35</v>
      </c>
      <c r="C26" s="17">
        <v>44401</v>
      </c>
      <c r="D26" s="18" t="s">
        <v>34</v>
      </c>
      <c r="E26" s="19">
        <v>187</v>
      </c>
      <c r="F26" s="19">
        <v>189</v>
      </c>
      <c r="G26" s="19">
        <v>187</v>
      </c>
      <c r="H26" s="19">
        <v>186</v>
      </c>
      <c r="I26" s="19"/>
      <c r="J26" s="19"/>
      <c r="K26" s="23">
        <v>4</v>
      </c>
      <c r="L26" s="23">
        <v>749</v>
      </c>
      <c r="M26" s="24">
        <v>187.25</v>
      </c>
      <c r="N26" s="25">
        <v>11</v>
      </c>
      <c r="O26" s="26">
        <v>198.25</v>
      </c>
    </row>
    <row r="28" spans="1:15" x14ac:dyDescent="0.25">
      <c r="K28" s="8">
        <f>SUM(K12:K27)</f>
        <v>65</v>
      </c>
      <c r="L28" s="8">
        <f>SUM(L12:L27)</f>
        <v>12500.003000000001</v>
      </c>
      <c r="M28" s="13">
        <f>SUM(L28/K28)</f>
        <v>192.30773846153846</v>
      </c>
      <c r="N28" s="8">
        <f>SUM(N12:N27)</f>
        <v>254</v>
      </c>
      <c r="O28" s="13">
        <f>SUM(M28+N28)</f>
        <v>446.30773846153846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sqref="E2:J2 B2:C2" name="Range1_2_11_1"/>
    <protectedRange sqref="D2" name="Range1_1_1_10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12:J12 B12:C12" name="Range1_4"/>
    <protectedRange algorithmName="SHA-512" hashValue="ON39YdpmFHfN9f47KpiRvqrKx0V9+erV1CNkpWzYhW/Qyc6aT8rEyCrvauWSYGZK2ia3o7vd3akF07acHAFpOA==" saltValue="yVW9XmDwTqEnmpSGai0KYg==" spinCount="100000" sqref="D12" name="Range1_1_2"/>
    <protectedRange algorithmName="SHA-512" hashValue="ON39YdpmFHfN9f47KpiRvqrKx0V9+erV1CNkpWzYhW/Qyc6aT8rEyCrvauWSYGZK2ia3o7vd3akF07acHAFpOA==" saltValue="yVW9XmDwTqEnmpSGai0KYg==" spinCount="100000" sqref="E13:J13 B13:C13" name="Range1_4_1"/>
    <protectedRange algorithmName="SHA-512" hashValue="ON39YdpmFHfN9f47KpiRvqrKx0V9+erV1CNkpWzYhW/Qyc6aT8rEyCrvauWSYGZK2ia3o7vd3akF07acHAFpOA==" saltValue="yVW9XmDwTqEnmpSGai0KYg==" spinCount="100000" sqref="D13" name="Range1_1_2_2"/>
    <protectedRange algorithmName="SHA-512" hashValue="ON39YdpmFHfN9f47KpiRvqrKx0V9+erV1CNkpWzYhW/Qyc6aT8rEyCrvauWSYGZK2ia3o7vd3akF07acHAFpOA==" saltValue="yVW9XmDwTqEnmpSGai0KYg==" spinCount="100000" sqref="C14" name="Range1_20"/>
    <protectedRange algorithmName="SHA-512" hashValue="ON39YdpmFHfN9f47KpiRvqrKx0V9+erV1CNkpWzYhW/Qyc6aT8rEyCrvauWSYGZK2ia3o7vd3akF07acHAFpOA==" saltValue="yVW9XmDwTqEnmpSGai0KYg==" spinCount="100000" sqref="B14 E14:H14" name="Range1_4_6"/>
    <protectedRange algorithmName="SHA-512" hashValue="ON39YdpmFHfN9f47KpiRvqrKx0V9+erV1CNkpWzYhW/Qyc6aT8rEyCrvauWSYGZK2ia3o7vd3akF07acHAFpOA==" saltValue="yVW9XmDwTqEnmpSGai0KYg==" spinCount="100000" sqref="D14" name="Range1_1_2_6"/>
    <protectedRange algorithmName="SHA-512" hashValue="ON39YdpmFHfN9f47KpiRvqrKx0V9+erV1CNkpWzYhW/Qyc6aT8rEyCrvauWSYGZK2ia3o7vd3akF07acHAFpOA==" saltValue="yVW9XmDwTqEnmpSGai0KYg==" spinCount="100000" sqref="E15:J15 B15:C15" name="Range1_9_3"/>
    <protectedRange algorithmName="SHA-512" hashValue="ON39YdpmFHfN9f47KpiRvqrKx0V9+erV1CNkpWzYhW/Qyc6aT8rEyCrvauWSYGZK2ia3o7vd3akF07acHAFpOA==" saltValue="yVW9XmDwTqEnmpSGai0KYg==" spinCount="100000" sqref="D15" name="Range1_1_6_4"/>
    <protectedRange algorithmName="SHA-512" hashValue="ON39YdpmFHfN9f47KpiRvqrKx0V9+erV1CNkpWzYhW/Qyc6aT8rEyCrvauWSYGZK2ia3o7vd3akF07acHAFpOA==" saltValue="yVW9XmDwTqEnmpSGai0KYg==" spinCount="100000" sqref="E16:J16 B16:C16" name="Range1_4_2"/>
    <protectedRange algorithmName="SHA-512" hashValue="ON39YdpmFHfN9f47KpiRvqrKx0V9+erV1CNkpWzYhW/Qyc6aT8rEyCrvauWSYGZK2ia3o7vd3akF07acHAFpOA==" saltValue="yVW9XmDwTqEnmpSGai0KYg==" spinCount="100000" sqref="D16" name="Range1_1_2_1"/>
    <protectedRange algorithmName="SHA-512" hashValue="ON39YdpmFHfN9f47KpiRvqrKx0V9+erV1CNkpWzYhW/Qyc6aT8rEyCrvauWSYGZK2ia3o7vd3akF07acHAFpOA==" saltValue="yVW9XmDwTqEnmpSGai0KYg==" spinCount="100000" sqref="E17:J17 B17:C17" name="Range1_4_10"/>
    <protectedRange algorithmName="SHA-512" hashValue="ON39YdpmFHfN9f47KpiRvqrKx0V9+erV1CNkpWzYhW/Qyc6aT8rEyCrvauWSYGZK2ia3o7vd3akF07acHAFpOA==" saltValue="yVW9XmDwTqEnmpSGai0KYg==" spinCount="100000" sqref="D17" name="Range1_1_2_11"/>
    <protectedRange algorithmName="SHA-512" hashValue="ON39YdpmFHfN9f47KpiRvqrKx0V9+erV1CNkpWzYhW/Qyc6aT8rEyCrvauWSYGZK2ia3o7vd3akF07acHAFpOA==" saltValue="yVW9XmDwTqEnmpSGai0KYg==" spinCount="100000" sqref="E18:J18 B18:C18" name="Range1_9_1"/>
    <protectedRange algorithmName="SHA-512" hashValue="ON39YdpmFHfN9f47KpiRvqrKx0V9+erV1CNkpWzYhW/Qyc6aT8rEyCrvauWSYGZK2ia3o7vd3akF07acHAFpOA==" saltValue="yVW9XmDwTqEnmpSGai0KYg==" spinCount="100000" sqref="D18" name="Range1_1_6_3"/>
    <protectedRange algorithmName="SHA-512" hashValue="ON39YdpmFHfN9f47KpiRvqrKx0V9+erV1CNkpWzYhW/Qyc6aT8rEyCrvauWSYGZK2ia3o7vd3akF07acHAFpOA==" saltValue="yVW9XmDwTqEnmpSGai0KYg==" spinCount="100000" sqref="E19:J19 B19:C19" name="Range1_4_11"/>
    <protectedRange algorithmName="SHA-512" hashValue="ON39YdpmFHfN9f47KpiRvqrKx0V9+erV1CNkpWzYhW/Qyc6aT8rEyCrvauWSYGZK2ia3o7vd3akF07acHAFpOA==" saltValue="yVW9XmDwTqEnmpSGai0KYg==" spinCount="100000" sqref="D19" name="Range1_1_2_12"/>
    <protectedRange algorithmName="SHA-512" hashValue="ON39YdpmFHfN9f47KpiRvqrKx0V9+erV1CNkpWzYhW/Qyc6aT8rEyCrvauWSYGZK2ia3o7vd3akF07acHAFpOA==" saltValue="yVW9XmDwTqEnmpSGai0KYg==" spinCount="100000" sqref="E20:J20 B20:C20" name="Range1_4_12"/>
    <protectedRange algorithmName="SHA-512" hashValue="ON39YdpmFHfN9f47KpiRvqrKx0V9+erV1CNkpWzYhW/Qyc6aT8rEyCrvauWSYGZK2ia3o7vd3akF07acHAFpOA==" saltValue="yVW9XmDwTqEnmpSGai0KYg==" spinCount="100000" sqref="D20" name="Range1_1_2_13"/>
    <protectedRange algorithmName="SHA-512" hashValue="ON39YdpmFHfN9f47KpiRvqrKx0V9+erV1CNkpWzYhW/Qyc6aT8rEyCrvauWSYGZK2ia3o7vd3akF07acHAFpOA==" saltValue="yVW9XmDwTqEnmpSGai0KYg==" spinCount="100000" sqref="E21:J21 B21:C21" name="Range1_9_2"/>
    <protectedRange algorithmName="SHA-512" hashValue="ON39YdpmFHfN9f47KpiRvqrKx0V9+erV1CNkpWzYhW/Qyc6aT8rEyCrvauWSYGZK2ia3o7vd3akF07acHAFpOA==" saltValue="yVW9XmDwTqEnmpSGai0KYg==" spinCount="100000" sqref="D21" name="Range1_1_8_1"/>
    <protectedRange algorithmName="SHA-512" hashValue="ON39YdpmFHfN9f47KpiRvqrKx0V9+erV1CNkpWzYhW/Qyc6aT8rEyCrvauWSYGZK2ia3o7vd3akF07acHAFpOA==" saltValue="yVW9XmDwTqEnmpSGai0KYg==" spinCount="100000" sqref="E22:J22 B22:C22" name="Range1_9"/>
    <protectedRange algorithmName="SHA-512" hashValue="ON39YdpmFHfN9f47KpiRvqrKx0V9+erV1CNkpWzYhW/Qyc6aT8rEyCrvauWSYGZK2ia3o7vd3akF07acHAFpOA==" saltValue="yVW9XmDwTqEnmpSGai0KYg==" spinCount="100000" sqref="D22" name="Range1_1_8"/>
    <protectedRange algorithmName="SHA-512" hashValue="ON39YdpmFHfN9f47KpiRvqrKx0V9+erV1CNkpWzYhW/Qyc6aT8rEyCrvauWSYGZK2ia3o7vd3akF07acHAFpOA==" saltValue="yVW9XmDwTqEnmpSGai0KYg==" spinCount="100000" sqref="E23:J23 B23:C23" name="Range1_6_6"/>
    <protectedRange algorithmName="SHA-512" hashValue="ON39YdpmFHfN9f47KpiRvqrKx0V9+erV1CNkpWzYhW/Qyc6aT8rEyCrvauWSYGZK2ia3o7vd3akF07acHAFpOA==" saltValue="yVW9XmDwTqEnmpSGai0KYg==" spinCount="100000" sqref="D23" name="Range1_1_4_7"/>
    <protectedRange algorithmName="SHA-512" hashValue="ON39YdpmFHfN9f47KpiRvqrKx0V9+erV1CNkpWzYhW/Qyc6aT8rEyCrvauWSYGZK2ia3o7vd3akF07acHAFpOA==" saltValue="yVW9XmDwTqEnmpSGai0KYg==" spinCount="100000" sqref="E24:J24 B24:C24" name="Range1_4_14"/>
    <protectedRange algorithmName="SHA-512" hashValue="ON39YdpmFHfN9f47KpiRvqrKx0V9+erV1CNkpWzYhW/Qyc6aT8rEyCrvauWSYGZK2ia3o7vd3akF07acHAFpOA==" saltValue="yVW9XmDwTqEnmpSGai0KYg==" spinCount="100000" sqref="D24" name="Range1_1_2_15"/>
    <protectedRange algorithmName="SHA-512" hashValue="ON39YdpmFHfN9f47KpiRvqrKx0V9+erV1CNkpWzYhW/Qyc6aT8rEyCrvauWSYGZK2ia3o7vd3akF07acHAFpOA==" saltValue="yVW9XmDwTqEnmpSGai0KYg==" spinCount="100000" sqref="E25:J25 B25:C25" name="Range1_9_5"/>
    <protectedRange algorithmName="SHA-512" hashValue="ON39YdpmFHfN9f47KpiRvqrKx0V9+erV1CNkpWzYhW/Qyc6aT8rEyCrvauWSYGZK2ia3o7vd3akF07acHAFpOA==" saltValue="yVW9XmDwTqEnmpSGai0KYg==" spinCount="100000" sqref="D25" name="Range1_1_6_7"/>
    <protectedRange algorithmName="SHA-512" hashValue="ON39YdpmFHfN9f47KpiRvqrKx0V9+erV1CNkpWzYhW/Qyc6aT8rEyCrvauWSYGZK2ia3o7vd3akF07acHAFpOA==" saltValue="yVW9XmDwTqEnmpSGai0KYg==" spinCount="100000" sqref="E26:J26 B26:C26" name="Range1_4_1_1"/>
    <protectedRange algorithmName="SHA-512" hashValue="ON39YdpmFHfN9f47KpiRvqrKx0V9+erV1CNkpWzYhW/Qyc6aT8rEyCrvauWSYGZK2ia3o7vd3akF07acHAFpOA==" saltValue="yVW9XmDwTqEnmpSGai0KYg==" spinCount="100000" sqref="D26" name="Range1_1_2_1_1"/>
  </protectedRanges>
  <conditionalFormatting sqref="J2">
    <cfRule type="top10" dxfId="655" priority="107" rank="1"/>
  </conditionalFormatting>
  <conditionalFormatting sqref="I2">
    <cfRule type="top10" dxfId="654" priority="108" rank="1"/>
  </conditionalFormatting>
  <conditionalFormatting sqref="H2">
    <cfRule type="top10" dxfId="653" priority="109" rank="1"/>
  </conditionalFormatting>
  <conditionalFormatting sqref="G2">
    <cfRule type="top10" dxfId="652" priority="110" rank="1"/>
  </conditionalFormatting>
  <conditionalFormatting sqref="F2">
    <cfRule type="top10" dxfId="651" priority="111" rank="1"/>
  </conditionalFormatting>
  <conditionalFormatting sqref="E2">
    <cfRule type="top10" dxfId="650" priority="112" rank="1"/>
  </conditionalFormatting>
  <conditionalFormatting sqref="J3">
    <cfRule type="top10" dxfId="649" priority="101" rank="1"/>
  </conditionalFormatting>
  <conditionalFormatting sqref="I3">
    <cfRule type="top10" dxfId="648" priority="102" rank="1"/>
  </conditionalFormatting>
  <conditionalFormatting sqref="H3">
    <cfRule type="top10" dxfId="647" priority="103" rank="1"/>
  </conditionalFormatting>
  <conditionalFormatting sqref="G3">
    <cfRule type="top10" dxfId="646" priority="104" rank="1"/>
  </conditionalFormatting>
  <conditionalFormatting sqref="F3">
    <cfRule type="top10" dxfId="645" priority="105" rank="1"/>
  </conditionalFormatting>
  <conditionalFormatting sqref="E3">
    <cfRule type="top10" dxfId="644" priority="106" rank="1"/>
  </conditionalFormatting>
  <conditionalFormatting sqref="E12">
    <cfRule type="top10" dxfId="643" priority="88" rank="1"/>
  </conditionalFormatting>
  <conditionalFormatting sqref="F12">
    <cfRule type="top10" dxfId="642" priority="87" rank="1"/>
  </conditionalFormatting>
  <conditionalFormatting sqref="G12">
    <cfRule type="top10" dxfId="641" priority="86" rank="1"/>
  </conditionalFormatting>
  <conditionalFormatting sqref="H12">
    <cfRule type="top10" dxfId="640" priority="85" rank="1"/>
  </conditionalFormatting>
  <conditionalFormatting sqref="I12">
    <cfRule type="top10" dxfId="639" priority="84" rank="1"/>
  </conditionalFormatting>
  <conditionalFormatting sqref="J12">
    <cfRule type="top10" dxfId="638" priority="83" rank="1"/>
  </conditionalFormatting>
  <conditionalFormatting sqref="E13">
    <cfRule type="top10" dxfId="637" priority="82" rank="1"/>
  </conditionalFormatting>
  <conditionalFormatting sqref="F13">
    <cfRule type="top10" dxfId="636" priority="81" rank="1"/>
  </conditionalFormatting>
  <conditionalFormatting sqref="G13">
    <cfRule type="top10" dxfId="635" priority="80" rank="1"/>
  </conditionalFormatting>
  <conditionalFormatting sqref="H13">
    <cfRule type="top10" dxfId="634" priority="79" rank="1"/>
  </conditionalFormatting>
  <conditionalFormatting sqref="I13">
    <cfRule type="top10" dxfId="633" priority="78" rank="1"/>
  </conditionalFormatting>
  <conditionalFormatting sqref="J13">
    <cfRule type="top10" dxfId="632" priority="77" rank="1"/>
  </conditionalFormatting>
  <conditionalFormatting sqref="E14">
    <cfRule type="top10" dxfId="631" priority="76" rank="1"/>
  </conditionalFormatting>
  <conditionalFormatting sqref="F14">
    <cfRule type="top10" dxfId="630" priority="75" rank="1"/>
  </conditionalFormatting>
  <conditionalFormatting sqref="G14">
    <cfRule type="top10" dxfId="629" priority="74" rank="1"/>
  </conditionalFormatting>
  <conditionalFormatting sqref="H14">
    <cfRule type="top10" dxfId="628" priority="73" rank="1"/>
  </conditionalFormatting>
  <conditionalFormatting sqref="E15">
    <cfRule type="top10" dxfId="627" priority="72" rank="1"/>
  </conditionalFormatting>
  <conditionalFormatting sqref="F15">
    <cfRule type="top10" dxfId="626" priority="71" rank="1"/>
  </conditionalFormatting>
  <conditionalFormatting sqref="G15">
    <cfRule type="top10" dxfId="625" priority="70" rank="1"/>
  </conditionalFormatting>
  <conditionalFormatting sqref="H15">
    <cfRule type="top10" dxfId="624" priority="69" rank="1"/>
  </conditionalFormatting>
  <conditionalFormatting sqref="I15">
    <cfRule type="top10" dxfId="623" priority="68" rank="1"/>
  </conditionalFormatting>
  <conditionalFormatting sqref="J15">
    <cfRule type="top10" dxfId="622" priority="67" rank="1"/>
  </conditionalFormatting>
  <conditionalFormatting sqref="E16">
    <cfRule type="top10" dxfId="621" priority="66" rank="1"/>
  </conditionalFormatting>
  <conditionalFormatting sqref="F16">
    <cfRule type="top10" dxfId="620" priority="65" rank="1"/>
  </conditionalFormatting>
  <conditionalFormatting sqref="G16">
    <cfRule type="top10" dxfId="619" priority="64" rank="1"/>
  </conditionalFormatting>
  <conditionalFormatting sqref="H16">
    <cfRule type="top10" dxfId="618" priority="63" rank="1"/>
  </conditionalFormatting>
  <conditionalFormatting sqref="I16">
    <cfRule type="top10" dxfId="617" priority="62" rank="1"/>
  </conditionalFormatting>
  <conditionalFormatting sqref="J16">
    <cfRule type="top10" dxfId="616" priority="61" rank="1"/>
  </conditionalFormatting>
  <conditionalFormatting sqref="E17">
    <cfRule type="top10" dxfId="615" priority="60" rank="1"/>
  </conditionalFormatting>
  <conditionalFormatting sqref="F17">
    <cfRule type="top10" dxfId="614" priority="59" rank="1"/>
  </conditionalFormatting>
  <conditionalFormatting sqref="G17">
    <cfRule type="top10" dxfId="613" priority="58" rank="1"/>
  </conditionalFormatting>
  <conditionalFormatting sqref="H17">
    <cfRule type="top10" dxfId="612" priority="57" rank="1"/>
  </conditionalFormatting>
  <conditionalFormatting sqref="I17">
    <cfRule type="top10" dxfId="611" priority="56" rank="1"/>
  </conditionalFormatting>
  <conditionalFormatting sqref="J17">
    <cfRule type="top10" dxfId="610" priority="55" rank="1"/>
  </conditionalFormatting>
  <conditionalFormatting sqref="E18">
    <cfRule type="top10" dxfId="609" priority="54" rank="1"/>
  </conditionalFormatting>
  <conditionalFormatting sqref="F18">
    <cfRule type="top10" dxfId="608" priority="53" rank="1"/>
  </conditionalFormatting>
  <conditionalFormatting sqref="G18">
    <cfRule type="top10" dxfId="607" priority="52" rank="1"/>
  </conditionalFormatting>
  <conditionalFormatting sqref="H18">
    <cfRule type="top10" dxfId="606" priority="51" rank="1"/>
  </conditionalFormatting>
  <conditionalFormatting sqref="I18">
    <cfRule type="top10" dxfId="605" priority="50" rank="1"/>
  </conditionalFormatting>
  <conditionalFormatting sqref="J18">
    <cfRule type="top10" dxfId="604" priority="49" rank="1"/>
  </conditionalFormatting>
  <conditionalFormatting sqref="E19">
    <cfRule type="top10" dxfId="603" priority="48" rank="1"/>
  </conditionalFormatting>
  <conditionalFormatting sqref="F19">
    <cfRule type="top10" dxfId="602" priority="47" rank="1"/>
  </conditionalFormatting>
  <conditionalFormatting sqref="G19">
    <cfRule type="top10" dxfId="601" priority="46" rank="1"/>
  </conditionalFormatting>
  <conditionalFormatting sqref="H19">
    <cfRule type="top10" dxfId="600" priority="45" rank="1"/>
  </conditionalFormatting>
  <conditionalFormatting sqref="I19">
    <cfRule type="top10" dxfId="599" priority="44" rank="1"/>
  </conditionalFormatting>
  <conditionalFormatting sqref="J19">
    <cfRule type="top10" dxfId="598" priority="43" rank="1"/>
  </conditionalFormatting>
  <conditionalFormatting sqref="E20">
    <cfRule type="top10" dxfId="597" priority="42" rank="1"/>
  </conditionalFormatting>
  <conditionalFormatting sqref="F20">
    <cfRule type="top10" dxfId="596" priority="41" rank="1"/>
  </conditionalFormatting>
  <conditionalFormatting sqref="G20">
    <cfRule type="top10" dxfId="595" priority="40" rank="1"/>
  </conditionalFormatting>
  <conditionalFormatting sqref="H20">
    <cfRule type="top10" dxfId="594" priority="39" rank="1"/>
  </conditionalFormatting>
  <conditionalFormatting sqref="I20">
    <cfRule type="top10" dxfId="593" priority="38" rank="1"/>
  </conditionalFormatting>
  <conditionalFormatting sqref="J20">
    <cfRule type="top10" dxfId="592" priority="37" rank="1"/>
  </conditionalFormatting>
  <conditionalFormatting sqref="E21">
    <cfRule type="top10" dxfId="591" priority="36" rank="1"/>
  </conditionalFormatting>
  <conditionalFormatting sqref="F21">
    <cfRule type="top10" dxfId="590" priority="35" rank="1"/>
  </conditionalFormatting>
  <conditionalFormatting sqref="G21">
    <cfRule type="top10" dxfId="589" priority="34" rank="1"/>
  </conditionalFormatting>
  <conditionalFormatting sqref="H21">
    <cfRule type="top10" dxfId="588" priority="33" rank="1"/>
  </conditionalFormatting>
  <conditionalFormatting sqref="I21">
    <cfRule type="top10" dxfId="587" priority="32" rank="1"/>
  </conditionalFormatting>
  <conditionalFormatting sqref="J21">
    <cfRule type="top10" dxfId="586" priority="31" rank="1"/>
  </conditionalFormatting>
  <conditionalFormatting sqref="E22">
    <cfRule type="top10" dxfId="585" priority="30" rank="1"/>
  </conditionalFormatting>
  <conditionalFormatting sqref="F22">
    <cfRule type="top10" dxfId="584" priority="29" rank="1"/>
  </conditionalFormatting>
  <conditionalFormatting sqref="G22">
    <cfRule type="top10" dxfId="583" priority="28" rank="1"/>
  </conditionalFormatting>
  <conditionalFormatting sqref="H22">
    <cfRule type="top10" dxfId="582" priority="27" rank="1"/>
  </conditionalFormatting>
  <conditionalFormatting sqref="I22">
    <cfRule type="top10" dxfId="581" priority="26" rank="1"/>
  </conditionalFormatting>
  <conditionalFormatting sqref="J22">
    <cfRule type="top10" dxfId="580" priority="25" rank="1"/>
  </conditionalFormatting>
  <conditionalFormatting sqref="E23">
    <cfRule type="top10" dxfId="579" priority="24" rank="1"/>
  </conditionalFormatting>
  <conditionalFormatting sqref="F23">
    <cfRule type="top10" dxfId="578" priority="23" rank="1"/>
  </conditionalFormatting>
  <conditionalFormatting sqref="G23">
    <cfRule type="top10" dxfId="577" priority="22" rank="1"/>
  </conditionalFormatting>
  <conditionalFormatting sqref="H23">
    <cfRule type="top10" dxfId="576" priority="21" rank="1"/>
  </conditionalFormatting>
  <conditionalFormatting sqref="I23">
    <cfRule type="top10" dxfId="575" priority="20" rank="1"/>
  </conditionalFormatting>
  <conditionalFormatting sqref="J23">
    <cfRule type="top10" dxfId="574" priority="19" rank="1"/>
  </conditionalFormatting>
  <conditionalFormatting sqref="E24">
    <cfRule type="top10" dxfId="573" priority="18" rank="1"/>
  </conditionalFormatting>
  <conditionalFormatting sqref="F24">
    <cfRule type="top10" dxfId="572" priority="17" rank="1"/>
  </conditionalFormatting>
  <conditionalFormatting sqref="G24">
    <cfRule type="top10" dxfId="571" priority="16" rank="1"/>
  </conditionalFormatting>
  <conditionalFormatting sqref="H24">
    <cfRule type="top10" dxfId="570" priority="15" rank="1"/>
  </conditionalFormatting>
  <conditionalFormatting sqref="I24">
    <cfRule type="top10" dxfId="569" priority="14" rank="1"/>
  </conditionalFormatting>
  <conditionalFormatting sqref="J24">
    <cfRule type="top10" dxfId="568" priority="13" rank="1"/>
  </conditionalFormatting>
  <conditionalFormatting sqref="E25">
    <cfRule type="top10" dxfId="567" priority="12" rank="1"/>
  </conditionalFormatting>
  <conditionalFormatting sqref="F25">
    <cfRule type="top10" dxfId="566" priority="11" rank="1"/>
  </conditionalFormatting>
  <conditionalFormatting sqref="G25">
    <cfRule type="top10" dxfId="565" priority="10" rank="1"/>
  </conditionalFormatting>
  <conditionalFormatting sqref="H25">
    <cfRule type="top10" dxfId="564" priority="9" rank="1"/>
  </conditionalFormatting>
  <conditionalFormatting sqref="I25">
    <cfRule type="top10" dxfId="563" priority="8" rank="1"/>
  </conditionalFormatting>
  <conditionalFormatting sqref="J25">
    <cfRule type="top10" dxfId="562" priority="7" rank="1"/>
  </conditionalFormatting>
  <conditionalFormatting sqref="E26">
    <cfRule type="top10" dxfId="561" priority="6" rank="1"/>
  </conditionalFormatting>
  <conditionalFormatting sqref="F26">
    <cfRule type="top10" dxfId="560" priority="5" rank="1"/>
  </conditionalFormatting>
  <conditionalFormatting sqref="G26">
    <cfRule type="top10" dxfId="559" priority="4" rank="1"/>
  </conditionalFormatting>
  <conditionalFormatting sqref="H26">
    <cfRule type="top10" dxfId="558" priority="3" rank="1"/>
  </conditionalFormatting>
  <conditionalFormatting sqref="I26">
    <cfRule type="top10" dxfId="557" priority="2" rank="1"/>
  </conditionalFormatting>
  <conditionalFormatting sqref="J26">
    <cfRule type="top10" dxfId="556" priority="1" rank="1"/>
  </conditionalFormatting>
  <hyperlinks>
    <hyperlink ref="Q1" location="'Texas  2021 Ranking'!A1" display="Back to Ranking" xr:uid="{00E8EB2B-BAE3-464A-9275-922FED7EBB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CE07D8-2A84-45F6-B6CF-F3C418B662A6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  <x14:dataValidation type="list" allowBlank="1" showInputMessage="1" showErrorMessage="1" xr:uid="{8A05679A-FA8A-4560-8C08-1E952CE5B840}">
          <x14:formula1>
            <xm:f>'C:\Users\abra2\AppData\Local\Packages\Microsoft.MicrosoftEdge_8wekyb3d8bbwe\TempState\Downloads\[__ABRA Scoring Program  2-24-2020 MASTER (2).xlsm]DATA'!#REF!</xm:f>
          </x14:formula1>
          <xm:sqref>B2:B3 D2:D3 B12:B14 D12:D14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9F1C-9E68-4486-8333-FDD29ADB4237}">
  <dimension ref="A1:Q22"/>
  <sheetViews>
    <sheetView workbookViewId="0">
      <selection activeCell="A20" sqref="A20:O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56</v>
      </c>
      <c r="C2" s="17">
        <v>44268</v>
      </c>
      <c r="D2" s="18" t="s">
        <v>34</v>
      </c>
      <c r="E2" s="19">
        <v>180</v>
      </c>
      <c r="F2" s="19">
        <v>179</v>
      </c>
      <c r="G2" s="19">
        <v>181</v>
      </c>
      <c r="H2" s="19">
        <v>185</v>
      </c>
      <c r="I2" s="19"/>
      <c r="J2" s="19"/>
      <c r="K2" s="23">
        <v>4</v>
      </c>
      <c r="L2" s="23">
        <v>725</v>
      </c>
      <c r="M2" s="24">
        <v>181.25</v>
      </c>
      <c r="N2" s="25">
        <v>9</v>
      </c>
      <c r="O2" s="26">
        <v>192.25</v>
      </c>
    </row>
    <row r="3" spans="1:17" x14ac:dyDescent="0.25">
      <c r="A3" s="15" t="s">
        <v>29</v>
      </c>
      <c r="B3" s="16" t="s">
        <v>56</v>
      </c>
      <c r="C3" s="17">
        <v>44282</v>
      </c>
      <c r="D3" s="18" t="s">
        <v>34</v>
      </c>
      <c r="E3" s="19">
        <v>179</v>
      </c>
      <c r="F3" s="19">
        <v>178</v>
      </c>
      <c r="G3" s="19">
        <v>171</v>
      </c>
      <c r="H3" s="19">
        <v>183</v>
      </c>
      <c r="I3" s="19"/>
      <c r="J3" s="19"/>
      <c r="K3" s="23">
        <v>4</v>
      </c>
      <c r="L3" s="23">
        <v>711</v>
      </c>
      <c r="M3" s="24">
        <v>177.75</v>
      </c>
      <c r="N3" s="25">
        <v>2</v>
      </c>
      <c r="O3" s="26">
        <v>179.75</v>
      </c>
    </row>
    <row r="4" spans="1:17" x14ac:dyDescent="0.25">
      <c r="A4" s="15" t="s">
        <v>29</v>
      </c>
      <c r="B4" s="16" t="s">
        <v>56</v>
      </c>
      <c r="C4" s="17">
        <v>44296</v>
      </c>
      <c r="D4" s="18" t="s">
        <v>34</v>
      </c>
      <c r="E4" s="19">
        <v>179</v>
      </c>
      <c r="F4" s="19">
        <v>183</v>
      </c>
      <c r="G4" s="19">
        <v>185</v>
      </c>
      <c r="H4" s="19">
        <v>181</v>
      </c>
      <c r="I4" s="19"/>
      <c r="J4" s="19"/>
      <c r="K4" s="23">
        <v>4</v>
      </c>
      <c r="L4" s="23">
        <v>728</v>
      </c>
      <c r="M4" s="24">
        <v>182</v>
      </c>
      <c r="N4" s="25">
        <v>3</v>
      </c>
      <c r="O4" s="26">
        <v>185</v>
      </c>
    </row>
    <row r="5" spans="1:17" x14ac:dyDescent="0.25">
      <c r="A5" s="15" t="s">
        <v>29</v>
      </c>
      <c r="B5" s="16" t="s">
        <v>56</v>
      </c>
      <c r="C5" s="17">
        <v>44310</v>
      </c>
      <c r="D5" s="18" t="s">
        <v>34</v>
      </c>
      <c r="E5" s="19">
        <v>184</v>
      </c>
      <c r="F5" s="19">
        <v>177</v>
      </c>
      <c r="G5" s="19">
        <v>181</v>
      </c>
      <c r="H5" s="19">
        <v>182</v>
      </c>
      <c r="I5" s="23"/>
      <c r="J5" s="23"/>
      <c r="K5" s="23">
        <v>4</v>
      </c>
      <c r="L5" s="23">
        <v>724</v>
      </c>
      <c r="M5" s="24">
        <v>181</v>
      </c>
      <c r="N5" s="25">
        <v>2</v>
      </c>
      <c r="O5" s="26">
        <v>183</v>
      </c>
    </row>
    <row r="6" spans="1:17" x14ac:dyDescent="0.25">
      <c r="A6" s="15" t="s">
        <v>29</v>
      </c>
      <c r="B6" s="16" t="s">
        <v>56</v>
      </c>
      <c r="C6" s="17">
        <v>44338</v>
      </c>
      <c r="D6" s="18" t="s">
        <v>34</v>
      </c>
      <c r="E6" s="19">
        <v>182</v>
      </c>
      <c r="F6" s="19">
        <v>185.001</v>
      </c>
      <c r="G6" s="19">
        <v>177</v>
      </c>
      <c r="H6" s="19">
        <v>186</v>
      </c>
      <c r="I6" s="19"/>
      <c r="J6" s="19"/>
      <c r="K6" s="23">
        <v>4</v>
      </c>
      <c r="L6" s="23">
        <v>730.00099999999998</v>
      </c>
      <c r="M6" s="24">
        <v>182.50024999999999</v>
      </c>
      <c r="N6" s="25">
        <v>2</v>
      </c>
      <c r="O6" s="26">
        <v>184.50024999999999</v>
      </c>
    </row>
    <row r="9" spans="1:17" x14ac:dyDescent="0.25">
      <c r="K9" s="8">
        <f>SUM(K2:K8)</f>
        <v>20</v>
      </c>
      <c r="L9" s="8">
        <f>SUM(L2:L8)</f>
        <v>3618.0010000000002</v>
      </c>
      <c r="M9" s="7">
        <f>SUM(L9/K9)</f>
        <v>180.90005000000002</v>
      </c>
      <c r="N9" s="8">
        <f>SUM(N2:N8)</f>
        <v>18</v>
      </c>
      <c r="O9" s="13">
        <f>SUM(M9+N9)</f>
        <v>198.90005000000002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5" t="s">
        <v>37</v>
      </c>
      <c r="B17" s="16" t="s">
        <v>56</v>
      </c>
      <c r="C17" s="17">
        <v>44359</v>
      </c>
      <c r="D17" s="18" t="s">
        <v>34</v>
      </c>
      <c r="E17" s="19">
        <v>174</v>
      </c>
      <c r="F17" s="19">
        <v>184</v>
      </c>
      <c r="G17" s="19">
        <v>182</v>
      </c>
      <c r="H17" s="19">
        <v>187</v>
      </c>
      <c r="I17" s="19"/>
      <c r="J17" s="19"/>
      <c r="K17" s="23">
        <v>4</v>
      </c>
      <c r="L17" s="23">
        <v>727</v>
      </c>
      <c r="M17" s="24">
        <v>181.75</v>
      </c>
      <c r="N17" s="25">
        <v>4</v>
      </c>
      <c r="O17" s="26">
        <v>185.75</v>
      </c>
    </row>
    <row r="18" spans="1:15" x14ac:dyDescent="0.25">
      <c r="A18" s="15" t="s">
        <v>37</v>
      </c>
      <c r="B18" s="16" t="s">
        <v>56</v>
      </c>
      <c r="C18" s="17">
        <v>44373</v>
      </c>
      <c r="D18" s="18" t="s">
        <v>34</v>
      </c>
      <c r="E18" s="19">
        <v>180</v>
      </c>
      <c r="F18" s="19">
        <v>168</v>
      </c>
      <c r="G18" s="19">
        <v>175</v>
      </c>
      <c r="H18" s="19">
        <v>164</v>
      </c>
      <c r="I18" s="19"/>
      <c r="J18" s="19"/>
      <c r="K18" s="23">
        <v>4</v>
      </c>
      <c r="L18" s="23">
        <v>687</v>
      </c>
      <c r="M18" s="24">
        <v>171.75</v>
      </c>
      <c r="N18" s="25">
        <v>2</v>
      </c>
      <c r="O18" s="26">
        <v>173.75</v>
      </c>
    </row>
    <row r="19" spans="1:15" x14ac:dyDescent="0.25">
      <c r="A19" s="15" t="s">
        <v>37</v>
      </c>
      <c r="B19" s="16" t="s">
        <v>56</v>
      </c>
      <c r="C19" s="17">
        <v>44387</v>
      </c>
      <c r="D19" s="18" t="s">
        <v>34</v>
      </c>
      <c r="E19" s="19">
        <v>190</v>
      </c>
      <c r="F19" s="19">
        <v>185</v>
      </c>
      <c r="G19" s="19">
        <v>182</v>
      </c>
      <c r="H19" s="19">
        <v>188</v>
      </c>
      <c r="I19" s="19"/>
      <c r="J19" s="19"/>
      <c r="K19" s="23">
        <v>4</v>
      </c>
      <c r="L19" s="23">
        <v>745</v>
      </c>
      <c r="M19" s="24">
        <v>186.25</v>
      </c>
      <c r="N19" s="25">
        <v>4</v>
      </c>
      <c r="O19" s="26">
        <v>190.25</v>
      </c>
    </row>
    <row r="20" spans="1:15" x14ac:dyDescent="0.25">
      <c r="A20" s="15" t="s">
        <v>37</v>
      </c>
      <c r="B20" s="16" t="s">
        <v>56</v>
      </c>
      <c r="C20" s="17">
        <v>44401</v>
      </c>
      <c r="D20" s="18" t="s">
        <v>34</v>
      </c>
      <c r="E20" s="19">
        <v>186</v>
      </c>
      <c r="F20" s="19">
        <v>181</v>
      </c>
      <c r="G20" s="19">
        <v>180</v>
      </c>
      <c r="H20" s="19">
        <v>182</v>
      </c>
      <c r="I20" s="19"/>
      <c r="J20" s="19"/>
      <c r="K20" s="23">
        <v>4</v>
      </c>
      <c r="L20" s="23">
        <v>729</v>
      </c>
      <c r="M20" s="24">
        <v>182.25</v>
      </c>
      <c r="N20" s="25">
        <v>2</v>
      </c>
      <c r="O20" s="26">
        <v>184.25</v>
      </c>
    </row>
    <row r="22" spans="1:15" x14ac:dyDescent="0.25">
      <c r="K22" s="8">
        <f>SUM(K17:K21)</f>
        <v>16</v>
      </c>
      <c r="L22" s="8">
        <f>SUM(L17:L21)</f>
        <v>2888</v>
      </c>
      <c r="M22" s="7">
        <f>SUM(L22/K22)</f>
        <v>180.5</v>
      </c>
      <c r="N22" s="8">
        <f>SUM(N17:N21)</f>
        <v>12</v>
      </c>
      <c r="O22" s="13">
        <f>SUM(M22+N22)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E2:J2 B2:C2" name="Range1_4_2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C5" name="Range1_20"/>
    <protectedRange algorithmName="SHA-512" hashValue="ON39YdpmFHfN9f47KpiRvqrKx0V9+erV1CNkpWzYhW/Qyc6aT8rEyCrvauWSYGZK2ia3o7vd3akF07acHAFpOA==" saltValue="yVW9XmDwTqEnmpSGai0KYg==" spinCount="100000" sqref="B5 E5:H5" name="Range1_4_6"/>
    <protectedRange algorithmName="SHA-512" hashValue="ON39YdpmFHfN9f47KpiRvqrKx0V9+erV1CNkpWzYhW/Qyc6aT8rEyCrvauWSYGZK2ia3o7vd3akF07acHAFpOA==" saltValue="yVW9XmDwTqEnmpSGai0KYg==" spinCount="100000" sqref="D5" name="Range1_1_2_6"/>
    <protectedRange algorithmName="SHA-512" hashValue="ON39YdpmFHfN9f47KpiRvqrKx0V9+erV1CNkpWzYhW/Qyc6aT8rEyCrvauWSYGZK2ia3o7vd3akF07acHAFpOA==" saltValue="yVW9XmDwTqEnmpSGai0KYg==" spinCount="100000" sqref="E6:J6 B6:C6" name="Range1_4_2"/>
    <protectedRange algorithmName="SHA-512" hashValue="ON39YdpmFHfN9f47KpiRvqrKx0V9+erV1CNkpWzYhW/Qyc6aT8rEyCrvauWSYGZK2ia3o7vd3akF07acHAFpOA==" saltValue="yVW9XmDwTqEnmpSGai0KYg==" spinCount="100000" sqref="D6" name="Range1_1_2_3"/>
    <protectedRange algorithmName="SHA-512" hashValue="ON39YdpmFHfN9f47KpiRvqrKx0V9+erV1CNkpWzYhW/Qyc6aT8rEyCrvauWSYGZK2ia3o7vd3akF07acHAFpOA==" saltValue="yVW9XmDwTqEnmpSGai0KYg==" spinCount="100000" sqref="I17:J17 B17:C17" name="Range1_27_1"/>
    <protectedRange algorithmName="SHA-512" hashValue="ON39YdpmFHfN9f47KpiRvqrKx0V9+erV1CNkpWzYhW/Qyc6aT8rEyCrvauWSYGZK2ia3o7vd3akF07acHAFpOA==" saltValue="yVW9XmDwTqEnmpSGai0KYg==" spinCount="100000" sqref="D17" name="Range1_1_19_1"/>
    <protectedRange algorithmName="SHA-512" hashValue="ON39YdpmFHfN9f47KpiRvqrKx0V9+erV1CNkpWzYhW/Qyc6aT8rEyCrvauWSYGZK2ia3o7vd3akF07acHAFpOA==" saltValue="yVW9XmDwTqEnmpSGai0KYg==" spinCount="100000" sqref="E17:H17" name="Range1_3_9_1"/>
    <protectedRange algorithmName="SHA-512" hashValue="ON39YdpmFHfN9f47KpiRvqrKx0V9+erV1CNkpWzYhW/Qyc6aT8rEyCrvauWSYGZK2ia3o7vd3akF07acHAFpOA==" saltValue="yVW9XmDwTqEnmpSGai0KYg==" spinCount="100000" sqref="I18:J18 B18:C18" name="Range1_28"/>
    <protectedRange algorithmName="SHA-512" hashValue="ON39YdpmFHfN9f47KpiRvqrKx0V9+erV1CNkpWzYhW/Qyc6aT8rEyCrvauWSYGZK2ia3o7vd3akF07acHAFpOA==" saltValue="yVW9XmDwTqEnmpSGai0KYg==" spinCount="100000" sqref="D18" name="Range1_1_20"/>
    <protectedRange algorithmName="SHA-512" hashValue="ON39YdpmFHfN9f47KpiRvqrKx0V9+erV1CNkpWzYhW/Qyc6aT8rEyCrvauWSYGZK2ia3o7vd3akF07acHAFpOA==" saltValue="yVW9XmDwTqEnmpSGai0KYg==" spinCount="100000" sqref="E18:H18" name="Range1_3_11"/>
    <protectedRange algorithmName="SHA-512" hashValue="ON39YdpmFHfN9f47KpiRvqrKx0V9+erV1CNkpWzYhW/Qyc6aT8rEyCrvauWSYGZK2ia3o7vd3akF07acHAFpOA==" saltValue="yVW9XmDwTqEnmpSGai0KYg==" spinCount="100000" sqref="I19:J19 B19:C19" name="Range1_8"/>
    <protectedRange algorithmName="SHA-512" hashValue="ON39YdpmFHfN9f47KpiRvqrKx0V9+erV1CNkpWzYhW/Qyc6aT8rEyCrvauWSYGZK2ia3o7vd3akF07acHAFpOA==" saltValue="yVW9XmDwTqEnmpSGai0KYg==" spinCount="100000" sqref="D19" name="Range1_1_6"/>
    <protectedRange algorithmName="SHA-512" hashValue="ON39YdpmFHfN9f47KpiRvqrKx0V9+erV1CNkpWzYhW/Qyc6aT8rEyCrvauWSYGZK2ia3o7vd3akF07acHAFpOA==" saltValue="yVW9XmDwTqEnmpSGai0KYg==" spinCount="100000" sqref="E19:H19" name="Range1_3_15"/>
    <protectedRange algorithmName="SHA-512" hashValue="ON39YdpmFHfN9f47KpiRvqrKx0V9+erV1CNkpWzYhW/Qyc6aT8rEyCrvauWSYGZK2ia3o7vd3akF07acHAFpOA==" saltValue="yVW9XmDwTqEnmpSGai0KYg==" spinCount="100000" sqref="I20:J20 B20:C20" name="Range1_7"/>
    <protectedRange algorithmName="SHA-512" hashValue="ON39YdpmFHfN9f47KpiRvqrKx0V9+erV1CNkpWzYhW/Qyc6aT8rEyCrvauWSYGZK2ia3o7vd3akF07acHAFpOA==" saltValue="yVW9XmDwTqEnmpSGai0KYg==" spinCount="100000" sqref="D20" name="Range1_1_4"/>
    <protectedRange algorithmName="SHA-512" hashValue="ON39YdpmFHfN9f47KpiRvqrKx0V9+erV1CNkpWzYhW/Qyc6aT8rEyCrvauWSYGZK2ia3o7vd3akF07acHAFpOA==" saltValue="yVW9XmDwTqEnmpSGai0KYg==" spinCount="100000" sqref="E20:H20" name="Range1_3_14"/>
  </protectedRanges>
  <conditionalFormatting sqref="F2">
    <cfRule type="top10" dxfId="2457" priority="79" rank="1"/>
  </conditionalFormatting>
  <conditionalFormatting sqref="G2">
    <cfRule type="top10" dxfId="2456" priority="78" rank="1"/>
  </conditionalFormatting>
  <conditionalFormatting sqref="H2">
    <cfRule type="top10" dxfId="2455" priority="77" rank="1"/>
  </conditionalFormatting>
  <conditionalFormatting sqref="E2">
    <cfRule type="top10" dxfId="2454" priority="80" rank="1"/>
  </conditionalFormatting>
  <conditionalFormatting sqref="I2">
    <cfRule type="top10" dxfId="2453" priority="76" rank="1"/>
  </conditionalFormatting>
  <conditionalFormatting sqref="J2">
    <cfRule type="top10" dxfId="2452" priority="75" rank="1"/>
  </conditionalFormatting>
  <conditionalFormatting sqref="E3">
    <cfRule type="top10" dxfId="2451" priority="74" rank="1"/>
  </conditionalFormatting>
  <conditionalFormatting sqref="F3">
    <cfRule type="top10" dxfId="2450" priority="73" rank="1"/>
  </conditionalFormatting>
  <conditionalFormatting sqref="G3">
    <cfRule type="top10" dxfId="2449" priority="72" rank="1"/>
  </conditionalFormatting>
  <conditionalFormatting sqref="H3">
    <cfRule type="top10" dxfId="2448" priority="71" rank="1"/>
  </conditionalFormatting>
  <conditionalFormatting sqref="I3">
    <cfRule type="top10" dxfId="2447" priority="70" rank="1"/>
  </conditionalFormatting>
  <conditionalFormatting sqref="J3">
    <cfRule type="top10" dxfId="2446" priority="69" rank="1"/>
  </conditionalFormatting>
  <conditionalFormatting sqref="E4">
    <cfRule type="top10" dxfId="2445" priority="68" rank="1"/>
  </conditionalFormatting>
  <conditionalFormatting sqref="F4">
    <cfRule type="top10" dxfId="2444" priority="67" rank="1"/>
  </conditionalFormatting>
  <conditionalFormatting sqref="G4">
    <cfRule type="top10" dxfId="2443" priority="66" rank="1"/>
  </conditionalFormatting>
  <conditionalFormatting sqref="H4">
    <cfRule type="top10" dxfId="2442" priority="65" rank="1"/>
  </conditionalFormatting>
  <conditionalFormatting sqref="I4">
    <cfRule type="top10" dxfId="2441" priority="64" rank="1"/>
  </conditionalFormatting>
  <conditionalFormatting sqref="J4">
    <cfRule type="top10" dxfId="2440" priority="63" rank="1"/>
  </conditionalFormatting>
  <conditionalFormatting sqref="E5">
    <cfRule type="top10" dxfId="2439" priority="62" rank="1"/>
  </conditionalFormatting>
  <conditionalFormatting sqref="F5">
    <cfRule type="top10" dxfId="2438" priority="61" rank="1"/>
  </conditionalFormatting>
  <conditionalFormatting sqref="G5">
    <cfRule type="top10" dxfId="2437" priority="60" rank="1"/>
  </conditionalFormatting>
  <conditionalFormatting sqref="H5">
    <cfRule type="top10" dxfId="2436" priority="59" rank="1"/>
  </conditionalFormatting>
  <conditionalFormatting sqref="E6">
    <cfRule type="top10" dxfId="2435" priority="58" rank="1"/>
  </conditionalFormatting>
  <conditionalFormatting sqref="F6">
    <cfRule type="top10" dxfId="2434" priority="57" rank="1"/>
  </conditionalFormatting>
  <conditionalFormatting sqref="G6">
    <cfRule type="top10" dxfId="2433" priority="56" rank="1"/>
  </conditionalFormatting>
  <conditionalFormatting sqref="H6">
    <cfRule type="top10" dxfId="2432" priority="55" rank="1"/>
  </conditionalFormatting>
  <conditionalFormatting sqref="I6">
    <cfRule type="top10" dxfId="2431" priority="54" rank="1"/>
  </conditionalFormatting>
  <conditionalFormatting sqref="J6">
    <cfRule type="top10" dxfId="2430" priority="53" rank="1"/>
  </conditionalFormatting>
  <conditionalFormatting sqref="F17">
    <cfRule type="top10" dxfId="2429" priority="23" rank="1"/>
  </conditionalFormatting>
  <conditionalFormatting sqref="G17">
    <cfRule type="top10" dxfId="2428" priority="22" rank="1"/>
  </conditionalFormatting>
  <conditionalFormatting sqref="H17">
    <cfRule type="top10" dxfId="2427" priority="21" rank="1"/>
  </conditionalFormatting>
  <conditionalFormatting sqref="I17">
    <cfRule type="top10" dxfId="2426" priority="19" rank="1"/>
  </conditionalFormatting>
  <conditionalFormatting sqref="J17">
    <cfRule type="top10" dxfId="2425" priority="20" rank="1"/>
  </conditionalFormatting>
  <conditionalFormatting sqref="E17">
    <cfRule type="top10" dxfId="2424" priority="24" rank="1"/>
  </conditionalFormatting>
  <conditionalFormatting sqref="F18">
    <cfRule type="top10" dxfId="2423" priority="17" rank="1"/>
  </conditionalFormatting>
  <conditionalFormatting sqref="G18">
    <cfRule type="top10" dxfId="2422" priority="16" rank="1"/>
  </conditionalFormatting>
  <conditionalFormatting sqref="H18">
    <cfRule type="top10" dxfId="2421" priority="15" rank="1"/>
  </conditionalFormatting>
  <conditionalFormatting sqref="I18">
    <cfRule type="top10" dxfId="2420" priority="13" rank="1"/>
  </conditionalFormatting>
  <conditionalFormatting sqref="J18">
    <cfRule type="top10" dxfId="2419" priority="14" rank="1"/>
  </conditionalFormatting>
  <conditionalFormatting sqref="E18">
    <cfRule type="top10" dxfId="2418" priority="18" rank="1"/>
  </conditionalFormatting>
  <conditionalFormatting sqref="F19">
    <cfRule type="top10" dxfId="2417" priority="11" rank="1"/>
  </conditionalFormatting>
  <conditionalFormatting sqref="G19">
    <cfRule type="top10" dxfId="2416" priority="10" rank="1"/>
  </conditionalFormatting>
  <conditionalFormatting sqref="H19">
    <cfRule type="top10" dxfId="2415" priority="9" rank="1"/>
  </conditionalFormatting>
  <conditionalFormatting sqref="I19">
    <cfRule type="top10" dxfId="2414" priority="7" rank="1"/>
  </conditionalFormatting>
  <conditionalFormatting sqref="J19">
    <cfRule type="top10" dxfId="2413" priority="8" rank="1"/>
  </conditionalFormatting>
  <conditionalFormatting sqref="E19">
    <cfRule type="top10" dxfId="2412" priority="12" rank="1"/>
  </conditionalFormatting>
  <conditionalFormatting sqref="F20">
    <cfRule type="top10" dxfId="2411" priority="5" rank="1"/>
  </conditionalFormatting>
  <conditionalFormatting sqref="G20">
    <cfRule type="top10" dxfId="2410" priority="4" rank="1"/>
  </conditionalFormatting>
  <conditionalFormatting sqref="H20">
    <cfRule type="top10" dxfId="2409" priority="3" rank="1"/>
  </conditionalFormatting>
  <conditionalFormatting sqref="I20">
    <cfRule type="top10" dxfId="2408" priority="1" rank="1"/>
  </conditionalFormatting>
  <conditionalFormatting sqref="J20">
    <cfRule type="top10" dxfId="2407" priority="2" rank="1"/>
  </conditionalFormatting>
  <conditionalFormatting sqref="E20">
    <cfRule type="top10" dxfId="2406" priority="6" rank="1"/>
  </conditionalFormatting>
  <hyperlinks>
    <hyperlink ref="Q1" location="'Texas  2021 Ranking'!A1" display="Back to Ranking" xr:uid="{B7209B0C-56E0-4846-8E97-69AD0645E6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296A29-4E8C-4F95-B7A4-993911188F57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44926-4DFD-439A-9F44-90C880E39C66}">
  <dimension ref="A1:Q10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64</v>
      </c>
      <c r="C2" s="17">
        <v>44271</v>
      </c>
      <c r="D2" s="18" t="s">
        <v>66</v>
      </c>
      <c r="E2" s="19">
        <v>178</v>
      </c>
      <c r="F2" s="19">
        <v>178</v>
      </c>
      <c r="G2" s="19">
        <v>189</v>
      </c>
      <c r="H2" s="19">
        <v>184</v>
      </c>
      <c r="I2" s="19"/>
      <c r="J2" s="19"/>
      <c r="K2" s="23">
        <v>4</v>
      </c>
      <c r="L2" s="23">
        <v>729</v>
      </c>
      <c r="M2" s="24">
        <v>182.25</v>
      </c>
      <c r="N2" s="25">
        <v>2</v>
      </c>
      <c r="O2" s="26">
        <v>184.25</v>
      </c>
    </row>
    <row r="3" spans="1:17" x14ac:dyDescent="0.25">
      <c r="A3" s="15" t="s">
        <v>37</v>
      </c>
      <c r="B3" s="16" t="s">
        <v>64</v>
      </c>
      <c r="C3" s="17">
        <v>44283</v>
      </c>
      <c r="D3" s="18" t="s">
        <v>66</v>
      </c>
      <c r="E3" s="19">
        <v>117</v>
      </c>
      <c r="F3" s="19">
        <v>125</v>
      </c>
      <c r="G3" s="19">
        <v>120</v>
      </c>
      <c r="H3" s="19">
        <v>128</v>
      </c>
      <c r="I3" s="19"/>
      <c r="J3" s="19"/>
      <c r="K3" s="23">
        <v>4</v>
      </c>
      <c r="L3" s="23">
        <v>490</v>
      </c>
      <c r="M3" s="24">
        <v>122.5</v>
      </c>
      <c r="N3" s="25">
        <v>2</v>
      </c>
      <c r="O3" s="26">
        <v>124.5</v>
      </c>
    </row>
    <row r="4" spans="1:17" x14ac:dyDescent="0.25">
      <c r="A4" s="15" t="s">
        <v>37</v>
      </c>
      <c r="B4" s="16" t="s">
        <v>64</v>
      </c>
      <c r="C4" s="17">
        <v>44311</v>
      </c>
      <c r="D4" s="18" t="s">
        <v>66</v>
      </c>
      <c r="E4" s="19">
        <v>175</v>
      </c>
      <c r="F4" s="19">
        <v>177</v>
      </c>
      <c r="G4" s="19">
        <v>173</v>
      </c>
      <c r="H4" s="19">
        <v>171</v>
      </c>
      <c r="I4" s="19"/>
      <c r="J4" s="19"/>
      <c r="K4" s="23">
        <v>4</v>
      </c>
      <c r="L4" s="23">
        <v>696</v>
      </c>
      <c r="M4" s="24">
        <v>174</v>
      </c>
      <c r="N4" s="25">
        <v>3</v>
      </c>
      <c r="O4" s="26">
        <v>177</v>
      </c>
    </row>
    <row r="5" spans="1:17" x14ac:dyDescent="0.25">
      <c r="A5" s="15" t="s">
        <v>37</v>
      </c>
      <c r="B5" s="16" t="s">
        <v>64</v>
      </c>
      <c r="C5" s="17">
        <v>44339</v>
      </c>
      <c r="D5" s="18" t="s">
        <v>66</v>
      </c>
      <c r="E5" s="19">
        <v>181</v>
      </c>
      <c r="F5" s="19">
        <v>177</v>
      </c>
      <c r="G5" s="19">
        <v>180</v>
      </c>
      <c r="H5" s="19">
        <v>182</v>
      </c>
      <c r="I5" s="19"/>
      <c r="J5" s="19"/>
      <c r="K5" s="23">
        <v>4</v>
      </c>
      <c r="L5" s="23">
        <v>720</v>
      </c>
      <c r="M5" s="24">
        <v>180</v>
      </c>
      <c r="N5" s="25">
        <v>2</v>
      </c>
      <c r="O5" s="26">
        <v>182</v>
      </c>
    </row>
    <row r="6" spans="1:17" x14ac:dyDescent="0.25">
      <c r="A6" s="15" t="s">
        <v>37</v>
      </c>
      <c r="B6" s="16" t="s">
        <v>64</v>
      </c>
      <c r="C6" s="17">
        <v>44362</v>
      </c>
      <c r="D6" s="18" t="s">
        <v>66</v>
      </c>
      <c r="E6" s="19">
        <v>188</v>
      </c>
      <c r="F6" s="19">
        <v>180</v>
      </c>
      <c r="G6" s="19">
        <v>178</v>
      </c>
      <c r="H6" s="19">
        <v>188</v>
      </c>
      <c r="I6" s="19"/>
      <c r="J6" s="19"/>
      <c r="K6" s="23">
        <v>4</v>
      </c>
      <c r="L6" s="23">
        <v>734</v>
      </c>
      <c r="M6" s="24">
        <v>183.5</v>
      </c>
      <c r="N6" s="25">
        <v>2</v>
      </c>
      <c r="O6" s="26">
        <v>185.5</v>
      </c>
    </row>
    <row r="7" spans="1:17" x14ac:dyDescent="0.25">
      <c r="A7" s="15" t="s">
        <v>106</v>
      </c>
      <c r="B7" s="16" t="s">
        <v>64</v>
      </c>
      <c r="C7" s="17">
        <v>44397</v>
      </c>
      <c r="D7" s="18" t="s">
        <v>66</v>
      </c>
      <c r="E7" s="19">
        <v>197</v>
      </c>
      <c r="F7" s="19">
        <v>194</v>
      </c>
      <c r="G7" s="19">
        <v>194</v>
      </c>
      <c r="H7" s="19">
        <v>190</v>
      </c>
      <c r="I7" s="19"/>
      <c r="J7" s="19"/>
      <c r="K7" s="23">
        <v>4</v>
      </c>
      <c r="L7" s="23">
        <v>775</v>
      </c>
      <c r="M7" s="24">
        <v>193.75</v>
      </c>
      <c r="N7" s="25">
        <v>2</v>
      </c>
      <c r="O7" s="26">
        <v>195.75</v>
      </c>
    </row>
    <row r="10" spans="1:17" x14ac:dyDescent="0.25">
      <c r="K10" s="8">
        <f>SUM(K2:K9)</f>
        <v>24</v>
      </c>
      <c r="L10" s="8">
        <f>SUM(L2:L9)</f>
        <v>4144</v>
      </c>
      <c r="M10" s="7">
        <f>SUM(L10/K10)</f>
        <v>172.66666666666666</v>
      </c>
      <c r="N10" s="8">
        <f>SUM(N2:N9)</f>
        <v>13</v>
      </c>
      <c r="O10" s="13">
        <f>SUM(M10+N10)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6_2_2"/>
    <protectedRange algorithmName="SHA-512" hashValue="ON39YdpmFHfN9f47KpiRvqrKx0V9+erV1CNkpWzYhW/Qyc6aT8rEyCrvauWSYGZK2ia3o7vd3akF07acHAFpOA==" saltValue="yVW9XmDwTqEnmpSGai0KYg==" spinCount="100000" sqref="D2" name="Range1_1_4_3_2"/>
    <protectedRange algorithmName="SHA-512" hashValue="ON39YdpmFHfN9f47KpiRvqrKx0V9+erV1CNkpWzYhW/Qyc6aT8rEyCrvauWSYGZK2ia3o7vd3akF07acHAFpOA==" saltValue="yVW9XmDwTqEnmpSGai0KYg==" spinCount="100000" sqref="E2:J2" name="Range1_3_1_1_2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B6:C6" name="Range1_2_7"/>
    <protectedRange algorithmName="SHA-512" hashValue="ON39YdpmFHfN9f47KpiRvqrKx0V9+erV1CNkpWzYhW/Qyc6aT8rEyCrvauWSYGZK2ia3o7vd3akF07acHAFpOA==" saltValue="yVW9XmDwTqEnmpSGai0KYg==" spinCount="100000" sqref="D6" name="Range1_1_1_8"/>
    <protectedRange algorithmName="SHA-512" hashValue="ON39YdpmFHfN9f47KpiRvqrKx0V9+erV1CNkpWzYhW/Qyc6aT8rEyCrvauWSYGZK2ia3o7vd3akF07acHAFpOA==" saltValue="yVW9XmDwTqEnmpSGai0KYg==" spinCount="100000" sqref="E6:J6" name="Range1_3_10"/>
    <protectedRange algorithmName="SHA-512" hashValue="ON39YdpmFHfN9f47KpiRvqrKx0V9+erV1CNkpWzYhW/Qyc6aT8rEyCrvauWSYGZK2ia3o7vd3akF07acHAFpOA==" saltValue="yVW9XmDwTqEnmpSGai0KYg==" spinCount="100000" sqref="B7:C7" name="Range1_4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E7:J7" name="Range1_3_2"/>
  </protectedRanges>
  <conditionalFormatting sqref="F2">
    <cfRule type="top10" dxfId="555" priority="35" rank="1"/>
  </conditionalFormatting>
  <conditionalFormatting sqref="G2">
    <cfRule type="top10" dxfId="554" priority="34" rank="1"/>
  </conditionalFormatting>
  <conditionalFormatting sqref="H2">
    <cfRule type="top10" dxfId="553" priority="33" rank="1"/>
  </conditionalFormatting>
  <conditionalFormatting sqref="I2">
    <cfRule type="top10" dxfId="552" priority="31" rank="1"/>
  </conditionalFormatting>
  <conditionalFormatting sqref="J2">
    <cfRule type="top10" dxfId="551" priority="32" rank="1"/>
  </conditionalFormatting>
  <conditionalFormatting sqref="E2">
    <cfRule type="top10" dxfId="550" priority="36" rank="1"/>
  </conditionalFormatting>
  <conditionalFormatting sqref="J3">
    <cfRule type="top10" dxfId="549" priority="25" rank="1"/>
  </conditionalFormatting>
  <conditionalFormatting sqref="I3">
    <cfRule type="top10" dxfId="548" priority="26" rank="1"/>
  </conditionalFormatting>
  <conditionalFormatting sqref="H3">
    <cfRule type="top10" dxfId="547" priority="27" rank="1"/>
  </conditionalFormatting>
  <conditionalFormatting sqref="G3">
    <cfRule type="top10" dxfId="546" priority="28" rank="1"/>
  </conditionalFormatting>
  <conditionalFormatting sqref="F3">
    <cfRule type="top10" dxfId="545" priority="29" rank="1"/>
  </conditionalFormatting>
  <conditionalFormatting sqref="E3">
    <cfRule type="top10" dxfId="544" priority="30" rank="1"/>
  </conditionalFormatting>
  <conditionalFormatting sqref="J4">
    <cfRule type="top10" dxfId="543" priority="19" rank="1"/>
  </conditionalFormatting>
  <conditionalFormatting sqref="I4">
    <cfRule type="top10" dxfId="542" priority="20" rank="1"/>
  </conditionalFormatting>
  <conditionalFormatting sqref="H4">
    <cfRule type="top10" dxfId="541" priority="21" rank="1"/>
  </conditionalFormatting>
  <conditionalFormatting sqref="G4">
    <cfRule type="top10" dxfId="540" priority="22" rank="1"/>
  </conditionalFormatting>
  <conditionalFormatting sqref="F4">
    <cfRule type="top10" dxfId="539" priority="23" rank="1"/>
  </conditionalFormatting>
  <conditionalFormatting sqref="E4">
    <cfRule type="top10" dxfId="538" priority="24" rank="1"/>
  </conditionalFormatting>
  <conditionalFormatting sqref="F5">
    <cfRule type="top10" dxfId="537" priority="17" rank="1"/>
  </conditionalFormatting>
  <conditionalFormatting sqref="G5">
    <cfRule type="top10" dxfId="536" priority="16" rank="1"/>
  </conditionalFormatting>
  <conditionalFormatting sqref="H5">
    <cfRule type="top10" dxfId="535" priority="15" rank="1"/>
  </conditionalFormatting>
  <conditionalFormatting sqref="I5">
    <cfRule type="top10" dxfId="534" priority="13" rank="1"/>
  </conditionalFormatting>
  <conditionalFormatting sqref="J5">
    <cfRule type="top10" dxfId="533" priority="14" rank="1"/>
  </conditionalFormatting>
  <conditionalFormatting sqref="E5">
    <cfRule type="top10" dxfId="532" priority="18" rank="1"/>
  </conditionalFormatting>
  <conditionalFormatting sqref="F6">
    <cfRule type="top10" dxfId="531" priority="11" rank="1"/>
  </conditionalFormatting>
  <conditionalFormatting sqref="G6">
    <cfRule type="top10" dxfId="530" priority="10" rank="1"/>
  </conditionalFormatting>
  <conditionalFormatting sqref="H6">
    <cfRule type="top10" dxfId="529" priority="9" rank="1"/>
  </conditionalFormatting>
  <conditionalFormatting sqref="I6">
    <cfRule type="top10" dxfId="528" priority="7" rank="1"/>
  </conditionalFormatting>
  <conditionalFormatting sqref="J6">
    <cfRule type="top10" dxfId="527" priority="8" rank="1"/>
  </conditionalFormatting>
  <conditionalFormatting sqref="E6">
    <cfRule type="top10" dxfId="526" priority="12" rank="1"/>
  </conditionalFormatting>
  <conditionalFormatting sqref="F7">
    <cfRule type="top10" dxfId="525" priority="5" rank="1"/>
  </conditionalFormatting>
  <conditionalFormatting sqref="G7">
    <cfRule type="top10" dxfId="524" priority="4" rank="1"/>
  </conditionalFormatting>
  <conditionalFormatting sqref="H7">
    <cfRule type="top10" dxfId="523" priority="3" rank="1"/>
  </conditionalFormatting>
  <conditionalFormatting sqref="I7">
    <cfRule type="top10" dxfId="522" priority="1" rank="1"/>
  </conditionalFormatting>
  <conditionalFormatting sqref="J7">
    <cfRule type="top10" dxfId="521" priority="2" rank="1"/>
  </conditionalFormatting>
  <conditionalFormatting sqref="E7">
    <cfRule type="top10" dxfId="520" priority="6" rank="1"/>
  </conditionalFormatting>
  <hyperlinks>
    <hyperlink ref="Q1" location="'Texas  2021 Ranking'!A1" display="Back to Ranking" xr:uid="{6EF3D370-F4BD-4B33-A347-F68D7E5CD2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3232E7-4B8D-4010-8DA1-88640653C8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DC282-164E-4A5C-9DCB-2ADDE4047AEA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100</v>
      </c>
      <c r="C2" s="17">
        <v>44362</v>
      </c>
      <c r="D2" s="18" t="s">
        <v>66</v>
      </c>
      <c r="E2" s="19">
        <v>197</v>
      </c>
      <c r="F2" s="19">
        <v>196</v>
      </c>
      <c r="G2" s="19">
        <v>197</v>
      </c>
      <c r="H2" s="19">
        <v>195</v>
      </c>
      <c r="I2" s="19"/>
      <c r="J2" s="19"/>
      <c r="K2" s="23">
        <v>4</v>
      </c>
      <c r="L2" s="23">
        <v>785</v>
      </c>
      <c r="M2" s="24">
        <v>196.25</v>
      </c>
      <c r="N2" s="25">
        <v>6</v>
      </c>
      <c r="O2" s="26">
        <v>202.25</v>
      </c>
    </row>
    <row r="3" spans="1:17" x14ac:dyDescent="0.25">
      <c r="A3" s="15" t="s">
        <v>106</v>
      </c>
      <c r="B3" s="16" t="s">
        <v>100</v>
      </c>
      <c r="C3" s="17">
        <v>44397</v>
      </c>
      <c r="D3" s="18" t="s">
        <v>66</v>
      </c>
      <c r="E3" s="19">
        <v>197</v>
      </c>
      <c r="F3" s="19">
        <v>200</v>
      </c>
      <c r="G3" s="19">
        <v>197</v>
      </c>
      <c r="H3" s="19">
        <v>196</v>
      </c>
      <c r="I3" s="19"/>
      <c r="J3" s="19"/>
      <c r="K3" s="23">
        <v>4</v>
      </c>
      <c r="L3" s="23">
        <v>790</v>
      </c>
      <c r="M3" s="24">
        <v>197.5</v>
      </c>
      <c r="N3" s="25">
        <v>6</v>
      </c>
      <c r="O3" s="26">
        <v>203.5</v>
      </c>
    </row>
    <row r="5" spans="1:17" x14ac:dyDescent="0.25">
      <c r="K5" s="8">
        <f>SUM(K2:K4)</f>
        <v>8</v>
      </c>
      <c r="L5" s="8">
        <f>SUM(L2:L4)</f>
        <v>1575</v>
      </c>
      <c r="M5" s="7">
        <f>SUM(L5/K5)</f>
        <v>196.875</v>
      </c>
      <c r="N5" s="8">
        <f>SUM(N2:N4)</f>
        <v>12</v>
      </c>
      <c r="O5" s="13">
        <f>SUM(M5+N5)</f>
        <v>208.875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_7"/>
    <protectedRange algorithmName="SHA-512" hashValue="ON39YdpmFHfN9f47KpiRvqrKx0V9+erV1CNkpWzYhW/Qyc6aT8rEyCrvauWSYGZK2ia3o7vd3akF07acHAFpOA==" saltValue="yVW9XmDwTqEnmpSGai0KYg==" spinCount="100000" sqref="D2" name="Range1_1_1_8"/>
    <protectedRange algorithmName="SHA-512" hashValue="ON39YdpmFHfN9f47KpiRvqrKx0V9+erV1CNkpWzYhW/Qyc6aT8rEyCrvauWSYGZK2ia3o7vd3akF07acHAFpOA==" saltValue="yVW9XmDwTqEnmpSGai0KYg==" spinCount="100000" sqref="E2:H2" name="Range1_3_10"/>
    <protectedRange algorithmName="SHA-512" hashValue="ON39YdpmFHfN9f47KpiRvqrKx0V9+erV1CNkpWzYhW/Qyc6aT8rEyCrvauWSYGZK2ia3o7vd3akF07acHAFpOA==" saltValue="yVW9XmDwTqEnmpSGai0KYg==" spinCount="100000" sqref="I3:J3 B3:C3" name="Range1_4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F2">
    <cfRule type="top10" dxfId="519" priority="11" rank="1"/>
  </conditionalFormatting>
  <conditionalFormatting sqref="G2">
    <cfRule type="top10" dxfId="518" priority="10" rank="1"/>
  </conditionalFormatting>
  <conditionalFormatting sqref="H2">
    <cfRule type="top10" dxfId="517" priority="9" rank="1"/>
  </conditionalFormatting>
  <conditionalFormatting sqref="I2">
    <cfRule type="top10" dxfId="516" priority="7" rank="1"/>
  </conditionalFormatting>
  <conditionalFormatting sqref="J2">
    <cfRule type="top10" dxfId="515" priority="8" rank="1"/>
  </conditionalFormatting>
  <conditionalFormatting sqref="E2">
    <cfRule type="top10" dxfId="514" priority="12" rank="1"/>
  </conditionalFormatting>
  <conditionalFormatting sqref="F3">
    <cfRule type="top10" dxfId="513" priority="5" rank="1"/>
  </conditionalFormatting>
  <conditionalFormatting sqref="G3">
    <cfRule type="top10" dxfId="512" priority="4" rank="1"/>
  </conditionalFormatting>
  <conditionalFormatting sqref="H3">
    <cfRule type="top10" dxfId="511" priority="3" rank="1"/>
  </conditionalFormatting>
  <conditionalFormatting sqref="I3">
    <cfRule type="top10" dxfId="510" priority="1" rank="1"/>
  </conditionalFormatting>
  <conditionalFormatting sqref="J3">
    <cfRule type="top10" dxfId="509" priority="2" rank="1"/>
  </conditionalFormatting>
  <conditionalFormatting sqref="E3">
    <cfRule type="top10" dxfId="508" priority="6" rank="1"/>
  </conditionalFormatting>
  <hyperlinks>
    <hyperlink ref="Q1" location="'Texas  2021 Ranking'!A1" display="Back to Ranking" xr:uid="{C0A60457-3D54-4072-B79E-3013CCF679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A72632-9D10-4C8F-A089-EDA350866B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6F33-9E67-4066-BE17-C6098122F1C2}">
  <sheetPr codeName="Sheet15"/>
  <dimension ref="A1:Q23"/>
  <sheetViews>
    <sheetView workbookViewId="0">
      <selection activeCell="A21" sqref="A21:O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38</v>
      </c>
      <c r="C2" s="17">
        <v>44254</v>
      </c>
      <c r="D2" s="18" t="s">
        <v>34</v>
      </c>
      <c r="E2" s="19">
        <v>184</v>
      </c>
      <c r="F2" s="19">
        <v>188</v>
      </c>
      <c r="G2" s="19">
        <v>188</v>
      </c>
      <c r="H2" s="19">
        <v>182</v>
      </c>
      <c r="I2" s="19"/>
      <c r="J2" s="19"/>
      <c r="K2" s="23">
        <v>4</v>
      </c>
      <c r="L2" s="23">
        <v>742</v>
      </c>
      <c r="M2" s="24">
        <v>185.5</v>
      </c>
      <c r="N2" s="25">
        <v>7</v>
      </c>
      <c r="O2" s="26">
        <v>192.5</v>
      </c>
    </row>
    <row r="3" spans="1:17" x14ac:dyDescent="0.25">
      <c r="A3" s="15" t="s">
        <v>29</v>
      </c>
      <c r="B3" s="16" t="s">
        <v>38</v>
      </c>
      <c r="C3" s="17">
        <v>44268</v>
      </c>
      <c r="D3" s="18" t="s">
        <v>34</v>
      </c>
      <c r="E3" s="19">
        <v>181</v>
      </c>
      <c r="F3" s="19">
        <v>180</v>
      </c>
      <c r="G3" s="19">
        <v>173</v>
      </c>
      <c r="H3" s="19">
        <v>181</v>
      </c>
      <c r="I3" s="19"/>
      <c r="J3" s="19"/>
      <c r="K3" s="23">
        <v>4</v>
      </c>
      <c r="L3" s="23">
        <v>715</v>
      </c>
      <c r="M3" s="24">
        <v>178.75</v>
      </c>
      <c r="N3" s="25">
        <v>8</v>
      </c>
      <c r="O3" s="26">
        <v>186.75</v>
      </c>
    </row>
    <row r="4" spans="1:17" x14ac:dyDescent="0.25">
      <c r="A4" s="15" t="s">
        <v>29</v>
      </c>
      <c r="B4" s="16" t="s">
        <v>38</v>
      </c>
      <c r="C4" s="17">
        <v>44282</v>
      </c>
      <c r="D4" s="18" t="s">
        <v>34</v>
      </c>
      <c r="E4" s="19">
        <v>177</v>
      </c>
      <c r="F4" s="19">
        <v>177</v>
      </c>
      <c r="G4" s="19">
        <v>182.001</v>
      </c>
      <c r="H4" s="19">
        <v>187</v>
      </c>
      <c r="I4" s="19"/>
      <c r="J4" s="19"/>
      <c r="K4" s="23">
        <v>4</v>
      </c>
      <c r="L4" s="23">
        <v>723.00099999999998</v>
      </c>
      <c r="M4" s="24">
        <v>180.75024999999999</v>
      </c>
      <c r="N4" s="25">
        <v>4</v>
      </c>
      <c r="O4" s="26">
        <v>184.75024999999999</v>
      </c>
    </row>
    <row r="5" spans="1:17" x14ac:dyDescent="0.25">
      <c r="A5" s="15" t="s">
        <v>29</v>
      </c>
      <c r="B5" s="16" t="s">
        <v>22</v>
      </c>
      <c r="C5" s="17">
        <v>44283</v>
      </c>
      <c r="D5" s="18" t="s">
        <v>66</v>
      </c>
      <c r="E5" s="19">
        <v>185</v>
      </c>
      <c r="F5" s="19">
        <v>186</v>
      </c>
      <c r="G5" s="19">
        <v>187</v>
      </c>
      <c r="H5" s="19">
        <v>181</v>
      </c>
      <c r="I5" s="19"/>
      <c r="J5" s="19"/>
      <c r="K5" s="23">
        <v>4</v>
      </c>
      <c r="L5" s="23">
        <v>739</v>
      </c>
      <c r="M5" s="24">
        <v>184.75</v>
      </c>
      <c r="N5" s="25">
        <v>6</v>
      </c>
      <c r="O5" s="26">
        <v>190.75</v>
      </c>
    </row>
    <row r="6" spans="1:17" x14ac:dyDescent="0.25">
      <c r="A6" s="15" t="s">
        <v>29</v>
      </c>
      <c r="B6" s="16" t="s">
        <v>38</v>
      </c>
      <c r="C6" s="17">
        <v>44292</v>
      </c>
      <c r="D6" s="18" t="s">
        <v>34</v>
      </c>
      <c r="E6" s="19">
        <v>183</v>
      </c>
      <c r="F6" s="19">
        <v>180</v>
      </c>
      <c r="G6" s="19">
        <v>186</v>
      </c>
      <c r="H6" s="19"/>
      <c r="I6" s="19"/>
      <c r="J6" s="19"/>
      <c r="K6" s="23">
        <v>3</v>
      </c>
      <c r="L6" s="23">
        <v>549</v>
      </c>
      <c r="M6" s="24">
        <v>183</v>
      </c>
      <c r="N6" s="25">
        <v>11</v>
      </c>
      <c r="O6" s="26">
        <v>194</v>
      </c>
    </row>
    <row r="7" spans="1:17" x14ac:dyDescent="0.25">
      <c r="A7" s="15" t="s">
        <v>29</v>
      </c>
      <c r="B7" s="16" t="s">
        <v>38</v>
      </c>
      <c r="C7" s="17">
        <v>44296</v>
      </c>
      <c r="D7" s="18" t="s">
        <v>34</v>
      </c>
      <c r="E7" s="19">
        <v>183</v>
      </c>
      <c r="F7" s="19">
        <v>183.001</v>
      </c>
      <c r="G7" s="19">
        <v>174</v>
      </c>
      <c r="H7" s="19">
        <v>189</v>
      </c>
      <c r="I7" s="19"/>
      <c r="J7" s="19"/>
      <c r="K7" s="23">
        <v>4</v>
      </c>
      <c r="L7" s="23">
        <v>729.00099999999998</v>
      </c>
      <c r="M7" s="24">
        <v>182.25024999999999</v>
      </c>
      <c r="N7" s="25">
        <v>4</v>
      </c>
      <c r="O7" s="26">
        <v>186.25024999999999</v>
      </c>
    </row>
    <row r="8" spans="1:17" x14ac:dyDescent="0.25">
      <c r="A8" s="15" t="s">
        <v>29</v>
      </c>
      <c r="B8" s="16" t="s">
        <v>38</v>
      </c>
      <c r="C8" s="17">
        <v>44310</v>
      </c>
      <c r="D8" s="18" t="s">
        <v>34</v>
      </c>
      <c r="E8" s="19">
        <v>186</v>
      </c>
      <c r="F8" s="19">
        <v>183</v>
      </c>
      <c r="G8" s="19">
        <v>184</v>
      </c>
      <c r="H8" s="19">
        <v>181</v>
      </c>
      <c r="I8" s="23"/>
      <c r="J8" s="23"/>
      <c r="K8" s="23">
        <v>4</v>
      </c>
      <c r="L8" s="23">
        <v>734</v>
      </c>
      <c r="M8" s="24">
        <v>183.5</v>
      </c>
      <c r="N8" s="25">
        <v>3</v>
      </c>
      <c r="O8" s="26">
        <v>186.5</v>
      </c>
    </row>
    <row r="9" spans="1:17" x14ac:dyDescent="0.25">
      <c r="A9" s="15" t="s">
        <v>29</v>
      </c>
      <c r="B9" s="16" t="s">
        <v>38</v>
      </c>
      <c r="C9" s="17">
        <v>44324</v>
      </c>
      <c r="D9" s="18" t="s">
        <v>34</v>
      </c>
      <c r="E9" s="19">
        <v>174</v>
      </c>
      <c r="F9" s="19">
        <v>179</v>
      </c>
      <c r="G9" s="19">
        <v>184</v>
      </c>
      <c r="H9" s="19">
        <v>183</v>
      </c>
      <c r="I9" s="19"/>
      <c r="J9" s="19"/>
      <c r="K9" s="23">
        <v>4</v>
      </c>
      <c r="L9" s="23">
        <v>720</v>
      </c>
      <c r="M9" s="24">
        <v>180</v>
      </c>
      <c r="N9" s="25">
        <v>11</v>
      </c>
      <c r="O9" s="26">
        <v>191</v>
      </c>
    </row>
    <row r="10" spans="1:17" x14ac:dyDescent="0.25">
      <c r="A10" s="15" t="s">
        <v>29</v>
      </c>
      <c r="B10" s="16" t="s">
        <v>38</v>
      </c>
      <c r="C10" s="17">
        <v>44320</v>
      </c>
      <c r="D10" s="18" t="s">
        <v>34</v>
      </c>
      <c r="E10" s="19">
        <v>180</v>
      </c>
      <c r="F10" s="19">
        <v>182</v>
      </c>
      <c r="G10" s="19">
        <v>187</v>
      </c>
      <c r="H10" s="19"/>
      <c r="I10" s="19"/>
      <c r="J10" s="19"/>
      <c r="K10" s="23">
        <v>3</v>
      </c>
      <c r="L10" s="23">
        <v>549</v>
      </c>
      <c r="M10" s="24">
        <v>183</v>
      </c>
      <c r="N10" s="25">
        <v>4</v>
      </c>
      <c r="O10" s="26">
        <v>187</v>
      </c>
    </row>
    <row r="11" spans="1:17" x14ac:dyDescent="0.25">
      <c r="A11" s="15" t="s">
        <v>29</v>
      </c>
      <c r="B11" s="16" t="s">
        <v>38</v>
      </c>
      <c r="C11" s="17">
        <v>44338</v>
      </c>
      <c r="D11" s="18" t="s">
        <v>34</v>
      </c>
      <c r="E11" s="19">
        <v>191</v>
      </c>
      <c r="F11" s="19">
        <v>185.001</v>
      </c>
      <c r="G11" s="19">
        <v>183</v>
      </c>
      <c r="H11" s="19">
        <v>181</v>
      </c>
      <c r="I11" s="19"/>
      <c r="J11" s="19"/>
      <c r="K11" s="23">
        <v>4</v>
      </c>
      <c r="L11" s="23">
        <v>740.00099999999998</v>
      </c>
      <c r="M11" s="24">
        <v>185.00024999999999</v>
      </c>
      <c r="N11" s="25">
        <v>4</v>
      </c>
      <c r="O11" s="26">
        <v>189.00024999999999</v>
      </c>
    </row>
    <row r="12" spans="1:17" x14ac:dyDescent="0.25">
      <c r="A12" s="15" t="s">
        <v>29</v>
      </c>
      <c r="B12" s="16" t="s">
        <v>38</v>
      </c>
      <c r="C12" s="17">
        <v>44345</v>
      </c>
      <c r="D12" s="18" t="s">
        <v>34</v>
      </c>
      <c r="E12" s="19">
        <v>183</v>
      </c>
      <c r="F12" s="19">
        <v>186</v>
      </c>
      <c r="G12" s="19">
        <v>183</v>
      </c>
      <c r="H12" s="19">
        <v>187</v>
      </c>
      <c r="I12" s="19">
        <v>185</v>
      </c>
      <c r="J12" s="19">
        <v>185</v>
      </c>
      <c r="K12" s="23">
        <v>6</v>
      </c>
      <c r="L12" s="23">
        <v>1109</v>
      </c>
      <c r="M12" s="24">
        <v>184.83333333333334</v>
      </c>
      <c r="N12" s="25">
        <v>8</v>
      </c>
      <c r="O12" s="26">
        <v>192.83333333333334</v>
      </c>
    </row>
    <row r="13" spans="1:17" x14ac:dyDescent="0.25">
      <c r="A13" s="15" t="s">
        <v>29</v>
      </c>
      <c r="B13" s="16" t="s">
        <v>38</v>
      </c>
      <c r="C13" s="17">
        <v>44348</v>
      </c>
      <c r="D13" s="18" t="s">
        <v>34</v>
      </c>
      <c r="E13" s="19">
        <v>184</v>
      </c>
      <c r="F13" s="19">
        <v>194.001</v>
      </c>
      <c r="G13" s="19">
        <v>189</v>
      </c>
      <c r="H13" s="19"/>
      <c r="I13" s="19"/>
      <c r="J13" s="19"/>
      <c r="K13" s="23">
        <v>3</v>
      </c>
      <c r="L13" s="23">
        <v>567.00099999999998</v>
      </c>
      <c r="M13" s="24">
        <v>189.00033333333332</v>
      </c>
      <c r="N13" s="25">
        <v>6</v>
      </c>
      <c r="O13" s="26">
        <v>195.00033333333332</v>
      </c>
    </row>
    <row r="14" spans="1:17" x14ac:dyDescent="0.25">
      <c r="A14" s="15" t="s">
        <v>29</v>
      </c>
      <c r="B14" s="16" t="s">
        <v>38</v>
      </c>
      <c r="C14" s="17">
        <v>44359</v>
      </c>
      <c r="D14" s="18" t="s">
        <v>34</v>
      </c>
      <c r="E14" s="19">
        <v>178</v>
      </c>
      <c r="F14" s="19">
        <v>183</v>
      </c>
      <c r="G14" s="19">
        <v>186</v>
      </c>
      <c r="H14" s="19">
        <v>186.001</v>
      </c>
      <c r="I14" s="19"/>
      <c r="J14" s="19"/>
      <c r="K14" s="23">
        <v>4</v>
      </c>
      <c r="L14" s="23">
        <v>733.00099999999998</v>
      </c>
      <c r="M14" s="24">
        <v>183.25024999999999</v>
      </c>
      <c r="N14" s="25">
        <v>3</v>
      </c>
      <c r="O14" s="26">
        <v>186.25024999999999</v>
      </c>
    </row>
    <row r="15" spans="1:17" x14ac:dyDescent="0.25">
      <c r="A15" s="15" t="s">
        <v>29</v>
      </c>
      <c r="B15" s="16" t="s">
        <v>38</v>
      </c>
      <c r="C15" s="17">
        <v>44373</v>
      </c>
      <c r="D15" s="18" t="s">
        <v>34</v>
      </c>
      <c r="E15" s="19">
        <v>187</v>
      </c>
      <c r="F15" s="19">
        <v>179</v>
      </c>
      <c r="G15" s="19">
        <v>181</v>
      </c>
      <c r="H15" s="19">
        <v>181.001</v>
      </c>
      <c r="I15" s="19"/>
      <c r="J15" s="19"/>
      <c r="K15" s="23">
        <v>4</v>
      </c>
      <c r="L15" s="23">
        <v>728.00099999999998</v>
      </c>
      <c r="M15" s="24">
        <v>182.00024999999999</v>
      </c>
      <c r="N15" s="25">
        <v>4</v>
      </c>
      <c r="O15" s="26">
        <v>186.00024999999999</v>
      </c>
    </row>
    <row r="16" spans="1:17" x14ac:dyDescent="0.25">
      <c r="A16" s="15" t="s">
        <v>29</v>
      </c>
      <c r="B16" s="16" t="s">
        <v>22</v>
      </c>
      <c r="C16" s="17">
        <v>44380</v>
      </c>
      <c r="D16" s="18" t="s">
        <v>66</v>
      </c>
      <c r="E16" s="19">
        <v>189</v>
      </c>
      <c r="F16" s="19">
        <v>185</v>
      </c>
      <c r="G16" s="19">
        <v>184</v>
      </c>
      <c r="H16" s="19">
        <v>194.001</v>
      </c>
      <c r="I16" s="19">
        <v>188</v>
      </c>
      <c r="J16" s="19">
        <v>192</v>
      </c>
      <c r="K16" s="23">
        <v>6</v>
      </c>
      <c r="L16" s="23">
        <v>1132.001</v>
      </c>
      <c r="M16" s="24">
        <v>188.66683333333333</v>
      </c>
      <c r="N16" s="25">
        <v>12</v>
      </c>
      <c r="O16" s="26">
        <v>200.66683333333333</v>
      </c>
    </row>
    <row r="17" spans="1:15" x14ac:dyDescent="0.25">
      <c r="A17" s="15" t="s">
        <v>29</v>
      </c>
      <c r="B17" s="16" t="s">
        <v>22</v>
      </c>
      <c r="C17" s="17">
        <v>44381</v>
      </c>
      <c r="D17" s="18" t="s">
        <v>66</v>
      </c>
      <c r="E17" s="19">
        <v>186</v>
      </c>
      <c r="F17" s="19">
        <v>185</v>
      </c>
      <c r="G17" s="19">
        <v>191</v>
      </c>
      <c r="H17" s="19">
        <v>189</v>
      </c>
      <c r="I17" s="19">
        <v>188</v>
      </c>
      <c r="J17" s="19">
        <v>187</v>
      </c>
      <c r="K17" s="23">
        <v>6</v>
      </c>
      <c r="L17" s="23">
        <v>1126</v>
      </c>
      <c r="M17" s="24">
        <v>187.66666666666666</v>
      </c>
      <c r="N17" s="25">
        <v>6</v>
      </c>
      <c r="O17" s="26">
        <v>193.66666666666666</v>
      </c>
    </row>
    <row r="18" spans="1:15" x14ac:dyDescent="0.25">
      <c r="A18" s="15" t="s">
        <v>29</v>
      </c>
      <c r="B18" s="16" t="s">
        <v>38</v>
      </c>
      <c r="C18" s="17">
        <v>44383</v>
      </c>
      <c r="D18" s="18" t="s">
        <v>34</v>
      </c>
      <c r="E18" s="19">
        <v>191.001</v>
      </c>
      <c r="F18" s="19">
        <v>192</v>
      </c>
      <c r="G18" s="19">
        <v>193</v>
      </c>
      <c r="H18" s="19"/>
      <c r="I18" s="19"/>
      <c r="J18" s="19"/>
      <c r="K18" s="23">
        <v>3</v>
      </c>
      <c r="L18" s="23">
        <v>576.00099999999998</v>
      </c>
      <c r="M18" s="24">
        <v>192.00033333333332</v>
      </c>
      <c r="N18" s="25">
        <v>11</v>
      </c>
      <c r="O18" s="26">
        <v>203.00033333333332</v>
      </c>
    </row>
    <row r="19" spans="1:15" x14ac:dyDescent="0.25">
      <c r="A19" s="15" t="s">
        <v>29</v>
      </c>
      <c r="B19" s="16" t="s">
        <v>38</v>
      </c>
      <c r="C19" s="17">
        <v>44387</v>
      </c>
      <c r="D19" s="18" t="s">
        <v>34</v>
      </c>
      <c r="E19" s="19">
        <v>182</v>
      </c>
      <c r="F19" s="19">
        <v>185</v>
      </c>
      <c r="G19" s="19">
        <v>188</v>
      </c>
      <c r="H19" s="19">
        <v>181.001</v>
      </c>
      <c r="I19" s="19"/>
      <c r="J19" s="19"/>
      <c r="K19" s="23">
        <v>4</v>
      </c>
      <c r="L19" s="23">
        <v>736.00099999999998</v>
      </c>
      <c r="M19" s="24">
        <v>184.00024999999999</v>
      </c>
      <c r="N19" s="25">
        <v>4</v>
      </c>
      <c r="O19" s="26">
        <v>188.00024999999999</v>
      </c>
    </row>
    <row r="20" spans="1:15" x14ac:dyDescent="0.25">
      <c r="A20" s="15" t="s">
        <v>29</v>
      </c>
      <c r="B20" s="16" t="s">
        <v>38</v>
      </c>
      <c r="C20" s="17">
        <v>44395</v>
      </c>
      <c r="D20" s="18" t="s">
        <v>34</v>
      </c>
      <c r="E20" s="19">
        <v>184</v>
      </c>
      <c r="F20" s="19">
        <v>185</v>
      </c>
      <c r="G20" s="19">
        <v>188</v>
      </c>
      <c r="H20" s="19">
        <v>184.001</v>
      </c>
      <c r="I20" s="19">
        <v>184</v>
      </c>
      <c r="J20" s="19">
        <v>192</v>
      </c>
      <c r="K20" s="23">
        <v>6</v>
      </c>
      <c r="L20" s="23">
        <v>1117.001</v>
      </c>
      <c r="M20" s="24">
        <v>186.16683333333333</v>
      </c>
      <c r="N20" s="25">
        <v>8</v>
      </c>
      <c r="O20" s="26">
        <v>194.16683333333333</v>
      </c>
    </row>
    <row r="21" spans="1:15" x14ac:dyDescent="0.25">
      <c r="A21" s="15" t="s">
        <v>29</v>
      </c>
      <c r="B21" s="16" t="s">
        <v>38</v>
      </c>
      <c r="C21" s="17">
        <v>44401</v>
      </c>
      <c r="D21" s="18" t="s">
        <v>34</v>
      </c>
      <c r="E21" s="19">
        <v>180</v>
      </c>
      <c r="F21" s="19">
        <v>182</v>
      </c>
      <c r="G21" s="19">
        <v>181</v>
      </c>
      <c r="H21" s="19">
        <v>182</v>
      </c>
      <c r="I21" s="19"/>
      <c r="J21" s="19"/>
      <c r="K21" s="23">
        <v>4</v>
      </c>
      <c r="L21" s="23">
        <v>725</v>
      </c>
      <c r="M21" s="24">
        <v>181.25</v>
      </c>
      <c r="N21" s="25">
        <v>3</v>
      </c>
      <c r="O21" s="26">
        <v>184.25</v>
      </c>
    </row>
    <row r="22" spans="1:15" x14ac:dyDescent="0.25">
      <c r="A22" s="38"/>
      <c r="B22" s="39"/>
      <c r="C22" s="40"/>
      <c r="D22" s="41"/>
      <c r="E22" s="42"/>
      <c r="F22" s="42"/>
      <c r="G22" s="42"/>
      <c r="H22" s="42"/>
      <c r="I22" s="42"/>
      <c r="J22" s="42"/>
      <c r="K22" s="43"/>
      <c r="L22" s="43"/>
      <c r="M22" s="44"/>
      <c r="N22" s="45"/>
      <c r="O22" s="46"/>
    </row>
    <row r="23" spans="1:15" x14ac:dyDescent="0.25">
      <c r="K23" s="8">
        <f>SUM(K2:K22)</f>
        <v>84</v>
      </c>
      <c r="L23" s="8">
        <f>SUM(L2:L22)</f>
        <v>15489.010000000002</v>
      </c>
      <c r="M23" s="7">
        <f>SUM(L23/K23)</f>
        <v>184.39297619047622</v>
      </c>
      <c r="N23" s="8">
        <f>SUM(N2:N22)</f>
        <v>127</v>
      </c>
      <c r="O23" s="13">
        <f>SUM(M23+N23)</f>
        <v>311.39297619047625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13"/>
    <protectedRange sqref="D2" name="Range1_1_2_10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E6:J6 B6:C6" name="Range1_8_2"/>
    <protectedRange algorithmName="SHA-512" hashValue="ON39YdpmFHfN9f47KpiRvqrKx0V9+erV1CNkpWzYhW/Qyc6aT8rEyCrvauWSYGZK2ia3o7vd3akF07acHAFpOA==" saltValue="yVW9XmDwTqEnmpSGai0KYg==" spinCount="100000" sqref="D6" name="Range1_1_6_2"/>
    <protectedRange algorithmName="SHA-512" hashValue="ON39YdpmFHfN9f47KpiRvqrKx0V9+erV1CNkpWzYhW/Qyc6aT8rEyCrvauWSYGZK2ia3o7vd3akF07acHAFpOA==" saltValue="yVW9XmDwTqEnmpSGai0KYg==" spinCount="100000" sqref="E7:J7 B7:C7" name="Range1_4_1"/>
    <protectedRange algorithmName="SHA-512" hashValue="ON39YdpmFHfN9f47KpiRvqrKx0V9+erV1CNkpWzYhW/Qyc6aT8rEyCrvauWSYGZK2ia3o7vd3akF07acHAFpOA==" saltValue="yVW9XmDwTqEnmpSGai0KYg==" spinCount="100000" sqref="D7" name="Range1_1_2_2"/>
    <protectedRange algorithmName="SHA-512" hashValue="ON39YdpmFHfN9f47KpiRvqrKx0V9+erV1CNkpWzYhW/Qyc6aT8rEyCrvauWSYGZK2ia3o7vd3akF07acHAFpOA==" saltValue="yVW9XmDwTqEnmpSGai0KYg==" spinCount="100000" sqref="C8" name="Range1_20"/>
    <protectedRange algorithmName="SHA-512" hashValue="ON39YdpmFHfN9f47KpiRvqrKx0V9+erV1CNkpWzYhW/Qyc6aT8rEyCrvauWSYGZK2ia3o7vd3akF07acHAFpOA==" saltValue="yVW9XmDwTqEnmpSGai0KYg==" spinCount="100000" sqref="B8 E8:H8" name="Range1_4_6"/>
    <protectedRange algorithmName="SHA-512" hashValue="ON39YdpmFHfN9f47KpiRvqrKx0V9+erV1CNkpWzYhW/Qyc6aT8rEyCrvauWSYGZK2ia3o7vd3akF07acHAFpOA==" saltValue="yVW9XmDwTqEnmpSGai0KYg==" spinCount="100000" sqref="D8" name="Range1_1_2_6"/>
    <protectedRange algorithmName="SHA-512" hashValue="ON39YdpmFHfN9f47KpiRvqrKx0V9+erV1CNkpWzYhW/Qyc6aT8rEyCrvauWSYGZK2ia3o7vd3akF07acHAFpOA==" saltValue="yVW9XmDwTqEnmpSGai0KYg==" spinCount="100000" sqref="I9:J9" name="Range1_21"/>
    <protectedRange algorithmName="SHA-512" hashValue="ON39YdpmFHfN9f47KpiRvqrKx0V9+erV1CNkpWzYhW/Qyc6aT8rEyCrvauWSYGZK2ia3o7vd3akF07acHAFpOA==" saltValue="yVW9XmDwTqEnmpSGai0KYg==" spinCount="100000" sqref="B9:C9 E9:H9" name="Range1_4_7"/>
    <protectedRange algorithmName="SHA-512" hashValue="ON39YdpmFHfN9f47KpiRvqrKx0V9+erV1CNkpWzYhW/Qyc6aT8rEyCrvauWSYGZK2ia3o7vd3akF07acHAFpOA==" saltValue="yVW9XmDwTqEnmpSGai0KYg==" spinCount="100000" sqref="D9" name="Range1_1_2_8"/>
    <protectedRange algorithmName="SHA-512" hashValue="ON39YdpmFHfN9f47KpiRvqrKx0V9+erV1CNkpWzYhW/Qyc6aT8rEyCrvauWSYGZK2ia3o7vd3akF07acHAFpOA==" saltValue="yVW9XmDwTqEnmpSGai0KYg==" spinCount="100000" sqref="E10:J10 B10:C10" name="Range1_9_3"/>
    <protectedRange algorithmName="SHA-512" hashValue="ON39YdpmFHfN9f47KpiRvqrKx0V9+erV1CNkpWzYhW/Qyc6aT8rEyCrvauWSYGZK2ia3o7vd3akF07acHAFpOA==" saltValue="yVW9XmDwTqEnmpSGai0KYg==" spinCount="100000" sqref="D10" name="Range1_1_6_4"/>
    <protectedRange algorithmName="SHA-512" hashValue="ON39YdpmFHfN9f47KpiRvqrKx0V9+erV1CNkpWzYhW/Qyc6aT8rEyCrvauWSYGZK2ia3o7vd3akF07acHAFpOA==" saltValue="yVW9XmDwTqEnmpSGai0KYg==" spinCount="100000" sqref="E11:J11 B11:C11 E22:J22 B22:C22" name="Range1_4_3"/>
    <protectedRange algorithmName="SHA-512" hashValue="ON39YdpmFHfN9f47KpiRvqrKx0V9+erV1CNkpWzYhW/Qyc6aT8rEyCrvauWSYGZK2ia3o7vd3akF07acHAFpOA==" saltValue="yVW9XmDwTqEnmpSGai0KYg==" spinCount="100000" sqref="D11 D22" name="Range1_1_2_3"/>
    <protectedRange algorithmName="SHA-512" hashValue="ON39YdpmFHfN9f47KpiRvqrKx0V9+erV1CNkpWzYhW/Qyc6aT8rEyCrvauWSYGZK2ia3o7vd3akF07acHAFpOA==" saltValue="yVW9XmDwTqEnmpSGai0KYg==" spinCount="100000" sqref="E12:J12 B12:C12" name="Range1_4_10"/>
    <protectedRange algorithmName="SHA-512" hashValue="ON39YdpmFHfN9f47KpiRvqrKx0V9+erV1CNkpWzYhW/Qyc6aT8rEyCrvauWSYGZK2ia3o7vd3akF07acHAFpOA==" saltValue="yVW9XmDwTqEnmpSGai0KYg==" spinCount="100000" sqref="D12" name="Range1_1_2_11"/>
    <protectedRange algorithmName="SHA-512" hashValue="ON39YdpmFHfN9f47KpiRvqrKx0V9+erV1CNkpWzYhW/Qyc6aT8rEyCrvauWSYGZK2ia3o7vd3akF07acHAFpOA==" saltValue="yVW9XmDwTqEnmpSGai0KYg==" spinCount="100000" sqref="E13:J13 B13:C13" name="Range1_9_1"/>
    <protectedRange algorithmName="SHA-512" hashValue="ON39YdpmFHfN9f47KpiRvqrKx0V9+erV1CNkpWzYhW/Qyc6aT8rEyCrvauWSYGZK2ia3o7vd3akF07acHAFpOA==" saltValue="yVW9XmDwTqEnmpSGai0KYg==" spinCount="100000" sqref="D13" name="Range1_1_6_3"/>
    <protectedRange algorithmName="SHA-512" hashValue="ON39YdpmFHfN9f47KpiRvqrKx0V9+erV1CNkpWzYhW/Qyc6aT8rEyCrvauWSYGZK2ia3o7vd3akF07acHAFpOA==" saltValue="yVW9XmDwTqEnmpSGai0KYg==" spinCount="100000" sqref="E14:J14 B14:C14" name="Range1_4_11"/>
    <protectedRange algorithmName="SHA-512" hashValue="ON39YdpmFHfN9f47KpiRvqrKx0V9+erV1CNkpWzYhW/Qyc6aT8rEyCrvauWSYGZK2ia3o7vd3akF07acHAFpOA==" saltValue="yVW9XmDwTqEnmpSGai0KYg==" spinCount="100000" sqref="D14" name="Range1_1_2_12"/>
    <protectedRange algorithmName="SHA-512" hashValue="ON39YdpmFHfN9f47KpiRvqrKx0V9+erV1CNkpWzYhW/Qyc6aT8rEyCrvauWSYGZK2ia3o7vd3akF07acHAFpOA==" saltValue="yVW9XmDwTqEnmpSGai0KYg==" spinCount="100000" sqref="E15:J15 B15:C15" name="Range1_4_12"/>
    <protectedRange algorithmName="SHA-512" hashValue="ON39YdpmFHfN9f47KpiRvqrKx0V9+erV1CNkpWzYhW/Qyc6aT8rEyCrvauWSYGZK2ia3o7vd3akF07acHAFpOA==" saltValue="yVW9XmDwTqEnmpSGai0KYg==" spinCount="100000" sqref="D15" name="Range1_1_2_13"/>
    <protectedRange algorithmName="SHA-512" hashValue="ON39YdpmFHfN9f47KpiRvqrKx0V9+erV1CNkpWzYhW/Qyc6aT8rEyCrvauWSYGZK2ia3o7vd3akF07acHAFpOA==" saltValue="yVW9XmDwTqEnmpSGai0KYg==" spinCount="100000" sqref="E16:J16 B16:C16" name="Range1_9_2"/>
    <protectedRange algorithmName="SHA-512" hashValue="ON39YdpmFHfN9f47KpiRvqrKx0V9+erV1CNkpWzYhW/Qyc6aT8rEyCrvauWSYGZK2ia3o7vd3akF07acHAFpOA==" saltValue="yVW9XmDwTqEnmpSGai0KYg==" spinCount="100000" sqref="D16" name="Range1_1_8_1"/>
    <protectedRange algorithmName="SHA-512" hashValue="ON39YdpmFHfN9f47KpiRvqrKx0V9+erV1CNkpWzYhW/Qyc6aT8rEyCrvauWSYGZK2ia3o7vd3akF07acHAFpOA==" saltValue="yVW9XmDwTqEnmpSGai0KYg==" spinCount="100000" sqref="E17:J17 B17:C17" name="Range1_9_4"/>
    <protectedRange algorithmName="SHA-512" hashValue="ON39YdpmFHfN9f47KpiRvqrKx0V9+erV1CNkpWzYhW/Qyc6aT8rEyCrvauWSYGZK2ia3o7vd3akF07acHAFpOA==" saltValue="yVW9XmDwTqEnmpSGai0KYg==" spinCount="100000" sqref="D17" name="Range1_1_8"/>
    <protectedRange algorithmName="SHA-512" hashValue="ON39YdpmFHfN9f47KpiRvqrKx0V9+erV1CNkpWzYhW/Qyc6aT8rEyCrvauWSYGZK2ia3o7vd3akF07acHAFpOA==" saltValue="yVW9XmDwTqEnmpSGai0KYg==" spinCount="100000" sqref="E18:J18 B18:C18" name="Range1_6_6"/>
    <protectedRange algorithmName="SHA-512" hashValue="ON39YdpmFHfN9f47KpiRvqrKx0V9+erV1CNkpWzYhW/Qyc6aT8rEyCrvauWSYGZK2ia3o7vd3akF07acHAFpOA==" saltValue="yVW9XmDwTqEnmpSGai0KYg==" spinCount="100000" sqref="D18" name="Range1_1_4_7"/>
    <protectedRange algorithmName="SHA-512" hashValue="ON39YdpmFHfN9f47KpiRvqrKx0V9+erV1CNkpWzYhW/Qyc6aT8rEyCrvauWSYGZK2ia3o7vd3akF07acHAFpOA==" saltValue="yVW9XmDwTqEnmpSGai0KYg==" spinCount="100000" sqref="E19:J19 B19:C19" name="Range1_4_14"/>
    <protectedRange algorithmName="SHA-512" hashValue="ON39YdpmFHfN9f47KpiRvqrKx0V9+erV1CNkpWzYhW/Qyc6aT8rEyCrvauWSYGZK2ia3o7vd3akF07acHAFpOA==" saltValue="yVW9XmDwTqEnmpSGai0KYg==" spinCount="100000" sqref="D19" name="Range1_1_2_15"/>
    <protectedRange algorithmName="SHA-512" hashValue="ON39YdpmFHfN9f47KpiRvqrKx0V9+erV1CNkpWzYhW/Qyc6aT8rEyCrvauWSYGZK2ia3o7vd3akF07acHAFpOA==" saltValue="yVW9XmDwTqEnmpSGai0KYg==" spinCount="100000" sqref="E20:J20 B20:C20" name="Range1_9_5"/>
    <protectedRange algorithmName="SHA-512" hashValue="ON39YdpmFHfN9f47KpiRvqrKx0V9+erV1CNkpWzYhW/Qyc6aT8rEyCrvauWSYGZK2ia3o7vd3akF07acHAFpOA==" saltValue="yVW9XmDwTqEnmpSGai0KYg==" spinCount="100000" sqref="D20" name="Range1_1_6_7"/>
    <protectedRange algorithmName="SHA-512" hashValue="ON39YdpmFHfN9f47KpiRvqrKx0V9+erV1CNkpWzYhW/Qyc6aT8rEyCrvauWSYGZK2ia3o7vd3akF07acHAFpOA==" saltValue="yVW9XmDwTqEnmpSGai0KYg==" spinCount="100000" sqref="E21:J21 B21:C21" name="Range1_4_1_1"/>
    <protectedRange algorithmName="SHA-512" hashValue="ON39YdpmFHfN9f47KpiRvqrKx0V9+erV1CNkpWzYhW/Qyc6aT8rEyCrvauWSYGZK2ia3o7vd3akF07acHAFpOA==" saltValue="yVW9XmDwTqEnmpSGai0KYg==" spinCount="100000" sqref="D21" name="Range1_1_2_1_1"/>
  </protectedRanges>
  <conditionalFormatting sqref="E2">
    <cfRule type="top10" dxfId="507" priority="118" rank="1"/>
  </conditionalFormatting>
  <conditionalFormatting sqref="F2">
    <cfRule type="top10" dxfId="506" priority="117" rank="1"/>
  </conditionalFormatting>
  <conditionalFormatting sqref="G2">
    <cfRule type="top10" dxfId="505" priority="116" rank="1"/>
  </conditionalFormatting>
  <conditionalFormatting sqref="H2">
    <cfRule type="top10" dxfId="504" priority="115" rank="1"/>
  </conditionalFormatting>
  <conditionalFormatting sqref="I2">
    <cfRule type="top10" dxfId="503" priority="114" rank="1"/>
  </conditionalFormatting>
  <conditionalFormatting sqref="J2">
    <cfRule type="top10" dxfId="502" priority="113" rank="1"/>
  </conditionalFormatting>
  <conditionalFormatting sqref="E3">
    <cfRule type="top10" dxfId="501" priority="112" rank="1"/>
  </conditionalFormatting>
  <conditionalFormatting sqref="F3">
    <cfRule type="top10" dxfId="500" priority="111" rank="1"/>
  </conditionalFormatting>
  <conditionalFormatting sqref="G3">
    <cfRule type="top10" dxfId="499" priority="110" rank="1"/>
  </conditionalFormatting>
  <conditionalFormatting sqref="H3">
    <cfRule type="top10" dxfId="498" priority="109" rank="1"/>
  </conditionalFormatting>
  <conditionalFormatting sqref="I3">
    <cfRule type="top10" dxfId="497" priority="108" rank="1"/>
  </conditionalFormatting>
  <conditionalFormatting sqref="J3">
    <cfRule type="top10" dxfId="496" priority="107" rank="1"/>
  </conditionalFormatting>
  <conditionalFormatting sqref="E4">
    <cfRule type="top10" dxfId="495" priority="106" rank="1"/>
  </conditionalFormatting>
  <conditionalFormatting sqref="F4">
    <cfRule type="top10" dxfId="494" priority="105" rank="1"/>
  </conditionalFormatting>
  <conditionalFormatting sqref="G4">
    <cfRule type="top10" dxfId="493" priority="104" rank="1"/>
  </conditionalFormatting>
  <conditionalFormatting sqref="H4">
    <cfRule type="top10" dxfId="492" priority="103" rank="1"/>
  </conditionalFormatting>
  <conditionalFormatting sqref="I4">
    <cfRule type="top10" dxfId="491" priority="102" rank="1"/>
  </conditionalFormatting>
  <conditionalFormatting sqref="J4">
    <cfRule type="top10" dxfId="490" priority="101" rank="1"/>
  </conditionalFormatting>
  <conditionalFormatting sqref="E5">
    <cfRule type="top10" dxfId="489" priority="100" rank="1"/>
  </conditionalFormatting>
  <conditionalFormatting sqref="F5">
    <cfRule type="top10" dxfId="488" priority="99" rank="1"/>
  </conditionalFormatting>
  <conditionalFormatting sqref="G5">
    <cfRule type="top10" dxfId="487" priority="98" rank="1"/>
  </conditionalFormatting>
  <conditionalFormatting sqref="H5">
    <cfRule type="top10" dxfId="486" priority="97" rank="1"/>
  </conditionalFormatting>
  <conditionalFormatting sqref="I5">
    <cfRule type="top10" dxfId="485" priority="96" rank="1"/>
  </conditionalFormatting>
  <conditionalFormatting sqref="J5">
    <cfRule type="top10" dxfId="484" priority="95" rank="1"/>
  </conditionalFormatting>
  <conditionalFormatting sqref="E6">
    <cfRule type="top10" dxfId="483" priority="94" rank="1"/>
  </conditionalFormatting>
  <conditionalFormatting sqref="F6">
    <cfRule type="top10" dxfId="482" priority="93" rank="1"/>
  </conditionalFormatting>
  <conditionalFormatting sqref="G6">
    <cfRule type="top10" dxfId="481" priority="92" rank="1"/>
  </conditionalFormatting>
  <conditionalFormatting sqref="H6">
    <cfRule type="top10" dxfId="480" priority="91" rank="1"/>
  </conditionalFormatting>
  <conditionalFormatting sqref="I6">
    <cfRule type="top10" dxfId="479" priority="90" rank="1"/>
  </conditionalFormatting>
  <conditionalFormatting sqref="J6">
    <cfRule type="top10" dxfId="478" priority="89" rank="1"/>
  </conditionalFormatting>
  <conditionalFormatting sqref="E7">
    <cfRule type="top10" dxfId="477" priority="88" rank="1"/>
  </conditionalFormatting>
  <conditionalFormatting sqref="F7">
    <cfRule type="top10" dxfId="476" priority="87" rank="1"/>
  </conditionalFormatting>
  <conditionalFormatting sqref="G7">
    <cfRule type="top10" dxfId="475" priority="86" rank="1"/>
  </conditionalFormatting>
  <conditionalFormatting sqref="H7">
    <cfRule type="top10" dxfId="474" priority="85" rank="1"/>
  </conditionalFormatting>
  <conditionalFormatting sqref="I7">
    <cfRule type="top10" dxfId="473" priority="84" rank="1"/>
  </conditionalFormatting>
  <conditionalFormatting sqref="J7">
    <cfRule type="top10" dxfId="472" priority="83" rank="1"/>
  </conditionalFormatting>
  <conditionalFormatting sqref="E8">
    <cfRule type="top10" dxfId="471" priority="82" rank="1"/>
  </conditionalFormatting>
  <conditionalFormatting sqref="F8">
    <cfRule type="top10" dxfId="470" priority="81" rank="1"/>
  </conditionalFormatting>
  <conditionalFormatting sqref="G8">
    <cfRule type="top10" dxfId="469" priority="80" rank="1"/>
  </conditionalFormatting>
  <conditionalFormatting sqref="H8">
    <cfRule type="top10" dxfId="468" priority="79" rank="1"/>
  </conditionalFormatting>
  <conditionalFormatting sqref="E9">
    <cfRule type="top10" dxfId="467" priority="78" rank="1"/>
  </conditionalFormatting>
  <conditionalFormatting sqref="F9">
    <cfRule type="top10" dxfId="466" priority="77" rank="1"/>
  </conditionalFormatting>
  <conditionalFormatting sqref="G9">
    <cfRule type="top10" dxfId="465" priority="76" rank="1"/>
  </conditionalFormatting>
  <conditionalFormatting sqref="H9">
    <cfRule type="top10" dxfId="464" priority="75" rank="1"/>
  </conditionalFormatting>
  <conditionalFormatting sqref="I9">
    <cfRule type="top10" dxfId="463" priority="74" rank="1"/>
  </conditionalFormatting>
  <conditionalFormatting sqref="J9">
    <cfRule type="top10" dxfId="462" priority="73" rank="1"/>
  </conditionalFormatting>
  <conditionalFormatting sqref="E10">
    <cfRule type="top10" dxfId="461" priority="72" rank="1"/>
  </conditionalFormatting>
  <conditionalFormatting sqref="F10">
    <cfRule type="top10" dxfId="460" priority="71" rank="1"/>
  </conditionalFormatting>
  <conditionalFormatting sqref="G10">
    <cfRule type="top10" dxfId="459" priority="70" rank="1"/>
  </conditionalFormatting>
  <conditionalFormatting sqref="H10">
    <cfRule type="top10" dxfId="458" priority="69" rank="1"/>
  </conditionalFormatting>
  <conditionalFormatting sqref="I10">
    <cfRule type="top10" dxfId="457" priority="68" rank="1"/>
  </conditionalFormatting>
  <conditionalFormatting sqref="J10">
    <cfRule type="top10" dxfId="456" priority="67" rank="1"/>
  </conditionalFormatting>
  <conditionalFormatting sqref="E22 E11">
    <cfRule type="top10" dxfId="455" priority="220" rank="1"/>
  </conditionalFormatting>
  <conditionalFormatting sqref="F22 F11">
    <cfRule type="top10" dxfId="454" priority="222" rank="1"/>
  </conditionalFormatting>
  <conditionalFormatting sqref="G22 G11">
    <cfRule type="top10" dxfId="453" priority="224" rank="1"/>
  </conditionalFormatting>
  <conditionalFormatting sqref="H22 H11">
    <cfRule type="top10" dxfId="452" priority="226" rank="1"/>
  </conditionalFormatting>
  <conditionalFormatting sqref="I22 I11">
    <cfRule type="top10" dxfId="451" priority="228" rank="1"/>
  </conditionalFormatting>
  <conditionalFormatting sqref="J22 J11">
    <cfRule type="top10" dxfId="450" priority="230" rank="1"/>
  </conditionalFormatting>
  <conditionalFormatting sqref="E12">
    <cfRule type="top10" dxfId="449" priority="60" rank="1"/>
  </conditionalFormatting>
  <conditionalFormatting sqref="F12">
    <cfRule type="top10" dxfId="448" priority="59" rank="1"/>
  </conditionalFormatting>
  <conditionalFormatting sqref="G12">
    <cfRule type="top10" dxfId="447" priority="58" rank="1"/>
  </conditionalFormatting>
  <conditionalFormatting sqref="H12">
    <cfRule type="top10" dxfId="446" priority="57" rank="1"/>
  </conditionalFormatting>
  <conditionalFormatting sqref="I12">
    <cfRule type="top10" dxfId="445" priority="56" rank="1"/>
  </conditionalFormatting>
  <conditionalFormatting sqref="J12">
    <cfRule type="top10" dxfId="444" priority="55" rank="1"/>
  </conditionalFormatting>
  <conditionalFormatting sqref="E13">
    <cfRule type="top10" dxfId="443" priority="54" rank="1"/>
  </conditionalFormatting>
  <conditionalFormatting sqref="F13">
    <cfRule type="top10" dxfId="442" priority="53" rank="1"/>
  </conditionalFormatting>
  <conditionalFormatting sqref="G13">
    <cfRule type="top10" dxfId="441" priority="52" rank="1"/>
  </conditionalFormatting>
  <conditionalFormatting sqref="H13">
    <cfRule type="top10" dxfId="440" priority="51" rank="1"/>
  </conditionalFormatting>
  <conditionalFormatting sqref="I13">
    <cfRule type="top10" dxfId="439" priority="50" rank="1"/>
  </conditionalFormatting>
  <conditionalFormatting sqref="J13">
    <cfRule type="top10" dxfId="438" priority="49" rank="1"/>
  </conditionalFormatting>
  <conditionalFormatting sqref="E14">
    <cfRule type="top10" dxfId="437" priority="48" rank="1"/>
  </conditionalFormatting>
  <conditionalFormatting sqref="F14">
    <cfRule type="top10" dxfId="436" priority="47" rank="1"/>
  </conditionalFormatting>
  <conditionalFormatting sqref="G14">
    <cfRule type="top10" dxfId="435" priority="46" rank="1"/>
  </conditionalFormatting>
  <conditionalFormatting sqref="H14">
    <cfRule type="top10" dxfId="434" priority="45" rank="1"/>
  </conditionalFormatting>
  <conditionalFormatting sqref="I14">
    <cfRule type="top10" dxfId="433" priority="44" rank="1"/>
  </conditionalFormatting>
  <conditionalFormatting sqref="J14">
    <cfRule type="top10" dxfId="432" priority="43" rank="1"/>
  </conditionalFormatting>
  <conditionalFormatting sqref="E15">
    <cfRule type="top10" dxfId="431" priority="42" rank="1"/>
  </conditionalFormatting>
  <conditionalFormatting sqref="F15">
    <cfRule type="top10" dxfId="430" priority="41" rank="1"/>
  </conditionalFormatting>
  <conditionalFormatting sqref="G15">
    <cfRule type="top10" dxfId="429" priority="40" rank="1"/>
  </conditionalFormatting>
  <conditionalFormatting sqref="H15">
    <cfRule type="top10" dxfId="428" priority="39" rank="1"/>
  </conditionalFormatting>
  <conditionalFormatting sqref="I15">
    <cfRule type="top10" dxfId="427" priority="38" rank="1"/>
  </conditionalFormatting>
  <conditionalFormatting sqref="J15">
    <cfRule type="top10" dxfId="426" priority="37" rank="1"/>
  </conditionalFormatting>
  <conditionalFormatting sqref="E16">
    <cfRule type="top10" dxfId="425" priority="36" rank="1"/>
  </conditionalFormatting>
  <conditionalFormatting sqref="F16">
    <cfRule type="top10" dxfId="424" priority="35" rank="1"/>
  </conditionalFormatting>
  <conditionalFormatting sqref="G16">
    <cfRule type="top10" dxfId="423" priority="34" rank="1"/>
  </conditionalFormatting>
  <conditionalFormatting sqref="H16">
    <cfRule type="top10" dxfId="422" priority="33" rank="1"/>
  </conditionalFormatting>
  <conditionalFormatting sqref="I16">
    <cfRule type="top10" dxfId="421" priority="32" rank="1"/>
  </conditionalFormatting>
  <conditionalFormatting sqref="J16">
    <cfRule type="top10" dxfId="420" priority="31" rank="1"/>
  </conditionalFormatting>
  <conditionalFormatting sqref="E17">
    <cfRule type="top10" dxfId="419" priority="30" rank="1"/>
  </conditionalFormatting>
  <conditionalFormatting sqref="F17">
    <cfRule type="top10" dxfId="418" priority="29" rank="1"/>
  </conditionalFormatting>
  <conditionalFormatting sqref="G17">
    <cfRule type="top10" dxfId="417" priority="28" rank="1"/>
  </conditionalFormatting>
  <conditionalFormatting sqref="H17">
    <cfRule type="top10" dxfId="416" priority="27" rank="1"/>
  </conditionalFormatting>
  <conditionalFormatting sqref="I17">
    <cfRule type="top10" dxfId="415" priority="26" rank="1"/>
  </conditionalFormatting>
  <conditionalFormatting sqref="J17">
    <cfRule type="top10" dxfId="414" priority="25" rank="1"/>
  </conditionalFormatting>
  <conditionalFormatting sqref="E18">
    <cfRule type="top10" dxfId="413" priority="24" rank="1"/>
  </conditionalFormatting>
  <conditionalFormatting sqref="F18">
    <cfRule type="top10" dxfId="412" priority="23" rank="1"/>
  </conditionalFormatting>
  <conditionalFormatting sqref="G18">
    <cfRule type="top10" dxfId="411" priority="22" rank="1"/>
  </conditionalFormatting>
  <conditionalFormatting sqref="H18">
    <cfRule type="top10" dxfId="410" priority="21" rank="1"/>
  </conditionalFormatting>
  <conditionalFormatting sqref="I18">
    <cfRule type="top10" dxfId="409" priority="20" rank="1"/>
  </conditionalFormatting>
  <conditionalFormatting sqref="J18">
    <cfRule type="top10" dxfId="408" priority="19" rank="1"/>
  </conditionalFormatting>
  <conditionalFormatting sqref="E19">
    <cfRule type="top10" dxfId="407" priority="18" rank="1"/>
  </conditionalFormatting>
  <conditionalFormatting sqref="F19">
    <cfRule type="top10" dxfId="406" priority="17" rank="1"/>
  </conditionalFormatting>
  <conditionalFormatting sqref="G19">
    <cfRule type="top10" dxfId="405" priority="16" rank="1"/>
  </conditionalFormatting>
  <conditionalFormatting sqref="H19">
    <cfRule type="top10" dxfId="404" priority="15" rank="1"/>
  </conditionalFormatting>
  <conditionalFormatting sqref="I19">
    <cfRule type="top10" dxfId="403" priority="14" rank="1"/>
  </conditionalFormatting>
  <conditionalFormatting sqref="J19">
    <cfRule type="top10" dxfId="402" priority="13" rank="1"/>
  </conditionalFormatting>
  <conditionalFormatting sqref="E20">
    <cfRule type="top10" dxfId="401" priority="12" rank="1"/>
  </conditionalFormatting>
  <conditionalFormatting sqref="F20">
    <cfRule type="top10" dxfId="400" priority="11" rank="1"/>
  </conditionalFormatting>
  <conditionalFormatting sqref="G20">
    <cfRule type="top10" dxfId="399" priority="10" rank="1"/>
  </conditionalFormatting>
  <conditionalFormatting sqref="H20">
    <cfRule type="top10" dxfId="398" priority="9" rank="1"/>
  </conditionalFormatting>
  <conditionalFormatting sqref="I20">
    <cfRule type="top10" dxfId="397" priority="8" rank="1"/>
  </conditionalFormatting>
  <conditionalFormatting sqref="J20">
    <cfRule type="top10" dxfId="396" priority="7" rank="1"/>
  </conditionalFormatting>
  <conditionalFormatting sqref="E21">
    <cfRule type="top10" dxfId="395" priority="6" rank="1"/>
  </conditionalFormatting>
  <conditionalFormatting sqref="F21">
    <cfRule type="top10" dxfId="394" priority="5" rank="1"/>
  </conditionalFormatting>
  <conditionalFormatting sqref="G21">
    <cfRule type="top10" dxfId="393" priority="4" rank="1"/>
  </conditionalFormatting>
  <conditionalFormatting sqref="H21">
    <cfRule type="top10" dxfId="392" priority="3" rank="1"/>
  </conditionalFormatting>
  <conditionalFormatting sqref="I21">
    <cfRule type="top10" dxfId="391" priority="2" rank="1"/>
  </conditionalFormatting>
  <conditionalFormatting sqref="J21">
    <cfRule type="top10" dxfId="390" priority="1" rank="1"/>
  </conditionalFormatting>
  <hyperlinks>
    <hyperlink ref="Q1" location="'Texas  2021 Ranking'!A1" display="Back to Ranking" xr:uid="{FF836AA6-A669-474C-95BD-23047B0244A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64D484-3424-448B-9CEE-D729202E01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09B5F65-6195-429F-A83F-2C6E5BEDE0E7}">
          <x14:formula1>
            <xm:f>'C:\Users\abra2\AppData\Local\Packages\Microsoft.MicrosoftEdge_8wekyb3d8bbwe\TempState\Downloads\[__ABRA Scoring Program  2-24-2020 MASTER (2).xlsm]DATA'!#REF!</xm:f>
          </x14:formula1>
          <xm:sqref>B2:B8 D2:D8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6651B-9D2E-435D-9152-B8D3EA0B28D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80</v>
      </c>
      <c r="C2" s="17">
        <v>44283</v>
      </c>
      <c r="D2" s="18" t="s">
        <v>66</v>
      </c>
      <c r="E2" s="19">
        <v>187</v>
      </c>
      <c r="F2" s="19">
        <v>194</v>
      </c>
      <c r="G2" s="19">
        <v>192</v>
      </c>
      <c r="H2" s="19">
        <v>192</v>
      </c>
      <c r="I2" s="19"/>
      <c r="J2" s="19"/>
      <c r="K2" s="23">
        <v>4</v>
      </c>
      <c r="L2" s="23">
        <v>765</v>
      </c>
      <c r="M2" s="24">
        <v>191.25</v>
      </c>
      <c r="N2" s="25">
        <v>3</v>
      </c>
      <c r="O2" s="26">
        <v>194.25</v>
      </c>
    </row>
    <row r="5" spans="1:17" x14ac:dyDescent="0.25">
      <c r="K5" s="8">
        <f>SUM(K2:K4)</f>
        <v>4</v>
      </c>
      <c r="L5" s="8">
        <f>SUM(L2:L4)</f>
        <v>765</v>
      </c>
      <c r="M5" s="7">
        <f>SUM(L5/K5)</f>
        <v>191.25</v>
      </c>
      <c r="N5" s="8">
        <f>SUM(N2:N4)</f>
        <v>3</v>
      </c>
      <c r="O5" s="13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389" priority="5" rank="1"/>
  </conditionalFormatting>
  <conditionalFormatting sqref="G2">
    <cfRule type="top10" dxfId="388" priority="4" rank="1"/>
  </conditionalFormatting>
  <conditionalFormatting sqref="H2">
    <cfRule type="top10" dxfId="387" priority="3" rank="1"/>
  </conditionalFormatting>
  <conditionalFormatting sqref="I2">
    <cfRule type="top10" dxfId="386" priority="1" rank="1"/>
  </conditionalFormatting>
  <conditionalFormatting sqref="J2">
    <cfRule type="top10" dxfId="385" priority="2" rank="1"/>
  </conditionalFormatting>
  <conditionalFormatting sqref="E2">
    <cfRule type="top10" dxfId="384" priority="6" rank="1"/>
  </conditionalFormatting>
  <hyperlinks>
    <hyperlink ref="Q1" location="'Texas  2021 Ranking'!A1" display="Back to Ranking" xr:uid="{89C5EA80-58B3-4290-985A-81CAF9CBA9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875877-13CB-477B-A65C-99A2933C7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B90EF-D637-4C8B-B8AA-941DCD04A6F6}">
  <dimension ref="A1:Q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89</v>
      </c>
      <c r="C2" s="17">
        <v>44306</v>
      </c>
      <c r="D2" s="18" t="s">
        <v>66</v>
      </c>
      <c r="E2" s="19">
        <v>109</v>
      </c>
      <c r="F2" s="19">
        <v>81</v>
      </c>
      <c r="G2" s="19">
        <v>71</v>
      </c>
      <c r="H2" s="19">
        <v>80</v>
      </c>
      <c r="I2" s="19"/>
      <c r="J2" s="19"/>
      <c r="K2" s="23">
        <v>4</v>
      </c>
      <c r="L2" s="23">
        <v>341</v>
      </c>
      <c r="M2" s="24">
        <v>85.25</v>
      </c>
      <c r="N2" s="25">
        <v>5</v>
      </c>
      <c r="O2" s="26">
        <v>90.25</v>
      </c>
    </row>
    <row r="3" spans="1:17" x14ac:dyDescent="0.25">
      <c r="A3" s="15" t="s">
        <v>29</v>
      </c>
      <c r="B3" s="16" t="s">
        <v>89</v>
      </c>
      <c r="C3" s="17">
        <v>44311</v>
      </c>
      <c r="D3" s="18" t="s">
        <v>66</v>
      </c>
      <c r="E3" s="19">
        <v>160</v>
      </c>
      <c r="F3" s="19">
        <v>156</v>
      </c>
      <c r="G3" s="19">
        <v>166</v>
      </c>
      <c r="H3" s="19">
        <v>166</v>
      </c>
      <c r="I3" s="19"/>
      <c r="J3" s="19"/>
      <c r="K3" s="23">
        <v>4</v>
      </c>
      <c r="L3" s="23">
        <v>648</v>
      </c>
      <c r="M3" s="24">
        <v>162</v>
      </c>
      <c r="N3" s="25">
        <v>4</v>
      </c>
      <c r="O3" s="26">
        <v>166</v>
      </c>
    </row>
    <row r="4" spans="1:17" x14ac:dyDescent="0.25">
      <c r="A4" s="15" t="s">
        <v>29</v>
      </c>
      <c r="B4" s="16" t="s">
        <v>89</v>
      </c>
      <c r="C4" s="17">
        <v>44339</v>
      </c>
      <c r="D4" s="18" t="s">
        <v>66</v>
      </c>
      <c r="E4" s="19">
        <v>152</v>
      </c>
      <c r="F4" s="19">
        <v>145</v>
      </c>
      <c r="G4" s="19">
        <v>154</v>
      </c>
      <c r="H4" s="19">
        <v>149</v>
      </c>
      <c r="I4" s="19"/>
      <c r="J4" s="19"/>
      <c r="K4" s="23">
        <v>4</v>
      </c>
      <c r="L4" s="23">
        <v>600</v>
      </c>
      <c r="M4" s="24">
        <v>150</v>
      </c>
      <c r="N4" s="25">
        <v>4</v>
      </c>
      <c r="O4" s="26">
        <v>154</v>
      </c>
    </row>
    <row r="5" spans="1:17" x14ac:dyDescent="0.25">
      <c r="A5" s="15" t="s">
        <v>29</v>
      </c>
      <c r="B5" s="16" t="s">
        <v>89</v>
      </c>
      <c r="C5" s="17">
        <v>44362</v>
      </c>
      <c r="D5" s="18" t="s">
        <v>66</v>
      </c>
      <c r="E5" s="19">
        <v>158</v>
      </c>
      <c r="F5" s="19">
        <v>148</v>
      </c>
      <c r="G5" s="19">
        <v>161</v>
      </c>
      <c r="H5" s="19">
        <v>142</v>
      </c>
      <c r="I5" s="19"/>
      <c r="J5" s="19"/>
      <c r="K5" s="23">
        <v>4</v>
      </c>
      <c r="L5" s="23">
        <v>609</v>
      </c>
      <c r="M5" s="24">
        <v>152.25</v>
      </c>
      <c r="N5" s="25">
        <v>4</v>
      </c>
      <c r="O5" s="26">
        <v>156.25</v>
      </c>
    </row>
    <row r="8" spans="1:17" x14ac:dyDescent="0.25">
      <c r="K8" s="8">
        <f>SUM(K2:K7)</f>
        <v>16</v>
      </c>
      <c r="L8" s="8">
        <f>SUM(L2:L7)</f>
        <v>2198</v>
      </c>
      <c r="M8" s="7">
        <f>SUM(L8/K8)</f>
        <v>137.375</v>
      </c>
      <c r="N8" s="8">
        <f>SUM(N2:N7)</f>
        <v>17</v>
      </c>
      <c r="O8" s="13">
        <f>SUM(M8+N8)</f>
        <v>154.375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3:J3 B3:C3" name="Range1_19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6_4"/>
    <protectedRange algorithmName="SHA-512" hashValue="ON39YdpmFHfN9f47KpiRvqrKx0V9+erV1CNkpWzYhW/Qyc6aT8rEyCrvauWSYGZK2ia3o7vd3akF07acHAFpOA==" saltValue="yVW9XmDwTqEnmpSGai0KYg==" spinCount="100000" sqref="D5" name="Range1_1_4_5"/>
  </protectedRanges>
  <conditionalFormatting sqref="F2">
    <cfRule type="top10" dxfId="383" priority="23" rank="1"/>
  </conditionalFormatting>
  <conditionalFormatting sqref="G2">
    <cfRule type="top10" dxfId="382" priority="22" rank="1"/>
  </conditionalFormatting>
  <conditionalFormatting sqref="H2">
    <cfRule type="top10" dxfId="381" priority="21" rank="1"/>
  </conditionalFormatting>
  <conditionalFormatting sqref="E2">
    <cfRule type="top10" dxfId="380" priority="24" rank="1"/>
  </conditionalFormatting>
  <conditionalFormatting sqref="I2">
    <cfRule type="top10" dxfId="379" priority="20" rank="1"/>
  </conditionalFormatting>
  <conditionalFormatting sqref="J2">
    <cfRule type="top10" dxfId="378" priority="19" rank="1"/>
  </conditionalFormatting>
  <conditionalFormatting sqref="E3">
    <cfRule type="top10" dxfId="377" priority="18" rank="1"/>
  </conditionalFormatting>
  <conditionalFormatting sqref="F3">
    <cfRule type="top10" dxfId="376" priority="17" rank="1"/>
  </conditionalFormatting>
  <conditionalFormatting sqref="G3">
    <cfRule type="top10" dxfId="375" priority="16" rank="1"/>
  </conditionalFormatting>
  <conditionalFormatting sqref="H3">
    <cfRule type="top10" dxfId="374" priority="15" rank="1"/>
  </conditionalFormatting>
  <conditionalFormatting sqref="I3">
    <cfRule type="top10" dxfId="373" priority="14" rank="1"/>
  </conditionalFormatting>
  <conditionalFormatting sqref="J3">
    <cfRule type="top10" dxfId="372" priority="13" rank="1"/>
  </conditionalFormatting>
  <conditionalFormatting sqref="E4">
    <cfRule type="top10" dxfId="371" priority="12" rank="1"/>
  </conditionalFormatting>
  <conditionalFormatting sqref="F4">
    <cfRule type="top10" dxfId="370" priority="11" rank="1"/>
  </conditionalFormatting>
  <conditionalFormatting sqref="G4">
    <cfRule type="top10" dxfId="369" priority="10" rank="1"/>
  </conditionalFormatting>
  <conditionalFormatting sqref="H4">
    <cfRule type="top10" dxfId="368" priority="9" rank="1"/>
  </conditionalFormatting>
  <conditionalFormatting sqref="I4">
    <cfRule type="top10" dxfId="367" priority="8" rank="1"/>
  </conditionalFormatting>
  <conditionalFormatting sqref="J4">
    <cfRule type="top10" dxfId="366" priority="7" rank="1"/>
  </conditionalFormatting>
  <conditionalFormatting sqref="E5">
    <cfRule type="top10" dxfId="365" priority="6" rank="1"/>
  </conditionalFormatting>
  <conditionalFormatting sqref="F5">
    <cfRule type="top10" dxfId="364" priority="5" rank="1"/>
  </conditionalFormatting>
  <conditionalFormatting sqref="G5">
    <cfRule type="top10" dxfId="363" priority="4" rank="1"/>
  </conditionalFormatting>
  <conditionalFormatting sqref="H5">
    <cfRule type="top10" dxfId="362" priority="3" rank="1"/>
  </conditionalFormatting>
  <conditionalFormatting sqref="I5">
    <cfRule type="top10" dxfId="361" priority="2" rank="1"/>
  </conditionalFormatting>
  <conditionalFormatting sqref="J5">
    <cfRule type="top10" dxfId="360" priority="1" rank="1"/>
  </conditionalFormatting>
  <hyperlinks>
    <hyperlink ref="Q1" location="'Texas  2021 Ranking'!A1" display="Back to Ranking" xr:uid="{440B3FE7-BA6C-4A05-90F5-CD223A1A1F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61BB5E-DC96-4226-AF3D-AC516EA428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76C0-7BA3-45D6-BFE3-01A3AD548BEA}">
  <dimension ref="A1:Q20"/>
  <sheetViews>
    <sheetView workbookViewId="0">
      <selection activeCell="A18" sqref="A18:O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76</v>
      </c>
      <c r="C2" s="17">
        <v>44282</v>
      </c>
      <c r="D2" s="18" t="s">
        <v>34</v>
      </c>
      <c r="E2" s="19">
        <v>142</v>
      </c>
      <c r="F2" s="19">
        <v>165</v>
      </c>
      <c r="G2" s="19">
        <v>162</v>
      </c>
      <c r="H2" s="19">
        <v>167</v>
      </c>
      <c r="I2" s="19"/>
      <c r="J2" s="19"/>
      <c r="K2" s="23">
        <v>4</v>
      </c>
      <c r="L2" s="23">
        <v>636</v>
      </c>
      <c r="M2" s="24">
        <v>159</v>
      </c>
      <c r="N2" s="25">
        <v>2</v>
      </c>
      <c r="O2" s="26">
        <v>161</v>
      </c>
    </row>
    <row r="3" spans="1:17" x14ac:dyDescent="0.25">
      <c r="A3" s="15" t="s">
        <v>29</v>
      </c>
      <c r="B3" s="16" t="s">
        <v>76</v>
      </c>
      <c r="C3" s="17">
        <v>44283</v>
      </c>
      <c r="D3" s="18" t="s">
        <v>66</v>
      </c>
      <c r="E3" s="19">
        <v>142</v>
      </c>
      <c r="F3" s="19">
        <v>153</v>
      </c>
      <c r="G3" s="19">
        <v>161</v>
      </c>
      <c r="H3" s="19">
        <v>163</v>
      </c>
      <c r="I3" s="19"/>
      <c r="J3" s="19"/>
      <c r="K3" s="23">
        <v>4</v>
      </c>
      <c r="L3" s="23">
        <v>619</v>
      </c>
      <c r="M3" s="24">
        <v>154.75</v>
      </c>
      <c r="N3" s="25">
        <v>2</v>
      </c>
      <c r="O3" s="26">
        <v>156.75</v>
      </c>
    </row>
    <row r="4" spans="1:17" x14ac:dyDescent="0.25">
      <c r="A4" s="15" t="s">
        <v>29</v>
      </c>
      <c r="B4" s="16" t="s">
        <v>76</v>
      </c>
      <c r="C4" s="17">
        <v>44292</v>
      </c>
      <c r="D4" s="18" t="s">
        <v>34</v>
      </c>
      <c r="E4" s="19">
        <v>152</v>
      </c>
      <c r="F4" s="19">
        <v>152</v>
      </c>
      <c r="G4" s="19">
        <v>154</v>
      </c>
      <c r="H4" s="19"/>
      <c r="I4" s="19"/>
      <c r="J4" s="19"/>
      <c r="K4" s="23">
        <v>3</v>
      </c>
      <c r="L4" s="23">
        <v>458</v>
      </c>
      <c r="M4" s="24">
        <v>152.66666666666666</v>
      </c>
      <c r="N4" s="25">
        <v>3</v>
      </c>
      <c r="O4" s="26">
        <v>155.66666666666666</v>
      </c>
    </row>
    <row r="5" spans="1:17" x14ac:dyDescent="0.25">
      <c r="A5" s="15" t="s">
        <v>29</v>
      </c>
      <c r="B5" s="16" t="s">
        <v>76</v>
      </c>
      <c r="C5" s="17">
        <v>44296</v>
      </c>
      <c r="D5" s="18" t="s">
        <v>34</v>
      </c>
      <c r="E5" s="19">
        <v>165</v>
      </c>
      <c r="F5" s="19">
        <v>168</v>
      </c>
      <c r="G5" s="19">
        <v>172</v>
      </c>
      <c r="H5" s="19">
        <v>175</v>
      </c>
      <c r="I5" s="19"/>
      <c r="J5" s="19"/>
      <c r="K5" s="23">
        <v>4</v>
      </c>
      <c r="L5" s="23">
        <v>680</v>
      </c>
      <c r="M5" s="24">
        <v>170</v>
      </c>
      <c r="N5" s="25">
        <v>2</v>
      </c>
      <c r="O5" s="26">
        <v>172</v>
      </c>
    </row>
    <row r="6" spans="1:17" x14ac:dyDescent="0.25">
      <c r="A6" s="15" t="s">
        <v>29</v>
      </c>
      <c r="B6" s="16" t="s">
        <v>76</v>
      </c>
      <c r="C6" s="17">
        <v>44310</v>
      </c>
      <c r="D6" s="18" t="s">
        <v>34</v>
      </c>
      <c r="E6" s="19">
        <v>172</v>
      </c>
      <c r="F6" s="19">
        <v>152</v>
      </c>
      <c r="G6" s="19">
        <v>163</v>
      </c>
      <c r="H6" s="19">
        <v>177.001</v>
      </c>
      <c r="I6" s="23"/>
      <c r="J6" s="23"/>
      <c r="K6" s="23">
        <v>4</v>
      </c>
      <c r="L6" s="23">
        <v>664.00099999999998</v>
      </c>
      <c r="M6" s="24">
        <v>166.00024999999999</v>
      </c>
      <c r="N6" s="25">
        <v>2</v>
      </c>
      <c r="O6" s="26">
        <v>168.00024999999999</v>
      </c>
    </row>
    <row r="7" spans="1:17" x14ac:dyDescent="0.25">
      <c r="A7" s="15" t="s">
        <v>29</v>
      </c>
      <c r="B7" s="16" t="s">
        <v>76</v>
      </c>
      <c r="C7" s="17">
        <v>44311</v>
      </c>
      <c r="D7" s="18" t="s">
        <v>66</v>
      </c>
      <c r="E7" s="19">
        <v>175</v>
      </c>
      <c r="F7" s="19">
        <v>172</v>
      </c>
      <c r="G7" s="19">
        <v>179</v>
      </c>
      <c r="H7" s="19">
        <v>177</v>
      </c>
      <c r="I7" s="19"/>
      <c r="J7" s="19"/>
      <c r="K7" s="23">
        <v>4</v>
      </c>
      <c r="L7" s="23">
        <v>703</v>
      </c>
      <c r="M7" s="24">
        <v>175.75</v>
      </c>
      <c r="N7" s="25">
        <v>13</v>
      </c>
      <c r="O7" s="26">
        <v>188.75</v>
      </c>
    </row>
    <row r="8" spans="1:17" x14ac:dyDescent="0.25">
      <c r="A8" s="15" t="s">
        <v>29</v>
      </c>
      <c r="B8" s="16" t="s">
        <v>76</v>
      </c>
      <c r="C8" s="17">
        <v>44324</v>
      </c>
      <c r="D8" s="18" t="s">
        <v>34</v>
      </c>
      <c r="E8" s="19">
        <v>169</v>
      </c>
      <c r="F8" s="19">
        <v>166</v>
      </c>
      <c r="G8" s="19">
        <v>174</v>
      </c>
      <c r="H8" s="19">
        <v>167</v>
      </c>
      <c r="I8" s="19"/>
      <c r="J8" s="19"/>
      <c r="K8" s="23">
        <v>4</v>
      </c>
      <c r="L8" s="23">
        <v>676</v>
      </c>
      <c r="M8" s="24">
        <v>169</v>
      </c>
      <c r="N8" s="25">
        <v>3</v>
      </c>
      <c r="O8" s="26">
        <v>172</v>
      </c>
    </row>
    <row r="9" spans="1:17" x14ac:dyDescent="0.25">
      <c r="A9" s="15" t="s">
        <v>29</v>
      </c>
      <c r="B9" s="16" t="s">
        <v>76</v>
      </c>
      <c r="C9" s="17">
        <v>44320</v>
      </c>
      <c r="D9" s="18" t="s">
        <v>34</v>
      </c>
      <c r="E9" s="19">
        <v>174</v>
      </c>
      <c r="F9" s="19">
        <v>168</v>
      </c>
      <c r="G9" s="19">
        <v>181</v>
      </c>
      <c r="H9" s="19"/>
      <c r="I9" s="19"/>
      <c r="J9" s="19"/>
      <c r="K9" s="23">
        <v>3</v>
      </c>
      <c r="L9" s="23">
        <v>523</v>
      </c>
      <c r="M9" s="24">
        <v>174.33333333333334</v>
      </c>
      <c r="N9" s="25">
        <v>3</v>
      </c>
      <c r="O9" s="26">
        <v>177.33333333333334</v>
      </c>
    </row>
    <row r="10" spans="1:17" x14ac:dyDescent="0.25">
      <c r="A10" s="15" t="s">
        <v>29</v>
      </c>
      <c r="B10" s="16" t="s">
        <v>76</v>
      </c>
      <c r="C10" s="17">
        <v>44345</v>
      </c>
      <c r="D10" s="18" t="s">
        <v>34</v>
      </c>
      <c r="E10" s="19">
        <v>179</v>
      </c>
      <c r="F10" s="19">
        <v>175</v>
      </c>
      <c r="G10" s="19">
        <v>179</v>
      </c>
      <c r="H10" s="19">
        <v>180</v>
      </c>
      <c r="I10" s="19">
        <v>174</v>
      </c>
      <c r="J10" s="19">
        <v>173</v>
      </c>
      <c r="K10" s="23">
        <v>6</v>
      </c>
      <c r="L10" s="23">
        <v>1060</v>
      </c>
      <c r="M10" s="24">
        <v>176.66666666666666</v>
      </c>
      <c r="N10" s="25">
        <v>4</v>
      </c>
      <c r="O10" s="26">
        <v>180.66666666666666</v>
      </c>
    </row>
    <row r="11" spans="1:17" x14ac:dyDescent="0.25">
      <c r="A11" s="15" t="s">
        <v>29</v>
      </c>
      <c r="B11" s="16" t="s">
        <v>76</v>
      </c>
      <c r="C11" s="17">
        <v>44348</v>
      </c>
      <c r="D11" s="18" t="s">
        <v>34</v>
      </c>
      <c r="E11" s="19">
        <v>180</v>
      </c>
      <c r="F11" s="19">
        <v>167</v>
      </c>
      <c r="G11" s="19">
        <v>180</v>
      </c>
      <c r="H11" s="19"/>
      <c r="I11" s="19"/>
      <c r="J11" s="19"/>
      <c r="K11" s="23">
        <v>3</v>
      </c>
      <c r="L11" s="23">
        <v>527</v>
      </c>
      <c r="M11" s="24">
        <v>175.66666666666666</v>
      </c>
      <c r="N11" s="25">
        <v>3</v>
      </c>
      <c r="O11" s="26">
        <v>178.66666666666666</v>
      </c>
    </row>
    <row r="12" spans="1:17" x14ac:dyDescent="0.25">
      <c r="A12" s="15" t="s">
        <v>29</v>
      </c>
      <c r="B12" s="16" t="s">
        <v>76</v>
      </c>
      <c r="C12" s="17">
        <v>44359</v>
      </c>
      <c r="D12" s="18" t="s">
        <v>34</v>
      </c>
      <c r="E12" s="19">
        <v>176</v>
      </c>
      <c r="F12" s="19">
        <v>169</v>
      </c>
      <c r="G12" s="19">
        <v>178</v>
      </c>
      <c r="H12" s="19">
        <v>179</v>
      </c>
      <c r="I12" s="19"/>
      <c r="J12" s="19"/>
      <c r="K12" s="23">
        <v>4</v>
      </c>
      <c r="L12" s="23">
        <v>702</v>
      </c>
      <c r="M12" s="24">
        <v>175.5</v>
      </c>
      <c r="N12" s="25">
        <v>2</v>
      </c>
      <c r="O12" s="26">
        <v>177.5</v>
      </c>
    </row>
    <row r="13" spans="1:17" x14ac:dyDescent="0.25">
      <c r="A13" s="15" t="s">
        <v>29</v>
      </c>
      <c r="B13" s="16" t="s">
        <v>76</v>
      </c>
      <c r="C13" s="17">
        <v>44380</v>
      </c>
      <c r="D13" s="18" t="s">
        <v>66</v>
      </c>
      <c r="E13" s="19">
        <v>183</v>
      </c>
      <c r="F13" s="19">
        <v>176</v>
      </c>
      <c r="G13" s="19">
        <v>181</v>
      </c>
      <c r="H13" s="19">
        <v>178</v>
      </c>
      <c r="I13" s="19">
        <v>184</v>
      </c>
      <c r="J13" s="19">
        <v>183</v>
      </c>
      <c r="K13" s="23">
        <v>6</v>
      </c>
      <c r="L13" s="23">
        <v>1085</v>
      </c>
      <c r="M13" s="24">
        <v>180.83333333333334</v>
      </c>
      <c r="N13" s="25">
        <v>4</v>
      </c>
      <c r="O13" s="26">
        <v>184.83333333333334</v>
      </c>
    </row>
    <row r="14" spans="1:17" x14ac:dyDescent="0.25">
      <c r="A14" s="15" t="s">
        <v>29</v>
      </c>
      <c r="B14" s="16" t="s">
        <v>76</v>
      </c>
      <c r="C14" s="17">
        <v>44381</v>
      </c>
      <c r="D14" s="18" t="s">
        <v>66</v>
      </c>
      <c r="E14" s="19">
        <v>187</v>
      </c>
      <c r="F14" s="19">
        <v>190</v>
      </c>
      <c r="G14" s="19">
        <v>189</v>
      </c>
      <c r="H14" s="19">
        <v>184</v>
      </c>
      <c r="I14" s="19">
        <v>187</v>
      </c>
      <c r="J14" s="19">
        <v>187</v>
      </c>
      <c r="K14" s="23">
        <v>6</v>
      </c>
      <c r="L14" s="23">
        <v>1124</v>
      </c>
      <c r="M14" s="24">
        <v>187.33333333333334</v>
      </c>
      <c r="N14" s="25">
        <v>4</v>
      </c>
      <c r="O14" s="26">
        <v>191.33333333333334</v>
      </c>
    </row>
    <row r="15" spans="1:17" x14ac:dyDescent="0.25">
      <c r="A15" s="15" t="s">
        <v>29</v>
      </c>
      <c r="B15" s="16" t="s">
        <v>76</v>
      </c>
      <c r="C15" s="17">
        <v>44383</v>
      </c>
      <c r="D15" s="18" t="s">
        <v>34</v>
      </c>
      <c r="E15" s="19">
        <v>184</v>
      </c>
      <c r="F15" s="19">
        <v>187</v>
      </c>
      <c r="G15" s="19">
        <v>181</v>
      </c>
      <c r="H15" s="19"/>
      <c r="I15" s="19"/>
      <c r="J15" s="19"/>
      <c r="K15" s="23">
        <v>3</v>
      </c>
      <c r="L15" s="23">
        <v>552</v>
      </c>
      <c r="M15" s="24">
        <v>184</v>
      </c>
      <c r="N15" s="25">
        <v>3</v>
      </c>
      <c r="O15" s="26">
        <v>187</v>
      </c>
    </row>
    <row r="16" spans="1:17" x14ac:dyDescent="0.25">
      <c r="A16" s="15" t="s">
        <v>29</v>
      </c>
      <c r="B16" s="16" t="s">
        <v>76</v>
      </c>
      <c r="C16" s="17">
        <v>44387</v>
      </c>
      <c r="D16" s="18" t="s">
        <v>34</v>
      </c>
      <c r="E16" s="19">
        <v>178</v>
      </c>
      <c r="F16" s="19">
        <v>180</v>
      </c>
      <c r="G16" s="19">
        <v>177</v>
      </c>
      <c r="H16" s="19">
        <v>181</v>
      </c>
      <c r="I16" s="19"/>
      <c r="J16" s="19"/>
      <c r="K16" s="23">
        <v>4</v>
      </c>
      <c r="L16" s="23">
        <v>716</v>
      </c>
      <c r="M16" s="24">
        <v>179</v>
      </c>
      <c r="N16" s="25">
        <v>2</v>
      </c>
      <c r="O16" s="26">
        <v>181</v>
      </c>
    </row>
    <row r="17" spans="1:15" x14ac:dyDescent="0.25">
      <c r="A17" s="15" t="s">
        <v>29</v>
      </c>
      <c r="B17" s="16" t="s">
        <v>76</v>
      </c>
      <c r="C17" s="17">
        <v>44395</v>
      </c>
      <c r="D17" s="18" t="s">
        <v>34</v>
      </c>
      <c r="E17" s="19">
        <v>180</v>
      </c>
      <c r="F17" s="19">
        <v>178</v>
      </c>
      <c r="G17" s="19">
        <v>179</v>
      </c>
      <c r="H17" s="19">
        <v>182</v>
      </c>
      <c r="I17" s="19">
        <v>176</v>
      </c>
      <c r="J17" s="19">
        <v>178</v>
      </c>
      <c r="K17" s="23">
        <v>6</v>
      </c>
      <c r="L17" s="23">
        <v>1073</v>
      </c>
      <c r="M17" s="24">
        <v>178.83333333333334</v>
      </c>
      <c r="N17" s="25">
        <v>4</v>
      </c>
      <c r="O17" s="26">
        <v>182.83333333333334</v>
      </c>
    </row>
    <row r="18" spans="1:15" x14ac:dyDescent="0.25">
      <c r="A18" s="15" t="s">
        <v>29</v>
      </c>
      <c r="B18" s="16" t="s">
        <v>76</v>
      </c>
      <c r="C18" s="17">
        <v>44401</v>
      </c>
      <c r="D18" s="18" t="s">
        <v>34</v>
      </c>
      <c r="E18" s="19">
        <v>178</v>
      </c>
      <c r="F18" s="19">
        <v>180.001</v>
      </c>
      <c r="G18" s="19">
        <v>173</v>
      </c>
      <c r="H18" s="19">
        <v>175</v>
      </c>
      <c r="I18" s="19"/>
      <c r="J18" s="19"/>
      <c r="K18" s="23">
        <v>4</v>
      </c>
      <c r="L18" s="23">
        <v>706.00099999999998</v>
      </c>
      <c r="M18" s="24">
        <v>176.50024999999999</v>
      </c>
      <c r="N18" s="25">
        <v>2</v>
      </c>
      <c r="O18" s="26">
        <v>178.50024999999999</v>
      </c>
    </row>
    <row r="19" spans="1:15" x14ac:dyDescent="0.25">
      <c r="A19" s="38"/>
      <c r="B19" s="39"/>
      <c r="C19" s="40"/>
      <c r="D19" s="41"/>
      <c r="E19" s="42"/>
      <c r="F19" s="42"/>
      <c r="G19" s="42"/>
      <c r="H19" s="42"/>
      <c r="I19" s="42"/>
      <c r="J19" s="42"/>
      <c r="K19" s="43"/>
      <c r="L19" s="43"/>
      <c r="M19" s="44"/>
      <c r="N19" s="45"/>
      <c r="O19" s="46"/>
    </row>
    <row r="20" spans="1:15" x14ac:dyDescent="0.25">
      <c r="K20" s="8">
        <f>SUM(K2:K19)</f>
        <v>72</v>
      </c>
      <c r="L20" s="8">
        <f>SUM(L2:L19)</f>
        <v>12504.002</v>
      </c>
      <c r="M20" s="7">
        <f>SUM(L20/K20)</f>
        <v>173.66669444444446</v>
      </c>
      <c r="N20" s="8">
        <f>SUM(N2:N19)</f>
        <v>58</v>
      </c>
      <c r="O20" s="13">
        <f>SUM(M20+N20)</f>
        <v>231.66669444444446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8_2"/>
    <protectedRange algorithmName="SHA-512" hashValue="ON39YdpmFHfN9f47KpiRvqrKx0V9+erV1CNkpWzYhW/Qyc6aT8rEyCrvauWSYGZK2ia3o7vd3akF07acHAFpOA==" saltValue="yVW9XmDwTqEnmpSGai0KYg==" spinCount="100000" sqref="D4" name="Range1_1_6_2"/>
    <protectedRange algorithmName="SHA-512" hashValue="ON39YdpmFHfN9f47KpiRvqrKx0V9+erV1CNkpWzYhW/Qyc6aT8rEyCrvauWSYGZK2ia3o7vd3akF07acHAFpOA==" saltValue="yVW9XmDwTqEnmpSGai0KYg==" spinCount="100000" sqref="E5:J5 B5:C5" name="Range1_4_1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C6" name="Range1_20"/>
    <protectedRange algorithmName="SHA-512" hashValue="ON39YdpmFHfN9f47KpiRvqrKx0V9+erV1CNkpWzYhW/Qyc6aT8rEyCrvauWSYGZK2ia3o7vd3akF07acHAFpOA==" saltValue="yVW9XmDwTqEnmpSGai0KYg==" spinCount="100000" sqref="B6 E6:H6" name="Range1_4_6"/>
    <protectedRange algorithmName="SHA-512" hashValue="ON39YdpmFHfN9f47KpiRvqrKx0V9+erV1CNkpWzYhW/Qyc6aT8rEyCrvauWSYGZK2ia3o7vd3akF07acHAFpOA==" saltValue="yVW9XmDwTqEnmpSGai0KYg==" spinCount="100000" sqref="D6" name="Range1_1_2_6"/>
    <protectedRange algorithmName="SHA-512" hashValue="ON39YdpmFHfN9f47KpiRvqrKx0V9+erV1CNkpWzYhW/Qyc6aT8rEyCrvauWSYGZK2ia3o7vd3akF07acHAFpOA==" saltValue="yVW9XmDwTqEnmpSGai0KYg==" spinCount="100000" sqref="E7:J7 B7:C7" name="Range1_19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I8:J8" name="Range1_21"/>
    <protectedRange algorithmName="SHA-512" hashValue="ON39YdpmFHfN9f47KpiRvqrKx0V9+erV1CNkpWzYhW/Qyc6aT8rEyCrvauWSYGZK2ia3o7vd3akF07acHAFpOA==" saltValue="yVW9XmDwTqEnmpSGai0KYg==" spinCount="100000" sqref="B8:C8 E8:H8" name="Range1_4_7"/>
    <protectedRange algorithmName="SHA-512" hashValue="ON39YdpmFHfN9f47KpiRvqrKx0V9+erV1CNkpWzYhW/Qyc6aT8rEyCrvauWSYGZK2ia3o7vd3akF07acHAFpOA==" saltValue="yVW9XmDwTqEnmpSGai0KYg==" spinCount="100000" sqref="D8" name="Range1_1_2_8"/>
    <protectedRange algorithmName="SHA-512" hashValue="ON39YdpmFHfN9f47KpiRvqrKx0V9+erV1CNkpWzYhW/Qyc6aT8rEyCrvauWSYGZK2ia3o7vd3akF07acHAFpOA==" saltValue="yVW9XmDwTqEnmpSGai0KYg==" spinCount="100000" sqref="E9:J9 B9:C9" name="Range1_9_3"/>
    <protectedRange algorithmName="SHA-512" hashValue="ON39YdpmFHfN9f47KpiRvqrKx0V9+erV1CNkpWzYhW/Qyc6aT8rEyCrvauWSYGZK2ia3o7vd3akF07acHAFpOA==" saltValue="yVW9XmDwTqEnmpSGai0KYg==" spinCount="100000" sqref="D9" name="Range1_1_6_4"/>
    <protectedRange algorithmName="SHA-512" hashValue="ON39YdpmFHfN9f47KpiRvqrKx0V9+erV1CNkpWzYhW/Qyc6aT8rEyCrvauWSYGZK2ia3o7vd3akF07acHAFpOA==" saltValue="yVW9XmDwTqEnmpSGai0KYg==" spinCount="100000" sqref="E10:J10 B10:C10 E19:J19 B19:C19" name="Range1_4_10"/>
    <protectedRange algorithmName="SHA-512" hashValue="ON39YdpmFHfN9f47KpiRvqrKx0V9+erV1CNkpWzYhW/Qyc6aT8rEyCrvauWSYGZK2ia3o7vd3akF07acHAFpOA==" saltValue="yVW9XmDwTqEnmpSGai0KYg==" spinCount="100000" sqref="D10 D19" name="Range1_1_2_11"/>
    <protectedRange algorithmName="SHA-512" hashValue="ON39YdpmFHfN9f47KpiRvqrKx0V9+erV1CNkpWzYhW/Qyc6aT8rEyCrvauWSYGZK2ia3o7vd3akF07acHAFpOA==" saltValue="yVW9XmDwTqEnmpSGai0KYg==" spinCount="100000" sqref="E11:J11 B11:C11" name="Range1_9_1"/>
    <protectedRange algorithmName="SHA-512" hashValue="ON39YdpmFHfN9f47KpiRvqrKx0V9+erV1CNkpWzYhW/Qyc6aT8rEyCrvauWSYGZK2ia3o7vd3akF07acHAFpOA==" saltValue="yVW9XmDwTqEnmpSGai0KYg==" spinCount="100000" sqref="D11" name="Range1_1_6_3"/>
    <protectedRange algorithmName="SHA-512" hashValue="ON39YdpmFHfN9f47KpiRvqrKx0V9+erV1CNkpWzYhW/Qyc6aT8rEyCrvauWSYGZK2ia3o7vd3akF07acHAFpOA==" saltValue="yVW9XmDwTqEnmpSGai0KYg==" spinCount="100000" sqref="E12:J12 B12:C12" name="Range1_4_11"/>
    <protectedRange algorithmName="SHA-512" hashValue="ON39YdpmFHfN9f47KpiRvqrKx0V9+erV1CNkpWzYhW/Qyc6aT8rEyCrvauWSYGZK2ia3o7vd3akF07acHAFpOA==" saltValue="yVW9XmDwTqEnmpSGai0KYg==" spinCount="100000" sqref="D12" name="Range1_1_2_12"/>
    <protectedRange algorithmName="SHA-512" hashValue="ON39YdpmFHfN9f47KpiRvqrKx0V9+erV1CNkpWzYhW/Qyc6aT8rEyCrvauWSYGZK2ia3o7vd3akF07acHAFpOA==" saltValue="yVW9XmDwTqEnmpSGai0KYg==" spinCount="100000" sqref="E13:J13 B13:C13" name="Range1_9_2"/>
    <protectedRange algorithmName="SHA-512" hashValue="ON39YdpmFHfN9f47KpiRvqrKx0V9+erV1CNkpWzYhW/Qyc6aT8rEyCrvauWSYGZK2ia3o7vd3akF07acHAFpOA==" saltValue="yVW9XmDwTqEnmpSGai0KYg==" spinCount="100000" sqref="D13" name="Range1_1_8_1"/>
    <protectedRange algorithmName="SHA-512" hashValue="ON39YdpmFHfN9f47KpiRvqrKx0V9+erV1CNkpWzYhW/Qyc6aT8rEyCrvauWSYGZK2ia3o7vd3akF07acHAFpOA==" saltValue="yVW9XmDwTqEnmpSGai0KYg==" spinCount="100000" sqref="E14:J14 B14:C14" name="Range1_9_4"/>
    <protectedRange algorithmName="SHA-512" hashValue="ON39YdpmFHfN9f47KpiRvqrKx0V9+erV1CNkpWzYhW/Qyc6aT8rEyCrvauWSYGZK2ia3o7vd3akF07acHAFpOA==" saltValue="yVW9XmDwTqEnmpSGai0KYg==" spinCount="100000" sqref="D14" name="Range1_1_8"/>
    <protectedRange algorithmName="SHA-512" hashValue="ON39YdpmFHfN9f47KpiRvqrKx0V9+erV1CNkpWzYhW/Qyc6aT8rEyCrvauWSYGZK2ia3o7vd3akF07acHAFpOA==" saltValue="yVW9XmDwTqEnmpSGai0KYg==" spinCount="100000" sqref="E15:J15 B15:C15" name="Range1_6_6"/>
    <protectedRange algorithmName="SHA-512" hashValue="ON39YdpmFHfN9f47KpiRvqrKx0V9+erV1CNkpWzYhW/Qyc6aT8rEyCrvauWSYGZK2ia3o7vd3akF07acHAFpOA==" saltValue="yVW9XmDwTqEnmpSGai0KYg==" spinCount="100000" sqref="D15" name="Range1_1_4_7"/>
    <protectedRange algorithmName="SHA-512" hashValue="ON39YdpmFHfN9f47KpiRvqrKx0V9+erV1CNkpWzYhW/Qyc6aT8rEyCrvauWSYGZK2ia3o7vd3akF07acHAFpOA==" saltValue="yVW9XmDwTqEnmpSGai0KYg==" spinCount="100000" sqref="E16:J16 B16:C16" name="Range1_4_14"/>
    <protectedRange algorithmName="SHA-512" hashValue="ON39YdpmFHfN9f47KpiRvqrKx0V9+erV1CNkpWzYhW/Qyc6aT8rEyCrvauWSYGZK2ia3o7vd3akF07acHAFpOA==" saltValue="yVW9XmDwTqEnmpSGai0KYg==" spinCount="100000" sqref="D16" name="Range1_1_2_15"/>
    <protectedRange algorithmName="SHA-512" hashValue="ON39YdpmFHfN9f47KpiRvqrKx0V9+erV1CNkpWzYhW/Qyc6aT8rEyCrvauWSYGZK2ia3o7vd3akF07acHAFpOA==" saltValue="yVW9XmDwTqEnmpSGai0KYg==" spinCount="100000" sqref="E17:J17 B17:C17" name="Range1_9_5"/>
    <protectedRange algorithmName="SHA-512" hashValue="ON39YdpmFHfN9f47KpiRvqrKx0V9+erV1CNkpWzYhW/Qyc6aT8rEyCrvauWSYGZK2ia3o7vd3akF07acHAFpOA==" saltValue="yVW9XmDwTqEnmpSGai0KYg==" spinCount="100000" sqref="D17" name="Range1_1_6_7"/>
    <protectedRange algorithmName="SHA-512" hashValue="ON39YdpmFHfN9f47KpiRvqrKx0V9+erV1CNkpWzYhW/Qyc6aT8rEyCrvauWSYGZK2ia3o7vd3akF07acHAFpOA==" saltValue="yVW9XmDwTqEnmpSGai0KYg==" spinCount="100000" sqref="E18:J18 B18:C18" name="Range1_4_1_1"/>
    <protectedRange algorithmName="SHA-512" hashValue="ON39YdpmFHfN9f47KpiRvqrKx0V9+erV1CNkpWzYhW/Qyc6aT8rEyCrvauWSYGZK2ia3o7vd3akF07acHAFpOA==" saltValue="yVW9XmDwTqEnmpSGai0KYg==" spinCount="100000" sqref="D18" name="Range1_1_2_1_1"/>
  </protectedRanges>
  <conditionalFormatting sqref="F2">
    <cfRule type="top10" dxfId="359" priority="99" rank="1"/>
  </conditionalFormatting>
  <conditionalFormatting sqref="G2">
    <cfRule type="top10" dxfId="358" priority="98" rank="1"/>
  </conditionalFormatting>
  <conditionalFormatting sqref="H2">
    <cfRule type="top10" dxfId="357" priority="97" rank="1"/>
  </conditionalFormatting>
  <conditionalFormatting sqref="E2">
    <cfRule type="top10" dxfId="356" priority="100" rank="1"/>
  </conditionalFormatting>
  <conditionalFormatting sqref="I2">
    <cfRule type="top10" dxfId="355" priority="96" rank="1"/>
  </conditionalFormatting>
  <conditionalFormatting sqref="J2">
    <cfRule type="top10" dxfId="354" priority="95" rank="1"/>
  </conditionalFormatting>
  <conditionalFormatting sqref="E3">
    <cfRule type="top10" dxfId="353" priority="94" rank="1"/>
  </conditionalFormatting>
  <conditionalFormatting sqref="F3">
    <cfRule type="top10" dxfId="352" priority="93" rank="1"/>
  </conditionalFormatting>
  <conditionalFormatting sqref="G3">
    <cfRule type="top10" dxfId="351" priority="92" rank="1"/>
  </conditionalFormatting>
  <conditionalFormatting sqref="H3">
    <cfRule type="top10" dxfId="350" priority="91" rank="1"/>
  </conditionalFormatting>
  <conditionalFormatting sqref="I3">
    <cfRule type="top10" dxfId="349" priority="90" rank="1"/>
  </conditionalFormatting>
  <conditionalFormatting sqref="J3">
    <cfRule type="top10" dxfId="348" priority="89" rank="1"/>
  </conditionalFormatting>
  <conditionalFormatting sqref="E4">
    <cfRule type="top10" dxfId="347" priority="88" rank="1"/>
  </conditionalFormatting>
  <conditionalFormatting sqref="F4">
    <cfRule type="top10" dxfId="346" priority="87" rank="1"/>
  </conditionalFormatting>
  <conditionalFormatting sqref="G4">
    <cfRule type="top10" dxfId="345" priority="86" rank="1"/>
  </conditionalFormatting>
  <conditionalFormatting sqref="H4">
    <cfRule type="top10" dxfId="344" priority="85" rank="1"/>
  </conditionalFormatting>
  <conditionalFormatting sqref="I4">
    <cfRule type="top10" dxfId="343" priority="84" rank="1"/>
  </conditionalFormatting>
  <conditionalFormatting sqref="J4">
    <cfRule type="top10" dxfId="342" priority="83" rank="1"/>
  </conditionalFormatting>
  <conditionalFormatting sqref="E5">
    <cfRule type="top10" dxfId="341" priority="82" rank="1"/>
  </conditionalFormatting>
  <conditionalFormatting sqref="F5">
    <cfRule type="top10" dxfId="340" priority="81" rank="1"/>
  </conditionalFormatting>
  <conditionalFormatting sqref="G5">
    <cfRule type="top10" dxfId="339" priority="80" rank="1"/>
  </conditionalFormatting>
  <conditionalFormatting sqref="H5">
    <cfRule type="top10" dxfId="338" priority="79" rank="1"/>
  </conditionalFormatting>
  <conditionalFormatting sqref="I5">
    <cfRule type="top10" dxfId="337" priority="78" rank="1"/>
  </conditionalFormatting>
  <conditionalFormatting sqref="J5">
    <cfRule type="top10" dxfId="336" priority="77" rank="1"/>
  </conditionalFormatting>
  <conditionalFormatting sqref="E6">
    <cfRule type="top10" dxfId="335" priority="76" rank="1"/>
  </conditionalFormatting>
  <conditionalFormatting sqref="F6">
    <cfRule type="top10" dxfId="334" priority="75" rank="1"/>
  </conditionalFormatting>
  <conditionalFormatting sqref="G6">
    <cfRule type="top10" dxfId="333" priority="74" rank="1"/>
  </conditionalFormatting>
  <conditionalFormatting sqref="H6">
    <cfRule type="top10" dxfId="332" priority="73" rank="1"/>
  </conditionalFormatting>
  <conditionalFormatting sqref="E7">
    <cfRule type="top10" dxfId="331" priority="72" rank="1"/>
  </conditionalFormatting>
  <conditionalFormatting sqref="F7">
    <cfRule type="top10" dxfId="330" priority="71" rank="1"/>
  </conditionalFormatting>
  <conditionalFormatting sqref="G7">
    <cfRule type="top10" dxfId="329" priority="70" rank="1"/>
  </conditionalFormatting>
  <conditionalFormatting sqref="H7">
    <cfRule type="top10" dxfId="328" priority="69" rank="1"/>
  </conditionalFormatting>
  <conditionalFormatting sqref="I7">
    <cfRule type="top10" dxfId="327" priority="68" rank="1"/>
  </conditionalFormatting>
  <conditionalFormatting sqref="J7">
    <cfRule type="top10" dxfId="326" priority="67" rank="1"/>
  </conditionalFormatting>
  <conditionalFormatting sqref="E8">
    <cfRule type="top10" dxfId="325" priority="66" rank="1"/>
  </conditionalFormatting>
  <conditionalFormatting sqref="F8">
    <cfRule type="top10" dxfId="324" priority="65" rank="1"/>
  </conditionalFormatting>
  <conditionalFormatting sqref="G8">
    <cfRule type="top10" dxfId="323" priority="64" rank="1"/>
  </conditionalFormatting>
  <conditionalFormatting sqref="H8">
    <cfRule type="top10" dxfId="322" priority="63" rank="1"/>
  </conditionalFormatting>
  <conditionalFormatting sqref="I8">
    <cfRule type="top10" dxfId="321" priority="62" rank="1"/>
  </conditionalFormatting>
  <conditionalFormatting sqref="J8">
    <cfRule type="top10" dxfId="320" priority="61" rank="1"/>
  </conditionalFormatting>
  <conditionalFormatting sqref="E9">
    <cfRule type="top10" dxfId="319" priority="60" rank="1"/>
  </conditionalFormatting>
  <conditionalFormatting sqref="F9">
    <cfRule type="top10" dxfId="318" priority="59" rank="1"/>
  </conditionalFormatting>
  <conditionalFormatting sqref="G9">
    <cfRule type="top10" dxfId="317" priority="58" rank="1"/>
  </conditionalFormatting>
  <conditionalFormatting sqref="H9">
    <cfRule type="top10" dxfId="316" priority="57" rank="1"/>
  </conditionalFormatting>
  <conditionalFormatting sqref="I9">
    <cfRule type="top10" dxfId="315" priority="56" rank="1"/>
  </conditionalFormatting>
  <conditionalFormatting sqref="J9">
    <cfRule type="top10" dxfId="314" priority="55" rank="1"/>
  </conditionalFormatting>
  <conditionalFormatting sqref="E19 E10">
    <cfRule type="top10" dxfId="313" priority="276" rank="1"/>
  </conditionalFormatting>
  <conditionalFormatting sqref="F19 F10">
    <cfRule type="top10" dxfId="312" priority="278" rank="1"/>
  </conditionalFormatting>
  <conditionalFormatting sqref="G19 G10">
    <cfRule type="top10" dxfId="311" priority="280" rank="1"/>
  </conditionalFormatting>
  <conditionalFormatting sqref="H19 H10">
    <cfRule type="top10" dxfId="310" priority="282" rank="1"/>
  </conditionalFormatting>
  <conditionalFormatting sqref="I19 I10">
    <cfRule type="top10" dxfId="309" priority="284" rank="1"/>
  </conditionalFormatting>
  <conditionalFormatting sqref="J19 J10">
    <cfRule type="top10" dxfId="308" priority="286" rank="1"/>
  </conditionalFormatting>
  <conditionalFormatting sqref="E11">
    <cfRule type="top10" dxfId="307" priority="48" rank="1"/>
  </conditionalFormatting>
  <conditionalFormatting sqref="F11">
    <cfRule type="top10" dxfId="306" priority="47" rank="1"/>
  </conditionalFormatting>
  <conditionalFormatting sqref="G11">
    <cfRule type="top10" dxfId="305" priority="46" rank="1"/>
  </conditionalFormatting>
  <conditionalFormatting sqref="H11">
    <cfRule type="top10" dxfId="304" priority="45" rank="1"/>
  </conditionalFormatting>
  <conditionalFormatting sqref="I11">
    <cfRule type="top10" dxfId="303" priority="44" rank="1"/>
  </conditionalFormatting>
  <conditionalFormatting sqref="J11">
    <cfRule type="top10" dxfId="302" priority="43" rank="1"/>
  </conditionalFormatting>
  <conditionalFormatting sqref="E12">
    <cfRule type="top10" dxfId="301" priority="42" rank="1"/>
  </conditionalFormatting>
  <conditionalFormatting sqref="F12">
    <cfRule type="top10" dxfId="300" priority="41" rank="1"/>
  </conditionalFormatting>
  <conditionalFormatting sqref="G12">
    <cfRule type="top10" dxfId="299" priority="40" rank="1"/>
  </conditionalFormatting>
  <conditionalFormatting sqref="H12">
    <cfRule type="top10" dxfId="298" priority="39" rank="1"/>
  </conditionalFormatting>
  <conditionalFormatting sqref="I12">
    <cfRule type="top10" dxfId="297" priority="38" rank="1"/>
  </conditionalFormatting>
  <conditionalFormatting sqref="J12">
    <cfRule type="top10" dxfId="296" priority="37" rank="1"/>
  </conditionalFormatting>
  <conditionalFormatting sqref="E13">
    <cfRule type="top10" dxfId="295" priority="36" rank="1"/>
  </conditionalFormatting>
  <conditionalFormatting sqref="F13">
    <cfRule type="top10" dxfId="294" priority="35" rank="1"/>
  </conditionalFormatting>
  <conditionalFormatting sqref="G13">
    <cfRule type="top10" dxfId="293" priority="34" rank="1"/>
  </conditionalFormatting>
  <conditionalFormatting sqref="H13">
    <cfRule type="top10" dxfId="292" priority="33" rank="1"/>
  </conditionalFormatting>
  <conditionalFormatting sqref="I13">
    <cfRule type="top10" dxfId="291" priority="32" rank="1"/>
  </conditionalFormatting>
  <conditionalFormatting sqref="J13">
    <cfRule type="top10" dxfId="290" priority="31" rank="1"/>
  </conditionalFormatting>
  <conditionalFormatting sqref="E14">
    <cfRule type="top10" dxfId="289" priority="30" rank="1"/>
  </conditionalFormatting>
  <conditionalFormatting sqref="F14">
    <cfRule type="top10" dxfId="288" priority="29" rank="1"/>
  </conditionalFormatting>
  <conditionalFormatting sqref="G14">
    <cfRule type="top10" dxfId="287" priority="28" rank="1"/>
  </conditionalFormatting>
  <conditionalFormatting sqref="H14">
    <cfRule type="top10" dxfId="286" priority="27" rank="1"/>
  </conditionalFormatting>
  <conditionalFormatting sqref="I14">
    <cfRule type="top10" dxfId="285" priority="26" rank="1"/>
  </conditionalFormatting>
  <conditionalFormatting sqref="J14">
    <cfRule type="top10" dxfId="284" priority="25" rank="1"/>
  </conditionalFormatting>
  <conditionalFormatting sqref="E15">
    <cfRule type="top10" dxfId="283" priority="24" rank="1"/>
  </conditionalFormatting>
  <conditionalFormatting sqref="F15">
    <cfRule type="top10" dxfId="282" priority="23" rank="1"/>
  </conditionalFormatting>
  <conditionalFormatting sqref="G15">
    <cfRule type="top10" dxfId="281" priority="22" rank="1"/>
  </conditionalFormatting>
  <conditionalFormatting sqref="H15">
    <cfRule type="top10" dxfId="280" priority="21" rank="1"/>
  </conditionalFormatting>
  <conditionalFormatting sqref="I15">
    <cfRule type="top10" dxfId="279" priority="20" rank="1"/>
  </conditionalFormatting>
  <conditionalFormatting sqref="J15">
    <cfRule type="top10" dxfId="278" priority="19" rank="1"/>
  </conditionalFormatting>
  <conditionalFormatting sqref="E16">
    <cfRule type="top10" dxfId="277" priority="18" rank="1"/>
  </conditionalFormatting>
  <conditionalFormatting sqref="F16">
    <cfRule type="top10" dxfId="276" priority="17" rank="1"/>
  </conditionalFormatting>
  <conditionalFormatting sqref="G16">
    <cfRule type="top10" dxfId="275" priority="16" rank="1"/>
  </conditionalFormatting>
  <conditionalFormatting sqref="H16">
    <cfRule type="top10" dxfId="274" priority="15" rank="1"/>
  </conditionalFormatting>
  <conditionalFormatting sqref="I16">
    <cfRule type="top10" dxfId="273" priority="14" rank="1"/>
  </conditionalFormatting>
  <conditionalFormatting sqref="J16">
    <cfRule type="top10" dxfId="272" priority="13" rank="1"/>
  </conditionalFormatting>
  <conditionalFormatting sqref="E17">
    <cfRule type="top10" dxfId="271" priority="12" rank="1"/>
  </conditionalFormatting>
  <conditionalFormatting sqref="F17">
    <cfRule type="top10" dxfId="270" priority="11" rank="1"/>
  </conditionalFormatting>
  <conditionalFormatting sqref="G17">
    <cfRule type="top10" dxfId="269" priority="10" rank="1"/>
  </conditionalFormatting>
  <conditionalFormatting sqref="H17">
    <cfRule type="top10" dxfId="268" priority="9" rank="1"/>
  </conditionalFormatting>
  <conditionalFormatting sqref="I17">
    <cfRule type="top10" dxfId="267" priority="8" rank="1"/>
  </conditionalFormatting>
  <conditionalFormatting sqref="J17">
    <cfRule type="top10" dxfId="266" priority="7" rank="1"/>
  </conditionalFormatting>
  <conditionalFormatting sqref="E18">
    <cfRule type="top10" dxfId="265" priority="6" rank="1"/>
  </conditionalFormatting>
  <conditionalFormatting sqref="F18">
    <cfRule type="top10" dxfId="264" priority="5" rank="1"/>
  </conditionalFormatting>
  <conditionalFormatting sqref="G18">
    <cfRule type="top10" dxfId="263" priority="4" rank="1"/>
  </conditionalFormatting>
  <conditionalFormatting sqref="H18">
    <cfRule type="top10" dxfId="262" priority="3" rank="1"/>
  </conditionalFormatting>
  <conditionalFormatting sqref="I18">
    <cfRule type="top10" dxfId="261" priority="2" rank="1"/>
  </conditionalFormatting>
  <conditionalFormatting sqref="J18">
    <cfRule type="top10" dxfId="260" priority="1" rank="1"/>
  </conditionalFormatting>
  <hyperlinks>
    <hyperlink ref="Q1" location="'Texas  2021 Ranking'!A1" display="Back to Ranking" xr:uid="{BEC6D1FB-AA10-4DEA-A058-42B1F0CB69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91EFDD-9301-4017-A468-8885A499BF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C066D-8357-41E9-BCC4-77417C632A7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109</v>
      </c>
      <c r="B2" s="16" t="s">
        <v>108</v>
      </c>
      <c r="C2" s="17">
        <v>44397</v>
      </c>
      <c r="D2" s="18" t="s">
        <v>66</v>
      </c>
      <c r="E2" s="19">
        <v>150</v>
      </c>
      <c r="F2" s="19">
        <v>173</v>
      </c>
      <c r="G2" s="19">
        <v>174</v>
      </c>
      <c r="H2" s="19">
        <v>168</v>
      </c>
      <c r="I2" s="19"/>
      <c r="J2" s="19"/>
      <c r="K2" s="23">
        <v>4</v>
      </c>
      <c r="L2" s="23">
        <v>665</v>
      </c>
      <c r="M2" s="24">
        <v>166.25</v>
      </c>
      <c r="N2" s="25">
        <v>5</v>
      </c>
      <c r="O2" s="26">
        <v>171.25</v>
      </c>
    </row>
    <row r="5" spans="1:17" x14ac:dyDescent="0.25">
      <c r="K5" s="8">
        <f>SUM(K2:K4)</f>
        <v>4</v>
      </c>
      <c r="L5" s="8">
        <f>SUM(L2:L4)</f>
        <v>665</v>
      </c>
      <c r="M5" s="7">
        <f>SUM(L5/K5)</f>
        <v>166.25</v>
      </c>
      <c r="N5" s="8">
        <f>SUM(N2:N4)</f>
        <v>5</v>
      </c>
      <c r="O5" s="13">
        <f>SUM(M5+N5)</f>
        <v>171.25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9"/>
    <protectedRange algorithmName="SHA-512" hashValue="ON39YdpmFHfN9f47KpiRvqrKx0V9+erV1CNkpWzYhW/Qyc6aT8rEyCrvauWSYGZK2ia3o7vd3akF07acHAFpOA==" saltValue="yVW9XmDwTqEnmpSGai0KYg==" spinCount="100000" sqref="D2" name="Range1_1_22"/>
  </protectedRanges>
  <conditionalFormatting sqref="F2">
    <cfRule type="top10" dxfId="259" priority="5" rank="1"/>
  </conditionalFormatting>
  <conditionalFormatting sqref="G2">
    <cfRule type="top10" dxfId="258" priority="4" rank="1"/>
  </conditionalFormatting>
  <conditionalFormatting sqref="H2">
    <cfRule type="top10" dxfId="257" priority="3" rank="1"/>
  </conditionalFormatting>
  <conditionalFormatting sqref="E2">
    <cfRule type="top10" dxfId="256" priority="6" rank="1"/>
  </conditionalFormatting>
  <conditionalFormatting sqref="I2">
    <cfRule type="top10" dxfId="255" priority="2" rank="1"/>
  </conditionalFormatting>
  <conditionalFormatting sqref="J2">
    <cfRule type="top10" dxfId="254" priority="1" rank="1"/>
  </conditionalFormatting>
  <hyperlinks>
    <hyperlink ref="Q1" location="'Texas  2021 Ranking'!A1" display="Back to Ranking" xr:uid="{DCE81F01-E442-4C23-88DF-3CA53F9CED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2B1E60-65EC-49B1-9E5D-633276CC0D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8D033-9921-468D-8BE2-72EA4B967462}">
  <dimension ref="A1:Q7"/>
  <sheetViews>
    <sheetView workbookViewId="0">
      <selection activeCell="D15" sqref="D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37" t="s">
        <v>42</v>
      </c>
      <c r="B2" s="16" t="s">
        <v>73</v>
      </c>
      <c r="C2" s="17">
        <v>44271</v>
      </c>
      <c r="D2" s="18" t="s">
        <v>66</v>
      </c>
      <c r="E2" s="19">
        <v>166</v>
      </c>
      <c r="F2" s="19">
        <v>163</v>
      </c>
      <c r="G2" s="19">
        <v>166</v>
      </c>
      <c r="H2" s="19">
        <v>162</v>
      </c>
      <c r="I2" s="19"/>
      <c r="J2" s="19"/>
      <c r="K2" s="23">
        <v>4</v>
      </c>
      <c r="L2" s="23">
        <v>657</v>
      </c>
      <c r="M2" s="24">
        <v>164.25</v>
      </c>
      <c r="N2" s="25">
        <v>4</v>
      </c>
      <c r="O2" s="26">
        <v>168.25</v>
      </c>
    </row>
    <row r="3" spans="1:17" x14ac:dyDescent="0.25">
      <c r="A3" s="37" t="s">
        <v>42</v>
      </c>
      <c r="B3" s="16" t="s">
        <v>73</v>
      </c>
      <c r="C3" s="17">
        <v>44283</v>
      </c>
      <c r="D3" s="18" t="s">
        <v>66</v>
      </c>
      <c r="E3" s="19">
        <v>93</v>
      </c>
      <c r="F3" s="19">
        <v>116</v>
      </c>
      <c r="G3" s="19">
        <v>139</v>
      </c>
      <c r="H3" s="19">
        <v>121</v>
      </c>
      <c r="I3" s="19"/>
      <c r="J3" s="19"/>
      <c r="K3" s="23">
        <v>4</v>
      </c>
      <c r="L3" s="23">
        <v>469</v>
      </c>
      <c r="M3" s="24">
        <v>117.25</v>
      </c>
      <c r="N3" s="25">
        <v>2</v>
      </c>
      <c r="O3" s="26">
        <v>119.25</v>
      </c>
    </row>
    <row r="4" spans="1:17" x14ac:dyDescent="0.25">
      <c r="A4" s="15" t="s">
        <v>39</v>
      </c>
      <c r="B4" s="16" t="s">
        <v>73</v>
      </c>
      <c r="C4" s="17">
        <v>44311</v>
      </c>
      <c r="D4" s="18" t="s">
        <v>66</v>
      </c>
      <c r="E4" s="36">
        <v>174</v>
      </c>
      <c r="F4" s="36">
        <v>167</v>
      </c>
      <c r="G4" s="36">
        <v>167</v>
      </c>
      <c r="H4" s="36">
        <v>171</v>
      </c>
      <c r="I4" s="36"/>
      <c r="J4" s="36"/>
      <c r="K4" s="23">
        <v>4</v>
      </c>
      <c r="L4" s="23">
        <v>679</v>
      </c>
      <c r="M4" s="24">
        <v>169.75</v>
      </c>
      <c r="N4" s="25">
        <v>2</v>
      </c>
      <c r="O4" s="26">
        <v>171.75</v>
      </c>
    </row>
    <row r="7" spans="1:17" x14ac:dyDescent="0.25">
      <c r="K7" s="8">
        <f>SUM(K2:K6)</f>
        <v>12</v>
      </c>
      <c r="L7" s="8">
        <f>SUM(L2:L6)</f>
        <v>1805</v>
      </c>
      <c r="M7" s="7">
        <f>SUM(L7/K7)</f>
        <v>150.41666666666666</v>
      </c>
      <c r="N7" s="8">
        <f>SUM(N2:N6)</f>
        <v>8</v>
      </c>
      <c r="O7" s="13">
        <f>SUM(M7+N7)</f>
        <v>158.41666666666666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1"/>
  </protectedRanges>
  <conditionalFormatting sqref="I2">
    <cfRule type="top10" dxfId="253" priority="18" rank="1"/>
  </conditionalFormatting>
  <conditionalFormatting sqref="H2">
    <cfRule type="top10" dxfId="252" priority="14" rank="1"/>
  </conditionalFormatting>
  <conditionalFormatting sqref="J2">
    <cfRule type="top10" dxfId="251" priority="15" rank="1"/>
  </conditionalFormatting>
  <conditionalFormatting sqref="G2">
    <cfRule type="top10" dxfId="250" priority="17" rank="1"/>
  </conditionalFormatting>
  <conditionalFormatting sqref="F2">
    <cfRule type="top10" dxfId="249" priority="16" rank="1"/>
  </conditionalFormatting>
  <conditionalFormatting sqref="E2">
    <cfRule type="top10" dxfId="248" priority="13" rank="1"/>
  </conditionalFormatting>
  <conditionalFormatting sqref="I3">
    <cfRule type="top10" dxfId="247" priority="12" rank="1"/>
  </conditionalFormatting>
  <conditionalFormatting sqref="H3">
    <cfRule type="top10" dxfId="246" priority="8" rank="1"/>
  </conditionalFormatting>
  <conditionalFormatting sqref="J3">
    <cfRule type="top10" dxfId="245" priority="9" rank="1"/>
  </conditionalFormatting>
  <conditionalFormatting sqref="G3">
    <cfRule type="top10" dxfId="244" priority="11" rank="1"/>
  </conditionalFormatting>
  <conditionalFormatting sqref="F3">
    <cfRule type="top10" dxfId="243" priority="10" rank="1"/>
  </conditionalFormatting>
  <conditionalFormatting sqref="E3">
    <cfRule type="top10" dxfId="242" priority="7" rank="1"/>
  </conditionalFormatting>
  <conditionalFormatting sqref="J4">
    <cfRule type="top10" dxfId="241" priority="1" rank="1"/>
  </conditionalFormatting>
  <conditionalFormatting sqref="I4">
    <cfRule type="top10" dxfId="240" priority="2" rank="1"/>
  </conditionalFormatting>
  <conditionalFormatting sqref="H4">
    <cfRule type="top10" dxfId="239" priority="3" rank="1"/>
  </conditionalFormatting>
  <conditionalFormatting sqref="G4">
    <cfRule type="top10" dxfId="238" priority="4" rank="1"/>
  </conditionalFormatting>
  <conditionalFormatting sqref="F4">
    <cfRule type="top10" dxfId="237" priority="5" rank="1"/>
  </conditionalFormatting>
  <conditionalFormatting sqref="E4">
    <cfRule type="top10" dxfId="236" priority="6" rank="1"/>
  </conditionalFormatting>
  <hyperlinks>
    <hyperlink ref="Q1" location="'Texas  2021 Ranking'!A1" display="Back to Ranking" xr:uid="{D1F952DC-5D7E-4F7A-9C9C-66742522C15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FFDA90-6891-4E24-967A-F84C292606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D9F58-3116-4288-A700-1E720C0CA322}">
  <dimension ref="A1:Q21"/>
  <sheetViews>
    <sheetView workbookViewId="0">
      <selection activeCell="A19" sqref="A19:O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96</v>
      </c>
      <c r="C2" s="17">
        <v>44338</v>
      </c>
      <c r="D2" s="18" t="s">
        <v>34</v>
      </c>
      <c r="E2" s="19">
        <v>154</v>
      </c>
      <c r="F2" s="19">
        <v>145</v>
      </c>
      <c r="G2" s="19">
        <v>158</v>
      </c>
      <c r="H2" s="19">
        <v>155</v>
      </c>
      <c r="I2" s="19"/>
      <c r="J2" s="19"/>
      <c r="K2" s="23">
        <v>4</v>
      </c>
      <c r="L2" s="23">
        <v>612</v>
      </c>
      <c r="M2" s="24">
        <v>153</v>
      </c>
      <c r="N2" s="25">
        <v>2</v>
      </c>
      <c r="O2" s="26">
        <v>155</v>
      </c>
    </row>
    <row r="3" spans="1:17" x14ac:dyDescent="0.25">
      <c r="A3" s="15" t="s">
        <v>29</v>
      </c>
      <c r="B3" s="16" t="s">
        <v>96</v>
      </c>
      <c r="C3" s="17">
        <v>44345</v>
      </c>
      <c r="D3" s="18" t="s">
        <v>34</v>
      </c>
      <c r="E3" s="19">
        <v>174</v>
      </c>
      <c r="F3" s="19">
        <v>170</v>
      </c>
      <c r="G3" s="19">
        <v>172</v>
      </c>
      <c r="H3" s="19">
        <v>158</v>
      </c>
      <c r="I3" s="19">
        <v>168</v>
      </c>
      <c r="J3" s="19">
        <v>152</v>
      </c>
      <c r="K3" s="23">
        <v>6</v>
      </c>
      <c r="L3" s="23">
        <v>994</v>
      </c>
      <c r="M3" s="24">
        <v>165.66666666666666</v>
      </c>
      <c r="N3" s="25">
        <v>4</v>
      </c>
      <c r="O3" s="26">
        <v>169.66666666666666</v>
      </c>
    </row>
    <row r="4" spans="1:17" x14ac:dyDescent="0.25">
      <c r="A4" s="15" t="s">
        <v>29</v>
      </c>
      <c r="B4" s="16" t="s">
        <v>96</v>
      </c>
      <c r="C4" s="17">
        <v>44359</v>
      </c>
      <c r="D4" s="18" t="s">
        <v>34</v>
      </c>
      <c r="E4" s="19">
        <v>159</v>
      </c>
      <c r="F4" s="19">
        <v>163</v>
      </c>
      <c r="G4" s="19">
        <v>154</v>
      </c>
      <c r="H4" s="19">
        <v>161</v>
      </c>
      <c r="I4" s="19"/>
      <c r="J4" s="19"/>
      <c r="K4" s="23">
        <v>4</v>
      </c>
      <c r="L4" s="23">
        <v>637</v>
      </c>
      <c r="M4" s="24">
        <v>159.25</v>
      </c>
      <c r="N4" s="25">
        <v>2</v>
      </c>
      <c r="O4" s="26">
        <v>161.25</v>
      </c>
    </row>
    <row r="7" spans="1:17" x14ac:dyDescent="0.25">
      <c r="K7" s="8">
        <f>SUM(K2:K6)</f>
        <v>14</v>
      </c>
      <c r="L7" s="8">
        <f>SUM(L2:L6)</f>
        <v>2243</v>
      </c>
      <c r="M7" s="7">
        <f>SUM(L7/K7)</f>
        <v>160.21428571428572</v>
      </c>
      <c r="N7" s="8">
        <f>SUM(N2:N6)</f>
        <v>8</v>
      </c>
      <c r="O7" s="13">
        <f>SUM(M7+N7)</f>
        <v>168.21428571428572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25">
      <c r="A17" s="15" t="s">
        <v>39</v>
      </c>
      <c r="B17" s="16" t="s">
        <v>96</v>
      </c>
      <c r="C17" s="17">
        <v>44373</v>
      </c>
      <c r="D17" s="18" t="s">
        <v>34</v>
      </c>
      <c r="E17" s="19">
        <v>163</v>
      </c>
      <c r="F17" s="19">
        <v>173</v>
      </c>
      <c r="G17" s="19">
        <v>173</v>
      </c>
      <c r="H17" s="19">
        <v>169</v>
      </c>
      <c r="I17" s="19"/>
      <c r="J17" s="19"/>
      <c r="K17" s="23">
        <v>4</v>
      </c>
      <c r="L17" s="23">
        <v>678</v>
      </c>
      <c r="M17" s="24">
        <v>169.5</v>
      </c>
      <c r="N17" s="25">
        <v>2</v>
      </c>
      <c r="O17" s="26">
        <v>171.5</v>
      </c>
    </row>
    <row r="18" spans="1:15" x14ac:dyDescent="0.25">
      <c r="A18" s="15" t="s">
        <v>39</v>
      </c>
      <c r="B18" s="16" t="s">
        <v>105</v>
      </c>
      <c r="C18" s="17">
        <v>44383</v>
      </c>
      <c r="D18" s="18" t="s">
        <v>34</v>
      </c>
      <c r="E18" s="19">
        <v>181</v>
      </c>
      <c r="F18" s="19">
        <v>181</v>
      </c>
      <c r="G18" s="19">
        <v>185</v>
      </c>
      <c r="H18" s="19"/>
      <c r="I18" s="19"/>
      <c r="J18" s="19"/>
      <c r="K18" s="23">
        <v>3</v>
      </c>
      <c r="L18" s="23">
        <v>547</v>
      </c>
      <c r="M18" s="24">
        <v>182.33333333333334</v>
      </c>
      <c r="N18" s="25">
        <v>4</v>
      </c>
      <c r="O18" s="26">
        <v>186.33333333333334</v>
      </c>
    </row>
    <row r="19" spans="1:15" x14ac:dyDescent="0.25">
      <c r="A19" s="15" t="s">
        <v>39</v>
      </c>
      <c r="B19" s="16" t="s">
        <v>96</v>
      </c>
      <c r="C19" s="17">
        <v>44387</v>
      </c>
      <c r="D19" s="18" t="s">
        <v>34</v>
      </c>
      <c r="E19" s="19">
        <v>178</v>
      </c>
      <c r="F19" s="19">
        <v>180</v>
      </c>
      <c r="G19" s="19">
        <v>166</v>
      </c>
      <c r="H19" s="19">
        <v>176</v>
      </c>
      <c r="I19" s="19"/>
      <c r="J19" s="19"/>
      <c r="K19" s="23">
        <v>4</v>
      </c>
      <c r="L19" s="23">
        <v>700</v>
      </c>
      <c r="M19" s="24">
        <v>175</v>
      </c>
      <c r="N19" s="25">
        <v>3</v>
      </c>
      <c r="O19" s="26">
        <v>178</v>
      </c>
    </row>
    <row r="21" spans="1:15" x14ac:dyDescent="0.25">
      <c r="K21" s="8">
        <f>SUM(K17:K20)</f>
        <v>11</v>
      </c>
      <c r="L21" s="8">
        <f>SUM(L17:L20)</f>
        <v>1925</v>
      </c>
      <c r="M21" s="7">
        <f>SUM(L21/K21)</f>
        <v>175</v>
      </c>
      <c r="N21" s="8">
        <f>SUM(N17:N20)</f>
        <v>9</v>
      </c>
      <c r="O21" s="13">
        <f>SUM(M21+N21)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4_10"/>
    <protectedRange algorithmName="SHA-512" hashValue="ON39YdpmFHfN9f47KpiRvqrKx0V9+erV1CNkpWzYhW/Qyc6aT8rEyCrvauWSYGZK2ia3o7vd3akF07acHAFpOA==" saltValue="yVW9XmDwTqEnmpSGai0KYg==" spinCount="100000" sqref="D3" name="Range1_1_2_11"/>
    <protectedRange algorithmName="SHA-512" hashValue="ON39YdpmFHfN9f47KpiRvqrKx0V9+erV1CNkpWzYhW/Qyc6aT8rEyCrvauWSYGZK2ia3o7vd3akF07acHAFpOA==" saltValue="yVW9XmDwTqEnmpSGai0KYg==" spinCount="100000" sqref="E4:J4 B4:C4" name="Range1_4_11"/>
    <protectedRange algorithmName="SHA-512" hashValue="ON39YdpmFHfN9f47KpiRvqrKx0V9+erV1CNkpWzYhW/Qyc6aT8rEyCrvauWSYGZK2ia3o7vd3akF07acHAFpOA==" saltValue="yVW9XmDwTqEnmpSGai0KYg==" spinCount="100000" sqref="D4" name="Range1_1_2_12"/>
    <protectedRange algorithmName="SHA-512" hashValue="ON39YdpmFHfN9f47KpiRvqrKx0V9+erV1CNkpWzYhW/Qyc6aT8rEyCrvauWSYGZK2ia3o7vd3akF07acHAFpOA==" saltValue="yVW9XmDwTqEnmpSGai0KYg==" spinCount="100000" sqref="E17:J17 B17:C17" name="Range1_2_8_1"/>
    <protectedRange algorithmName="SHA-512" hashValue="ON39YdpmFHfN9f47KpiRvqrKx0V9+erV1CNkpWzYhW/Qyc6aT8rEyCrvauWSYGZK2ia3o7vd3akF07acHAFpOA==" saltValue="yVW9XmDwTqEnmpSGai0KYg==" spinCount="100000" sqref="D17" name="Range1_1_1_9_1"/>
    <protectedRange algorithmName="SHA-512" hashValue="ON39YdpmFHfN9f47KpiRvqrKx0V9+erV1CNkpWzYhW/Qyc6aT8rEyCrvauWSYGZK2ia3o7vd3akF07acHAFpOA==" saltValue="yVW9XmDwTqEnmpSGai0KYg==" spinCount="100000" sqref="E18:J18 B18:C18" name="Range1_5_11"/>
    <protectedRange algorithmName="SHA-512" hashValue="ON39YdpmFHfN9f47KpiRvqrKx0V9+erV1CNkpWzYhW/Qyc6aT8rEyCrvauWSYGZK2ia3o7vd3akF07acHAFpOA==" saltValue="yVW9XmDwTqEnmpSGai0KYg==" spinCount="100000" sqref="D18" name="Range1_1_3_12"/>
    <protectedRange algorithmName="SHA-512" hashValue="ON39YdpmFHfN9f47KpiRvqrKx0V9+erV1CNkpWzYhW/Qyc6aT8rEyCrvauWSYGZK2ia3o7vd3akF07acHAFpOA==" saltValue="yVW9XmDwTqEnmpSGai0KYg==" spinCount="100000" sqref="E19:J19 B19:C19" name="Range1_2_11"/>
    <protectedRange algorithmName="SHA-512" hashValue="ON39YdpmFHfN9f47KpiRvqrKx0V9+erV1CNkpWzYhW/Qyc6aT8rEyCrvauWSYGZK2ia3o7vd3akF07acHAFpOA==" saltValue="yVW9XmDwTqEnmpSGai0KYg==" spinCount="100000" sqref="D19" name="Range1_1_1_12"/>
  </protectedRanges>
  <conditionalFormatting sqref="F2">
    <cfRule type="top10" dxfId="235" priority="53" rank="1"/>
  </conditionalFormatting>
  <conditionalFormatting sqref="G2">
    <cfRule type="top10" dxfId="234" priority="52" rank="1"/>
  </conditionalFormatting>
  <conditionalFormatting sqref="H2">
    <cfRule type="top10" dxfId="233" priority="51" rank="1"/>
  </conditionalFormatting>
  <conditionalFormatting sqref="E2">
    <cfRule type="top10" dxfId="232" priority="54" rank="1"/>
  </conditionalFormatting>
  <conditionalFormatting sqref="I2">
    <cfRule type="top10" dxfId="231" priority="50" rank="1"/>
  </conditionalFormatting>
  <conditionalFormatting sqref="J2">
    <cfRule type="top10" dxfId="230" priority="49" rank="1"/>
  </conditionalFormatting>
  <conditionalFormatting sqref="E3">
    <cfRule type="top10" dxfId="229" priority="48" rank="1"/>
  </conditionalFormatting>
  <conditionalFormatting sqref="F3">
    <cfRule type="top10" dxfId="228" priority="47" rank="1"/>
  </conditionalFormatting>
  <conditionalFormatting sqref="G3">
    <cfRule type="top10" dxfId="227" priority="46" rank="1"/>
  </conditionalFormatting>
  <conditionalFormatting sqref="H3">
    <cfRule type="top10" dxfId="226" priority="45" rank="1"/>
  </conditionalFormatting>
  <conditionalFormatting sqref="I3">
    <cfRule type="top10" dxfId="225" priority="44" rank="1"/>
  </conditionalFormatting>
  <conditionalFormatting sqref="J3">
    <cfRule type="top10" dxfId="224" priority="43" rank="1"/>
  </conditionalFormatting>
  <conditionalFormatting sqref="E4">
    <cfRule type="top10" dxfId="223" priority="42" rank="1"/>
  </conditionalFormatting>
  <conditionalFormatting sqref="F4">
    <cfRule type="top10" dxfId="222" priority="41" rank="1"/>
  </conditionalFormatting>
  <conditionalFormatting sqref="G4">
    <cfRule type="top10" dxfId="221" priority="40" rank="1"/>
  </conditionalFormatting>
  <conditionalFormatting sqref="H4">
    <cfRule type="top10" dxfId="220" priority="39" rank="1"/>
  </conditionalFormatting>
  <conditionalFormatting sqref="I4">
    <cfRule type="top10" dxfId="219" priority="38" rank="1"/>
  </conditionalFormatting>
  <conditionalFormatting sqref="J4">
    <cfRule type="top10" dxfId="218" priority="37" rank="1"/>
  </conditionalFormatting>
  <conditionalFormatting sqref="J17">
    <cfRule type="top10" dxfId="217" priority="13" rank="1"/>
  </conditionalFormatting>
  <conditionalFormatting sqref="I17">
    <cfRule type="top10" dxfId="216" priority="14" rank="1"/>
  </conditionalFormatting>
  <conditionalFormatting sqref="H17">
    <cfRule type="top10" dxfId="215" priority="15" rank="1"/>
  </conditionalFormatting>
  <conditionalFormatting sqref="G17">
    <cfRule type="top10" dxfId="214" priority="16" rank="1"/>
  </conditionalFormatting>
  <conditionalFormatting sqref="F17">
    <cfRule type="top10" dxfId="213" priority="17" rank="1"/>
  </conditionalFormatting>
  <conditionalFormatting sqref="E17">
    <cfRule type="top10" dxfId="212" priority="18" rank="1"/>
  </conditionalFormatting>
  <conditionalFormatting sqref="J18">
    <cfRule type="top10" dxfId="211" priority="7" rank="1"/>
  </conditionalFormatting>
  <conditionalFormatting sqref="I18">
    <cfRule type="top10" dxfId="210" priority="8" rank="1"/>
  </conditionalFormatting>
  <conditionalFormatting sqref="H18">
    <cfRule type="top10" dxfId="209" priority="9" rank="1"/>
  </conditionalFormatting>
  <conditionalFormatting sqref="G18">
    <cfRule type="top10" dxfId="208" priority="10" rank="1"/>
  </conditionalFormatting>
  <conditionalFormatting sqref="F18">
    <cfRule type="top10" dxfId="207" priority="11" rank="1"/>
  </conditionalFormatting>
  <conditionalFormatting sqref="E18">
    <cfRule type="top10" dxfId="206" priority="12" rank="1"/>
  </conditionalFormatting>
  <conditionalFormatting sqref="J19">
    <cfRule type="top10" dxfId="205" priority="1" rank="1"/>
  </conditionalFormatting>
  <conditionalFormatting sqref="I19">
    <cfRule type="top10" dxfId="204" priority="2" rank="1"/>
  </conditionalFormatting>
  <conditionalFormatting sqref="H19">
    <cfRule type="top10" dxfId="203" priority="3" rank="1"/>
  </conditionalFormatting>
  <conditionalFormatting sqref="G19">
    <cfRule type="top10" dxfId="202" priority="4" rank="1"/>
  </conditionalFormatting>
  <conditionalFormatting sqref="F19">
    <cfRule type="top10" dxfId="201" priority="5" rank="1"/>
  </conditionalFormatting>
  <conditionalFormatting sqref="E19">
    <cfRule type="top10" dxfId="200" priority="6" rank="1"/>
  </conditionalFormatting>
  <hyperlinks>
    <hyperlink ref="Q1" location="'Texas  2021 Ranking'!A1" display="Back to Ranking" xr:uid="{65F0AB57-0E82-4638-A0FB-D2697D6909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E4EB5D-584F-47E8-AAD3-66F3515B3006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1869-203F-41C2-A11C-81A5BDD5BA8B}">
  <dimension ref="A1:Q11"/>
  <sheetViews>
    <sheetView workbookViewId="0">
      <selection activeCell="A9" sqref="A9:O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85</v>
      </c>
      <c r="C2" s="17">
        <v>44292</v>
      </c>
      <c r="D2" s="18" t="s">
        <v>34</v>
      </c>
      <c r="E2" s="19">
        <v>165</v>
      </c>
      <c r="F2" s="19">
        <v>159</v>
      </c>
      <c r="G2" s="19">
        <v>157</v>
      </c>
      <c r="H2" s="19"/>
      <c r="I2" s="19"/>
      <c r="J2" s="19"/>
      <c r="K2" s="23">
        <v>3</v>
      </c>
      <c r="L2" s="23">
        <v>481</v>
      </c>
      <c r="M2" s="24">
        <v>160.33333333333334</v>
      </c>
      <c r="N2" s="25">
        <v>4</v>
      </c>
      <c r="O2" s="26">
        <v>164.33333333333334</v>
      </c>
    </row>
    <row r="3" spans="1:17" x14ac:dyDescent="0.25">
      <c r="A3" s="15" t="s">
        <v>29</v>
      </c>
      <c r="B3" s="16" t="s">
        <v>85</v>
      </c>
      <c r="C3" s="17">
        <v>44296</v>
      </c>
      <c r="D3" s="18" t="s">
        <v>34</v>
      </c>
      <c r="E3" s="19">
        <v>174</v>
      </c>
      <c r="F3" s="19">
        <v>167</v>
      </c>
      <c r="G3" s="19">
        <v>173</v>
      </c>
      <c r="H3" s="19">
        <v>162</v>
      </c>
      <c r="I3" s="19"/>
      <c r="J3" s="19"/>
      <c r="K3" s="23">
        <v>4</v>
      </c>
      <c r="L3" s="23">
        <v>676</v>
      </c>
      <c r="M3" s="24">
        <v>169</v>
      </c>
      <c r="N3" s="25">
        <v>2</v>
      </c>
      <c r="O3" s="26">
        <v>171</v>
      </c>
    </row>
    <row r="4" spans="1:17" x14ac:dyDescent="0.25">
      <c r="A4" s="15" t="s">
        <v>29</v>
      </c>
      <c r="B4" s="16" t="s">
        <v>85</v>
      </c>
      <c r="C4" s="17">
        <v>44310</v>
      </c>
      <c r="D4" s="18" t="s">
        <v>34</v>
      </c>
      <c r="E4" s="19">
        <v>166</v>
      </c>
      <c r="F4" s="19">
        <v>169</v>
      </c>
      <c r="G4" s="19">
        <v>172</v>
      </c>
      <c r="H4" s="19">
        <v>177</v>
      </c>
      <c r="I4" s="23"/>
      <c r="J4" s="23"/>
      <c r="K4" s="23">
        <v>4</v>
      </c>
      <c r="L4" s="23">
        <v>684</v>
      </c>
      <c r="M4" s="24">
        <v>171</v>
      </c>
      <c r="N4" s="25">
        <v>2</v>
      </c>
      <c r="O4" s="26">
        <v>173</v>
      </c>
    </row>
    <row r="5" spans="1:17" x14ac:dyDescent="0.25">
      <c r="A5" s="15" t="s">
        <v>29</v>
      </c>
      <c r="B5" s="16" t="s">
        <v>85</v>
      </c>
      <c r="C5" s="17">
        <v>44324</v>
      </c>
      <c r="D5" s="18" t="s">
        <v>34</v>
      </c>
      <c r="E5" s="19">
        <v>156</v>
      </c>
      <c r="F5" s="19">
        <v>161</v>
      </c>
      <c r="G5" s="19">
        <v>161</v>
      </c>
      <c r="H5" s="19">
        <v>171</v>
      </c>
      <c r="I5" s="19"/>
      <c r="J5" s="19"/>
      <c r="K5" s="23">
        <v>4</v>
      </c>
      <c r="L5" s="23">
        <v>649</v>
      </c>
      <c r="M5" s="24">
        <v>162.25</v>
      </c>
      <c r="N5" s="25">
        <v>2</v>
      </c>
      <c r="O5" s="26">
        <v>164.25</v>
      </c>
    </row>
    <row r="6" spans="1:17" x14ac:dyDescent="0.25">
      <c r="A6" s="15" t="s">
        <v>29</v>
      </c>
      <c r="B6" s="16" t="s">
        <v>85</v>
      </c>
      <c r="C6" s="17">
        <v>44345</v>
      </c>
      <c r="D6" s="18" t="s">
        <v>34</v>
      </c>
      <c r="E6" s="19">
        <v>184</v>
      </c>
      <c r="F6" s="19">
        <v>180</v>
      </c>
      <c r="G6" s="19">
        <v>188</v>
      </c>
      <c r="H6" s="19">
        <v>179</v>
      </c>
      <c r="I6" s="19">
        <v>188</v>
      </c>
      <c r="J6" s="19">
        <v>176</v>
      </c>
      <c r="K6" s="23">
        <v>6</v>
      </c>
      <c r="L6" s="23">
        <v>1095</v>
      </c>
      <c r="M6" s="24">
        <v>182.5</v>
      </c>
      <c r="N6" s="25">
        <v>6</v>
      </c>
      <c r="O6" s="26">
        <v>188.5</v>
      </c>
    </row>
    <row r="7" spans="1:17" x14ac:dyDescent="0.25">
      <c r="A7" s="15" t="s">
        <v>29</v>
      </c>
      <c r="B7" s="16" t="s">
        <v>85</v>
      </c>
      <c r="C7" s="17">
        <v>44373</v>
      </c>
      <c r="D7" s="18" t="s">
        <v>34</v>
      </c>
      <c r="E7" s="19">
        <v>174</v>
      </c>
      <c r="F7" s="19">
        <v>169</v>
      </c>
      <c r="G7" s="19">
        <v>179</v>
      </c>
      <c r="H7" s="19">
        <v>170</v>
      </c>
      <c r="I7" s="19"/>
      <c r="J7" s="19"/>
      <c r="K7" s="23">
        <v>4</v>
      </c>
      <c r="L7" s="23">
        <v>692</v>
      </c>
      <c r="M7" s="24">
        <v>173</v>
      </c>
      <c r="N7" s="25">
        <v>2</v>
      </c>
      <c r="O7" s="26">
        <v>175</v>
      </c>
    </row>
    <row r="8" spans="1:17" x14ac:dyDescent="0.25">
      <c r="A8" s="15" t="s">
        <v>29</v>
      </c>
      <c r="B8" s="16" t="s">
        <v>85</v>
      </c>
      <c r="C8" s="17">
        <v>44387</v>
      </c>
      <c r="D8" s="18" t="s">
        <v>34</v>
      </c>
      <c r="E8" s="19">
        <v>180</v>
      </c>
      <c r="F8" s="19">
        <v>183</v>
      </c>
      <c r="G8" s="19">
        <v>179</v>
      </c>
      <c r="H8" s="19">
        <v>176</v>
      </c>
      <c r="I8" s="19"/>
      <c r="J8" s="19"/>
      <c r="K8" s="23">
        <v>4</v>
      </c>
      <c r="L8" s="23">
        <v>718</v>
      </c>
      <c r="M8" s="24">
        <v>179.5</v>
      </c>
      <c r="N8" s="25">
        <v>2</v>
      </c>
      <c r="O8" s="26">
        <v>181.5</v>
      </c>
    </row>
    <row r="9" spans="1:17" x14ac:dyDescent="0.25">
      <c r="A9" s="15" t="s">
        <v>29</v>
      </c>
      <c r="B9" s="16" t="s">
        <v>85</v>
      </c>
      <c r="C9" s="17">
        <v>44401</v>
      </c>
      <c r="D9" s="18" t="s">
        <v>34</v>
      </c>
      <c r="E9" s="19">
        <v>187.001</v>
      </c>
      <c r="F9" s="19">
        <v>178</v>
      </c>
      <c r="G9" s="19">
        <v>178</v>
      </c>
      <c r="H9" s="19">
        <v>184</v>
      </c>
      <c r="I9" s="19"/>
      <c r="J9" s="19"/>
      <c r="K9" s="23">
        <v>4</v>
      </c>
      <c r="L9" s="23">
        <v>727.00099999999998</v>
      </c>
      <c r="M9" s="24">
        <v>181.75024999999999</v>
      </c>
      <c r="N9" s="25">
        <v>6</v>
      </c>
      <c r="O9" s="26">
        <v>187.75024999999999</v>
      </c>
    </row>
    <row r="11" spans="1:17" x14ac:dyDescent="0.25">
      <c r="K11" s="8">
        <f>SUM(K2:K10)</f>
        <v>33</v>
      </c>
      <c r="L11" s="8">
        <f>SUM(L2:L10)</f>
        <v>5722.0010000000002</v>
      </c>
      <c r="M11" s="7">
        <f>SUM(L11/K11)</f>
        <v>173.39396969696969</v>
      </c>
      <c r="N11" s="8">
        <f>SUM(N2:N10)</f>
        <v>26</v>
      </c>
      <c r="O11" s="13">
        <f>SUM(M11+N11)</f>
        <v>199.39396969696969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2_1"/>
    <protectedRange algorithmName="SHA-512" hashValue="ON39YdpmFHfN9f47KpiRvqrKx0V9+erV1CNkpWzYhW/Qyc6aT8rEyCrvauWSYGZK2ia3o7vd3akF07acHAFpOA==" saltValue="yVW9XmDwTqEnmpSGai0KYg==" spinCount="100000" sqref="D2" name="Range1_1_6_2_1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2"/>
    <protectedRange algorithmName="SHA-512" hashValue="ON39YdpmFHfN9f47KpiRvqrKx0V9+erV1CNkpWzYhW/Qyc6aT8rEyCrvauWSYGZK2ia3o7vd3akF07acHAFpOA==" saltValue="yVW9XmDwTqEnmpSGai0KYg==" spinCount="100000" sqref="C4" name="Range1_20"/>
    <protectedRange algorithmName="SHA-512" hashValue="ON39YdpmFHfN9f47KpiRvqrKx0V9+erV1CNkpWzYhW/Qyc6aT8rEyCrvauWSYGZK2ia3o7vd3akF07acHAFpOA==" saltValue="yVW9XmDwTqEnmpSGai0KYg==" spinCount="100000" sqref="B4 E4:H4" name="Range1_4_6"/>
    <protectedRange algorithmName="SHA-512" hashValue="ON39YdpmFHfN9f47KpiRvqrKx0V9+erV1CNkpWzYhW/Qyc6aT8rEyCrvauWSYGZK2ia3o7vd3akF07acHAFpOA==" saltValue="yVW9XmDwTqEnmpSGai0KYg==" spinCount="100000" sqref="D4" name="Range1_1_2_6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 E5:H5" name="Range1_4_7"/>
    <protectedRange algorithmName="SHA-512" hashValue="ON39YdpmFHfN9f47KpiRvqrKx0V9+erV1CNkpWzYhW/Qyc6aT8rEyCrvauWSYGZK2ia3o7vd3akF07acHAFpOA==" saltValue="yVW9XmDwTqEnmpSGai0KYg==" spinCount="100000" sqref="D5" name="Range1_1_2_8"/>
    <protectedRange algorithmName="SHA-512" hashValue="ON39YdpmFHfN9f47KpiRvqrKx0V9+erV1CNkpWzYhW/Qyc6aT8rEyCrvauWSYGZK2ia3o7vd3akF07acHAFpOA==" saltValue="yVW9XmDwTqEnmpSGai0KYg==" spinCount="100000" sqref="E6:J6 B6:C6" name="Range1_4_10"/>
    <protectedRange algorithmName="SHA-512" hashValue="ON39YdpmFHfN9f47KpiRvqrKx0V9+erV1CNkpWzYhW/Qyc6aT8rEyCrvauWSYGZK2ia3o7vd3akF07acHAFpOA==" saltValue="yVW9XmDwTqEnmpSGai0KYg==" spinCount="100000" sqref="D6" name="Range1_1_2_11"/>
    <protectedRange algorithmName="SHA-512" hashValue="ON39YdpmFHfN9f47KpiRvqrKx0V9+erV1CNkpWzYhW/Qyc6aT8rEyCrvauWSYGZK2ia3o7vd3akF07acHAFpOA==" saltValue="yVW9XmDwTqEnmpSGai0KYg==" spinCount="100000" sqref="E7:J7 B7:C7" name="Range1_4_12"/>
    <protectedRange algorithmName="SHA-512" hashValue="ON39YdpmFHfN9f47KpiRvqrKx0V9+erV1CNkpWzYhW/Qyc6aT8rEyCrvauWSYGZK2ia3o7vd3akF07acHAFpOA==" saltValue="yVW9XmDwTqEnmpSGai0KYg==" spinCount="100000" sqref="D7" name="Range1_1_2_13"/>
    <protectedRange algorithmName="SHA-512" hashValue="ON39YdpmFHfN9f47KpiRvqrKx0V9+erV1CNkpWzYhW/Qyc6aT8rEyCrvauWSYGZK2ia3o7vd3akF07acHAFpOA==" saltValue="yVW9XmDwTqEnmpSGai0KYg==" spinCount="100000" sqref="E8:J8 B8:C8" name="Range1_4_14"/>
    <protectedRange algorithmName="SHA-512" hashValue="ON39YdpmFHfN9f47KpiRvqrKx0V9+erV1CNkpWzYhW/Qyc6aT8rEyCrvauWSYGZK2ia3o7vd3akF07acHAFpOA==" saltValue="yVW9XmDwTqEnmpSGai0KYg==" spinCount="100000" sqref="D8" name="Range1_1_2_15"/>
    <protectedRange algorithmName="SHA-512" hashValue="ON39YdpmFHfN9f47KpiRvqrKx0V9+erV1CNkpWzYhW/Qyc6aT8rEyCrvauWSYGZK2ia3o7vd3akF07acHAFpOA==" saltValue="yVW9XmDwTqEnmpSGai0KYg==" spinCount="100000" sqref="E9:J9 B9:C9" name="Range1_4_1_1"/>
    <protectedRange algorithmName="SHA-512" hashValue="ON39YdpmFHfN9f47KpiRvqrKx0V9+erV1CNkpWzYhW/Qyc6aT8rEyCrvauWSYGZK2ia3o7vd3akF07acHAFpOA==" saltValue="yVW9XmDwTqEnmpSGai0KYg==" spinCount="100000" sqref="D9" name="Range1_1_2_1"/>
  </protectedRanges>
  <conditionalFormatting sqref="F2">
    <cfRule type="top10" dxfId="199" priority="45" rank="1"/>
  </conditionalFormatting>
  <conditionalFormatting sqref="G2">
    <cfRule type="top10" dxfId="198" priority="44" rank="1"/>
  </conditionalFormatting>
  <conditionalFormatting sqref="H2">
    <cfRule type="top10" dxfId="197" priority="43" rank="1"/>
  </conditionalFormatting>
  <conditionalFormatting sqref="E2">
    <cfRule type="top10" dxfId="196" priority="46" rank="1"/>
  </conditionalFormatting>
  <conditionalFormatting sqref="I2">
    <cfRule type="top10" dxfId="195" priority="42" rank="1"/>
  </conditionalFormatting>
  <conditionalFormatting sqref="J2">
    <cfRule type="top10" dxfId="194" priority="41" rank="1"/>
  </conditionalFormatting>
  <conditionalFormatting sqref="E3">
    <cfRule type="top10" dxfId="193" priority="40" rank="1"/>
  </conditionalFormatting>
  <conditionalFormatting sqref="F3">
    <cfRule type="top10" dxfId="192" priority="39" rank="1"/>
  </conditionalFormatting>
  <conditionalFormatting sqref="G3">
    <cfRule type="top10" dxfId="191" priority="38" rank="1"/>
  </conditionalFormatting>
  <conditionalFormatting sqref="H3">
    <cfRule type="top10" dxfId="190" priority="37" rank="1"/>
  </conditionalFormatting>
  <conditionalFormatting sqref="I3">
    <cfRule type="top10" dxfId="189" priority="36" rank="1"/>
  </conditionalFormatting>
  <conditionalFormatting sqref="J3">
    <cfRule type="top10" dxfId="188" priority="35" rank="1"/>
  </conditionalFormatting>
  <conditionalFormatting sqref="E4">
    <cfRule type="top10" dxfId="187" priority="34" rank="1"/>
  </conditionalFormatting>
  <conditionalFormatting sqref="F4">
    <cfRule type="top10" dxfId="186" priority="33" rank="1"/>
  </conditionalFormatting>
  <conditionalFormatting sqref="G4">
    <cfRule type="top10" dxfId="185" priority="32" rank="1"/>
  </conditionalFormatting>
  <conditionalFormatting sqref="H4">
    <cfRule type="top10" dxfId="184" priority="31" rank="1"/>
  </conditionalFormatting>
  <conditionalFormatting sqref="E5">
    <cfRule type="top10" dxfId="183" priority="30" rank="1"/>
  </conditionalFormatting>
  <conditionalFormatting sqref="F5">
    <cfRule type="top10" dxfId="182" priority="29" rank="1"/>
  </conditionalFormatting>
  <conditionalFormatting sqref="G5">
    <cfRule type="top10" dxfId="181" priority="28" rank="1"/>
  </conditionalFormatting>
  <conditionalFormatting sqref="H5">
    <cfRule type="top10" dxfId="180" priority="27" rank="1"/>
  </conditionalFormatting>
  <conditionalFormatting sqref="I5">
    <cfRule type="top10" dxfId="179" priority="26" rank="1"/>
  </conditionalFormatting>
  <conditionalFormatting sqref="J5">
    <cfRule type="top10" dxfId="178" priority="25" rank="1"/>
  </conditionalFormatting>
  <conditionalFormatting sqref="E6">
    <cfRule type="top10" dxfId="177" priority="24" rank="1"/>
  </conditionalFormatting>
  <conditionalFormatting sqref="F6">
    <cfRule type="top10" dxfId="176" priority="23" rank="1"/>
  </conditionalFormatting>
  <conditionalFormatting sqref="G6">
    <cfRule type="top10" dxfId="175" priority="22" rank="1"/>
  </conditionalFormatting>
  <conditionalFormatting sqref="H6">
    <cfRule type="top10" dxfId="174" priority="21" rank="1"/>
  </conditionalFormatting>
  <conditionalFormatting sqref="I6">
    <cfRule type="top10" dxfId="173" priority="20" rank="1"/>
  </conditionalFormatting>
  <conditionalFormatting sqref="J6">
    <cfRule type="top10" dxfId="172" priority="19" rank="1"/>
  </conditionalFormatting>
  <conditionalFormatting sqref="E7">
    <cfRule type="top10" dxfId="171" priority="18" rank="1"/>
  </conditionalFormatting>
  <conditionalFormatting sqref="F7">
    <cfRule type="top10" dxfId="170" priority="17" rank="1"/>
  </conditionalFormatting>
  <conditionalFormatting sqref="G7">
    <cfRule type="top10" dxfId="169" priority="16" rank="1"/>
  </conditionalFormatting>
  <conditionalFormatting sqref="H7">
    <cfRule type="top10" dxfId="168" priority="15" rank="1"/>
  </conditionalFormatting>
  <conditionalFormatting sqref="I7">
    <cfRule type="top10" dxfId="167" priority="14" rank="1"/>
  </conditionalFormatting>
  <conditionalFormatting sqref="J7">
    <cfRule type="top10" dxfId="166" priority="13" rank="1"/>
  </conditionalFormatting>
  <conditionalFormatting sqref="E8">
    <cfRule type="top10" dxfId="165" priority="12" rank="1"/>
  </conditionalFormatting>
  <conditionalFormatting sqref="F8">
    <cfRule type="top10" dxfId="164" priority="11" rank="1"/>
  </conditionalFormatting>
  <conditionalFormatting sqref="G8">
    <cfRule type="top10" dxfId="163" priority="10" rank="1"/>
  </conditionalFormatting>
  <conditionalFormatting sqref="H8">
    <cfRule type="top10" dxfId="162" priority="9" rank="1"/>
  </conditionalFormatting>
  <conditionalFormatting sqref="I8">
    <cfRule type="top10" dxfId="161" priority="8" rank="1"/>
  </conditionalFormatting>
  <conditionalFormatting sqref="J8">
    <cfRule type="top10" dxfId="160" priority="7" rank="1"/>
  </conditionalFormatting>
  <conditionalFormatting sqref="E9">
    <cfRule type="top10" dxfId="159" priority="6" rank="1"/>
  </conditionalFormatting>
  <conditionalFormatting sqref="F9">
    <cfRule type="top10" dxfId="158" priority="5" rank="1"/>
  </conditionalFormatting>
  <conditionalFormatting sqref="G9">
    <cfRule type="top10" dxfId="157" priority="4" rank="1"/>
  </conditionalFormatting>
  <conditionalFormatting sqref="H9">
    <cfRule type="top10" dxfId="156" priority="3" rank="1"/>
  </conditionalFormatting>
  <conditionalFormatting sqref="I9">
    <cfRule type="top10" dxfId="155" priority="2" rank="1"/>
  </conditionalFormatting>
  <conditionalFormatting sqref="J9">
    <cfRule type="top10" dxfId="154" priority="1" rank="1"/>
  </conditionalFormatting>
  <hyperlinks>
    <hyperlink ref="Q1" location="'Texas  2021 Ranking'!A1" display="Back to Ranking" xr:uid="{D41D9F37-15E5-4C4F-AFFF-044FAB32A9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B4484B-ECD1-429F-98CC-01F1E7BDD6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BF49-FD1A-4E65-9FD6-FA2D580C59F3}">
  <dimension ref="A1:Q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60</v>
      </c>
      <c r="C2" s="17">
        <v>44271</v>
      </c>
      <c r="D2" s="18" t="s">
        <v>66</v>
      </c>
      <c r="E2" s="19">
        <v>194</v>
      </c>
      <c r="F2" s="19">
        <v>192</v>
      </c>
      <c r="G2" s="19">
        <v>196</v>
      </c>
      <c r="H2" s="19">
        <v>197</v>
      </c>
      <c r="I2" s="19"/>
      <c r="J2" s="19"/>
      <c r="K2" s="23">
        <v>4</v>
      </c>
      <c r="L2" s="23">
        <v>779</v>
      </c>
      <c r="M2" s="24">
        <v>194.75</v>
      </c>
      <c r="N2" s="25">
        <v>2</v>
      </c>
      <c r="O2" s="26">
        <v>196.75</v>
      </c>
    </row>
    <row r="3" spans="1:17" x14ac:dyDescent="0.25">
      <c r="A3" s="15" t="s">
        <v>37</v>
      </c>
      <c r="B3" s="16" t="s">
        <v>60</v>
      </c>
      <c r="C3" s="17">
        <v>44283</v>
      </c>
      <c r="D3" s="18" t="s">
        <v>66</v>
      </c>
      <c r="E3" s="19">
        <v>189</v>
      </c>
      <c r="F3" s="19">
        <v>192</v>
      </c>
      <c r="G3" s="19">
        <v>191</v>
      </c>
      <c r="H3" s="19">
        <v>191</v>
      </c>
      <c r="I3" s="19"/>
      <c r="J3" s="19"/>
      <c r="K3" s="23">
        <v>4</v>
      </c>
      <c r="L3" s="23">
        <v>763</v>
      </c>
      <c r="M3" s="24">
        <v>190.75</v>
      </c>
      <c r="N3" s="25">
        <v>2</v>
      </c>
      <c r="O3" s="26">
        <v>192.75</v>
      </c>
    </row>
    <row r="4" spans="1:17" x14ac:dyDescent="0.25">
      <c r="A4" s="15" t="s">
        <v>37</v>
      </c>
      <c r="B4" s="16" t="s">
        <v>60</v>
      </c>
      <c r="C4" s="17">
        <v>44380</v>
      </c>
      <c r="D4" s="18" t="s">
        <v>66</v>
      </c>
      <c r="E4" s="19">
        <v>193</v>
      </c>
      <c r="F4" s="19">
        <v>191</v>
      </c>
      <c r="G4" s="19">
        <v>191</v>
      </c>
      <c r="H4" s="19">
        <v>195</v>
      </c>
      <c r="I4" s="19">
        <v>195</v>
      </c>
      <c r="J4" s="19">
        <v>195</v>
      </c>
      <c r="K4" s="23">
        <v>6</v>
      </c>
      <c r="L4" s="23">
        <v>1160</v>
      </c>
      <c r="M4" s="24">
        <v>193.33333333333334</v>
      </c>
      <c r="N4" s="25">
        <v>4</v>
      </c>
      <c r="O4" s="26">
        <v>197.33333333333334</v>
      </c>
    </row>
    <row r="5" spans="1:17" x14ac:dyDescent="0.25">
      <c r="A5" s="15" t="s">
        <v>37</v>
      </c>
      <c r="B5" s="16" t="s">
        <v>60</v>
      </c>
      <c r="C5" s="17">
        <v>44381</v>
      </c>
      <c r="D5" s="18" t="s">
        <v>66</v>
      </c>
      <c r="E5" s="19">
        <v>195</v>
      </c>
      <c r="F5" s="19">
        <v>193</v>
      </c>
      <c r="G5" s="19">
        <v>197</v>
      </c>
      <c r="H5" s="19">
        <v>193</v>
      </c>
      <c r="I5" s="19">
        <v>197</v>
      </c>
      <c r="J5" s="19">
        <v>194</v>
      </c>
      <c r="K5" s="23">
        <v>6</v>
      </c>
      <c r="L5" s="23">
        <v>1169</v>
      </c>
      <c r="M5" s="24">
        <v>194.83333333333334</v>
      </c>
      <c r="N5" s="25">
        <v>4</v>
      </c>
      <c r="O5" s="26">
        <v>198.83333333333334</v>
      </c>
    </row>
    <row r="6" spans="1:17" x14ac:dyDescent="0.25">
      <c r="A6" s="15" t="s">
        <v>106</v>
      </c>
      <c r="B6" s="16" t="s">
        <v>60</v>
      </c>
      <c r="C6" s="17">
        <v>44397</v>
      </c>
      <c r="D6" s="18" t="s">
        <v>66</v>
      </c>
      <c r="E6" s="19">
        <v>189</v>
      </c>
      <c r="F6" s="19">
        <v>192</v>
      </c>
      <c r="G6" s="19">
        <v>194</v>
      </c>
      <c r="H6" s="19">
        <v>193</v>
      </c>
      <c r="I6" s="19"/>
      <c r="J6" s="19"/>
      <c r="K6" s="23">
        <v>4</v>
      </c>
      <c r="L6" s="23">
        <v>768</v>
      </c>
      <c r="M6" s="24">
        <v>192</v>
      </c>
      <c r="N6" s="25">
        <v>2</v>
      </c>
      <c r="O6" s="26">
        <v>194</v>
      </c>
    </row>
    <row r="9" spans="1:17" x14ac:dyDescent="0.25">
      <c r="K9" s="8">
        <f>SUM(K2:K8)</f>
        <v>24</v>
      </c>
      <c r="L9" s="8">
        <f>SUM(L2:L8)</f>
        <v>4639</v>
      </c>
      <c r="M9" s="7">
        <f>SUM(L9/K9)</f>
        <v>193.29166666666666</v>
      </c>
      <c r="N9" s="8">
        <f>SUM(N2:N8)</f>
        <v>14</v>
      </c>
      <c r="O9" s="13">
        <f>SUM(M9+N9)</f>
        <v>207.29166666666666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I2:J2 B2:C2" name="Range1_6_2"/>
    <protectedRange algorithmName="SHA-512" hashValue="ON39YdpmFHfN9f47KpiRvqrKx0V9+erV1CNkpWzYhW/Qyc6aT8rEyCrvauWSYGZK2ia3o7vd3akF07acHAFpOA==" saltValue="yVW9XmDwTqEnmpSGai0KYg==" spinCount="100000" sqref="D2" name="Range1_1_4_3"/>
    <protectedRange algorithmName="SHA-512" hashValue="ON39YdpmFHfN9f47KpiRvqrKx0V9+erV1CNkpWzYhW/Qyc6aT8rEyCrvauWSYGZK2ia3o7vd3akF07acHAFpOA==" saltValue="yVW9XmDwTqEnmpSGai0KYg==" spinCount="100000" sqref="E2:H2" name="Range1_3_1_1"/>
    <protectedRange algorithmName="SHA-512" hashValue="ON39YdpmFHfN9f47KpiRvqrKx0V9+erV1CNkpWzYhW/Qyc6aT8rEyCrvauWSYGZK2ia3o7vd3akF07acHAFpOA==" saltValue="yVW9XmDwTqEnmpSGai0KYg==" spinCount="100000" sqref="I4:J4 B4:C4" name="Range1_3_12"/>
    <protectedRange algorithmName="SHA-512" hashValue="ON39YdpmFHfN9f47KpiRvqrKx0V9+erV1CNkpWzYhW/Qyc6aT8rEyCrvauWSYGZK2ia3o7vd3akF07acHAFpOA==" saltValue="yVW9XmDwTqEnmpSGai0KYg==" spinCount="100000" sqref="D4" name="Range1_1_6_5"/>
    <protectedRange algorithmName="SHA-512" hashValue="ON39YdpmFHfN9f47KpiRvqrKx0V9+erV1CNkpWzYhW/Qyc6aT8rEyCrvauWSYGZK2ia3o7vd3akF07acHAFpOA==" saltValue="yVW9XmDwTqEnmpSGai0KYg==" spinCount="100000" sqref="E4:H4" name="Range1_3_2_1"/>
    <protectedRange algorithmName="SHA-512" hashValue="ON39YdpmFHfN9f47KpiRvqrKx0V9+erV1CNkpWzYhW/Qyc6aT8rEyCrvauWSYGZK2ia3o7vd3akF07acHAFpOA==" saltValue="yVW9XmDwTqEnmpSGai0KYg==" spinCount="100000" sqref="I5:J5 B5:C5" name="Range1_3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5:H5" name="Range1_3_2_2"/>
    <protectedRange algorithmName="SHA-512" hashValue="ON39YdpmFHfN9f47KpiRvqrKx0V9+erV1CNkpWzYhW/Qyc6aT8rEyCrvauWSYGZK2ia3o7vd3akF07acHAFpOA==" saltValue="yVW9XmDwTqEnmpSGai0KYg==" spinCount="100000" sqref="B6:C6" name="Range1_4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E6:J6" name="Range1_3_2_3"/>
  </protectedRanges>
  <conditionalFormatting sqref="F3">
    <cfRule type="top10" dxfId="2405" priority="29" rank="1"/>
  </conditionalFormatting>
  <conditionalFormatting sqref="G3">
    <cfRule type="top10" dxfId="2404" priority="28" rank="1"/>
  </conditionalFormatting>
  <conditionalFormatting sqref="H3">
    <cfRule type="top10" dxfId="2403" priority="27" rank="1"/>
  </conditionalFormatting>
  <conditionalFormatting sqref="I3">
    <cfRule type="top10" dxfId="2402" priority="25" rank="1"/>
  </conditionalFormatting>
  <conditionalFormatting sqref="J3">
    <cfRule type="top10" dxfId="2401" priority="26" rank="1"/>
  </conditionalFormatting>
  <conditionalFormatting sqref="E3">
    <cfRule type="top10" dxfId="2400" priority="30" rank="1"/>
  </conditionalFormatting>
  <conditionalFormatting sqref="F2">
    <cfRule type="top10" dxfId="2399" priority="23" rank="1"/>
  </conditionalFormatting>
  <conditionalFormatting sqref="G2">
    <cfRule type="top10" dxfId="2398" priority="22" rank="1"/>
  </conditionalFormatting>
  <conditionalFormatting sqref="H2">
    <cfRule type="top10" dxfId="2397" priority="21" rank="1"/>
  </conditionalFormatting>
  <conditionalFormatting sqref="I2">
    <cfRule type="top10" dxfId="2396" priority="19" rank="1"/>
  </conditionalFormatting>
  <conditionalFormatting sqref="J2">
    <cfRule type="top10" dxfId="2395" priority="20" rank="1"/>
  </conditionalFormatting>
  <conditionalFormatting sqref="E2">
    <cfRule type="top10" dxfId="2394" priority="24" rank="1"/>
  </conditionalFormatting>
  <conditionalFormatting sqref="F4">
    <cfRule type="top10" dxfId="2393" priority="17" rank="1"/>
  </conditionalFormatting>
  <conditionalFormatting sqref="G4">
    <cfRule type="top10" dxfId="2392" priority="16" rank="1"/>
  </conditionalFormatting>
  <conditionalFormatting sqref="H4">
    <cfRule type="top10" dxfId="2391" priority="15" rank="1"/>
  </conditionalFormatting>
  <conditionalFormatting sqref="I4">
    <cfRule type="top10" dxfId="2390" priority="13" rank="1"/>
  </conditionalFormatting>
  <conditionalFormatting sqref="J4">
    <cfRule type="top10" dxfId="2389" priority="14" rank="1"/>
  </conditionalFormatting>
  <conditionalFormatting sqref="E4">
    <cfRule type="top10" dxfId="2388" priority="18" rank="1"/>
  </conditionalFormatting>
  <conditionalFormatting sqref="F5">
    <cfRule type="top10" dxfId="2387" priority="11" rank="1"/>
  </conditionalFormatting>
  <conditionalFormatting sqref="G5">
    <cfRule type="top10" dxfId="2386" priority="10" rank="1"/>
  </conditionalFormatting>
  <conditionalFormatting sqref="H5">
    <cfRule type="top10" dxfId="2385" priority="9" rank="1"/>
  </conditionalFormatting>
  <conditionalFormatting sqref="I5">
    <cfRule type="top10" dxfId="2384" priority="7" rank="1"/>
  </conditionalFormatting>
  <conditionalFormatting sqref="J5">
    <cfRule type="top10" dxfId="2383" priority="8" rank="1"/>
  </conditionalFormatting>
  <conditionalFormatting sqref="E5">
    <cfRule type="top10" dxfId="2382" priority="12" rank="1"/>
  </conditionalFormatting>
  <conditionalFormatting sqref="F6">
    <cfRule type="top10" dxfId="2381" priority="5" rank="1"/>
  </conditionalFormatting>
  <conditionalFormatting sqref="G6">
    <cfRule type="top10" dxfId="2380" priority="4" rank="1"/>
  </conditionalFormatting>
  <conditionalFormatting sqref="H6">
    <cfRule type="top10" dxfId="2379" priority="3" rank="1"/>
  </conditionalFormatting>
  <conditionalFormatting sqref="I6">
    <cfRule type="top10" dxfId="2378" priority="1" rank="1"/>
  </conditionalFormatting>
  <conditionalFormatting sqref="J6">
    <cfRule type="top10" dxfId="2377" priority="2" rank="1"/>
  </conditionalFormatting>
  <conditionalFormatting sqref="E6">
    <cfRule type="top10" dxfId="2376" priority="6" rank="1"/>
  </conditionalFormatting>
  <hyperlinks>
    <hyperlink ref="Q1" location="'Texas  2021 Ranking'!A1" display="Back to Ranking" xr:uid="{7E313778-B878-4915-8719-551CA476B6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52903F-887A-48DB-980B-A392BEDA78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F8D9F-7D7B-4DFB-AAA0-0BCDA3373A50}">
  <sheetPr codeName="Sheet14"/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23</v>
      </c>
      <c r="C2" s="17">
        <v>44254</v>
      </c>
      <c r="D2" s="18" t="s">
        <v>34</v>
      </c>
      <c r="E2" s="19">
        <v>185</v>
      </c>
      <c r="F2" s="19">
        <v>178</v>
      </c>
      <c r="G2" s="19">
        <v>187.001</v>
      </c>
      <c r="H2" s="19">
        <v>189</v>
      </c>
      <c r="I2" s="19"/>
      <c r="J2" s="19"/>
      <c r="K2" s="23">
        <v>4</v>
      </c>
      <c r="L2" s="23">
        <v>739.00099999999998</v>
      </c>
      <c r="M2" s="24">
        <v>184.75024999999999</v>
      </c>
      <c r="N2" s="25">
        <v>3</v>
      </c>
      <c r="O2" s="26">
        <v>187.75024999999999</v>
      </c>
    </row>
    <row r="3" spans="1:17" x14ac:dyDescent="0.25">
      <c r="A3" s="15" t="s">
        <v>37</v>
      </c>
      <c r="B3" s="16" t="s">
        <v>23</v>
      </c>
      <c r="C3" s="17">
        <v>44282</v>
      </c>
      <c r="D3" s="18" t="s">
        <v>34</v>
      </c>
      <c r="E3" s="19">
        <v>182</v>
      </c>
      <c r="F3" s="19">
        <v>181</v>
      </c>
      <c r="G3" s="19">
        <v>183</v>
      </c>
      <c r="H3" s="19">
        <v>186.001</v>
      </c>
      <c r="I3" s="19"/>
      <c r="J3" s="19"/>
      <c r="K3" s="23">
        <v>4</v>
      </c>
      <c r="L3" s="23">
        <v>732.00099999999998</v>
      </c>
      <c r="M3" s="24">
        <v>183.00024999999999</v>
      </c>
      <c r="N3" s="25">
        <v>2</v>
      </c>
      <c r="O3" s="26">
        <v>185.00024999999999</v>
      </c>
    </row>
    <row r="5" spans="1:17" x14ac:dyDescent="0.25">
      <c r="K5" s="8">
        <f>SUM(K2:K4)</f>
        <v>8</v>
      </c>
      <c r="L5" s="8">
        <f>SUM(L2:L4)</f>
        <v>1471.002</v>
      </c>
      <c r="M5" s="7">
        <f>SUM(L5/K5)</f>
        <v>183.87524999999999</v>
      </c>
      <c r="N5" s="8">
        <f>SUM(N2:N4)</f>
        <v>5</v>
      </c>
      <c r="O5" s="13">
        <f>SUM(M5+N5)</f>
        <v>188.87524999999999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0"/>
    <protectedRange sqref="D2" name="Range1_1_10"/>
    <protectedRange sqref="E2:H2" name="Range1_3_12"/>
    <protectedRange algorithmName="SHA-512" hashValue="ON39YdpmFHfN9f47KpiRvqrKx0V9+erV1CNkpWzYhW/Qyc6aT8rEyCrvauWSYGZK2ia3o7vd3akF07acHAFpOA==" saltValue="yVW9XmDwTqEnmpSGai0KYg==" spinCount="100000" sqref="I3:J3 B3: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153" priority="11" rank="1"/>
  </conditionalFormatting>
  <conditionalFormatting sqref="G2">
    <cfRule type="top10" dxfId="152" priority="10" rank="1"/>
  </conditionalFormatting>
  <conditionalFormatting sqref="H2">
    <cfRule type="top10" dxfId="151" priority="9" rank="1"/>
  </conditionalFormatting>
  <conditionalFormatting sqref="I2">
    <cfRule type="top10" dxfId="150" priority="7" rank="1"/>
  </conditionalFormatting>
  <conditionalFormatting sqref="J2">
    <cfRule type="top10" dxfId="149" priority="8" rank="1"/>
  </conditionalFormatting>
  <conditionalFormatting sqref="E2">
    <cfRule type="top10" dxfId="148" priority="12" rank="1"/>
  </conditionalFormatting>
  <conditionalFormatting sqref="F3">
    <cfRule type="top10" dxfId="147" priority="5" rank="1"/>
  </conditionalFormatting>
  <conditionalFormatting sqref="G3">
    <cfRule type="top10" dxfId="146" priority="4" rank="1"/>
  </conditionalFormatting>
  <conditionalFormatting sqref="H3">
    <cfRule type="top10" dxfId="145" priority="3" rank="1"/>
  </conditionalFormatting>
  <conditionalFormatting sqref="I3">
    <cfRule type="top10" dxfId="144" priority="1" rank="1"/>
  </conditionalFormatting>
  <conditionalFormatting sqref="J3">
    <cfRule type="top10" dxfId="143" priority="2" rank="1"/>
  </conditionalFormatting>
  <conditionalFormatting sqref="E3">
    <cfRule type="top10" dxfId="142" priority="6" rank="1"/>
  </conditionalFormatting>
  <hyperlinks>
    <hyperlink ref="Q1" location="'Texas  2021 Ranking'!A1" display="Back to Ranking" xr:uid="{3FF3ECF9-B3F1-47CC-9745-307C92CF6E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5A8ECF-B0A9-43B9-8ABD-1C61398FF019}">
          <x14:formula1>
            <xm:f>'C:\Users\abra2\AppData\Local\Packages\Microsoft.MicrosoftEdge_8wekyb3d8bbwe\TempState\Downloads\[__ABRA Scoring Program  2-24-2020 MASTER (2).xlsm]DATA'!#REF!</xm:f>
          </x14:formula1>
          <xm:sqref>B2:B3</xm:sqref>
        </x14:dataValidation>
        <x14:dataValidation type="list" allowBlank="1" showInputMessage="1" showErrorMessage="1" xr:uid="{F144A64F-F5E0-463C-B94F-DE18629B2742}">
          <x14:formula1>
            <xm:f>'C:\Users\abra2\AppData\Local\Packages\Microsoft.MicrosoftEdge_8wekyb3d8bbwe\TempState\Downloads\[__ABRA Scoring Program  2-24-2020 MASTER (2).xlsm]DATA'!#REF!</xm:f>
          </x14:formula1>
          <xm:sqref>D2:D3</xm:sqref>
        </x14:dataValidation>
        <x14:dataValidation type="list" allowBlank="1" showInputMessage="1" showErrorMessage="1" xr:uid="{6F13A680-7B49-485D-8E59-54FF81F9A4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7337-1873-4423-8ECD-0433A57FF4D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94</v>
      </c>
      <c r="C2" s="17">
        <v>44338</v>
      </c>
      <c r="D2" s="18" t="s">
        <v>34</v>
      </c>
      <c r="E2" s="19">
        <v>187</v>
      </c>
      <c r="F2" s="19">
        <v>185</v>
      </c>
      <c r="G2" s="19">
        <v>189.001</v>
      </c>
      <c r="H2" s="19">
        <v>185</v>
      </c>
      <c r="I2" s="19"/>
      <c r="J2" s="19"/>
      <c r="K2" s="23">
        <v>4</v>
      </c>
      <c r="L2" s="23">
        <v>746.00099999999998</v>
      </c>
      <c r="M2" s="24">
        <v>186.50024999999999</v>
      </c>
      <c r="N2" s="25">
        <v>3</v>
      </c>
      <c r="O2" s="26">
        <v>189.50024999999999</v>
      </c>
    </row>
    <row r="4" spans="1:17" x14ac:dyDescent="0.25">
      <c r="K4" s="8">
        <f>SUM(K2:K3)</f>
        <v>4</v>
      </c>
      <c r="L4" s="8">
        <f>SUM(L2:L3)</f>
        <v>746.00099999999998</v>
      </c>
      <c r="M4" s="7">
        <f>SUM(L4/K4)</f>
        <v>186.50024999999999</v>
      </c>
      <c r="N4" s="8">
        <f>SUM(N2:N3)</f>
        <v>3</v>
      </c>
      <c r="O4" s="13">
        <f>SUM(M4+N4)</f>
        <v>189.50024999999999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141" priority="5" rank="1"/>
  </conditionalFormatting>
  <conditionalFormatting sqref="G2">
    <cfRule type="top10" dxfId="140" priority="4" rank="1"/>
  </conditionalFormatting>
  <conditionalFormatting sqref="H2">
    <cfRule type="top10" dxfId="139" priority="3" rank="1"/>
  </conditionalFormatting>
  <conditionalFormatting sqref="I2">
    <cfRule type="top10" dxfId="138" priority="1" rank="1"/>
  </conditionalFormatting>
  <conditionalFormatting sqref="J2">
    <cfRule type="top10" dxfId="137" priority="2" rank="1"/>
  </conditionalFormatting>
  <conditionalFormatting sqref="E2">
    <cfRule type="top10" dxfId="136" priority="6" rank="1"/>
  </conditionalFormatting>
  <hyperlinks>
    <hyperlink ref="Q1" location="'Texas  2021 Ranking'!A1" display="Back to Ranking" xr:uid="{CCC64002-48B4-4CD5-9022-95214C5E3D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08EE4C-AA78-4E0A-819F-932380F974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47B4-CFA1-4E28-8BEE-DA8BAC2720F8}">
  <dimension ref="A1:Q19"/>
  <sheetViews>
    <sheetView workbookViewId="0">
      <selection activeCell="A17" sqref="A17:O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30</v>
      </c>
      <c r="C2" s="17">
        <v>44254</v>
      </c>
      <c r="D2" s="18" t="s">
        <v>34</v>
      </c>
      <c r="E2" s="19">
        <v>187</v>
      </c>
      <c r="F2" s="19">
        <v>184</v>
      </c>
      <c r="G2" s="19">
        <v>184</v>
      </c>
      <c r="H2" s="19">
        <v>187</v>
      </c>
      <c r="I2" s="19"/>
      <c r="J2" s="19"/>
      <c r="K2" s="23">
        <v>4</v>
      </c>
      <c r="L2" s="23">
        <v>742</v>
      </c>
      <c r="M2" s="24">
        <v>185.5</v>
      </c>
      <c r="N2" s="25">
        <v>13</v>
      </c>
      <c r="O2" s="26">
        <v>198.5</v>
      </c>
    </row>
    <row r="3" spans="1:17" x14ac:dyDescent="0.25">
      <c r="A3" s="15" t="s">
        <v>28</v>
      </c>
      <c r="B3" s="16" t="s">
        <v>30</v>
      </c>
      <c r="C3" s="17">
        <v>44268</v>
      </c>
      <c r="D3" s="18" t="s">
        <v>34</v>
      </c>
      <c r="E3" s="19">
        <v>188</v>
      </c>
      <c r="F3" s="19">
        <v>181</v>
      </c>
      <c r="G3" s="19">
        <v>177</v>
      </c>
      <c r="H3" s="19">
        <v>184</v>
      </c>
      <c r="I3" s="19"/>
      <c r="J3" s="19"/>
      <c r="K3" s="23">
        <v>4</v>
      </c>
      <c r="L3" s="23">
        <v>730</v>
      </c>
      <c r="M3" s="24">
        <v>182.5</v>
      </c>
      <c r="N3" s="25">
        <v>13</v>
      </c>
      <c r="O3" s="26">
        <v>195.5</v>
      </c>
    </row>
    <row r="4" spans="1:17" x14ac:dyDescent="0.25">
      <c r="A4" s="15" t="s">
        <v>28</v>
      </c>
      <c r="B4" s="16" t="s">
        <v>30</v>
      </c>
      <c r="C4" s="17">
        <v>44282</v>
      </c>
      <c r="D4" s="18" t="s">
        <v>34</v>
      </c>
      <c r="E4" s="19">
        <v>182</v>
      </c>
      <c r="F4" s="19">
        <v>180</v>
      </c>
      <c r="G4" s="19">
        <v>180</v>
      </c>
      <c r="H4" s="19">
        <v>179</v>
      </c>
      <c r="I4" s="19"/>
      <c r="J4" s="19"/>
      <c r="K4" s="23">
        <v>4</v>
      </c>
      <c r="L4" s="23">
        <v>721</v>
      </c>
      <c r="M4" s="24">
        <v>180.25</v>
      </c>
      <c r="N4" s="25">
        <v>11</v>
      </c>
      <c r="O4" s="26">
        <v>191.25</v>
      </c>
    </row>
    <row r="5" spans="1:17" x14ac:dyDescent="0.25">
      <c r="A5" s="15" t="s">
        <v>28</v>
      </c>
      <c r="B5" s="16" t="s">
        <v>30</v>
      </c>
      <c r="C5" s="17">
        <v>44292</v>
      </c>
      <c r="D5" s="18" t="s">
        <v>34</v>
      </c>
      <c r="E5" s="19">
        <v>174</v>
      </c>
      <c r="F5" s="19">
        <v>160</v>
      </c>
      <c r="G5" s="19">
        <v>180</v>
      </c>
      <c r="H5" s="19"/>
      <c r="I5" s="19"/>
      <c r="J5" s="19"/>
      <c r="K5" s="23">
        <v>3</v>
      </c>
      <c r="L5" s="23">
        <v>514</v>
      </c>
      <c r="M5" s="24">
        <v>171.33333333333334</v>
      </c>
      <c r="N5" s="25">
        <v>7</v>
      </c>
      <c r="O5" s="26">
        <v>178.33333333333334</v>
      </c>
    </row>
    <row r="6" spans="1:17" x14ac:dyDescent="0.25">
      <c r="A6" s="15" t="s">
        <v>28</v>
      </c>
      <c r="B6" s="16" t="s">
        <v>30</v>
      </c>
      <c r="C6" s="17">
        <v>44296</v>
      </c>
      <c r="D6" s="18" t="s">
        <v>34</v>
      </c>
      <c r="E6" s="19">
        <v>177</v>
      </c>
      <c r="F6" s="19">
        <v>180</v>
      </c>
      <c r="G6" s="19">
        <v>183</v>
      </c>
      <c r="H6" s="19">
        <v>182</v>
      </c>
      <c r="I6" s="19"/>
      <c r="J6" s="19"/>
      <c r="K6" s="23">
        <v>4</v>
      </c>
      <c r="L6" s="23">
        <v>722</v>
      </c>
      <c r="M6" s="24">
        <v>180.5</v>
      </c>
      <c r="N6" s="25">
        <v>13</v>
      </c>
      <c r="O6" s="26">
        <v>193.5</v>
      </c>
    </row>
    <row r="7" spans="1:17" x14ac:dyDescent="0.25">
      <c r="A7" s="15" t="s">
        <v>28</v>
      </c>
      <c r="B7" s="16" t="s">
        <v>30</v>
      </c>
      <c r="C7" s="17">
        <v>44310</v>
      </c>
      <c r="D7" s="18" t="s">
        <v>34</v>
      </c>
      <c r="E7" s="19">
        <v>189</v>
      </c>
      <c r="F7" s="19">
        <v>186</v>
      </c>
      <c r="G7" s="19">
        <v>182</v>
      </c>
      <c r="H7" s="19">
        <v>178</v>
      </c>
      <c r="I7" s="23"/>
      <c r="J7" s="23"/>
      <c r="K7" s="23">
        <v>4</v>
      </c>
      <c r="L7" s="23">
        <v>735</v>
      </c>
      <c r="M7" s="24">
        <v>183.75</v>
      </c>
      <c r="N7" s="25">
        <v>11</v>
      </c>
      <c r="O7" s="26">
        <v>194.75</v>
      </c>
    </row>
    <row r="8" spans="1:17" x14ac:dyDescent="0.25">
      <c r="A8" s="15" t="s">
        <v>28</v>
      </c>
      <c r="B8" s="16" t="s">
        <v>30</v>
      </c>
      <c r="C8" s="17">
        <v>44324</v>
      </c>
      <c r="D8" s="18" t="s">
        <v>34</v>
      </c>
      <c r="E8" s="19">
        <v>164</v>
      </c>
      <c r="F8" s="19">
        <v>178</v>
      </c>
      <c r="G8" s="19">
        <v>175</v>
      </c>
      <c r="H8" s="19">
        <v>171</v>
      </c>
      <c r="I8" s="19"/>
      <c r="J8" s="19"/>
      <c r="K8" s="23">
        <v>4</v>
      </c>
      <c r="L8" s="23">
        <v>688</v>
      </c>
      <c r="M8" s="24">
        <v>172</v>
      </c>
      <c r="N8" s="25">
        <v>8</v>
      </c>
      <c r="O8" s="26">
        <v>180</v>
      </c>
    </row>
    <row r="9" spans="1:17" x14ac:dyDescent="0.25">
      <c r="A9" s="15" t="s">
        <v>28</v>
      </c>
      <c r="B9" s="16" t="s">
        <v>30</v>
      </c>
      <c r="C9" s="17">
        <v>44320</v>
      </c>
      <c r="D9" s="18" t="s">
        <v>34</v>
      </c>
      <c r="E9" s="19">
        <v>186</v>
      </c>
      <c r="F9" s="19">
        <v>183</v>
      </c>
      <c r="G9" s="19">
        <v>183</v>
      </c>
      <c r="H9" s="19"/>
      <c r="I9" s="19"/>
      <c r="J9" s="19"/>
      <c r="K9" s="23">
        <v>3</v>
      </c>
      <c r="L9" s="23">
        <v>552</v>
      </c>
      <c r="M9" s="24">
        <v>184</v>
      </c>
      <c r="N9" s="25">
        <v>11</v>
      </c>
      <c r="O9" s="26">
        <v>195</v>
      </c>
    </row>
    <row r="10" spans="1:17" x14ac:dyDescent="0.25">
      <c r="A10" s="15" t="s">
        <v>28</v>
      </c>
      <c r="B10" s="16" t="s">
        <v>30</v>
      </c>
      <c r="C10" s="17">
        <v>44338</v>
      </c>
      <c r="D10" s="18" t="s">
        <v>34</v>
      </c>
      <c r="E10" s="19">
        <v>183</v>
      </c>
      <c r="F10" s="19">
        <v>185</v>
      </c>
      <c r="G10" s="19">
        <v>184</v>
      </c>
      <c r="H10" s="19">
        <v>181</v>
      </c>
      <c r="I10" s="19"/>
      <c r="J10" s="19"/>
      <c r="K10" s="23">
        <v>4</v>
      </c>
      <c r="L10" s="23">
        <v>733</v>
      </c>
      <c r="M10" s="24">
        <v>183.25</v>
      </c>
      <c r="N10" s="25">
        <v>11</v>
      </c>
      <c r="O10" s="26">
        <v>194.25</v>
      </c>
    </row>
    <row r="11" spans="1:17" x14ac:dyDescent="0.25">
      <c r="A11" s="15" t="s">
        <v>28</v>
      </c>
      <c r="B11" s="16" t="s">
        <v>30</v>
      </c>
      <c r="C11" s="17">
        <v>44345</v>
      </c>
      <c r="D11" s="18" t="s">
        <v>34</v>
      </c>
      <c r="E11" s="19">
        <v>183</v>
      </c>
      <c r="F11" s="19">
        <v>188</v>
      </c>
      <c r="G11" s="19">
        <v>185</v>
      </c>
      <c r="H11" s="19">
        <v>182.001</v>
      </c>
      <c r="I11" s="19">
        <v>182.001</v>
      </c>
      <c r="J11" s="19">
        <v>175</v>
      </c>
      <c r="K11" s="23">
        <v>6</v>
      </c>
      <c r="L11" s="23">
        <v>1095.002</v>
      </c>
      <c r="M11" s="24">
        <v>182.50033333333332</v>
      </c>
      <c r="N11" s="25">
        <v>30</v>
      </c>
      <c r="O11" s="26">
        <v>212.50033333333332</v>
      </c>
    </row>
    <row r="12" spans="1:17" x14ac:dyDescent="0.25">
      <c r="A12" s="15" t="s">
        <v>28</v>
      </c>
      <c r="B12" s="16" t="s">
        <v>30</v>
      </c>
      <c r="C12" s="17">
        <v>44348</v>
      </c>
      <c r="D12" s="18" t="s">
        <v>34</v>
      </c>
      <c r="E12" s="19">
        <v>183</v>
      </c>
      <c r="F12" s="19">
        <v>183</v>
      </c>
      <c r="G12" s="19">
        <v>188</v>
      </c>
      <c r="H12" s="19"/>
      <c r="I12" s="19"/>
      <c r="J12" s="19"/>
      <c r="K12" s="23">
        <v>3</v>
      </c>
      <c r="L12" s="23">
        <v>554</v>
      </c>
      <c r="M12" s="24">
        <v>184.66666666666666</v>
      </c>
      <c r="N12" s="25">
        <v>11</v>
      </c>
      <c r="O12" s="26">
        <v>195.66666666666666</v>
      </c>
    </row>
    <row r="13" spans="1:17" x14ac:dyDescent="0.25">
      <c r="A13" s="15" t="s">
        <v>28</v>
      </c>
      <c r="B13" s="16" t="s">
        <v>30</v>
      </c>
      <c r="C13" s="17">
        <v>44359</v>
      </c>
      <c r="D13" s="18" t="s">
        <v>34</v>
      </c>
      <c r="E13" s="19">
        <v>184</v>
      </c>
      <c r="F13" s="19">
        <v>174</v>
      </c>
      <c r="G13" s="19">
        <v>182</v>
      </c>
      <c r="H13" s="19">
        <v>184</v>
      </c>
      <c r="I13" s="19"/>
      <c r="J13" s="19"/>
      <c r="K13" s="23">
        <v>4</v>
      </c>
      <c r="L13" s="23">
        <v>724</v>
      </c>
      <c r="M13" s="24">
        <v>181</v>
      </c>
      <c r="N13" s="25">
        <v>8</v>
      </c>
      <c r="O13" s="26">
        <v>189</v>
      </c>
    </row>
    <row r="14" spans="1:17" x14ac:dyDescent="0.25">
      <c r="A14" s="15" t="s">
        <v>28</v>
      </c>
      <c r="B14" s="16" t="s">
        <v>30</v>
      </c>
      <c r="C14" s="17">
        <v>44373</v>
      </c>
      <c r="D14" s="18" t="s">
        <v>34</v>
      </c>
      <c r="E14" s="19">
        <v>180</v>
      </c>
      <c r="F14" s="19">
        <v>178</v>
      </c>
      <c r="G14" s="19">
        <v>178.001</v>
      </c>
      <c r="H14" s="19">
        <v>177</v>
      </c>
      <c r="I14" s="19"/>
      <c r="J14" s="19"/>
      <c r="K14" s="23">
        <v>4</v>
      </c>
      <c r="L14" s="23">
        <v>713.00099999999998</v>
      </c>
      <c r="M14" s="24">
        <v>178.25024999999999</v>
      </c>
      <c r="N14" s="25">
        <v>13</v>
      </c>
      <c r="O14" s="26">
        <v>191.25024999999999</v>
      </c>
    </row>
    <row r="15" spans="1:17" x14ac:dyDescent="0.25">
      <c r="A15" s="15" t="s">
        <v>28</v>
      </c>
      <c r="B15" s="16" t="s">
        <v>30</v>
      </c>
      <c r="C15" s="17">
        <v>44383</v>
      </c>
      <c r="D15" s="18" t="s">
        <v>34</v>
      </c>
      <c r="E15" s="19">
        <v>177</v>
      </c>
      <c r="F15" s="19">
        <v>184</v>
      </c>
      <c r="G15" s="19">
        <v>185.001</v>
      </c>
      <c r="H15" s="19"/>
      <c r="I15" s="19"/>
      <c r="J15" s="19"/>
      <c r="K15" s="23">
        <v>3</v>
      </c>
      <c r="L15" s="23">
        <v>546.00099999999998</v>
      </c>
      <c r="M15" s="24">
        <v>182.00033333333332</v>
      </c>
      <c r="N15" s="25">
        <v>6</v>
      </c>
      <c r="O15" s="26">
        <v>188.00033333333332</v>
      </c>
    </row>
    <row r="16" spans="1:17" x14ac:dyDescent="0.25">
      <c r="A16" s="15" t="s">
        <v>28</v>
      </c>
      <c r="B16" s="16" t="s">
        <v>30</v>
      </c>
      <c r="C16" s="17">
        <v>44387</v>
      </c>
      <c r="D16" s="18" t="s">
        <v>34</v>
      </c>
      <c r="E16" s="19">
        <v>180</v>
      </c>
      <c r="F16" s="19">
        <v>182</v>
      </c>
      <c r="G16" s="19">
        <v>178</v>
      </c>
      <c r="H16" s="19">
        <v>188.00200000000001</v>
      </c>
      <c r="I16" s="19"/>
      <c r="J16" s="19"/>
      <c r="K16" s="23">
        <v>4</v>
      </c>
      <c r="L16" s="23">
        <v>728.00199999999995</v>
      </c>
      <c r="M16" s="24">
        <v>182.00049999999999</v>
      </c>
      <c r="N16" s="25">
        <v>7</v>
      </c>
      <c r="O16" s="26">
        <v>189.00049999999999</v>
      </c>
    </row>
    <row r="17" spans="1:15" x14ac:dyDescent="0.25">
      <c r="A17" s="15" t="s">
        <v>28</v>
      </c>
      <c r="B17" s="16" t="s">
        <v>30</v>
      </c>
      <c r="C17" s="17">
        <v>44395</v>
      </c>
      <c r="D17" s="18" t="s">
        <v>34</v>
      </c>
      <c r="E17" s="19">
        <v>179</v>
      </c>
      <c r="F17" s="19">
        <v>181</v>
      </c>
      <c r="G17" s="19">
        <v>179</v>
      </c>
      <c r="H17" s="19">
        <v>184</v>
      </c>
      <c r="I17" s="19">
        <v>181</v>
      </c>
      <c r="J17" s="19">
        <v>175</v>
      </c>
      <c r="K17" s="23">
        <v>6</v>
      </c>
      <c r="L17" s="23">
        <v>1079</v>
      </c>
      <c r="M17" s="24">
        <v>179.83333333333334</v>
      </c>
      <c r="N17" s="25">
        <v>8</v>
      </c>
      <c r="O17" s="26">
        <v>187.83333333333334</v>
      </c>
    </row>
    <row r="18" spans="1:15" x14ac:dyDescent="0.25">
      <c r="A18" s="38"/>
      <c r="B18" s="39"/>
      <c r="C18" s="40"/>
      <c r="D18" s="41"/>
      <c r="E18" s="42"/>
      <c r="F18" s="42"/>
      <c r="G18" s="42"/>
      <c r="H18" s="42"/>
      <c r="I18" s="42"/>
      <c r="J18" s="42"/>
      <c r="K18" s="43"/>
      <c r="L18" s="43"/>
      <c r="M18" s="44"/>
      <c r="N18" s="45"/>
      <c r="O18" s="46"/>
    </row>
    <row r="19" spans="1:15" x14ac:dyDescent="0.25">
      <c r="K19" s="8">
        <f>SUM(K2:K18)</f>
        <v>64</v>
      </c>
      <c r="L19" s="8">
        <f>SUM(L2:L18)</f>
        <v>11576.006000000001</v>
      </c>
      <c r="M19" s="7">
        <f>SUM(L19/K19)</f>
        <v>180.87509375000002</v>
      </c>
      <c r="N19" s="8">
        <f>SUM(N2:N18)</f>
        <v>181</v>
      </c>
      <c r="O19" s="13">
        <f>SUM(M19+N19)</f>
        <v>361.87509375000002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_4"/>
    <protectedRange sqref="D2" name="Range1_1_3_8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10_1"/>
    <protectedRange algorithmName="SHA-512" hashValue="ON39YdpmFHfN9f47KpiRvqrKx0V9+erV1CNkpWzYhW/Qyc6aT8rEyCrvauWSYGZK2ia3o7vd3akF07acHAFpOA==" saltValue="yVW9XmDwTqEnmpSGai0KYg==" spinCount="100000" sqref="D5" name="Range1_1_7_2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C7" name="Range1_20"/>
    <protectedRange algorithmName="SHA-512" hashValue="ON39YdpmFHfN9f47KpiRvqrKx0V9+erV1CNkpWzYhW/Qyc6aT8rEyCrvauWSYGZK2ia3o7vd3akF07acHAFpOA==" saltValue="yVW9XmDwTqEnmpSGai0KYg==" spinCount="100000" sqref="B7 E7:H7" name="Range1_5_5"/>
    <protectedRange algorithmName="SHA-512" hashValue="ON39YdpmFHfN9f47KpiRvqrKx0V9+erV1CNkpWzYhW/Qyc6aT8rEyCrvauWSYGZK2ia3o7vd3akF07acHAFpOA==" saltValue="yVW9XmDwTqEnmpSGai0KYg==" spinCount="100000" sqref="D7" name="Range1_1_3_4"/>
    <protectedRange algorithmName="SHA-512" hashValue="ON39YdpmFHfN9f47KpiRvqrKx0V9+erV1CNkpWzYhW/Qyc6aT8rEyCrvauWSYGZK2ia3o7vd3akF07acHAFpOA==" saltValue="yVW9XmDwTqEnmpSGai0KYg==" spinCount="100000" sqref="I8:J8" name="Range1_21"/>
    <protectedRange algorithmName="SHA-512" hashValue="ON39YdpmFHfN9f47KpiRvqrKx0V9+erV1CNkpWzYhW/Qyc6aT8rEyCrvauWSYGZK2ia3o7vd3akF07acHAFpOA==" saltValue="yVW9XmDwTqEnmpSGai0KYg==" spinCount="100000" sqref="B8:C8 E8:H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10_3"/>
    <protectedRange algorithmName="SHA-512" hashValue="ON39YdpmFHfN9f47KpiRvqrKx0V9+erV1CNkpWzYhW/Qyc6aT8rEyCrvauWSYGZK2ia3o7vd3akF07acHAFpOA==" saltValue="yVW9XmDwTqEnmpSGai0KYg==" spinCount="100000" sqref="D9" name="Range1_1_7_4"/>
    <protectedRange algorithmName="SHA-512" hashValue="ON39YdpmFHfN9f47KpiRvqrKx0V9+erV1CNkpWzYhW/Qyc6aT8rEyCrvauWSYGZK2ia3o7vd3akF07acHAFpOA==" saltValue="yVW9XmDwTqEnmpSGai0KYg==" spinCount="100000" sqref="E10:J10 B10:C10 E18:J18 B18:C18" name="Range1_5_6"/>
    <protectedRange algorithmName="SHA-512" hashValue="ON39YdpmFHfN9f47KpiRvqrKx0V9+erV1CNkpWzYhW/Qyc6aT8rEyCrvauWSYGZK2ia3o7vd3akF07acHAFpOA==" saltValue="yVW9XmDwTqEnmpSGai0KYg==" spinCount="100000" sqref="D10 D18" name="Range1_1_3_5"/>
    <protectedRange algorithmName="SHA-512" hashValue="ON39YdpmFHfN9f47KpiRvqrKx0V9+erV1CNkpWzYhW/Qyc6aT8rEyCrvauWSYGZK2ia3o7vd3akF07acHAFpOA==" saltValue="yVW9XmDwTqEnmpSGai0KYg==" spinCount="100000" sqref="E11:J11 B11:C11" name="Range1_5_6_1"/>
    <protectedRange algorithmName="SHA-512" hashValue="ON39YdpmFHfN9f47KpiRvqrKx0V9+erV1CNkpWzYhW/Qyc6aT8rEyCrvauWSYGZK2ia3o7vd3akF07acHAFpOA==" saltValue="yVW9XmDwTqEnmpSGai0KYg==" spinCount="100000" sqref="D11" name="Range1_1_3_7"/>
    <protectedRange algorithmName="SHA-512" hashValue="ON39YdpmFHfN9f47KpiRvqrKx0V9+erV1CNkpWzYhW/Qyc6aT8rEyCrvauWSYGZK2ia3o7vd3akF07acHAFpOA==" saltValue="yVW9XmDwTqEnmpSGai0KYg==" spinCount="100000" sqref="E12:J12 B12:C12" name="Range1_10_2"/>
    <protectedRange algorithmName="SHA-512" hashValue="ON39YdpmFHfN9f47KpiRvqrKx0V9+erV1CNkpWzYhW/Qyc6aT8rEyCrvauWSYGZK2ia3o7vd3akF07acHAFpOA==" saltValue="yVW9XmDwTqEnmpSGai0KYg==" spinCount="100000" sqref="D12" name="Range1_1_7_1"/>
    <protectedRange algorithmName="SHA-512" hashValue="ON39YdpmFHfN9f47KpiRvqrKx0V9+erV1CNkpWzYhW/Qyc6aT8rEyCrvauWSYGZK2ia3o7vd3akF07acHAFpOA==" saltValue="yVW9XmDwTqEnmpSGai0KYg==" spinCount="100000" sqref="E13:J13 B13:C13" name="Range1_5_7"/>
    <protectedRange algorithmName="SHA-512" hashValue="ON39YdpmFHfN9f47KpiRvqrKx0V9+erV1CNkpWzYhW/Qyc6aT8rEyCrvauWSYGZK2ia3o7vd3akF07acHAFpOA==" saltValue="yVW9XmDwTqEnmpSGai0KYg==" spinCount="100000" sqref="D13" name="Range1_1_3_8_1"/>
    <protectedRange algorithmName="SHA-512" hashValue="ON39YdpmFHfN9f47KpiRvqrKx0V9+erV1CNkpWzYhW/Qyc6aT8rEyCrvauWSYGZK2ia3o7vd3akF07acHAFpOA==" saltValue="yVW9XmDwTqEnmpSGai0KYg==" spinCount="100000" sqref="E14:J14 B14:C14" name="Range1_5_9"/>
    <protectedRange algorithmName="SHA-512" hashValue="ON39YdpmFHfN9f47KpiRvqrKx0V9+erV1CNkpWzYhW/Qyc6aT8rEyCrvauWSYGZK2ia3o7vd3akF07acHAFpOA==" saltValue="yVW9XmDwTqEnmpSGai0KYg==" spinCount="100000" sqref="D14" name="Range1_1_3_10"/>
    <protectedRange algorithmName="SHA-512" hashValue="ON39YdpmFHfN9f47KpiRvqrKx0V9+erV1CNkpWzYhW/Qyc6aT8rEyCrvauWSYGZK2ia3o7vd3akF07acHAFpOA==" saltValue="yVW9XmDwTqEnmpSGai0KYg==" spinCount="100000" sqref="E15:J15 B15:C15" name="Range1_7_7"/>
    <protectedRange algorithmName="SHA-512" hashValue="ON39YdpmFHfN9f47KpiRvqrKx0V9+erV1CNkpWzYhW/Qyc6aT8rEyCrvauWSYGZK2ia3o7vd3akF07acHAFpOA==" saltValue="yVW9XmDwTqEnmpSGai0KYg==" spinCount="100000" sqref="D15" name="Range1_1_5_6"/>
    <protectedRange algorithmName="SHA-512" hashValue="ON39YdpmFHfN9f47KpiRvqrKx0V9+erV1CNkpWzYhW/Qyc6aT8rEyCrvauWSYGZK2ia3o7vd3akF07acHAFpOA==" saltValue="yVW9XmDwTqEnmpSGai0KYg==" spinCount="100000" sqref="E16:J16 B16:C16" name="Range1_5_12"/>
    <protectedRange algorithmName="SHA-512" hashValue="ON39YdpmFHfN9f47KpiRvqrKx0V9+erV1CNkpWzYhW/Qyc6aT8rEyCrvauWSYGZK2ia3o7vd3akF07acHAFpOA==" saltValue="yVW9XmDwTqEnmpSGai0KYg==" spinCount="100000" sqref="D16" name="Range1_1_3_11"/>
    <protectedRange algorithmName="SHA-512" hashValue="ON39YdpmFHfN9f47KpiRvqrKx0V9+erV1CNkpWzYhW/Qyc6aT8rEyCrvauWSYGZK2ia3o7vd3akF07acHAFpOA==" saltValue="yVW9XmDwTqEnmpSGai0KYg==" spinCount="100000" sqref="E17:J17 B17:C17" name="Range1_10_7"/>
    <protectedRange algorithmName="SHA-512" hashValue="ON39YdpmFHfN9f47KpiRvqrKx0V9+erV1CNkpWzYhW/Qyc6aT8rEyCrvauWSYGZK2ia3o7vd3akF07acHAFpOA==" saltValue="yVW9XmDwTqEnmpSGai0KYg==" spinCount="100000" sqref="D17" name="Range1_1_7_6"/>
  </protectedRanges>
  <conditionalFormatting sqref="I2">
    <cfRule type="top10" dxfId="135" priority="94" rank="1"/>
  </conditionalFormatting>
  <conditionalFormatting sqref="H2">
    <cfRule type="top10" dxfId="134" priority="90" rank="1"/>
  </conditionalFormatting>
  <conditionalFormatting sqref="J2">
    <cfRule type="top10" dxfId="133" priority="91" rank="1"/>
  </conditionalFormatting>
  <conditionalFormatting sqref="G2">
    <cfRule type="top10" dxfId="132" priority="93" rank="1"/>
  </conditionalFormatting>
  <conditionalFormatting sqref="F2">
    <cfRule type="top10" dxfId="131" priority="92" rank="1"/>
  </conditionalFormatting>
  <conditionalFormatting sqref="E2">
    <cfRule type="top10" dxfId="130" priority="89" rank="1"/>
  </conditionalFormatting>
  <conditionalFormatting sqref="I3">
    <cfRule type="top10" dxfId="129" priority="88" rank="1"/>
  </conditionalFormatting>
  <conditionalFormatting sqref="H3">
    <cfRule type="top10" dxfId="128" priority="84" rank="1"/>
  </conditionalFormatting>
  <conditionalFormatting sqref="J3">
    <cfRule type="top10" dxfId="127" priority="85" rank="1"/>
  </conditionalFormatting>
  <conditionalFormatting sqref="G3">
    <cfRule type="top10" dxfId="126" priority="87" rank="1"/>
  </conditionalFormatting>
  <conditionalFormatting sqref="F3">
    <cfRule type="top10" dxfId="125" priority="86" rank="1"/>
  </conditionalFormatting>
  <conditionalFormatting sqref="E3">
    <cfRule type="top10" dxfId="124" priority="83" rank="1"/>
  </conditionalFormatting>
  <conditionalFormatting sqref="I4">
    <cfRule type="top10" dxfId="123" priority="82" rank="1"/>
  </conditionalFormatting>
  <conditionalFormatting sqref="H4">
    <cfRule type="top10" dxfId="122" priority="78" rank="1"/>
  </conditionalFormatting>
  <conditionalFormatting sqref="J4">
    <cfRule type="top10" dxfId="121" priority="79" rank="1"/>
  </conditionalFormatting>
  <conditionalFormatting sqref="G4">
    <cfRule type="top10" dxfId="120" priority="81" rank="1"/>
  </conditionalFormatting>
  <conditionalFormatting sqref="F4">
    <cfRule type="top10" dxfId="119" priority="80" rank="1"/>
  </conditionalFormatting>
  <conditionalFormatting sqref="E4">
    <cfRule type="top10" dxfId="118" priority="77" rank="1"/>
  </conditionalFormatting>
  <conditionalFormatting sqref="I5">
    <cfRule type="top10" dxfId="117" priority="76" rank="1"/>
  </conditionalFormatting>
  <conditionalFormatting sqref="H5">
    <cfRule type="top10" dxfId="116" priority="72" rank="1"/>
  </conditionalFormatting>
  <conditionalFormatting sqref="J5">
    <cfRule type="top10" dxfId="115" priority="73" rank="1"/>
  </conditionalFormatting>
  <conditionalFormatting sqref="G5">
    <cfRule type="top10" dxfId="114" priority="75" rank="1"/>
  </conditionalFormatting>
  <conditionalFormatting sqref="F5">
    <cfRule type="top10" dxfId="113" priority="74" rank="1"/>
  </conditionalFormatting>
  <conditionalFormatting sqref="E5">
    <cfRule type="top10" dxfId="112" priority="71" rank="1"/>
  </conditionalFormatting>
  <conditionalFormatting sqref="I6">
    <cfRule type="top10" dxfId="111" priority="70" rank="1"/>
  </conditionalFormatting>
  <conditionalFormatting sqref="H6">
    <cfRule type="top10" dxfId="110" priority="66" rank="1"/>
  </conditionalFormatting>
  <conditionalFormatting sqref="J6">
    <cfRule type="top10" dxfId="109" priority="67" rank="1"/>
  </conditionalFormatting>
  <conditionalFormatting sqref="G6">
    <cfRule type="top10" dxfId="108" priority="69" rank="1"/>
  </conditionalFormatting>
  <conditionalFormatting sqref="F6">
    <cfRule type="top10" dxfId="107" priority="68" rank="1"/>
  </conditionalFormatting>
  <conditionalFormatting sqref="E6">
    <cfRule type="top10" dxfId="106" priority="65" rank="1"/>
  </conditionalFormatting>
  <conditionalFormatting sqref="H7">
    <cfRule type="top10" dxfId="105" priority="62" rank="1"/>
  </conditionalFormatting>
  <conditionalFormatting sqref="G7">
    <cfRule type="top10" dxfId="104" priority="64" rank="1"/>
  </conditionalFormatting>
  <conditionalFormatting sqref="F7">
    <cfRule type="top10" dxfId="103" priority="63" rank="1"/>
  </conditionalFormatting>
  <conditionalFormatting sqref="E7">
    <cfRule type="top10" dxfId="102" priority="61" rank="1"/>
  </conditionalFormatting>
  <conditionalFormatting sqref="H8">
    <cfRule type="top10" dxfId="101" priority="58" rank="1"/>
  </conditionalFormatting>
  <conditionalFormatting sqref="G8">
    <cfRule type="top10" dxfId="100" priority="60" rank="1"/>
  </conditionalFormatting>
  <conditionalFormatting sqref="F8">
    <cfRule type="top10" dxfId="99" priority="59" rank="1"/>
  </conditionalFormatting>
  <conditionalFormatting sqref="E8">
    <cfRule type="top10" dxfId="98" priority="57" rank="1"/>
  </conditionalFormatting>
  <conditionalFormatting sqref="I8">
    <cfRule type="top10" dxfId="97" priority="56" rank="1"/>
  </conditionalFormatting>
  <conditionalFormatting sqref="J8">
    <cfRule type="top10" dxfId="96" priority="55" rank="1"/>
  </conditionalFormatting>
  <conditionalFormatting sqref="I9">
    <cfRule type="top10" dxfId="95" priority="54" rank="1"/>
  </conditionalFormatting>
  <conditionalFormatting sqref="H9">
    <cfRule type="top10" dxfId="94" priority="50" rank="1"/>
  </conditionalFormatting>
  <conditionalFormatting sqref="J9">
    <cfRule type="top10" dxfId="93" priority="51" rank="1"/>
  </conditionalFormatting>
  <conditionalFormatting sqref="G9">
    <cfRule type="top10" dxfId="92" priority="53" rank="1"/>
  </conditionalFormatting>
  <conditionalFormatting sqref="F9">
    <cfRule type="top10" dxfId="91" priority="52" rank="1"/>
  </conditionalFormatting>
  <conditionalFormatting sqref="E9">
    <cfRule type="top10" dxfId="90" priority="49" rank="1"/>
  </conditionalFormatting>
  <conditionalFormatting sqref="I18 I10">
    <cfRule type="top10" dxfId="89" priority="219" rank="1"/>
  </conditionalFormatting>
  <conditionalFormatting sqref="H18 H10">
    <cfRule type="top10" dxfId="88" priority="221" rank="1"/>
  </conditionalFormatting>
  <conditionalFormatting sqref="J18 J10">
    <cfRule type="top10" dxfId="87" priority="223" rank="1"/>
  </conditionalFormatting>
  <conditionalFormatting sqref="G18 G10">
    <cfRule type="top10" dxfId="86" priority="225" rank="1"/>
  </conditionalFormatting>
  <conditionalFormatting sqref="F18 F10">
    <cfRule type="top10" dxfId="85" priority="227" rank="1"/>
  </conditionalFormatting>
  <conditionalFormatting sqref="E18 E10">
    <cfRule type="top10" dxfId="84" priority="229" rank="1"/>
  </conditionalFormatting>
  <conditionalFormatting sqref="I11">
    <cfRule type="top10" dxfId="83" priority="42" rank="1"/>
  </conditionalFormatting>
  <conditionalFormatting sqref="H11">
    <cfRule type="top10" dxfId="82" priority="38" rank="1"/>
  </conditionalFormatting>
  <conditionalFormatting sqref="J11">
    <cfRule type="top10" dxfId="81" priority="39" rank="1"/>
  </conditionalFormatting>
  <conditionalFormatting sqref="G11">
    <cfRule type="top10" dxfId="80" priority="41" rank="1"/>
  </conditionalFormatting>
  <conditionalFormatting sqref="F11">
    <cfRule type="top10" dxfId="79" priority="40" rank="1"/>
  </conditionalFormatting>
  <conditionalFormatting sqref="E11">
    <cfRule type="top10" dxfId="78" priority="37" rank="1"/>
  </conditionalFormatting>
  <conditionalFormatting sqref="I12">
    <cfRule type="top10" dxfId="77" priority="36" rank="1"/>
  </conditionalFormatting>
  <conditionalFormatting sqref="H12">
    <cfRule type="top10" dxfId="76" priority="32" rank="1"/>
  </conditionalFormatting>
  <conditionalFormatting sqref="J12">
    <cfRule type="top10" dxfId="75" priority="33" rank="1"/>
  </conditionalFormatting>
  <conditionalFormatting sqref="G12">
    <cfRule type="top10" dxfId="74" priority="35" rank="1"/>
  </conditionalFormatting>
  <conditionalFormatting sqref="F12">
    <cfRule type="top10" dxfId="73" priority="34" rank="1"/>
  </conditionalFormatting>
  <conditionalFormatting sqref="E12">
    <cfRule type="top10" dxfId="72" priority="31" rank="1"/>
  </conditionalFormatting>
  <conditionalFormatting sqref="I13">
    <cfRule type="top10" dxfId="71" priority="30" rank="1"/>
  </conditionalFormatting>
  <conditionalFormatting sqref="H13">
    <cfRule type="top10" dxfId="70" priority="26" rank="1"/>
  </conditionalFormatting>
  <conditionalFormatting sqref="J13">
    <cfRule type="top10" dxfId="69" priority="27" rank="1"/>
  </conditionalFormatting>
  <conditionalFormatting sqref="G13">
    <cfRule type="top10" dxfId="68" priority="29" rank="1"/>
  </conditionalFormatting>
  <conditionalFormatting sqref="F13">
    <cfRule type="top10" dxfId="67" priority="28" rank="1"/>
  </conditionalFormatting>
  <conditionalFormatting sqref="E13">
    <cfRule type="top10" dxfId="66" priority="25" rank="1"/>
  </conditionalFormatting>
  <conditionalFormatting sqref="I14">
    <cfRule type="top10" dxfId="65" priority="24" rank="1"/>
  </conditionalFormatting>
  <conditionalFormatting sqref="H14">
    <cfRule type="top10" dxfId="64" priority="20" rank="1"/>
  </conditionalFormatting>
  <conditionalFormatting sqref="J14">
    <cfRule type="top10" dxfId="63" priority="21" rank="1"/>
  </conditionalFormatting>
  <conditionalFormatting sqref="G14">
    <cfRule type="top10" dxfId="62" priority="23" rank="1"/>
  </conditionalFormatting>
  <conditionalFormatting sqref="F14">
    <cfRule type="top10" dxfId="61" priority="22" rank="1"/>
  </conditionalFormatting>
  <conditionalFormatting sqref="E14">
    <cfRule type="top10" dxfId="60" priority="19" rank="1"/>
  </conditionalFormatting>
  <conditionalFormatting sqref="I15">
    <cfRule type="top10" dxfId="59" priority="18" rank="1"/>
  </conditionalFormatting>
  <conditionalFormatting sqref="H15">
    <cfRule type="top10" dxfId="58" priority="14" rank="1"/>
  </conditionalFormatting>
  <conditionalFormatting sqref="J15">
    <cfRule type="top10" dxfId="57" priority="15" rank="1"/>
  </conditionalFormatting>
  <conditionalFormatting sqref="G15">
    <cfRule type="top10" dxfId="56" priority="17" rank="1"/>
  </conditionalFormatting>
  <conditionalFormatting sqref="F15">
    <cfRule type="top10" dxfId="55" priority="16" rank="1"/>
  </conditionalFormatting>
  <conditionalFormatting sqref="E15">
    <cfRule type="top10" dxfId="54" priority="13" rank="1"/>
  </conditionalFormatting>
  <conditionalFormatting sqref="I16">
    <cfRule type="top10" dxfId="53" priority="12" rank="1"/>
  </conditionalFormatting>
  <conditionalFormatting sqref="H16">
    <cfRule type="top10" dxfId="52" priority="8" rank="1"/>
  </conditionalFormatting>
  <conditionalFormatting sqref="J16">
    <cfRule type="top10" dxfId="51" priority="9" rank="1"/>
  </conditionalFormatting>
  <conditionalFormatting sqref="G16">
    <cfRule type="top10" dxfId="50" priority="11" rank="1"/>
  </conditionalFormatting>
  <conditionalFormatting sqref="F16">
    <cfRule type="top10" dxfId="49" priority="10" rank="1"/>
  </conditionalFormatting>
  <conditionalFormatting sqref="E16">
    <cfRule type="top10" dxfId="48" priority="7" rank="1"/>
  </conditionalFormatting>
  <conditionalFormatting sqref="I17">
    <cfRule type="top10" dxfId="47" priority="6" rank="1"/>
  </conditionalFormatting>
  <conditionalFormatting sqref="H17">
    <cfRule type="top10" dxfId="46" priority="2" rank="1"/>
  </conditionalFormatting>
  <conditionalFormatting sqref="J17">
    <cfRule type="top10" dxfId="45" priority="3" rank="1"/>
  </conditionalFormatting>
  <conditionalFormatting sqref="G17">
    <cfRule type="top10" dxfId="44" priority="5" rank="1"/>
  </conditionalFormatting>
  <conditionalFormatting sqref="F17">
    <cfRule type="top10" dxfId="43" priority="4" rank="1"/>
  </conditionalFormatting>
  <conditionalFormatting sqref="E17">
    <cfRule type="top10" dxfId="42" priority="1" rank="1"/>
  </conditionalFormatting>
  <hyperlinks>
    <hyperlink ref="Q1" location="'Texas  2021 Ranking'!A1" display="Back to Ranking" xr:uid="{63938FA1-7640-4A06-B299-FC3AC1D17A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E7169D-5C55-4560-A6AF-CE4A95A5BD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EA719-9AFE-44FC-9873-2829495A0745}">
  <dimension ref="A1:Q19"/>
  <sheetViews>
    <sheetView workbookViewId="0">
      <selection activeCell="A16" sqref="A16:O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71</v>
      </c>
      <c r="C2" s="17">
        <v>44271</v>
      </c>
      <c r="D2" s="18" t="s">
        <v>66</v>
      </c>
      <c r="E2" s="19">
        <v>170</v>
      </c>
      <c r="F2" s="19">
        <v>182</v>
      </c>
      <c r="G2" s="19">
        <v>189</v>
      </c>
      <c r="H2" s="19">
        <v>183</v>
      </c>
      <c r="I2" s="19"/>
      <c r="J2" s="19"/>
      <c r="K2" s="23">
        <v>4</v>
      </c>
      <c r="L2" s="23">
        <v>724</v>
      </c>
      <c r="M2" s="24">
        <v>181</v>
      </c>
      <c r="N2" s="25">
        <v>6</v>
      </c>
      <c r="O2" s="26">
        <v>187</v>
      </c>
    </row>
    <row r="3" spans="1:17" x14ac:dyDescent="0.25">
      <c r="A3" s="15" t="s">
        <v>29</v>
      </c>
      <c r="B3" s="16" t="s">
        <v>71</v>
      </c>
      <c r="C3" s="17">
        <v>44283</v>
      </c>
      <c r="D3" s="18" t="s">
        <v>66</v>
      </c>
      <c r="E3" s="19">
        <v>176</v>
      </c>
      <c r="F3" s="19">
        <v>168</v>
      </c>
      <c r="G3" s="19">
        <v>168</v>
      </c>
      <c r="H3" s="19">
        <v>174</v>
      </c>
      <c r="I3" s="19"/>
      <c r="J3" s="19"/>
      <c r="K3" s="23">
        <v>4</v>
      </c>
      <c r="L3" s="23">
        <v>686</v>
      </c>
      <c r="M3" s="24">
        <v>171.5</v>
      </c>
      <c r="N3" s="25">
        <v>2</v>
      </c>
      <c r="O3" s="26">
        <v>173.5</v>
      </c>
    </row>
    <row r="4" spans="1:17" x14ac:dyDescent="0.25">
      <c r="A4" s="15" t="s">
        <v>29</v>
      </c>
      <c r="B4" s="16" t="s">
        <v>71</v>
      </c>
      <c r="C4" s="17">
        <v>44339</v>
      </c>
      <c r="D4" s="18" t="s">
        <v>66</v>
      </c>
      <c r="E4" s="19">
        <v>178</v>
      </c>
      <c r="F4" s="19">
        <v>186</v>
      </c>
      <c r="G4" s="19">
        <v>182</v>
      </c>
      <c r="H4" s="19">
        <v>185</v>
      </c>
      <c r="I4" s="19"/>
      <c r="J4" s="19"/>
      <c r="K4" s="23">
        <v>4</v>
      </c>
      <c r="L4" s="23">
        <v>731</v>
      </c>
      <c r="M4" s="24">
        <v>182.75</v>
      </c>
      <c r="N4" s="25">
        <v>13</v>
      </c>
      <c r="O4" s="26">
        <v>195.75</v>
      </c>
    </row>
    <row r="5" spans="1:17" x14ac:dyDescent="0.25">
      <c r="A5" s="15" t="s">
        <v>29</v>
      </c>
      <c r="B5" s="16" t="s">
        <v>71</v>
      </c>
      <c r="C5" s="17">
        <v>44362</v>
      </c>
      <c r="D5" s="18" t="s">
        <v>66</v>
      </c>
      <c r="E5" s="19">
        <v>186</v>
      </c>
      <c r="F5" s="19">
        <v>183</v>
      </c>
      <c r="G5" s="19">
        <v>183</v>
      </c>
      <c r="H5" s="19">
        <v>166</v>
      </c>
      <c r="I5" s="19"/>
      <c r="J5" s="19"/>
      <c r="K5" s="23">
        <v>4</v>
      </c>
      <c r="L5" s="23">
        <v>718</v>
      </c>
      <c r="M5" s="24">
        <v>179.5</v>
      </c>
      <c r="N5" s="25">
        <v>13</v>
      </c>
      <c r="O5" s="26">
        <v>192.5</v>
      </c>
    </row>
    <row r="6" spans="1:17" x14ac:dyDescent="0.25">
      <c r="A6" s="15" t="s">
        <v>29</v>
      </c>
      <c r="B6" s="16" t="s">
        <v>71</v>
      </c>
      <c r="C6" s="17">
        <v>44380</v>
      </c>
      <c r="D6" s="18" t="s">
        <v>66</v>
      </c>
      <c r="E6" s="19">
        <v>181</v>
      </c>
      <c r="F6" s="19">
        <v>190</v>
      </c>
      <c r="G6" s="19">
        <v>187</v>
      </c>
      <c r="H6" s="19">
        <v>183</v>
      </c>
      <c r="I6" s="19">
        <v>193</v>
      </c>
      <c r="J6" s="19">
        <v>186</v>
      </c>
      <c r="K6" s="23">
        <v>6</v>
      </c>
      <c r="L6" s="23">
        <v>1120</v>
      </c>
      <c r="M6" s="24">
        <v>186.66666666666666</v>
      </c>
      <c r="N6" s="25">
        <v>6</v>
      </c>
      <c r="O6" s="26">
        <v>192.66666666666666</v>
      </c>
    </row>
    <row r="7" spans="1:17" x14ac:dyDescent="0.25">
      <c r="A7" s="15" t="s">
        <v>29</v>
      </c>
      <c r="B7" s="16" t="s">
        <v>71</v>
      </c>
      <c r="C7" s="17">
        <v>44381</v>
      </c>
      <c r="D7" s="18" t="s">
        <v>66</v>
      </c>
      <c r="E7" s="19">
        <v>190</v>
      </c>
      <c r="F7" s="19">
        <v>196</v>
      </c>
      <c r="G7" s="19">
        <v>190</v>
      </c>
      <c r="H7" s="19">
        <v>189</v>
      </c>
      <c r="I7" s="19">
        <v>192</v>
      </c>
      <c r="J7" s="19">
        <v>189</v>
      </c>
      <c r="K7" s="23">
        <v>6</v>
      </c>
      <c r="L7" s="23">
        <v>1146</v>
      </c>
      <c r="M7" s="24">
        <v>191</v>
      </c>
      <c r="N7" s="25">
        <v>8</v>
      </c>
      <c r="O7" s="26">
        <v>199</v>
      </c>
    </row>
    <row r="10" spans="1:17" x14ac:dyDescent="0.25">
      <c r="K10" s="8">
        <f>SUM(K2:K9)</f>
        <v>28</v>
      </c>
      <c r="L10" s="8">
        <f>SUM(L2:L9)</f>
        <v>5125</v>
      </c>
      <c r="M10" s="7">
        <f>SUM(L10/K10)</f>
        <v>183.03571428571428</v>
      </c>
      <c r="N10" s="8">
        <f>SUM(N2:N9)</f>
        <v>48</v>
      </c>
      <c r="O10" s="13">
        <f>SUM(M10+N10)</f>
        <v>231.03571428571428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15" t="s">
        <v>106</v>
      </c>
      <c r="B16" s="16" t="s">
        <v>71</v>
      </c>
      <c r="C16" s="17">
        <v>44397</v>
      </c>
      <c r="D16" s="18" t="s">
        <v>66</v>
      </c>
      <c r="E16" s="19">
        <v>195</v>
      </c>
      <c r="F16" s="19">
        <v>196</v>
      </c>
      <c r="G16" s="19">
        <v>192</v>
      </c>
      <c r="H16" s="19">
        <v>192</v>
      </c>
      <c r="I16" s="19"/>
      <c r="J16" s="19"/>
      <c r="K16" s="23">
        <v>4</v>
      </c>
      <c r="L16" s="23">
        <v>775</v>
      </c>
      <c r="M16" s="24">
        <v>193.75</v>
      </c>
      <c r="N16" s="25">
        <v>2</v>
      </c>
      <c r="O16" s="26">
        <v>195.75</v>
      </c>
    </row>
    <row r="19" spans="11:15" x14ac:dyDescent="0.25">
      <c r="K19" s="8">
        <f>SUM(K16:K18)</f>
        <v>4</v>
      </c>
      <c r="L19" s="8">
        <f>SUM(L16:L18)</f>
        <v>775</v>
      </c>
      <c r="M19" s="7">
        <f>SUM(L19/K19)</f>
        <v>193.75</v>
      </c>
      <c r="N19" s="8">
        <f>SUM(N16:N18)</f>
        <v>2</v>
      </c>
      <c r="O19" s="13">
        <f>SUM(M19+N19)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6_4"/>
    <protectedRange algorithmName="SHA-512" hashValue="ON39YdpmFHfN9f47KpiRvqrKx0V9+erV1CNkpWzYhW/Qyc6aT8rEyCrvauWSYGZK2ia3o7vd3akF07acHAFpOA==" saltValue="yVW9XmDwTqEnmpSGai0KYg==" spinCount="100000" sqref="D5" name="Range1_1_4_5"/>
    <protectedRange algorithmName="SHA-512" hashValue="ON39YdpmFHfN9f47KpiRvqrKx0V9+erV1CNkpWzYhW/Qyc6aT8rEyCrvauWSYGZK2ia3o7vd3akF07acHAFpOA==" saltValue="yVW9XmDwTqEnmpSGai0KYg==" spinCount="100000" sqref="E6:J6 B6:C6" name="Range1_9_2"/>
    <protectedRange algorithmName="SHA-512" hashValue="ON39YdpmFHfN9f47KpiRvqrKx0V9+erV1CNkpWzYhW/Qyc6aT8rEyCrvauWSYGZK2ia3o7vd3akF07acHAFpOA==" saltValue="yVW9XmDwTqEnmpSGai0KYg==" spinCount="100000" sqref="D6" name="Range1_1_8_1"/>
    <protectedRange algorithmName="SHA-512" hashValue="ON39YdpmFHfN9f47KpiRvqrKx0V9+erV1CNkpWzYhW/Qyc6aT8rEyCrvauWSYGZK2ia3o7vd3akF07acHAFpOA==" saltValue="yVW9XmDwTqEnmpSGai0KYg==" spinCount="100000" sqref="E7:J7 B7:C7" name="Range1_9_1"/>
    <protectedRange algorithmName="SHA-512" hashValue="ON39YdpmFHfN9f47KpiRvqrKx0V9+erV1CNkpWzYhW/Qyc6aT8rEyCrvauWSYGZK2ia3o7vd3akF07acHAFpOA==" saltValue="yVW9XmDwTqEnmpSGai0KYg==" spinCount="100000" sqref="D7" name="Range1_1_8"/>
    <protectedRange algorithmName="SHA-512" hashValue="ON39YdpmFHfN9f47KpiRvqrKx0V9+erV1CNkpWzYhW/Qyc6aT8rEyCrvauWSYGZK2ia3o7vd3akF07acHAFpOA==" saltValue="yVW9XmDwTqEnmpSGai0KYg==" spinCount="100000" sqref="B16:C16" name="Range1_4"/>
    <protectedRange algorithmName="SHA-512" hashValue="ON39YdpmFHfN9f47KpiRvqrKx0V9+erV1CNkpWzYhW/Qyc6aT8rEyCrvauWSYGZK2ia3o7vd3akF07acHAFpOA==" saltValue="yVW9XmDwTqEnmpSGai0KYg==" spinCount="100000" sqref="D16" name="Range1_1_8_2"/>
    <protectedRange algorithmName="SHA-512" hashValue="ON39YdpmFHfN9f47KpiRvqrKx0V9+erV1CNkpWzYhW/Qyc6aT8rEyCrvauWSYGZK2ia3o7vd3akF07acHAFpOA==" saltValue="yVW9XmDwTqEnmpSGai0KYg==" spinCount="100000" sqref="E16:J16" name="Range1_3_2"/>
  </protectedRanges>
  <conditionalFormatting sqref="E2">
    <cfRule type="top10" dxfId="41" priority="78" rank="1"/>
  </conditionalFormatting>
  <conditionalFormatting sqref="F2">
    <cfRule type="top10" dxfId="40" priority="77" rank="1"/>
  </conditionalFormatting>
  <conditionalFormatting sqref="G2">
    <cfRule type="top10" dxfId="39" priority="76" rank="1"/>
  </conditionalFormatting>
  <conditionalFormatting sqref="H2">
    <cfRule type="top10" dxfId="38" priority="75" rank="1"/>
  </conditionalFormatting>
  <conditionalFormatting sqref="I2">
    <cfRule type="top10" dxfId="37" priority="74" rank="1"/>
  </conditionalFormatting>
  <conditionalFormatting sqref="J2">
    <cfRule type="top10" dxfId="36" priority="73" rank="1"/>
  </conditionalFormatting>
  <conditionalFormatting sqref="E3">
    <cfRule type="top10" dxfId="35" priority="72" rank="1"/>
  </conditionalFormatting>
  <conditionalFormatting sqref="F3">
    <cfRule type="top10" dxfId="34" priority="71" rank="1"/>
  </conditionalFormatting>
  <conditionalFormatting sqref="G3">
    <cfRule type="top10" dxfId="33" priority="70" rank="1"/>
  </conditionalFormatting>
  <conditionalFormatting sqref="H3">
    <cfRule type="top10" dxfId="32" priority="69" rank="1"/>
  </conditionalFormatting>
  <conditionalFormatting sqref="I3">
    <cfRule type="top10" dxfId="31" priority="68" rank="1"/>
  </conditionalFormatting>
  <conditionalFormatting sqref="J3">
    <cfRule type="top10" dxfId="30" priority="67" rank="1"/>
  </conditionalFormatting>
  <conditionalFormatting sqref="E4">
    <cfRule type="top10" dxfId="29" priority="66" rank="1"/>
  </conditionalFormatting>
  <conditionalFormatting sqref="F4">
    <cfRule type="top10" dxfId="28" priority="65" rank="1"/>
  </conditionalFormatting>
  <conditionalFormatting sqref="G4">
    <cfRule type="top10" dxfId="27" priority="64" rank="1"/>
  </conditionalFormatting>
  <conditionalFormatting sqref="H4">
    <cfRule type="top10" dxfId="26" priority="63" rank="1"/>
  </conditionalFormatting>
  <conditionalFormatting sqref="I4">
    <cfRule type="top10" dxfId="25" priority="62" rank="1"/>
  </conditionalFormatting>
  <conditionalFormatting sqref="J4">
    <cfRule type="top10" dxfId="24" priority="61" rank="1"/>
  </conditionalFormatting>
  <conditionalFormatting sqref="E5">
    <cfRule type="top10" dxfId="23" priority="60" rank="1"/>
  </conditionalFormatting>
  <conditionalFormatting sqref="F5">
    <cfRule type="top10" dxfId="22" priority="59" rank="1"/>
  </conditionalFormatting>
  <conditionalFormatting sqref="G5">
    <cfRule type="top10" dxfId="21" priority="58" rank="1"/>
  </conditionalFormatting>
  <conditionalFormatting sqref="H5">
    <cfRule type="top10" dxfId="20" priority="57" rank="1"/>
  </conditionalFormatting>
  <conditionalFormatting sqref="I5">
    <cfRule type="top10" dxfId="19" priority="56" rank="1"/>
  </conditionalFormatting>
  <conditionalFormatting sqref="J5">
    <cfRule type="top10" dxfId="18" priority="55" rank="1"/>
  </conditionalFormatting>
  <conditionalFormatting sqref="E6">
    <cfRule type="top10" dxfId="17" priority="54" rank="1"/>
  </conditionalFormatting>
  <conditionalFormatting sqref="F6">
    <cfRule type="top10" dxfId="16" priority="53" rank="1"/>
  </conditionalFormatting>
  <conditionalFormatting sqref="G6">
    <cfRule type="top10" dxfId="15" priority="52" rank="1"/>
  </conditionalFormatting>
  <conditionalFormatting sqref="H6">
    <cfRule type="top10" dxfId="14" priority="51" rank="1"/>
  </conditionalFormatting>
  <conditionalFormatting sqref="I6">
    <cfRule type="top10" dxfId="13" priority="50" rank="1"/>
  </conditionalFormatting>
  <conditionalFormatting sqref="J6">
    <cfRule type="top10" dxfId="12" priority="49" rank="1"/>
  </conditionalFormatting>
  <conditionalFormatting sqref="E7">
    <cfRule type="top10" dxfId="11" priority="48" rank="1"/>
  </conditionalFormatting>
  <conditionalFormatting sqref="F7">
    <cfRule type="top10" dxfId="10" priority="47" rank="1"/>
  </conditionalFormatting>
  <conditionalFormatting sqref="G7">
    <cfRule type="top10" dxfId="9" priority="46" rank="1"/>
  </conditionalFormatting>
  <conditionalFormatting sqref="H7">
    <cfRule type="top10" dxfId="8" priority="45" rank="1"/>
  </conditionalFormatting>
  <conditionalFormatting sqref="I7">
    <cfRule type="top10" dxfId="7" priority="44" rank="1"/>
  </conditionalFormatting>
  <conditionalFormatting sqref="J7">
    <cfRule type="top10" dxfId="6" priority="43" rank="1"/>
  </conditionalFormatting>
  <conditionalFormatting sqref="F16">
    <cfRule type="top10" dxfId="5" priority="5" rank="1"/>
  </conditionalFormatting>
  <conditionalFormatting sqref="G16">
    <cfRule type="top10" dxfId="4" priority="4" rank="1"/>
  </conditionalFormatting>
  <conditionalFormatting sqref="H16">
    <cfRule type="top10" dxfId="3" priority="3" rank="1"/>
  </conditionalFormatting>
  <conditionalFormatting sqref="I16">
    <cfRule type="top10" dxfId="2" priority="1" rank="1"/>
  </conditionalFormatting>
  <conditionalFormatting sqref="J16">
    <cfRule type="top10" dxfId="1" priority="2" rank="1"/>
  </conditionalFormatting>
  <conditionalFormatting sqref="E16">
    <cfRule type="top10" dxfId="0" priority="6" rank="1"/>
  </conditionalFormatting>
  <hyperlinks>
    <hyperlink ref="Q1" location="'Texas  2021 Ranking'!A1" display="Back to Ranking" xr:uid="{B1A75CE9-3427-4806-8B63-2A89962E8A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96CCE7-829D-4CAC-8499-6A97DA4C0C09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4C457-BDDF-4D24-80BA-ADF994A97316}">
  <dimension ref="A1:Q12"/>
  <sheetViews>
    <sheetView workbookViewId="0">
      <selection activeCell="A10" sqref="A10:O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37</v>
      </c>
      <c r="B2" s="16" t="s">
        <v>55</v>
      </c>
      <c r="C2" s="17">
        <v>44268</v>
      </c>
      <c r="D2" s="18" t="s">
        <v>34</v>
      </c>
      <c r="E2" s="19">
        <v>184</v>
      </c>
      <c r="F2" s="19">
        <v>181</v>
      </c>
      <c r="G2" s="19">
        <v>175</v>
      </c>
      <c r="H2" s="19">
        <v>156</v>
      </c>
      <c r="I2" s="19"/>
      <c r="J2" s="19"/>
      <c r="K2" s="23">
        <v>4</v>
      </c>
      <c r="L2" s="23">
        <v>696</v>
      </c>
      <c r="M2" s="24">
        <v>174</v>
      </c>
      <c r="N2" s="25">
        <v>3</v>
      </c>
      <c r="O2" s="26">
        <v>177</v>
      </c>
    </row>
    <row r="3" spans="1:17" x14ac:dyDescent="0.25">
      <c r="A3" s="15" t="s">
        <v>37</v>
      </c>
      <c r="B3" s="16" t="s">
        <v>55</v>
      </c>
      <c r="C3" s="17">
        <v>44296</v>
      </c>
      <c r="D3" s="18" t="s">
        <v>34</v>
      </c>
      <c r="E3" s="19">
        <v>189</v>
      </c>
      <c r="F3" s="19">
        <v>183.001</v>
      </c>
      <c r="G3" s="19">
        <v>192</v>
      </c>
      <c r="H3" s="19">
        <v>189</v>
      </c>
      <c r="I3" s="19"/>
      <c r="J3" s="19"/>
      <c r="K3" s="23">
        <v>4</v>
      </c>
      <c r="L3" s="23">
        <v>753.00099999999998</v>
      </c>
      <c r="M3" s="24">
        <v>188.25024999999999</v>
      </c>
      <c r="N3" s="25">
        <v>4</v>
      </c>
      <c r="O3" s="26">
        <v>192.25024999999999</v>
      </c>
    </row>
    <row r="4" spans="1:17" x14ac:dyDescent="0.25">
      <c r="A4" s="15" t="s">
        <v>37</v>
      </c>
      <c r="B4" s="16" t="s">
        <v>55</v>
      </c>
      <c r="C4" s="17">
        <v>44310</v>
      </c>
      <c r="D4" s="18" t="s">
        <v>34</v>
      </c>
      <c r="E4" s="19">
        <v>193</v>
      </c>
      <c r="F4" s="19">
        <v>183.001</v>
      </c>
      <c r="G4" s="19">
        <v>185</v>
      </c>
      <c r="H4" s="19">
        <v>191</v>
      </c>
      <c r="I4" s="23"/>
      <c r="J4" s="23"/>
      <c r="K4" s="23">
        <v>4</v>
      </c>
      <c r="L4" s="23">
        <v>752.00099999999998</v>
      </c>
      <c r="M4" s="24">
        <v>188.00024999999999</v>
      </c>
      <c r="N4" s="25">
        <v>2</v>
      </c>
      <c r="O4" s="26">
        <v>190.00024999999999</v>
      </c>
    </row>
    <row r="5" spans="1:17" x14ac:dyDescent="0.25">
      <c r="A5" s="15" t="s">
        <v>37</v>
      </c>
      <c r="B5" s="16" t="s">
        <v>55</v>
      </c>
      <c r="C5" s="17">
        <v>44324</v>
      </c>
      <c r="D5" s="18" t="s">
        <v>34</v>
      </c>
      <c r="E5" s="19">
        <v>179</v>
      </c>
      <c r="F5" s="19">
        <v>178</v>
      </c>
      <c r="G5" s="19">
        <v>179</v>
      </c>
      <c r="H5" s="19">
        <v>177</v>
      </c>
      <c r="I5" s="19"/>
      <c r="J5" s="19"/>
      <c r="K5" s="23">
        <v>4</v>
      </c>
      <c r="L5" s="23">
        <v>713</v>
      </c>
      <c r="M5" s="24">
        <v>178.25</v>
      </c>
      <c r="N5" s="25">
        <v>2</v>
      </c>
      <c r="O5" s="26">
        <v>180.25</v>
      </c>
    </row>
    <row r="6" spans="1:17" x14ac:dyDescent="0.25">
      <c r="A6" s="15" t="s">
        <v>37</v>
      </c>
      <c r="B6" s="16" t="s">
        <v>55</v>
      </c>
      <c r="C6" s="17">
        <v>44320</v>
      </c>
      <c r="D6" s="18" t="s">
        <v>34</v>
      </c>
      <c r="E6" s="19">
        <v>189</v>
      </c>
      <c r="F6" s="19">
        <v>179</v>
      </c>
      <c r="G6" s="19">
        <v>181</v>
      </c>
      <c r="H6" s="19"/>
      <c r="I6" s="19"/>
      <c r="J6" s="19"/>
      <c r="K6" s="23">
        <v>3</v>
      </c>
      <c r="L6" s="23">
        <v>549</v>
      </c>
      <c r="M6" s="24">
        <v>183</v>
      </c>
      <c r="N6" s="25">
        <v>3</v>
      </c>
      <c r="O6" s="26">
        <v>186</v>
      </c>
    </row>
    <row r="7" spans="1:17" x14ac:dyDescent="0.25">
      <c r="A7" s="15" t="s">
        <v>37</v>
      </c>
      <c r="B7" s="16" t="s">
        <v>55</v>
      </c>
      <c r="C7" s="17">
        <v>44338</v>
      </c>
      <c r="D7" s="18" t="s">
        <v>34</v>
      </c>
      <c r="E7" s="19">
        <v>184</v>
      </c>
      <c r="F7" s="19">
        <v>186</v>
      </c>
      <c r="G7" s="19">
        <v>189</v>
      </c>
      <c r="H7" s="19">
        <v>184</v>
      </c>
      <c r="I7" s="19"/>
      <c r="J7" s="19"/>
      <c r="K7" s="23">
        <v>4</v>
      </c>
      <c r="L7" s="23">
        <v>743</v>
      </c>
      <c r="M7" s="24">
        <v>185.75</v>
      </c>
      <c r="N7" s="25">
        <v>2</v>
      </c>
      <c r="O7" s="26">
        <v>187.75</v>
      </c>
    </row>
    <row r="8" spans="1:17" x14ac:dyDescent="0.25">
      <c r="A8" s="15" t="s">
        <v>37</v>
      </c>
      <c r="B8" s="16" t="s">
        <v>55</v>
      </c>
      <c r="C8" s="17">
        <v>44373</v>
      </c>
      <c r="D8" s="18" t="s">
        <v>34</v>
      </c>
      <c r="E8" s="19">
        <v>185</v>
      </c>
      <c r="F8" s="19">
        <v>175</v>
      </c>
      <c r="G8" s="19">
        <v>176</v>
      </c>
      <c r="H8" s="19">
        <v>174</v>
      </c>
      <c r="I8" s="19"/>
      <c r="J8" s="19"/>
      <c r="K8" s="23">
        <v>4</v>
      </c>
      <c r="L8" s="23">
        <v>710</v>
      </c>
      <c r="M8" s="24">
        <v>177.5</v>
      </c>
      <c r="N8" s="25">
        <v>3</v>
      </c>
      <c r="O8" s="26">
        <v>180.5</v>
      </c>
    </row>
    <row r="9" spans="1:17" x14ac:dyDescent="0.25">
      <c r="A9" s="15" t="s">
        <v>37</v>
      </c>
      <c r="B9" s="16" t="s">
        <v>55</v>
      </c>
      <c r="C9" s="17">
        <v>44387</v>
      </c>
      <c r="D9" s="18" t="s">
        <v>34</v>
      </c>
      <c r="E9" s="19">
        <v>184</v>
      </c>
      <c r="F9" s="19">
        <v>187</v>
      </c>
      <c r="G9" s="19">
        <v>181</v>
      </c>
      <c r="H9" s="19">
        <v>181.001</v>
      </c>
      <c r="I9" s="19"/>
      <c r="J9" s="19"/>
      <c r="K9" s="23">
        <v>4</v>
      </c>
      <c r="L9" s="23">
        <v>733.00099999999998</v>
      </c>
      <c r="M9" s="24">
        <v>183.25024999999999</v>
      </c>
      <c r="N9" s="25">
        <v>2</v>
      </c>
      <c r="O9" s="26">
        <v>185.25024999999999</v>
      </c>
    </row>
    <row r="10" spans="1:17" x14ac:dyDescent="0.25">
      <c r="A10" s="15" t="s">
        <v>37</v>
      </c>
      <c r="B10" s="16" t="s">
        <v>55</v>
      </c>
      <c r="C10" s="17">
        <v>44395</v>
      </c>
      <c r="D10" s="18" t="s">
        <v>34</v>
      </c>
      <c r="E10" s="19">
        <v>181</v>
      </c>
      <c r="F10" s="19">
        <v>183</v>
      </c>
      <c r="G10" s="19">
        <v>187</v>
      </c>
      <c r="H10" s="19">
        <v>183</v>
      </c>
      <c r="I10" s="19">
        <v>192</v>
      </c>
      <c r="J10" s="19">
        <v>182</v>
      </c>
      <c r="K10" s="23">
        <v>6</v>
      </c>
      <c r="L10" s="23">
        <v>1108</v>
      </c>
      <c r="M10" s="24">
        <v>184.66666666666666</v>
      </c>
      <c r="N10" s="25">
        <v>6</v>
      </c>
      <c r="O10" s="26">
        <v>190.66666666666666</v>
      </c>
    </row>
    <row r="11" spans="1:17" x14ac:dyDescent="0.25">
      <c r="A11" s="38"/>
      <c r="B11" s="39"/>
      <c r="C11" s="40"/>
      <c r="D11" s="41"/>
      <c r="E11" s="42"/>
      <c r="F11" s="42"/>
      <c r="G11" s="42"/>
      <c r="H11" s="42"/>
      <c r="I11" s="42"/>
      <c r="J11" s="42"/>
      <c r="K11" s="43"/>
      <c r="L11" s="43"/>
      <c r="M11" s="44"/>
      <c r="N11" s="45"/>
      <c r="O11" s="46"/>
    </row>
    <row r="12" spans="1:17" x14ac:dyDescent="0.25">
      <c r="K12" s="8">
        <f>SUM(K2:K11)</f>
        <v>37</v>
      </c>
      <c r="L12" s="8">
        <f>SUM(L2:L11)</f>
        <v>6757.0030000000006</v>
      </c>
      <c r="M12" s="7">
        <f>SUM(L12/K12)</f>
        <v>182.62170270270272</v>
      </c>
      <c r="N12" s="8">
        <f>SUM(N2:N11)</f>
        <v>27</v>
      </c>
      <c r="O12" s="13">
        <f>SUM(M12+N12)</f>
        <v>209.62170270270272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2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3:H3" name="Range1_3_3"/>
    <protectedRange algorithmName="SHA-512" hashValue="ON39YdpmFHfN9f47KpiRvqrKx0V9+erV1CNkpWzYhW/Qyc6aT8rEyCrvauWSYGZK2ia3o7vd3akF07acHAFpOA==" saltValue="yVW9XmDwTqEnmpSGai0KYg==" spinCount="100000" sqref="B4:C4" name="Range1_20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7_4"/>
    <protectedRange algorithmName="SHA-512" hashValue="ON39YdpmFHfN9f47KpiRvqrKx0V9+erV1CNkpWzYhW/Qyc6aT8rEyCrvauWSYGZK2ia3o7vd3akF07acHAFpOA==" saltValue="yVW9XmDwTqEnmpSGai0KYg==" spinCount="100000" sqref="D6" name="Range1_1_4_4"/>
    <protectedRange algorithmName="SHA-512" hashValue="ON39YdpmFHfN9f47KpiRvqrKx0V9+erV1CNkpWzYhW/Qyc6aT8rEyCrvauWSYGZK2ia3o7vd3akF07acHAFpOA==" saltValue="yVW9XmDwTqEnmpSGai0KYg==" spinCount="100000" sqref="E6:H6" name="Range1_3_1_4"/>
    <protectedRange algorithmName="SHA-512" hashValue="ON39YdpmFHfN9f47KpiRvqrKx0V9+erV1CNkpWzYhW/Qyc6aT8rEyCrvauWSYGZK2ia3o7vd3akF07acHAFpOA==" saltValue="yVW9XmDwTqEnmpSGai0KYg==" spinCount="100000" sqref="I7:J7 B7:C7 I11:J11 B11:C11" name="Range1_5"/>
    <protectedRange algorithmName="SHA-512" hashValue="ON39YdpmFHfN9f47KpiRvqrKx0V9+erV1CNkpWzYhW/Qyc6aT8rEyCrvauWSYGZK2ia3o7vd3akF07acHAFpOA==" saltValue="yVW9XmDwTqEnmpSGai0KYg==" spinCount="100000" sqref="D7 D11" name="Range1_1_2"/>
    <protectedRange algorithmName="SHA-512" hashValue="ON39YdpmFHfN9f47KpiRvqrKx0V9+erV1CNkpWzYhW/Qyc6aT8rEyCrvauWSYGZK2ia3o7vd3akF07acHAFpOA==" saltValue="yVW9XmDwTqEnmpSGai0KYg==" spinCount="100000" sqref="E7:H7 E11:H11" name="Range1_3_2"/>
    <protectedRange algorithmName="SHA-512" hashValue="ON39YdpmFHfN9f47KpiRvqrKx0V9+erV1CNkpWzYhW/Qyc6aT8rEyCrvauWSYGZK2ia3o7vd3akF07acHAFpOA==" saltValue="yVW9XmDwTqEnmpSGai0KYg==" spinCount="100000" sqref="I8:J8 B8:C8" name="Range1_28"/>
    <protectedRange algorithmName="SHA-512" hashValue="ON39YdpmFHfN9f47KpiRvqrKx0V9+erV1CNkpWzYhW/Qyc6aT8rEyCrvauWSYGZK2ia3o7vd3akF07acHAFpOA==" saltValue="yVW9XmDwTqEnmpSGai0KYg==" spinCount="100000" sqref="D8" name="Range1_1_20"/>
    <protectedRange algorithmName="SHA-512" hashValue="ON39YdpmFHfN9f47KpiRvqrKx0V9+erV1CNkpWzYhW/Qyc6aT8rEyCrvauWSYGZK2ia3o7vd3akF07acHAFpOA==" saltValue="yVW9XmDwTqEnmpSGai0KYg==" spinCount="100000" sqref="E8:H8" name="Range1_3_11"/>
    <protectedRange algorithmName="SHA-512" hashValue="ON39YdpmFHfN9f47KpiRvqrKx0V9+erV1CNkpWzYhW/Qyc6aT8rEyCrvauWSYGZK2ia3o7vd3akF07acHAFpOA==" saltValue="yVW9XmDwTqEnmpSGai0KYg==" spinCount="100000" sqref="I9:J9 B9:C9" name="Range1_8"/>
    <protectedRange algorithmName="SHA-512" hashValue="ON39YdpmFHfN9f47KpiRvqrKx0V9+erV1CNkpWzYhW/Qyc6aT8rEyCrvauWSYGZK2ia3o7vd3akF07acHAFpOA==" saltValue="yVW9XmDwTqEnmpSGai0KYg==" spinCount="100000" sqref="D9" name="Range1_1_6"/>
    <protectedRange algorithmName="SHA-512" hashValue="ON39YdpmFHfN9f47KpiRvqrKx0V9+erV1CNkpWzYhW/Qyc6aT8rEyCrvauWSYGZK2ia3o7vd3akF07acHAFpOA==" saltValue="yVW9XmDwTqEnmpSGai0KYg==" spinCount="100000" sqref="E9:H9" name="Range1_3_15"/>
    <protectedRange algorithmName="SHA-512" hashValue="ON39YdpmFHfN9f47KpiRvqrKx0V9+erV1CNkpWzYhW/Qyc6aT8rEyCrvauWSYGZK2ia3o7vd3akF07acHAFpOA==" saltValue="yVW9XmDwTqEnmpSGai0KYg==" spinCount="100000" sqref="I10:J10 B10:C10" name="Range1_7_1"/>
    <protectedRange algorithmName="SHA-512" hashValue="ON39YdpmFHfN9f47KpiRvqrKx0V9+erV1CNkpWzYhW/Qyc6aT8rEyCrvauWSYGZK2ia3o7vd3akF07acHAFpOA==" saltValue="yVW9XmDwTqEnmpSGai0KYg==" spinCount="100000" sqref="D10" name="Range1_1_4_1"/>
    <protectedRange algorithmName="SHA-512" hashValue="ON39YdpmFHfN9f47KpiRvqrKx0V9+erV1CNkpWzYhW/Qyc6aT8rEyCrvauWSYGZK2ia3o7vd3akF07acHAFpOA==" saltValue="yVW9XmDwTqEnmpSGai0KYg==" spinCount="100000" sqref="E10:H10" name="Range1_3_1_3"/>
  </protectedRanges>
  <conditionalFormatting sqref="F2">
    <cfRule type="top10" dxfId="2375" priority="51" rank="1"/>
  </conditionalFormatting>
  <conditionalFormatting sqref="G2">
    <cfRule type="top10" dxfId="2374" priority="50" rank="1"/>
  </conditionalFormatting>
  <conditionalFormatting sqref="H2">
    <cfRule type="top10" dxfId="2373" priority="49" rank="1"/>
  </conditionalFormatting>
  <conditionalFormatting sqref="I2">
    <cfRule type="top10" dxfId="2372" priority="47" rank="1"/>
  </conditionalFormatting>
  <conditionalFormatting sqref="J2">
    <cfRule type="top10" dxfId="2371" priority="48" rank="1"/>
  </conditionalFormatting>
  <conditionalFormatting sqref="E2">
    <cfRule type="top10" dxfId="2370" priority="52" rank="1"/>
  </conditionalFormatting>
  <conditionalFormatting sqref="F3">
    <cfRule type="top10" dxfId="2369" priority="45" rank="1"/>
  </conditionalFormatting>
  <conditionalFormatting sqref="G3">
    <cfRule type="top10" dxfId="2368" priority="44" rank="1"/>
  </conditionalFormatting>
  <conditionalFormatting sqref="H3">
    <cfRule type="top10" dxfId="2367" priority="43" rank="1"/>
  </conditionalFormatting>
  <conditionalFormatting sqref="I3">
    <cfRule type="top10" dxfId="2366" priority="41" rank="1"/>
  </conditionalFormatting>
  <conditionalFormatting sqref="J3">
    <cfRule type="top10" dxfId="2365" priority="42" rank="1"/>
  </conditionalFormatting>
  <conditionalFormatting sqref="E3">
    <cfRule type="top10" dxfId="2364" priority="46" rank="1"/>
  </conditionalFormatting>
  <conditionalFormatting sqref="F4">
    <cfRule type="top10" dxfId="2363" priority="39" rank="1"/>
  </conditionalFormatting>
  <conditionalFormatting sqref="G4">
    <cfRule type="top10" dxfId="2362" priority="38" rank="1"/>
  </conditionalFormatting>
  <conditionalFormatting sqref="H4">
    <cfRule type="top10" dxfId="2361" priority="37" rank="1"/>
  </conditionalFormatting>
  <conditionalFormatting sqref="E4">
    <cfRule type="top10" dxfId="2360" priority="40" rank="1"/>
  </conditionalFormatting>
  <conditionalFormatting sqref="F5">
    <cfRule type="top10" dxfId="2359" priority="35" rank="1"/>
  </conditionalFormatting>
  <conditionalFormatting sqref="G5">
    <cfRule type="top10" dxfId="2358" priority="34" rank="1"/>
  </conditionalFormatting>
  <conditionalFormatting sqref="H5">
    <cfRule type="top10" dxfId="2357" priority="33" rank="1"/>
  </conditionalFormatting>
  <conditionalFormatting sqref="E5">
    <cfRule type="top10" dxfId="2356" priority="36" rank="1"/>
  </conditionalFormatting>
  <conditionalFormatting sqref="I5">
    <cfRule type="top10" dxfId="2355" priority="32" rank="1"/>
  </conditionalFormatting>
  <conditionalFormatting sqref="J5">
    <cfRule type="top10" dxfId="2354" priority="31" rank="1"/>
  </conditionalFormatting>
  <conditionalFormatting sqref="F6">
    <cfRule type="top10" dxfId="2353" priority="29" rank="1"/>
  </conditionalFormatting>
  <conditionalFormatting sqref="G6">
    <cfRule type="top10" dxfId="2352" priority="28" rank="1"/>
  </conditionalFormatting>
  <conditionalFormatting sqref="H6">
    <cfRule type="top10" dxfId="2351" priority="27" rank="1"/>
  </conditionalFormatting>
  <conditionalFormatting sqref="I6">
    <cfRule type="top10" dxfId="2350" priority="25" rank="1"/>
  </conditionalFormatting>
  <conditionalFormatting sqref="J6">
    <cfRule type="top10" dxfId="2349" priority="26" rank="1"/>
  </conditionalFormatting>
  <conditionalFormatting sqref="E6">
    <cfRule type="top10" dxfId="2348" priority="30" rank="1"/>
  </conditionalFormatting>
  <conditionalFormatting sqref="F11 F7">
    <cfRule type="top10" dxfId="2347" priority="269" rank="1"/>
  </conditionalFormatting>
  <conditionalFormatting sqref="G11 G7">
    <cfRule type="top10" dxfId="2346" priority="271" rank="1"/>
  </conditionalFormatting>
  <conditionalFormatting sqref="H11 H7">
    <cfRule type="top10" dxfId="2345" priority="273" rank="1"/>
  </conditionalFormatting>
  <conditionalFormatting sqref="I11 I7">
    <cfRule type="top10" dxfId="2344" priority="275" rank="1"/>
  </conditionalFormatting>
  <conditionalFormatting sqref="J11 J7">
    <cfRule type="top10" dxfId="2343" priority="277" rank="1"/>
  </conditionalFormatting>
  <conditionalFormatting sqref="E11 E7">
    <cfRule type="top10" dxfId="2342" priority="279" rank="1"/>
  </conditionalFormatting>
  <conditionalFormatting sqref="F8">
    <cfRule type="top10" dxfId="2341" priority="17" rank="1"/>
  </conditionalFormatting>
  <conditionalFormatting sqref="G8">
    <cfRule type="top10" dxfId="2340" priority="16" rank="1"/>
  </conditionalFormatting>
  <conditionalFormatting sqref="H8">
    <cfRule type="top10" dxfId="2339" priority="15" rank="1"/>
  </conditionalFormatting>
  <conditionalFormatting sqref="I8">
    <cfRule type="top10" dxfId="2338" priority="13" rank="1"/>
  </conditionalFormatting>
  <conditionalFormatting sqref="J8">
    <cfRule type="top10" dxfId="2337" priority="14" rank="1"/>
  </conditionalFormatting>
  <conditionalFormatting sqref="E8">
    <cfRule type="top10" dxfId="2336" priority="18" rank="1"/>
  </conditionalFormatting>
  <conditionalFormatting sqref="F9">
    <cfRule type="top10" dxfId="2335" priority="11" rank="1"/>
  </conditionalFormatting>
  <conditionalFormatting sqref="G9">
    <cfRule type="top10" dxfId="2334" priority="10" rank="1"/>
  </conditionalFormatting>
  <conditionalFormatting sqref="H9">
    <cfRule type="top10" dxfId="2333" priority="9" rank="1"/>
  </conditionalFormatting>
  <conditionalFormatting sqref="I9">
    <cfRule type="top10" dxfId="2332" priority="7" rank="1"/>
  </conditionalFormatting>
  <conditionalFormatting sqref="J9">
    <cfRule type="top10" dxfId="2331" priority="8" rank="1"/>
  </conditionalFormatting>
  <conditionalFormatting sqref="E9">
    <cfRule type="top10" dxfId="2330" priority="12" rank="1"/>
  </conditionalFormatting>
  <conditionalFormatting sqref="F10">
    <cfRule type="top10" dxfId="2329" priority="5" rank="1"/>
  </conditionalFormatting>
  <conditionalFormatting sqref="G10">
    <cfRule type="top10" dxfId="2328" priority="4" rank="1"/>
  </conditionalFormatting>
  <conditionalFormatting sqref="H10">
    <cfRule type="top10" dxfId="2327" priority="3" rank="1"/>
  </conditionalFormatting>
  <conditionalFormatting sqref="I10">
    <cfRule type="top10" dxfId="2326" priority="1" rank="1"/>
  </conditionalFormatting>
  <conditionalFormatting sqref="J10">
    <cfRule type="top10" dxfId="2325" priority="2" rank="1"/>
  </conditionalFormatting>
  <conditionalFormatting sqref="E10">
    <cfRule type="top10" dxfId="2324" priority="6" rank="1"/>
  </conditionalFormatting>
  <hyperlinks>
    <hyperlink ref="Q1" location="'Texas  2021 Ranking'!A1" display="Back to Ranking" xr:uid="{5F76F03F-93E1-4402-86A1-5D6A808EA5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75407C-FA25-4DD4-B3B7-71442255C3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D2599-85F8-4BCB-B6F5-994DE2A011A9}">
  <dimension ref="A1:Q26"/>
  <sheetViews>
    <sheetView workbookViewId="0">
      <selection activeCell="D30" sqref="D3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29</v>
      </c>
      <c r="B2" s="16" t="s">
        <v>70</v>
      </c>
      <c r="C2" s="17">
        <v>44271</v>
      </c>
      <c r="D2" s="18" t="s">
        <v>66</v>
      </c>
      <c r="E2" s="19">
        <v>176</v>
      </c>
      <c r="F2" s="19">
        <v>184</v>
      </c>
      <c r="G2" s="19">
        <v>188</v>
      </c>
      <c r="H2" s="19">
        <v>185</v>
      </c>
      <c r="I2" s="19"/>
      <c r="J2" s="19"/>
      <c r="K2" s="23">
        <v>4</v>
      </c>
      <c r="L2" s="23">
        <v>733</v>
      </c>
      <c r="M2" s="24">
        <v>183.25</v>
      </c>
      <c r="N2" s="25">
        <v>11</v>
      </c>
      <c r="O2" s="26">
        <v>194.25</v>
      </c>
    </row>
    <row r="3" spans="1:17" x14ac:dyDescent="0.25">
      <c r="A3" s="15" t="s">
        <v>29</v>
      </c>
      <c r="B3" s="16" t="s">
        <v>70</v>
      </c>
      <c r="C3" s="17">
        <v>44283</v>
      </c>
      <c r="D3" s="18" t="s">
        <v>66</v>
      </c>
      <c r="E3" s="19">
        <v>178</v>
      </c>
      <c r="F3" s="19">
        <v>171</v>
      </c>
      <c r="G3" s="19">
        <v>182</v>
      </c>
      <c r="H3" s="19">
        <v>186</v>
      </c>
      <c r="I3" s="19"/>
      <c r="J3" s="19"/>
      <c r="K3" s="23">
        <v>4</v>
      </c>
      <c r="L3" s="23">
        <v>717</v>
      </c>
      <c r="M3" s="24">
        <v>179.25</v>
      </c>
      <c r="N3" s="25">
        <v>3</v>
      </c>
      <c r="O3" s="26">
        <v>182.25</v>
      </c>
    </row>
    <row r="6" spans="1:17" x14ac:dyDescent="0.25">
      <c r="K6" s="8">
        <f>SUM(K2:K5)</f>
        <v>8</v>
      </c>
      <c r="L6" s="8">
        <f>SUM(L2:L5)</f>
        <v>1450</v>
      </c>
      <c r="M6" s="7">
        <f>SUM(L6/K6)</f>
        <v>181.25</v>
      </c>
      <c r="N6" s="8">
        <f>SUM(N2:N5)</f>
        <v>14</v>
      </c>
      <c r="O6" s="13">
        <f>SUM(M6+N6)</f>
        <v>195.25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5" t="s">
        <v>39</v>
      </c>
      <c r="B12" s="16" t="s">
        <v>70</v>
      </c>
      <c r="C12" s="17">
        <v>44311</v>
      </c>
      <c r="D12" s="18" t="s">
        <v>66</v>
      </c>
      <c r="E12" s="19">
        <v>169</v>
      </c>
      <c r="F12" s="19">
        <v>172</v>
      </c>
      <c r="G12" s="19">
        <v>178</v>
      </c>
      <c r="H12" s="19">
        <v>176</v>
      </c>
      <c r="I12" s="19"/>
      <c r="J12" s="19"/>
      <c r="K12" s="23">
        <v>4</v>
      </c>
      <c r="L12" s="23">
        <v>695</v>
      </c>
      <c r="M12" s="24">
        <v>173.75</v>
      </c>
      <c r="N12" s="25">
        <v>2</v>
      </c>
      <c r="O12" s="26">
        <v>175.75</v>
      </c>
    </row>
    <row r="15" spans="1:17" x14ac:dyDescent="0.25">
      <c r="K15" s="8">
        <f>SUM(K12:K14)</f>
        <v>4</v>
      </c>
      <c r="L15" s="8">
        <f>SUM(L12:L14)</f>
        <v>695</v>
      </c>
      <c r="M15" s="7">
        <f>SUM(L15/K15)</f>
        <v>173.75</v>
      </c>
      <c r="N15" s="8">
        <f>SUM(N12:N14)</f>
        <v>2</v>
      </c>
      <c r="O15" s="13">
        <f>SUM(M15+N15)</f>
        <v>175.75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x14ac:dyDescent="0.25">
      <c r="A22" s="15" t="s">
        <v>28</v>
      </c>
      <c r="B22" s="16" t="s">
        <v>70</v>
      </c>
      <c r="C22" s="17">
        <v>44339</v>
      </c>
      <c r="D22" s="18" t="s">
        <v>66</v>
      </c>
      <c r="E22" s="19">
        <v>184</v>
      </c>
      <c r="F22" s="19">
        <v>182</v>
      </c>
      <c r="G22" s="19">
        <v>172</v>
      </c>
      <c r="H22" s="19">
        <v>186</v>
      </c>
      <c r="I22" s="19"/>
      <c r="J22" s="19"/>
      <c r="K22" s="23">
        <v>4</v>
      </c>
      <c r="L22" s="23">
        <v>724</v>
      </c>
      <c r="M22" s="24">
        <v>181</v>
      </c>
      <c r="N22" s="25">
        <v>13</v>
      </c>
      <c r="O22" s="26">
        <v>194</v>
      </c>
    </row>
    <row r="23" spans="1:15" x14ac:dyDescent="0.25">
      <c r="A23" s="15" t="s">
        <v>28</v>
      </c>
      <c r="B23" s="16" t="s">
        <v>70</v>
      </c>
      <c r="C23" s="17">
        <v>44380</v>
      </c>
      <c r="D23" s="18" t="s">
        <v>66</v>
      </c>
      <c r="E23" s="19">
        <v>180</v>
      </c>
      <c r="F23" s="19">
        <v>185</v>
      </c>
      <c r="G23" s="19">
        <v>188</v>
      </c>
      <c r="H23" s="19">
        <v>188.001</v>
      </c>
      <c r="I23" s="19">
        <v>183</v>
      </c>
      <c r="J23" s="19">
        <v>186</v>
      </c>
      <c r="K23" s="23">
        <v>6</v>
      </c>
      <c r="L23" s="23">
        <v>1110.001</v>
      </c>
      <c r="M23" s="24">
        <v>185.00016666666667</v>
      </c>
      <c r="N23" s="25">
        <v>20</v>
      </c>
      <c r="O23" s="26">
        <v>205.00016666666667</v>
      </c>
    </row>
    <row r="26" spans="1:15" x14ac:dyDescent="0.25">
      <c r="K26" s="8">
        <f>SUM(K22:K25)</f>
        <v>10</v>
      </c>
      <c r="L26" s="8">
        <f>SUM(L22:L25)</f>
        <v>1834.001</v>
      </c>
      <c r="M26" s="7">
        <f>SUM(L26/K26)</f>
        <v>183.40010000000001</v>
      </c>
      <c r="N26" s="8">
        <f>SUM(N22:N25)</f>
        <v>33</v>
      </c>
      <c r="O26" s="13">
        <f>SUM(M26+N26)</f>
        <v>216.40010000000001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 B11 B21" name="Range1_2"/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12:J12 B12:C12" name="Range1_10"/>
    <protectedRange algorithmName="SHA-512" hashValue="ON39YdpmFHfN9f47KpiRvqrKx0V9+erV1CNkpWzYhW/Qyc6aT8rEyCrvauWSYGZK2ia3o7vd3akF07acHAFpOA==" saltValue="yVW9XmDwTqEnmpSGai0KYg==" spinCount="100000" sqref="D12" name="Range1_1_1"/>
    <protectedRange algorithmName="SHA-512" hashValue="ON39YdpmFHfN9f47KpiRvqrKx0V9+erV1CNkpWzYhW/Qyc6aT8rEyCrvauWSYGZK2ia3o7vd3akF07acHAFpOA==" saltValue="yVW9XmDwTqEnmpSGai0KYg==" spinCount="100000" sqref="E22:J22 B22:C22" name="Range1_6_1"/>
    <protectedRange algorithmName="SHA-512" hashValue="ON39YdpmFHfN9f47KpiRvqrKx0V9+erV1CNkpWzYhW/Qyc6aT8rEyCrvauWSYGZK2ia3o7vd3akF07acHAFpOA==" saltValue="yVW9XmDwTqEnmpSGai0KYg==" spinCount="100000" sqref="D22" name="Range1_1_4_1"/>
    <protectedRange algorithmName="SHA-512" hashValue="ON39YdpmFHfN9f47KpiRvqrKx0V9+erV1CNkpWzYhW/Qyc6aT8rEyCrvauWSYGZK2ia3o7vd3akF07acHAFpOA==" saltValue="yVW9XmDwTqEnmpSGai0KYg==" spinCount="100000" sqref="E23:J23 B23:C23" name="Range1_10_4"/>
    <protectedRange algorithmName="SHA-512" hashValue="ON39YdpmFHfN9f47KpiRvqrKx0V9+erV1CNkpWzYhW/Qyc6aT8rEyCrvauWSYGZK2ia3o7vd3akF07acHAFpOA==" saltValue="yVW9XmDwTqEnmpSGai0KYg==" spinCount="100000" sqref="D23" name="Range1_1_9_1"/>
  </protectedRanges>
  <conditionalFormatting sqref="E2">
    <cfRule type="top10" dxfId="2323" priority="48" rank="1"/>
  </conditionalFormatting>
  <conditionalFormatting sqref="F2">
    <cfRule type="top10" dxfId="2322" priority="47" rank="1"/>
  </conditionalFormatting>
  <conditionalFormatting sqref="G2">
    <cfRule type="top10" dxfId="2321" priority="46" rank="1"/>
  </conditionalFormatting>
  <conditionalFormatting sqref="H2">
    <cfRule type="top10" dxfId="2320" priority="45" rank="1"/>
  </conditionalFormatting>
  <conditionalFormatting sqref="I2">
    <cfRule type="top10" dxfId="2319" priority="44" rank="1"/>
  </conditionalFormatting>
  <conditionalFormatting sqref="J2">
    <cfRule type="top10" dxfId="2318" priority="43" rank="1"/>
  </conditionalFormatting>
  <conditionalFormatting sqref="E3">
    <cfRule type="top10" dxfId="2317" priority="42" rank="1"/>
  </conditionalFormatting>
  <conditionalFormatting sqref="F3">
    <cfRule type="top10" dxfId="2316" priority="41" rank="1"/>
  </conditionalFormatting>
  <conditionalFormatting sqref="G3">
    <cfRule type="top10" dxfId="2315" priority="40" rank="1"/>
  </conditionalFormatting>
  <conditionalFormatting sqref="H3">
    <cfRule type="top10" dxfId="2314" priority="39" rank="1"/>
  </conditionalFormatting>
  <conditionalFormatting sqref="I3">
    <cfRule type="top10" dxfId="2313" priority="38" rank="1"/>
  </conditionalFormatting>
  <conditionalFormatting sqref="J3">
    <cfRule type="top10" dxfId="2312" priority="37" rank="1"/>
  </conditionalFormatting>
  <conditionalFormatting sqref="J12">
    <cfRule type="top10" dxfId="2311" priority="19" rank="1"/>
  </conditionalFormatting>
  <conditionalFormatting sqref="I12">
    <cfRule type="top10" dxfId="2310" priority="20" rank="1"/>
  </conditionalFormatting>
  <conditionalFormatting sqref="H12">
    <cfRule type="top10" dxfId="2309" priority="21" rank="1"/>
  </conditionalFormatting>
  <conditionalFormatting sqref="G12">
    <cfRule type="top10" dxfId="2308" priority="22" rank="1"/>
  </conditionalFormatting>
  <conditionalFormatting sqref="F12">
    <cfRule type="top10" dxfId="2307" priority="23" rank="1"/>
  </conditionalFormatting>
  <conditionalFormatting sqref="E12">
    <cfRule type="top10" dxfId="2306" priority="24" rank="1"/>
  </conditionalFormatting>
  <conditionalFormatting sqref="I22">
    <cfRule type="top10" dxfId="2305" priority="12" rank="1"/>
  </conditionalFormatting>
  <conditionalFormatting sqref="H22">
    <cfRule type="top10" dxfId="2304" priority="8" rank="1"/>
  </conditionalFormatting>
  <conditionalFormatting sqref="J22">
    <cfRule type="top10" dxfId="2303" priority="9" rank="1"/>
  </conditionalFormatting>
  <conditionalFormatting sqref="G22">
    <cfRule type="top10" dxfId="2302" priority="11" rank="1"/>
  </conditionalFormatting>
  <conditionalFormatting sqref="F22">
    <cfRule type="top10" dxfId="2301" priority="10" rank="1"/>
  </conditionalFormatting>
  <conditionalFormatting sqref="E22">
    <cfRule type="top10" dxfId="2300" priority="7" rank="1"/>
  </conditionalFormatting>
  <conditionalFormatting sqref="I23">
    <cfRule type="top10" dxfId="2299" priority="6" rank="1"/>
  </conditionalFormatting>
  <conditionalFormatting sqref="H23">
    <cfRule type="top10" dxfId="2298" priority="2" rank="1"/>
  </conditionalFormatting>
  <conditionalFormatting sqref="J23">
    <cfRule type="top10" dxfId="2297" priority="3" rank="1"/>
  </conditionalFormatting>
  <conditionalFormatting sqref="G23">
    <cfRule type="top10" dxfId="2296" priority="5" rank="1"/>
  </conditionalFormatting>
  <conditionalFormatting sqref="F23">
    <cfRule type="top10" dxfId="2295" priority="4" rank="1"/>
  </conditionalFormatting>
  <conditionalFormatting sqref="E23">
    <cfRule type="top10" dxfId="2294" priority="1" rank="1"/>
  </conditionalFormatting>
  <hyperlinks>
    <hyperlink ref="Q1" location="'Texas  2021 Ranking'!A1" display="Back to Ranking" xr:uid="{85F4AA2F-C05C-42D9-AEC9-F5A41ACCFD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1B0D86-B5BF-4ECD-BCAA-FBC4C793E96E}">
          <x14:formula1>
            <xm:f>'C:\Users\abra2\Desktop\ABRA Files and More\AUTO BENCH REST ASSOCIATION FILE\ABRA 2019\Georgia\[Georgia Results 01 19 20.xlsm]DATA SHEET'!#REF!</xm:f>
          </x14:formula1>
          <xm:sqref>B1 B11 B21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44435-6930-45D4-AE44-92C5A06BEDAA}">
  <dimension ref="A1:Q9"/>
  <sheetViews>
    <sheetView workbookViewId="0">
      <selection activeCell="A7" sqref="A7:O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36</v>
      </c>
    </row>
    <row r="2" spans="1:17" x14ac:dyDescent="0.25">
      <c r="A2" s="15" t="s">
        <v>28</v>
      </c>
      <c r="B2" s="16" t="s">
        <v>86</v>
      </c>
      <c r="C2" s="17">
        <v>44296</v>
      </c>
      <c r="D2" s="18" t="s">
        <v>34</v>
      </c>
      <c r="E2" s="19">
        <v>154</v>
      </c>
      <c r="F2" s="19">
        <v>160</v>
      </c>
      <c r="G2" s="19">
        <v>177</v>
      </c>
      <c r="H2" s="19">
        <v>176</v>
      </c>
      <c r="I2" s="19"/>
      <c r="J2" s="19"/>
      <c r="K2" s="23">
        <v>4</v>
      </c>
      <c r="L2" s="23">
        <v>667</v>
      </c>
      <c r="M2" s="24">
        <v>166.75</v>
      </c>
      <c r="N2" s="25">
        <v>2</v>
      </c>
      <c r="O2" s="26">
        <v>168.75</v>
      </c>
    </row>
    <row r="3" spans="1:17" x14ac:dyDescent="0.25">
      <c r="A3" s="15" t="s">
        <v>28</v>
      </c>
      <c r="B3" s="16" t="s">
        <v>86</v>
      </c>
      <c r="C3" s="17">
        <v>44310</v>
      </c>
      <c r="D3" s="18" t="s">
        <v>34</v>
      </c>
      <c r="E3" s="19">
        <v>174</v>
      </c>
      <c r="F3" s="19">
        <v>169</v>
      </c>
      <c r="G3" s="19">
        <v>179</v>
      </c>
      <c r="H3" s="19">
        <v>180</v>
      </c>
      <c r="I3" s="23"/>
      <c r="J3" s="23"/>
      <c r="K3" s="23">
        <v>4</v>
      </c>
      <c r="L3" s="23">
        <v>702</v>
      </c>
      <c r="M3" s="24">
        <v>175.5</v>
      </c>
      <c r="N3" s="25">
        <v>6</v>
      </c>
      <c r="O3" s="26">
        <v>181.5</v>
      </c>
    </row>
    <row r="4" spans="1:17" x14ac:dyDescent="0.25">
      <c r="A4" s="15" t="s">
        <v>28</v>
      </c>
      <c r="B4" s="16" t="s">
        <v>86</v>
      </c>
      <c r="C4" s="17">
        <v>44324</v>
      </c>
      <c r="D4" s="18" t="s">
        <v>34</v>
      </c>
      <c r="E4" s="19">
        <v>158</v>
      </c>
      <c r="F4" s="19">
        <v>166</v>
      </c>
      <c r="G4" s="19">
        <v>164</v>
      </c>
      <c r="H4" s="19">
        <v>162</v>
      </c>
      <c r="I4" s="19"/>
      <c r="J4" s="19"/>
      <c r="K4" s="23">
        <v>4</v>
      </c>
      <c r="L4" s="23">
        <v>650</v>
      </c>
      <c r="M4" s="24">
        <v>162.5</v>
      </c>
      <c r="N4" s="25">
        <v>2</v>
      </c>
      <c r="O4" s="26">
        <v>164.5</v>
      </c>
    </row>
    <row r="5" spans="1:17" x14ac:dyDescent="0.25">
      <c r="A5" s="15" t="s">
        <v>28</v>
      </c>
      <c r="B5" s="16" t="s">
        <v>86</v>
      </c>
      <c r="C5" s="17">
        <v>44338</v>
      </c>
      <c r="D5" s="18" t="s">
        <v>34</v>
      </c>
      <c r="E5" s="19">
        <v>174</v>
      </c>
      <c r="F5" s="19">
        <v>167</v>
      </c>
      <c r="G5" s="19">
        <v>174</v>
      </c>
      <c r="H5" s="19">
        <v>184</v>
      </c>
      <c r="I5" s="19"/>
      <c r="J5" s="19"/>
      <c r="K5" s="23">
        <v>4</v>
      </c>
      <c r="L5" s="23">
        <v>699</v>
      </c>
      <c r="M5" s="24">
        <v>174.75</v>
      </c>
      <c r="N5" s="25">
        <v>6</v>
      </c>
      <c r="O5" s="26">
        <v>180.75</v>
      </c>
    </row>
    <row r="6" spans="1:17" x14ac:dyDescent="0.25">
      <c r="A6" s="15" t="s">
        <v>28</v>
      </c>
      <c r="B6" s="16" t="s">
        <v>86</v>
      </c>
      <c r="C6" s="17">
        <v>44345</v>
      </c>
      <c r="D6" s="18" t="s">
        <v>34</v>
      </c>
      <c r="E6" s="19">
        <v>177</v>
      </c>
      <c r="F6" s="19">
        <v>175</v>
      </c>
      <c r="G6" s="19">
        <v>180.001</v>
      </c>
      <c r="H6" s="19">
        <v>179</v>
      </c>
      <c r="I6" s="19">
        <v>182</v>
      </c>
      <c r="J6" s="19">
        <v>189</v>
      </c>
      <c r="K6" s="23">
        <v>6</v>
      </c>
      <c r="L6" s="23">
        <v>1082.001</v>
      </c>
      <c r="M6" s="24">
        <v>180.33349999999999</v>
      </c>
      <c r="N6" s="25">
        <v>6</v>
      </c>
      <c r="O6" s="26">
        <v>186.33349999999999</v>
      </c>
    </row>
    <row r="7" spans="1:17" x14ac:dyDescent="0.25">
      <c r="A7" s="15" t="s">
        <v>28</v>
      </c>
      <c r="B7" s="16" t="s">
        <v>86</v>
      </c>
      <c r="C7" s="17">
        <v>44359</v>
      </c>
      <c r="D7" s="18" t="s">
        <v>34</v>
      </c>
      <c r="E7" s="19">
        <v>181</v>
      </c>
      <c r="F7" s="19">
        <v>182</v>
      </c>
      <c r="G7" s="19">
        <v>187</v>
      </c>
      <c r="H7" s="19">
        <v>175</v>
      </c>
      <c r="I7" s="19"/>
      <c r="J7" s="19"/>
      <c r="K7" s="23">
        <v>4</v>
      </c>
      <c r="L7" s="23">
        <v>725</v>
      </c>
      <c r="M7" s="24">
        <v>181.25</v>
      </c>
      <c r="N7" s="25">
        <v>9</v>
      </c>
      <c r="O7" s="26">
        <v>190.25</v>
      </c>
    </row>
    <row r="9" spans="1:17" x14ac:dyDescent="0.25">
      <c r="K9" s="8">
        <f>SUM(K2:K8)</f>
        <v>26</v>
      </c>
      <c r="L9" s="8">
        <f>SUM(L2:L8)</f>
        <v>4525.0010000000002</v>
      </c>
      <c r="M9" s="7">
        <f>SUM(L9/K9)</f>
        <v>174.0385</v>
      </c>
      <c r="N9" s="8">
        <f>SUM(N2:N8)</f>
        <v>31</v>
      </c>
      <c r="O9" s="13">
        <f>SUM(M9+N9)</f>
        <v>205.0385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_1"/>
    <protectedRange algorithmName="SHA-512" hashValue="ON39YdpmFHfN9f47KpiRvqrKx0V9+erV1CNkpWzYhW/Qyc6aT8rEyCrvauWSYGZK2ia3o7vd3akF07acHAFpOA==" saltValue="yVW9XmDwTqEnmpSGai0KYg==" spinCount="100000" sqref="D2" name="Range1_1_3_2_1"/>
    <protectedRange algorithmName="SHA-512" hashValue="ON39YdpmFHfN9f47KpiRvqrKx0V9+erV1CNkpWzYhW/Qyc6aT8rEyCrvauWSYGZK2ia3o7vd3akF07acHAFpOA==" saltValue="yVW9XmDwTqEnmpSGai0KYg==" spinCount="100000" sqref="C3" name="Range1_20"/>
    <protectedRange algorithmName="SHA-512" hashValue="ON39YdpmFHfN9f47KpiRvqrKx0V9+erV1CNkpWzYhW/Qyc6aT8rEyCrvauWSYGZK2ia3o7vd3akF07acHAFpOA==" saltValue="yVW9XmDwTqEnmpSGai0KYg==" spinCount="100000" sqref="B3 E3:H3" name="Range1_5_5"/>
    <protectedRange algorithmName="SHA-512" hashValue="ON39YdpmFHfN9f47KpiRvqrKx0V9+erV1CNkpWzYhW/Qyc6aT8rEyCrvauWSYGZK2ia3o7vd3akF07acHAFpOA==" saltValue="yVW9XmDwTqEnmpSGai0KYg==" spinCount="100000" sqref="D3" name="Range1_1_3_4"/>
    <protectedRange algorithmName="SHA-512" hashValue="ON39YdpmFHfN9f47KpiRvqrKx0V9+erV1CNkpWzYhW/Qyc6aT8rEyCrvauWSYGZK2ia3o7vd3akF07acHAFpOA==" saltValue="yVW9XmDwTqEnmpSGai0KYg==" spinCount="100000" sqref="I4:J4" name="Range1_21"/>
    <protectedRange algorithmName="SHA-512" hashValue="ON39YdpmFHfN9f47KpiRvqrKx0V9+erV1CNkpWzYhW/Qyc6aT8rEyCrvauWSYGZK2ia3o7vd3akF07acHAFpOA==" saltValue="yVW9XmDwTqEnmpSGai0KYg==" spinCount="100000" sqref="B4:C4 E4:H4" name="Range1_5_3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6:J6 B6:C6" name="Range1_5_6"/>
    <protectedRange algorithmName="SHA-512" hashValue="ON39YdpmFHfN9f47KpiRvqrKx0V9+erV1CNkpWzYhW/Qyc6aT8rEyCrvauWSYGZK2ia3o7vd3akF07acHAFpOA==" saltValue="yVW9XmDwTqEnmpSGai0KYg==" spinCount="100000" sqref="D6" name="Range1_1_3_7"/>
    <protectedRange algorithmName="SHA-512" hashValue="ON39YdpmFHfN9f47KpiRvqrKx0V9+erV1CNkpWzYhW/Qyc6aT8rEyCrvauWSYGZK2ia3o7vd3akF07acHAFpOA==" saltValue="yVW9XmDwTqEnmpSGai0KYg==" spinCount="100000" sqref="E7:J7 B7:C7" name="Range1_5_7"/>
    <protectedRange algorithmName="SHA-512" hashValue="ON39YdpmFHfN9f47KpiRvqrKx0V9+erV1CNkpWzYhW/Qyc6aT8rEyCrvauWSYGZK2ia3o7vd3akF07acHAFpOA==" saltValue="yVW9XmDwTqEnmpSGai0KYg==" spinCount="100000" sqref="D7" name="Range1_1_3_8"/>
  </protectedRanges>
  <conditionalFormatting sqref="I2">
    <cfRule type="top10" dxfId="2293" priority="34" rank="1"/>
  </conditionalFormatting>
  <conditionalFormatting sqref="H2">
    <cfRule type="top10" dxfId="2292" priority="30" rank="1"/>
  </conditionalFormatting>
  <conditionalFormatting sqref="J2">
    <cfRule type="top10" dxfId="2291" priority="31" rank="1"/>
  </conditionalFormatting>
  <conditionalFormatting sqref="G2">
    <cfRule type="top10" dxfId="2290" priority="33" rank="1"/>
  </conditionalFormatting>
  <conditionalFormatting sqref="F2">
    <cfRule type="top10" dxfId="2289" priority="32" rank="1"/>
  </conditionalFormatting>
  <conditionalFormatting sqref="E2">
    <cfRule type="top10" dxfId="2288" priority="29" rank="1"/>
  </conditionalFormatting>
  <conditionalFormatting sqref="H3">
    <cfRule type="top10" dxfId="2287" priority="26" rank="1"/>
  </conditionalFormatting>
  <conditionalFormatting sqref="G3">
    <cfRule type="top10" dxfId="2286" priority="28" rank="1"/>
  </conditionalFormatting>
  <conditionalFormatting sqref="F3">
    <cfRule type="top10" dxfId="2285" priority="27" rank="1"/>
  </conditionalFormatting>
  <conditionalFormatting sqref="E3">
    <cfRule type="top10" dxfId="2284" priority="25" rank="1"/>
  </conditionalFormatting>
  <conditionalFormatting sqref="H4">
    <cfRule type="top10" dxfId="2283" priority="22" rank="1"/>
  </conditionalFormatting>
  <conditionalFormatting sqref="G4">
    <cfRule type="top10" dxfId="2282" priority="24" rank="1"/>
  </conditionalFormatting>
  <conditionalFormatting sqref="F4">
    <cfRule type="top10" dxfId="2281" priority="23" rank="1"/>
  </conditionalFormatting>
  <conditionalFormatting sqref="E4">
    <cfRule type="top10" dxfId="2280" priority="21" rank="1"/>
  </conditionalFormatting>
  <conditionalFormatting sqref="I4">
    <cfRule type="top10" dxfId="2279" priority="20" rank="1"/>
  </conditionalFormatting>
  <conditionalFormatting sqref="J4">
    <cfRule type="top10" dxfId="2278" priority="19" rank="1"/>
  </conditionalFormatting>
  <conditionalFormatting sqref="I5">
    <cfRule type="top10" dxfId="2277" priority="18" rank="1"/>
  </conditionalFormatting>
  <conditionalFormatting sqref="H5">
    <cfRule type="top10" dxfId="2276" priority="14" rank="1"/>
  </conditionalFormatting>
  <conditionalFormatting sqref="J5">
    <cfRule type="top10" dxfId="2275" priority="15" rank="1"/>
  </conditionalFormatting>
  <conditionalFormatting sqref="G5">
    <cfRule type="top10" dxfId="2274" priority="17" rank="1"/>
  </conditionalFormatting>
  <conditionalFormatting sqref="F5">
    <cfRule type="top10" dxfId="2273" priority="16" rank="1"/>
  </conditionalFormatting>
  <conditionalFormatting sqref="E5">
    <cfRule type="top10" dxfId="2272" priority="13" rank="1"/>
  </conditionalFormatting>
  <conditionalFormatting sqref="I6">
    <cfRule type="top10" dxfId="2271" priority="12" rank="1"/>
  </conditionalFormatting>
  <conditionalFormatting sqref="H6">
    <cfRule type="top10" dxfId="2270" priority="8" rank="1"/>
  </conditionalFormatting>
  <conditionalFormatting sqref="J6">
    <cfRule type="top10" dxfId="2269" priority="9" rank="1"/>
  </conditionalFormatting>
  <conditionalFormatting sqref="G6">
    <cfRule type="top10" dxfId="2268" priority="11" rank="1"/>
  </conditionalFormatting>
  <conditionalFormatting sqref="F6">
    <cfRule type="top10" dxfId="2267" priority="10" rank="1"/>
  </conditionalFormatting>
  <conditionalFormatting sqref="E6">
    <cfRule type="top10" dxfId="2266" priority="7" rank="1"/>
  </conditionalFormatting>
  <conditionalFormatting sqref="I7">
    <cfRule type="top10" dxfId="2265" priority="6" rank="1"/>
  </conditionalFormatting>
  <conditionalFormatting sqref="H7">
    <cfRule type="top10" dxfId="2264" priority="2" rank="1"/>
  </conditionalFormatting>
  <conditionalFormatting sqref="J7">
    <cfRule type="top10" dxfId="2263" priority="3" rank="1"/>
  </conditionalFormatting>
  <conditionalFormatting sqref="G7">
    <cfRule type="top10" dxfId="2262" priority="5" rank="1"/>
  </conditionalFormatting>
  <conditionalFormatting sqref="F7">
    <cfRule type="top10" dxfId="2261" priority="4" rank="1"/>
  </conditionalFormatting>
  <conditionalFormatting sqref="E7">
    <cfRule type="top10" dxfId="2260" priority="1" rank="1"/>
  </conditionalFormatting>
  <hyperlinks>
    <hyperlink ref="Q1" location="'Texas  2021 Ranking'!A1" display="Back to Ranking" xr:uid="{FD95F9AD-9DBD-48F5-AA70-EE91F39C1B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FEC06A-46EF-42CF-B60B-1D6FFE7913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Texas  2021 Ranking</vt:lpstr>
      <vt:lpstr>Austin Belitz</vt:lpstr>
      <vt:lpstr>Alex Dekonenko</vt:lpstr>
      <vt:lpstr>Bert Farias</vt:lpstr>
      <vt:lpstr>Bill Middlebrook</vt:lpstr>
      <vt:lpstr>Bobby Starr</vt:lpstr>
      <vt:lpstr>Bobby Williams</vt:lpstr>
      <vt:lpstr>Brian Vincent</vt:lpstr>
      <vt:lpstr>Carolyn Wilson</vt:lpstr>
      <vt:lpstr>Chris Bissett</vt:lpstr>
      <vt:lpstr>Claudia Escoto</vt:lpstr>
      <vt:lpstr>Daniel Henry</vt:lpstr>
      <vt:lpstr>Darin Biggs</vt:lpstr>
      <vt:lpstr>Darren Krumweide</vt:lpstr>
      <vt:lpstr>David Lewis</vt:lpstr>
      <vt:lpstr>David Russell</vt:lpstr>
      <vt:lpstr>David Strother</vt:lpstr>
      <vt:lpstr>Evelio McDonald</vt:lpstr>
      <vt:lpstr>Fred Jamison</vt:lpstr>
      <vt:lpstr>Gary Hicks</vt:lpstr>
      <vt:lpstr>Gary Southard</vt:lpstr>
      <vt:lpstr>George Maggelet</vt:lpstr>
      <vt:lpstr>Harry Trainer</vt:lpstr>
      <vt:lpstr>Howard Wilson</vt:lpstr>
      <vt:lpstr>Hubert Kelsheimer</vt:lpstr>
      <vt:lpstr>James Braddy</vt:lpstr>
      <vt:lpstr>James Roach</vt:lpstr>
      <vt:lpstr>JD Philips</vt:lpstr>
      <vt:lpstr>Jerry Hensler</vt:lpstr>
      <vt:lpstr>Jerry Willeford</vt:lpstr>
      <vt:lpstr>Jim Clarke</vt:lpstr>
      <vt:lpstr>Jim Stewart</vt:lpstr>
      <vt:lpstr>Jim Swaringin</vt:lpstr>
      <vt:lpstr>JJ Griffin</vt:lpstr>
      <vt:lpstr>Joe Chacon</vt:lpstr>
      <vt:lpstr>John Denny</vt:lpstr>
      <vt:lpstr>John Krenik</vt:lpstr>
      <vt:lpstr>Josie Hensler</vt:lpstr>
      <vt:lpstr>Ken Osmond</vt:lpstr>
      <vt:lpstr>Ken Patton</vt:lpstr>
      <vt:lpstr>Kenneth Sledge</vt:lpstr>
      <vt:lpstr>Kirby Dahl</vt:lpstr>
      <vt:lpstr>Larry Zientek</vt:lpstr>
      <vt:lpstr>Les Williams</vt:lpstr>
      <vt:lpstr>Mark Belitz</vt:lpstr>
      <vt:lpstr>Mike Hanley</vt:lpstr>
      <vt:lpstr>Mike Thomas</vt:lpstr>
      <vt:lpstr>Otis Riffey</vt:lpstr>
      <vt:lpstr>Paul Dyer</vt:lpstr>
      <vt:lpstr>Paul Marucci</vt:lpstr>
      <vt:lpstr>Rene Melendez</vt:lpstr>
      <vt:lpstr>Ron Herring</vt:lpstr>
      <vt:lpstr>Ron Parker</vt:lpstr>
      <vt:lpstr>Sara Maggelet</vt:lpstr>
      <vt:lpstr>Scott Jackson</vt:lpstr>
      <vt:lpstr>Scott Priestley</vt:lpstr>
      <vt:lpstr>Steve Huebinger</vt:lpstr>
      <vt:lpstr>Steve Shropshire</vt:lpstr>
      <vt:lpstr>Todd Hammer</vt:lpstr>
      <vt:lpstr>Tom Cunningham</vt:lpstr>
      <vt:lpstr>Tommy Fort</vt:lpstr>
      <vt:lpstr>Tony Carruth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2021-07-25T12:40:02Z</dcterms:modified>
</cp:coreProperties>
</file>