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Georgia 2021\"/>
    </mc:Choice>
  </mc:AlternateContent>
  <xr:revisionPtr revIDLastSave="0" documentId="13_ncr:1_{BD41A83B-BAB7-4ACD-80B4-B453CE031874}" xr6:coauthVersionLast="46" xr6:coauthVersionMax="46" xr10:uidLastSave="{00000000-0000-0000-0000-000000000000}"/>
  <bookViews>
    <workbookView xWindow="-120" yWindow="-120" windowWidth="29040" windowHeight="15840" firstSheet="1" activeTab="1" xr2:uid="{A35FAFAA-3A44-445C-BAAA-3002DD1ECE94}"/>
  </bookViews>
  <sheets>
    <sheet name="1" sheetId="196" state="hidden" r:id="rId1"/>
    <sheet name="Georgia Rankings" sheetId="1" r:id="rId2"/>
    <sheet name="Benji Matoy" sheetId="255" r:id="rId3"/>
    <sheet name="Billy Hudson" sheetId="248" r:id="rId4"/>
    <sheet name="Dave Eisenschmied" sheetId="251" r:id="rId5"/>
    <sheet name="Harold Reynolds" sheetId="249" r:id="rId6"/>
    <sheet name="Jerry Thompson" sheetId="256" r:id="rId7"/>
    <sheet name="Jim Haley" sheetId="259" r:id="rId8"/>
    <sheet name="Josh  Fincher" sheetId="261" r:id="rId9"/>
    <sheet name="Justin Fortson" sheetId="12" r:id="rId10"/>
    <sheet name="Kevin Sullivan" sheetId="258" r:id="rId11"/>
    <sheet name="Lexi Davis" sheetId="250" r:id="rId12"/>
    <sheet name="Lukas Brooks" sheetId="257" r:id="rId13"/>
    <sheet name="Melvin Ferguson" sheetId="254" r:id="rId14"/>
    <sheet name="Ricky Haley" sheetId="253" r:id="rId15"/>
    <sheet name="Shelby Matoy" sheetId="260" r:id="rId16"/>
    <sheet name="Steve Kiemele" sheetId="214" r:id="rId17"/>
    <sheet name="Steve Nicholas" sheetId="170" r:id="rId18"/>
    <sheet name="Tim Thomas" sheetId="109" r:id="rId19"/>
    <sheet name="Tony Greenway" sheetId="10" r:id="rId20"/>
    <sheet name="Travis Davis" sheetId="252" r:id="rId21"/>
    <sheet name="Woody Smith" sheetId="6" r:id="rId22"/>
  </sheets>
  <externalReferences>
    <externalReference r:id="rId23"/>
  </externalReferences>
  <definedNames>
    <definedName name="_xlnm._FilterDatabase" localSheetId="1" hidden="1">'Georgia Rankings'!#REF!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G46" i="1"/>
  <c r="F46" i="1"/>
  <c r="E46" i="1"/>
  <c r="D46" i="1"/>
  <c r="N13" i="259"/>
  <c r="L13" i="259"/>
  <c r="K13" i="259"/>
  <c r="H13" i="1"/>
  <c r="G13" i="1"/>
  <c r="F13" i="1"/>
  <c r="E13" i="1"/>
  <c r="D13" i="1"/>
  <c r="N28" i="214"/>
  <c r="L28" i="214"/>
  <c r="M28" i="214" s="1"/>
  <c r="O28" i="214" s="1"/>
  <c r="K28" i="214"/>
  <c r="H33" i="1"/>
  <c r="G33" i="1"/>
  <c r="F33" i="1"/>
  <c r="E33" i="1"/>
  <c r="D33" i="1"/>
  <c r="N4" i="261"/>
  <c r="L4" i="261"/>
  <c r="M4" i="261" s="1"/>
  <c r="O4" i="261" s="1"/>
  <c r="K4" i="261"/>
  <c r="H31" i="1"/>
  <c r="G31" i="1"/>
  <c r="F31" i="1"/>
  <c r="E31" i="1"/>
  <c r="D31" i="1"/>
  <c r="N4" i="260"/>
  <c r="L4" i="260"/>
  <c r="M4" i="260" s="1"/>
  <c r="O4" i="260" s="1"/>
  <c r="K4" i="260"/>
  <c r="E14" i="1"/>
  <c r="N20" i="12"/>
  <c r="G14" i="1" s="1"/>
  <c r="L20" i="12"/>
  <c r="K20" i="12"/>
  <c r="D14" i="1" s="1"/>
  <c r="H32" i="1"/>
  <c r="G32" i="1"/>
  <c r="F32" i="1"/>
  <c r="E32" i="1"/>
  <c r="D32" i="1"/>
  <c r="N4" i="259"/>
  <c r="L4" i="259"/>
  <c r="M4" i="259" s="1"/>
  <c r="O4" i="259" s="1"/>
  <c r="K4" i="259"/>
  <c r="H18" i="1"/>
  <c r="G18" i="1"/>
  <c r="F18" i="1"/>
  <c r="E18" i="1"/>
  <c r="D18" i="1"/>
  <c r="N4" i="258"/>
  <c r="L4" i="258"/>
  <c r="M4" i="258" s="1"/>
  <c r="O4" i="258" s="1"/>
  <c r="K4" i="258"/>
  <c r="E15" i="1"/>
  <c r="D15" i="1"/>
  <c r="N5" i="257"/>
  <c r="G15" i="1" s="1"/>
  <c r="L5" i="257"/>
  <c r="K5" i="257"/>
  <c r="D48" i="1"/>
  <c r="N5" i="256"/>
  <c r="G48" i="1" s="1"/>
  <c r="L5" i="256"/>
  <c r="M5" i="256" s="1"/>
  <c r="O5" i="256" s="1"/>
  <c r="H48" i="1" s="1"/>
  <c r="K5" i="256"/>
  <c r="N18" i="251"/>
  <c r="G56" i="1" s="1"/>
  <c r="L18" i="251"/>
  <c r="E56" i="1" s="1"/>
  <c r="K18" i="251"/>
  <c r="D56" i="1" s="1"/>
  <c r="D30" i="1"/>
  <c r="N6" i="255"/>
  <c r="G30" i="1" s="1"/>
  <c r="L6" i="255"/>
  <c r="E30" i="1" s="1"/>
  <c r="K6" i="255"/>
  <c r="H17" i="1"/>
  <c r="G17" i="1"/>
  <c r="F17" i="1"/>
  <c r="E17" i="1"/>
  <c r="D17" i="1"/>
  <c r="N13" i="170"/>
  <c r="L13" i="170"/>
  <c r="K13" i="170"/>
  <c r="M13" i="259" l="1"/>
  <c r="O13" i="259" s="1"/>
  <c r="F48" i="1"/>
  <c r="E48" i="1"/>
  <c r="M20" i="12"/>
  <c r="M5" i="257"/>
  <c r="M18" i="251"/>
  <c r="M6" i="255"/>
  <c r="M13" i="170"/>
  <c r="O13" i="170" s="1"/>
  <c r="N7" i="6"/>
  <c r="L7" i="6"/>
  <c r="M7" i="6" s="1"/>
  <c r="F12" i="1" s="1"/>
  <c r="K7" i="6"/>
  <c r="D12" i="1" s="1"/>
  <c r="N10" i="252"/>
  <c r="L10" i="252"/>
  <c r="K10" i="252"/>
  <c r="D26" i="1" s="1"/>
  <c r="N12" i="10"/>
  <c r="L12" i="10"/>
  <c r="K12" i="10"/>
  <c r="D27" i="1" s="1"/>
  <c r="N23" i="109"/>
  <c r="L23" i="109"/>
  <c r="K23" i="109"/>
  <c r="D16" i="1" s="1"/>
  <c r="N8" i="109"/>
  <c r="G45" i="1" s="1"/>
  <c r="L8" i="109"/>
  <c r="M8" i="109" s="1"/>
  <c r="O8" i="109" s="1"/>
  <c r="H45" i="1" s="1"/>
  <c r="K8" i="109"/>
  <c r="D45" i="1" s="1"/>
  <c r="O5" i="170"/>
  <c r="N5" i="170"/>
  <c r="M5" i="170"/>
  <c r="L5" i="170"/>
  <c r="K5" i="170"/>
  <c r="N20" i="214"/>
  <c r="L20" i="214"/>
  <c r="K20" i="214"/>
  <c r="D41" i="1" s="1"/>
  <c r="N5" i="214"/>
  <c r="G57" i="1" s="1"/>
  <c r="L5" i="214"/>
  <c r="E57" i="1" s="1"/>
  <c r="K5" i="214"/>
  <c r="N18" i="253"/>
  <c r="G9" i="1" s="1"/>
  <c r="L18" i="253"/>
  <c r="E9" i="1" s="1"/>
  <c r="K18" i="253"/>
  <c r="D9" i="1" s="1"/>
  <c r="N7" i="253"/>
  <c r="G29" i="1" s="1"/>
  <c r="L7" i="253"/>
  <c r="K7" i="253"/>
  <c r="D29" i="1" s="1"/>
  <c r="N10" i="250"/>
  <c r="L10" i="250"/>
  <c r="M10" i="250" s="1"/>
  <c r="F7" i="1" s="1"/>
  <c r="K10" i="250"/>
  <c r="N12" i="12"/>
  <c r="L12" i="12"/>
  <c r="M12" i="12" s="1"/>
  <c r="K12" i="12"/>
  <c r="N19" i="249"/>
  <c r="G44" i="1" s="1"/>
  <c r="L19" i="249"/>
  <c r="K19" i="249"/>
  <c r="N7" i="249"/>
  <c r="L7" i="249"/>
  <c r="E11" i="1" s="1"/>
  <c r="K7" i="249"/>
  <c r="N7" i="251"/>
  <c r="L7" i="251"/>
  <c r="E47" i="1" s="1"/>
  <c r="K7" i="251"/>
  <c r="D47" i="1" s="1"/>
  <c r="N12" i="248"/>
  <c r="G6" i="1" s="1"/>
  <c r="L12" i="248"/>
  <c r="K12" i="248"/>
  <c r="D6" i="1" s="1"/>
  <c r="D57" i="1"/>
  <c r="G47" i="1"/>
  <c r="E45" i="1"/>
  <c r="D44" i="1"/>
  <c r="G41" i="1"/>
  <c r="E41" i="1"/>
  <c r="G42" i="1"/>
  <c r="D42" i="1"/>
  <c r="H34" i="1"/>
  <c r="G34" i="1"/>
  <c r="F34" i="1"/>
  <c r="E34" i="1"/>
  <c r="D34" i="1"/>
  <c r="G26" i="1"/>
  <c r="G27" i="1"/>
  <c r="G16" i="1"/>
  <c r="E16" i="1"/>
  <c r="G12" i="1"/>
  <c r="E12" i="1"/>
  <c r="G11" i="1"/>
  <c r="G7" i="1"/>
  <c r="E7" i="1"/>
  <c r="D7" i="1"/>
  <c r="E6" i="1"/>
  <c r="N5" i="254"/>
  <c r="G10" i="1" s="1"/>
  <c r="L5" i="254"/>
  <c r="E10" i="1" s="1"/>
  <c r="K5" i="254"/>
  <c r="D10" i="1" s="1"/>
  <c r="O5" i="196"/>
  <c r="N5" i="196"/>
  <c r="M5" i="196"/>
  <c r="L5" i="196"/>
  <c r="K5" i="196"/>
  <c r="O20" i="12" l="1"/>
  <c r="H14" i="1" s="1"/>
  <c r="F14" i="1"/>
  <c r="M10" i="252"/>
  <c r="O10" i="252" s="1"/>
  <c r="H26" i="1" s="1"/>
  <c r="M7" i="253"/>
  <c r="M20" i="214"/>
  <c r="O5" i="257"/>
  <c r="H15" i="1" s="1"/>
  <c r="F15" i="1"/>
  <c r="M7" i="249"/>
  <c r="F11" i="1" s="1"/>
  <c r="M19" i="249"/>
  <c r="F44" i="1" s="1"/>
  <c r="E42" i="1"/>
  <c r="M7" i="251"/>
  <c r="O7" i="251" s="1"/>
  <c r="H47" i="1" s="1"/>
  <c r="O6" i="255"/>
  <c r="H30" i="1" s="1"/>
  <c r="F30" i="1"/>
  <c r="M12" i="10"/>
  <c r="F27" i="1" s="1"/>
  <c r="M23" i="109"/>
  <c r="M5" i="254"/>
  <c r="M12" i="248"/>
  <c r="O12" i="248" s="1"/>
  <c r="H6" i="1" s="1"/>
  <c r="O18" i="251"/>
  <c r="H56" i="1" s="1"/>
  <c r="F56" i="1"/>
  <c r="O12" i="12"/>
  <c r="H42" i="1" s="1"/>
  <c r="F42" i="1"/>
  <c r="F41" i="1"/>
  <c r="O20" i="214"/>
  <c r="H41" i="1" s="1"/>
  <c r="M5" i="214"/>
  <c r="O19" i="249"/>
  <c r="H44" i="1" s="1"/>
  <c r="D11" i="1"/>
  <c r="E44" i="1"/>
  <c r="E27" i="1"/>
  <c r="F26" i="1"/>
  <c r="E26" i="1"/>
  <c r="F29" i="1"/>
  <c r="O7" i="253"/>
  <c r="H29" i="1" s="1"/>
  <c r="M18" i="253"/>
  <c r="E29" i="1"/>
  <c r="O7" i="6"/>
  <c r="H12" i="1" s="1"/>
  <c r="O23" i="109"/>
  <c r="H16" i="1" s="1"/>
  <c r="F16" i="1"/>
  <c r="F45" i="1"/>
  <c r="O10" i="250"/>
  <c r="H7" i="1" s="1"/>
  <c r="F6" i="1"/>
  <c r="O7" i="249" l="1"/>
  <c r="H11" i="1" s="1"/>
  <c r="F47" i="1"/>
  <c r="O12" i="10"/>
  <c r="H27" i="1" s="1"/>
  <c r="F10" i="1"/>
  <c r="O5" i="254"/>
  <c r="H10" i="1" s="1"/>
  <c r="O5" i="214"/>
  <c r="H57" i="1" s="1"/>
  <c r="F57" i="1"/>
  <c r="O18" i="253"/>
  <c r="H9" i="1" s="1"/>
  <c r="F9" i="1"/>
</calcChain>
</file>

<file path=xl/sharedStrings.xml><?xml version="1.0" encoding="utf-8"?>
<sst xmlns="http://schemas.openxmlformats.org/spreadsheetml/2006/main" count="843" uniqueCount="64">
  <si>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</si>
  <si>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</si>
  <si>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</si>
  <si>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</si>
  <si>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</si>
  <si>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</si>
  <si>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</si>
  <si>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</si>
  <si>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</si>
  <si>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</si>
  <si>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</si>
  <si>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</si>
  <si>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</si>
  <si>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</si>
  <si>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</si>
  <si>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</si>
  <si>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Billy Hudson</t>
  </si>
  <si>
    <t>Woody Smith</t>
  </si>
  <si>
    <t>Tony Greenway</t>
  </si>
  <si>
    <t>Target Total</t>
  </si>
  <si>
    <t>Agg</t>
  </si>
  <si>
    <t>Agg + Points</t>
  </si>
  <si>
    <t>Outlaw Heavy</t>
  </si>
  <si>
    <t>Elberton, GA</t>
  </si>
  <si>
    <t>Unlimited</t>
  </si>
  <si>
    <t>Factory</t>
  </si>
  <si>
    <t>Return to Rankings</t>
  </si>
  <si>
    <t>Justin Fortson</t>
  </si>
  <si>
    <t>Tony  Greenway</t>
  </si>
  <si>
    <t>Outlaw Lite</t>
  </si>
  <si>
    <t xml:space="preserve">Outlaw Hvy </t>
  </si>
  <si>
    <t>Adult Outlaw Heavy</t>
  </si>
  <si>
    <t>Adult Outlaw Lite</t>
  </si>
  <si>
    <t>Tim Thomas</t>
  </si>
  <si>
    <t>Adult Unlimited</t>
  </si>
  <si>
    <t>Adult Factory</t>
  </si>
  <si>
    <t>Steve Nicholas</t>
  </si>
  <si>
    <t>Mt. Sterling, KY</t>
  </si>
  <si>
    <t>Jamie Compton</t>
  </si>
  <si>
    <t>Steve Kiemele</t>
  </si>
  <si>
    <t>ABRA OUTLAW HEAVY RANKING 2021</t>
  </si>
  <si>
    <t>ABRA OUTLAW LITE RANKING 2021</t>
  </si>
  <si>
    <t>ABRA UNLIMITED RANKING 2021</t>
  </si>
  <si>
    <t>ABRA FACTORY RANKING 2021</t>
  </si>
  <si>
    <t>Elberton, GA #2</t>
  </si>
  <si>
    <t>Harold Reynold</t>
  </si>
  <si>
    <t>Harold Reynolds</t>
  </si>
  <si>
    <t>Lexi Davis</t>
  </si>
  <si>
    <t>Lexie Davis</t>
  </si>
  <si>
    <t>Dave Eisenschmied</t>
  </si>
  <si>
    <t>Travis Davis</t>
  </si>
  <si>
    <t>Rick Haley</t>
  </si>
  <si>
    <t>Ricky Haley</t>
  </si>
  <si>
    <t xml:space="preserve">Georgia </t>
  </si>
  <si>
    <t>Melvin Ferguson</t>
  </si>
  <si>
    <t>Melvin Ferugson</t>
  </si>
  <si>
    <t>Benjamin Matoy</t>
  </si>
  <si>
    <t>Benji Matoy</t>
  </si>
  <si>
    <t>Jerry Thompson</t>
  </si>
  <si>
    <t>Lukas Brooks</t>
  </si>
  <si>
    <t>Kevin Sullivan</t>
  </si>
  <si>
    <t>Jim Haley</t>
  </si>
  <si>
    <t>Shelby Matoy</t>
  </si>
  <si>
    <t>Josh Fincher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</si>
</sst>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Arial Black"/>
      <family val="2"/>
    </font>
    <font>
      <b/>
      <sz val="14"/>
      <name val="Calibri"/>
      <family val="2"/>
      <scheme val="minor"/>
    </font>
    <font>
      <b/>
      <sz val="2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5" fillId="0" borderId="0" xfId="1" applyFont="1" applyFill="1" applyAlignment="1">
      <alignment horizont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/>
    <xf numFmtId="1" fontId="4" fillId="2" borderId="0" xfId="0" applyNumberFormat="1" applyFont="1" applyFill="1" applyAlignment="1"/>
    <xf numFmtId="0" fontId="4" fillId="0" borderId="0" xfId="0" applyFont="1" applyAlignment="1"/>
    <xf numFmtId="0" fontId="8" fillId="2" borderId="0" xfId="0" applyFont="1" applyFill="1" applyAlignment="1"/>
    <xf numFmtId="2" fontId="4" fillId="2" borderId="0" xfId="0" applyNumberFormat="1" applyFont="1" applyFill="1" applyAlignment="1">
      <alignment horizontal="center"/>
    </xf>
    <xf numFmtId="2" fontId="6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2" borderId="0" xfId="0" applyNumberFormat="1" applyFont="1" applyFill="1" applyAlignment="1"/>
    <xf numFmtId="0" fontId="2" fillId="0" borderId="0" xfId="1" applyFill="1"/>
    <xf numFmtId="0" fontId="9" fillId="0" borderId="0" xfId="1" applyFont="1" applyFill="1" applyAlignment="1">
      <alignment horizontal="center"/>
    </xf>
    <xf numFmtId="0" fontId="9" fillId="0" borderId="0" xfId="1" applyFont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1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9" fillId="3" borderId="0" xfId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" fontId="11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1" fontId="10" fillId="3" borderId="0" xfId="0" applyNumberFormat="1" applyFont="1" applyFill="1" applyAlignment="1">
      <alignment horizontal="center"/>
    </xf>
    <xf numFmtId="2" fontId="10" fillId="3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558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BFF2B-44EC-4D5B-B5A5-FD3DB0DCEB68}">
  <dimension ref="A1:Q5"/>
  <sheetViews>
    <sheetView topLeftCell="A10" workbookViewId="0">
      <selection activeCell="F33" sqref="F3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26</v>
      </c>
    </row>
    <row r="2" spans="1:17" x14ac:dyDescent="0.25">
      <c r="A2" s="9" t="s">
        <v>30</v>
      </c>
      <c r="B2" s="10" t="s">
        <v>38</v>
      </c>
      <c r="C2" s="11">
        <v>44002</v>
      </c>
      <c r="D2" s="12" t="s">
        <v>37</v>
      </c>
      <c r="E2" s="13">
        <v>193</v>
      </c>
      <c r="F2" s="13">
        <v>192</v>
      </c>
      <c r="G2" s="13">
        <v>189</v>
      </c>
      <c r="H2" s="13">
        <v>193</v>
      </c>
      <c r="I2" s="13"/>
      <c r="J2" s="13"/>
      <c r="K2" s="14">
        <v>4</v>
      </c>
      <c r="L2" s="14">
        <v>767</v>
      </c>
      <c r="M2" s="15">
        <v>191.75</v>
      </c>
      <c r="N2" s="16">
        <v>2</v>
      </c>
      <c r="O2" s="17">
        <v>193.75</v>
      </c>
    </row>
    <row r="5" spans="1:17" x14ac:dyDescent="0.25">
      <c r="K5" s="7">
        <f>SUM(K2:K4)</f>
        <v>4</v>
      </c>
      <c r="L5" s="7">
        <f>SUM(L2:L4)</f>
        <v>767</v>
      </c>
      <c r="M5" s="8">
        <f>SUM(L5/K5)</f>
        <v>191.75</v>
      </c>
      <c r="N5" s="7">
        <f>SUM(N2:N4)</f>
        <v>2</v>
      </c>
      <c r="O5" s="8">
        <f>SUM(M5+N5)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E2">
    <cfRule type="top10" dxfId="557" priority="6" rank="1"/>
  </conditionalFormatting>
  <conditionalFormatting sqref="F2">
    <cfRule type="top10" dxfId="556" priority="5" rank="1"/>
  </conditionalFormatting>
  <conditionalFormatting sqref="G2">
    <cfRule type="top10" dxfId="555" priority="4" rank="1"/>
  </conditionalFormatting>
  <conditionalFormatting sqref="H2">
    <cfRule type="top10" dxfId="554" priority="3" rank="1"/>
  </conditionalFormatting>
  <conditionalFormatting sqref="I2">
    <cfRule type="top10" dxfId="553" priority="1" rank="1"/>
  </conditionalFormatting>
  <conditionalFormatting sqref="J2">
    <cfRule type="top10" dxfId="552" priority="2" rank="1"/>
  </conditionalFormatting>
  <hyperlinks>
    <hyperlink ref="Q1" location="'National Adult Rankings'!A1" display="Return to Rankings" xr:uid="{EA0C0B0E-1E39-445D-929F-6C54346F08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EC79F7-8548-463C-B2D0-6FBAA4D07E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sheetPr codeName="Sheet6"/>
  <dimension ref="A1:Q20"/>
  <sheetViews>
    <sheetView workbookViewId="0">
      <selection activeCell="A9" sqref="A9:O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5" t="s">
        <v>26</v>
      </c>
    </row>
    <row r="2" spans="1:17" x14ac:dyDescent="0.25">
      <c r="A2" s="9" t="s">
        <v>32</v>
      </c>
      <c r="B2" s="10" t="s">
        <v>27</v>
      </c>
      <c r="C2" s="11">
        <v>44212</v>
      </c>
      <c r="D2" s="12" t="s">
        <v>44</v>
      </c>
      <c r="E2" s="13">
        <v>179</v>
      </c>
      <c r="F2" s="13">
        <v>184</v>
      </c>
      <c r="G2" s="13">
        <v>177</v>
      </c>
      <c r="H2" s="13">
        <v>175</v>
      </c>
      <c r="I2" s="13"/>
      <c r="J2" s="13"/>
      <c r="K2" s="14">
        <v>4</v>
      </c>
      <c r="L2" s="14">
        <v>715</v>
      </c>
      <c r="M2" s="15">
        <v>178.75</v>
      </c>
      <c r="N2" s="16">
        <v>9</v>
      </c>
      <c r="O2" s="17">
        <v>187.75</v>
      </c>
    </row>
    <row r="3" spans="1:17" x14ac:dyDescent="0.25">
      <c r="A3" s="9" t="s">
        <v>32</v>
      </c>
      <c r="B3" s="10" t="s">
        <v>27</v>
      </c>
      <c r="C3" s="11">
        <v>44213</v>
      </c>
      <c r="D3" s="12" t="s">
        <v>23</v>
      </c>
      <c r="E3" s="13">
        <v>185.001</v>
      </c>
      <c r="F3" s="13">
        <v>194</v>
      </c>
      <c r="G3" s="13">
        <v>189</v>
      </c>
      <c r="H3" s="13">
        <v>192</v>
      </c>
      <c r="I3" s="13"/>
      <c r="J3" s="13"/>
      <c r="K3" s="14">
        <v>4</v>
      </c>
      <c r="L3" s="14">
        <v>760.00099999999998</v>
      </c>
      <c r="M3" s="15">
        <v>190.00024999999999</v>
      </c>
      <c r="N3" s="16">
        <v>11</v>
      </c>
      <c r="O3" s="17">
        <v>201.00024999999999</v>
      </c>
    </row>
    <row r="4" spans="1:17" x14ac:dyDescent="0.25">
      <c r="A4" s="9" t="s">
        <v>32</v>
      </c>
      <c r="B4" s="10" t="s">
        <v>27</v>
      </c>
      <c r="C4" s="11">
        <v>44247</v>
      </c>
      <c r="D4" s="12" t="s">
        <v>44</v>
      </c>
      <c r="E4" s="13">
        <v>177</v>
      </c>
      <c r="F4" s="13">
        <v>188</v>
      </c>
      <c r="G4" s="13">
        <v>192</v>
      </c>
      <c r="H4" s="13">
        <v>190</v>
      </c>
      <c r="I4" s="13"/>
      <c r="J4" s="13"/>
      <c r="K4" s="14">
        <v>4</v>
      </c>
      <c r="L4" s="14">
        <v>747</v>
      </c>
      <c r="M4" s="15">
        <v>186.75</v>
      </c>
      <c r="N4" s="16">
        <v>9</v>
      </c>
      <c r="O4" s="17">
        <v>195.75</v>
      </c>
    </row>
    <row r="5" spans="1:17" x14ac:dyDescent="0.25">
      <c r="A5" s="9" t="s">
        <v>32</v>
      </c>
      <c r="B5" s="10" t="s">
        <v>27</v>
      </c>
      <c r="C5" s="11">
        <v>44248</v>
      </c>
      <c r="D5" s="12" t="s">
        <v>23</v>
      </c>
      <c r="E5" s="13">
        <v>184</v>
      </c>
      <c r="F5" s="13">
        <v>187</v>
      </c>
      <c r="G5" s="13">
        <v>184</v>
      </c>
      <c r="H5" s="13">
        <v>190</v>
      </c>
      <c r="I5" s="13"/>
      <c r="J5" s="13"/>
      <c r="K5" s="14">
        <v>4</v>
      </c>
      <c r="L5" s="14">
        <v>745</v>
      </c>
      <c r="M5" s="15">
        <v>186.25</v>
      </c>
      <c r="N5" s="16">
        <v>9</v>
      </c>
      <c r="O5" s="17">
        <v>195.25</v>
      </c>
    </row>
    <row r="6" spans="1:17" x14ac:dyDescent="0.25">
      <c r="A6" s="9" t="s">
        <v>32</v>
      </c>
      <c r="B6" s="10" t="s">
        <v>27</v>
      </c>
      <c r="C6" s="11">
        <v>44275</v>
      </c>
      <c r="D6" s="12" t="s">
        <v>44</v>
      </c>
      <c r="E6" s="13">
        <v>182</v>
      </c>
      <c r="F6" s="13">
        <v>177</v>
      </c>
      <c r="G6" s="13">
        <v>194</v>
      </c>
      <c r="H6" s="13">
        <v>183</v>
      </c>
      <c r="I6" s="13"/>
      <c r="J6" s="13"/>
      <c r="K6" s="14">
        <v>4</v>
      </c>
      <c r="L6" s="14">
        <v>736</v>
      </c>
      <c r="M6" s="15">
        <v>184</v>
      </c>
      <c r="N6" s="16">
        <v>3</v>
      </c>
      <c r="O6" s="17">
        <v>187</v>
      </c>
    </row>
    <row r="7" spans="1:17" x14ac:dyDescent="0.25">
      <c r="A7" s="9" t="s">
        <v>32</v>
      </c>
      <c r="B7" s="10" t="s">
        <v>27</v>
      </c>
      <c r="C7" s="11">
        <v>44276</v>
      </c>
      <c r="D7" s="12" t="s">
        <v>23</v>
      </c>
      <c r="E7" s="13">
        <v>176</v>
      </c>
      <c r="F7" s="13">
        <v>178</v>
      </c>
      <c r="G7" s="13">
        <v>177</v>
      </c>
      <c r="H7" s="13">
        <v>184</v>
      </c>
      <c r="I7" s="13"/>
      <c r="J7" s="13"/>
      <c r="K7" s="14">
        <v>4</v>
      </c>
      <c r="L7" s="14">
        <v>715</v>
      </c>
      <c r="M7" s="15">
        <v>178.75</v>
      </c>
      <c r="N7" s="16">
        <v>3</v>
      </c>
      <c r="O7" s="17">
        <v>181.75</v>
      </c>
    </row>
    <row r="8" spans="1:17" x14ac:dyDescent="0.25">
      <c r="A8" s="9" t="s">
        <v>32</v>
      </c>
      <c r="B8" s="10" t="s">
        <v>27</v>
      </c>
      <c r="C8" s="11">
        <v>44303</v>
      </c>
      <c r="D8" s="12" t="s">
        <v>44</v>
      </c>
      <c r="E8" s="13">
        <v>173</v>
      </c>
      <c r="F8" s="13">
        <v>179</v>
      </c>
      <c r="G8" s="13">
        <v>179</v>
      </c>
      <c r="H8" s="13">
        <v>187.001</v>
      </c>
      <c r="I8" s="13"/>
      <c r="J8" s="13"/>
      <c r="K8" s="14">
        <v>4</v>
      </c>
      <c r="L8" s="14">
        <v>718.00099999999998</v>
      </c>
      <c r="M8" s="15">
        <v>179.50024999999999</v>
      </c>
      <c r="N8" s="16">
        <v>2</v>
      </c>
      <c r="O8" s="17">
        <v>181.50024999999999</v>
      </c>
    </row>
    <row r="9" spans="1:17" x14ac:dyDescent="0.25">
      <c r="A9" s="9" t="s">
        <v>32</v>
      </c>
      <c r="B9" s="10" t="s">
        <v>27</v>
      </c>
      <c r="C9" s="11">
        <v>44313</v>
      </c>
      <c r="D9" s="12" t="s">
        <v>23</v>
      </c>
      <c r="E9" s="13">
        <v>191</v>
      </c>
      <c r="F9" s="13">
        <v>190</v>
      </c>
      <c r="G9" s="13">
        <v>193</v>
      </c>
      <c r="H9" s="13"/>
      <c r="I9" s="13"/>
      <c r="J9" s="13"/>
      <c r="K9" s="14">
        <v>3</v>
      </c>
      <c r="L9" s="14">
        <v>574</v>
      </c>
      <c r="M9" s="15">
        <v>191.33333333333334</v>
      </c>
      <c r="N9" s="16">
        <v>9</v>
      </c>
      <c r="O9" s="17">
        <v>200.33333333333334</v>
      </c>
    </row>
    <row r="12" spans="1:17" x14ac:dyDescent="0.25">
      <c r="K12" s="7">
        <f>SUM(K2:K11)</f>
        <v>31</v>
      </c>
      <c r="L12" s="7">
        <f>SUM(L2:L11)</f>
        <v>5710.0020000000004</v>
      </c>
      <c r="M12" s="8">
        <f>SUM(L12/K12)</f>
        <v>184.19361290322581</v>
      </c>
      <c r="N12" s="7">
        <f>SUM(N2:N11)</f>
        <v>55</v>
      </c>
      <c r="O12" s="8">
        <f>SUM(M12+N12)</f>
        <v>239.19361290322581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9" t="s">
        <v>31</v>
      </c>
      <c r="B18" s="10" t="s">
        <v>27</v>
      </c>
      <c r="C18" s="11">
        <v>44304</v>
      </c>
      <c r="D18" s="12" t="s">
        <v>23</v>
      </c>
      <c r="E18" s="13">
        <v>192</v>
      </c>
      <c r="F18" s="13">
        <v>196</v>
      </c>
      <c r="G18" s="13">
        <v>194</v>
      </c>
      <c r="H18" s="13">
        <v>195</v>
      </c>
      <c r="I18" s="13"/>
      <c r="J18" s="13"/>
      <c r="K18" s="14">
        <v>4</v>
      </c>
      <c r="L18" s="14">
        <v>777</v>
      </c>
      <c r="M18" s="15">
        <v>194.25</v>
      </c>
      <c r="N18" s="16">
        <v>6</v>
      </c>
      <c r="O18" s="17">
        <v>200.25</v>
      </c>
    </row>
    <row r="20" spans="1:15" x14ac:dyDescent="0.25">
      <c r="K20" s="7">
        <f>SUM(K18:K19)</f>
        <v>4</v>
      </c>
      <c r="L20" s="7">
        <f>SUM(L18:L19)</f>
        <v>777</v>
      </c>
      <c r="M20" s="8">
        <f>SUM(L20/K20)</f>
        <v>194.25</v>
      </c>
      <c r="N20" s="7">
        <f>SUM(N18:N19)</f>
        <v>6</v>
      </c>
      <c r="O20" s="8">
        <f>SUM(M20+N20)</f>
        <v>200.25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B3:C3 E3:J3" name="Range1_2_1_1_1_1"/>
    <protectedRange algorithmName="SHA-512" hashValue="ON39YdpmFHfN9f47KpiRvqrKx0V9+erV1CNkpWzYhW/Qyc6aT8rEyCrvauWSYGZK2ia3o7vd3akF07acHAFpOA==" saltValue="yVW9XmDwTqEnmpSGai0KYg==" spinCount="100000" sqref="D3" name="Range1_1_3_1_1_1_1"/>
    <protectedRange algorithmName="SHA-512" hashValue="ON39YdpmFHfN9f47KpiRvqrKx0V9+erV1CNkpWzYhW/Qyc6aT8rEyCrvauWSYGZK2ia3o7vd3akF07acHAFpOA==" saltValue="yVW9XmDwTqEnmpSGai0KYg==" spinCount="100000" sqref="B4:C4" name="Range1_1_2_6_1_1_1"/>
    <protectedRange algorithmName="SHA-512" hashValue="ON39YdpmFHfN9f47KpiRvqrKx0V9+erV1CNkpWzYhW/Qyc6aT8rEyCrvauWSYGZK2ia3o7vd3akF07acHAFpOA==" saltValue="yVW9XmDwTqEnmpSGai0KYg==" spinCount="100000" sqref="D4" name="Range1_1_1_2_5_1_1_1"/>
    <protectedRange algorithmName="SHA-512" hashValue="ON39YdpmFHfN9f47KpiRvqrKx0V9+erV1CNkpWzYhW/Qyc6aT8rEyCrvauWSYGZK2ia3o7vd3akF07acHAFpOA==" saltValue="yVW9XmDwTqEnmpSGai0KYg==" spinCount="100000" sqref="E4:J4" name="Range1_4_6_1_1_1"/>
    <protectedRange algorithmName="SHA-512" hashValue="ON39YdpmFHfN9f47KpiRvqrKx0V9+erV1CNkpWzYhW/Qyc6aT8rEyCrvauWSYGZK2ia3o7vd3akF07acHAFpOA==" saltValue="yVW9XmDwTqEnmpSGai0KYg==" spinCount="100000" sqref="B5:C5 E5:J5" name="Range1_2_1_1_2"/>
    <protectedRange algorithmName="SHA-512" hashValue="ON39YdpmFHfN9f47KpiRvqrKx0V9+erV1CNkpWzYhW/Qyc6aT8rEyCrvauWSYGZK2ia3o7vd3akF07acHAFpOA==" saltValue="yVW9XmDwTqEnmpSGai0KYg==" spinCount="100000" sqref="D5" name="Range1_1_3_1_1_2"/>
    <protectedRange algorithmName="SHA-512" hashValue="ON39YdpmFHfN9f47KpiRvqrKx0V9+erV1CNkpWzYhW/Qyc6aT8rEyCrvauWSYGZK2ia3o7vd3akF07acHAFpOA==" saltValue="yVW9XmDwTqEnmpSGai0KYg==" spinCount="100000" sqref="B6:C6 E6:J6" name="Range1_2_1_1_3"/>
    <protectedRange algorithmName="SHA-512" hashValue="ON39YdpmFHfN9f47KpiRvqrKx0V9+erV1CNkpWzYhW/Qyc6aT8rEyCrvauWSYGZK2ia3o7vd3akF07acHAFpOA==" saltValue="yVW9XmDwTqEnmpSGai0KYg==" spinCount="100000" sqref="D6" name="Range1_1_3_1_1"/>
    <protectedRange algorithmName="SHA-512" hashValue="ON39YdpmFHfN9f47KpiRvqrKx0V9+erV1CNkpWzYhW/Qyc6aT8rEyCrvauWSYGZK2ia3o7vd3akF07acHAFpOA==" saltValue="yVW9XmDwTqEnmpSGai0KYg==" spinCount="100000" sqref="B7:C7 E7:J7" name="Range1_2_1_1_4"/>
    <protectedRange algorithmName="SHA-512" hashValue="ON39YdpmFHfN9f47KpiRvqrKx0V9+erV1CNkpWzYhW/Qyc6aT8rEyCrvauWSYGZK2ia3o7vd3akF07acHAFpOA==" saltValue="yVW9XmDwTqEnmpSGai0KYg==" spinCount="100000" sqref="D7" name="Range1_1_3_1_1_3"/>
    <protectedRange algorithmName="SHA-512" hashValue="ON39YdpmFHfN9f47KpiRvqrKx0V9+erV1CNkpWzYhW/Qyc6aT8rEyCrvauWSYGZK2ia3o7vd3akF07acHAFpOA==" saltValue="yVW9XmDwTqEnmpSGai0KYg==" spinCount="100000" sqref="B8:C8 E8:J8" name="Range1_2_1_1_6"/>
    <protectedRange algorithmName="SHA-512" hashValue="ON39YdpmFHfN9f47KpiRvqrKx0V9+erV1CNkpWzYhW/Qyc6aT8rEyCrvauWSYGZK2ia3o7vd3akF07acHAFpOA==" saltValue="yVW9XmDwTqEnmpSGai0KYg==" spinCount="100000" sqref="D8" name="Range1_1_3_1_1_5"/>
    <protectedRange algorithmName="SHA-512" hashValue="ON39YdpmFHfN9f47KpiRvqrKx0V9+erV1CNkpWzYhW/Qyc6aT8rEyCrvauWSYGZK2ia3o7vd3akF07acHAFpOA==" saltValue="yVW9XmDwTqEnmpSGai0KYg==" spinCount="100000" sqref="B9:C9 E9:J9" name="Range1_2_1_1_5"/>
    <protectedRange algorithmName="SHA-512" hashValue="ON39YdpmFHfN9f47KpiRvqrKx0V9+erV1CNkpWzYhW/Qyc6aT8rEyCrvauWSYGZK2ia3o7vd3akF07acHAFpOA==" saltValue="yVW9XmDwTqEnmpSGai0KYg==" spinCount="100000" sqref="D9" name="Range1_1_3_1_1_4"/>
  </protectedRanges>
  <conditionalFormatting sqref="E2">
    <cfRule type="top10" dxfId="371" priority="96" rank="1"/>
  </conditionalFormatting>
  <conditionalFormatting sqref="F2">
    <cfRule type="top10" dxfId="370" priority="95" rank="1"/>
  </conditionalFormatting>
  <conditionalFormatting sqref="G2">
    <cfRule type="top10" dxfId="369" priority="94" rank="1"/>
  </conditionalFormatting>
  <conditionalFormatting sqref="H2">
    <cfRule type="top10" dxfId="368" priority="93" rank="1"/>
  </conditionalFormatting>
  <conditionalFormatting sqref="I2">
    <cfRule type="top10" dxfId="367" priority="92" rank="1"/>
  </conditionalFormatting>
  <conditionalFormatting sqref="J2">
    <cfRule type="top10" dxfId="366" priority="91" rank="1"/>
  </conditionalFormatting>
  <conditionalFormatting sqref="E3">
    <cfRule type="top10" dxfId="365" priority="90" rank="1"/>
  </conditionalFormatting>
  <conditionalFormatting sqref="F3">
    <cfRule type="top10" dxfId="364" priority="89" rank="1"/>
  </conditionalFormatting>
  <conditionalFormatting sqref="G3">
    <cfRule type="top10" dxfId="363" priority="88" rank="1"/>
  </conditionalFormatting>
  <conditionalFormatting sqref="H3">
    <cfRule type="top10" dxfId="362" priority="87" rank="1"/>
  </conditionalFormatting>
  <conditionalFormatting sqref="I3">
    <cfRule type="top10" dxfId="361" priority="86" rank="1"/>
  </conditionalFormatting>
  <conditionalFormatting sqref="J3">
    <cfRule type="top10" dxfId="360" priority="85" rank="1"/>
  </conditionalFormatting>
  <conditionalFormatting sqref="E4">
    <cfRule type="top10" dxfId="359" priority="79" rank="1"/>
  </conditionalFormatting>
  <conditionalFormatting sqref="F4">
    <cfRule type="top10" dxfId="358" priority="80" rank="1"/>
  </conditionalFormatting>
  <conditionalFormatting sqref="G4">
    <cfRule type="top10" dxfId="357" priority="81" rank="1"/>
  </conditionalFormatting>
  <conditionalFormatting sqref="H4">
    <cfRule type="top10" dxfId="356" priority="82" rank="1"/>
  </conditionalFormatting>
  <conditionalFormatting sqref="I4">
    <cfRule type="top10" dxfId="355" priority="83" rank="1"/>
  </conditionalFormatting>
  <conditionalFormatting sqref="J4">
    <cfRule type="top10" dxfId="354" priority="84" rank="1"/>
  </conditionalFormatting>
  <conditionalFormatting sqref="E5">
    <cfRule type="top10" dxfId="353" priority="78" rank="1"/>
  </conditionalFormatting>
  <conditionalFormatting sqref="F5">
    <cfRule type="top10" dxfId="352" priority="77" rank="1"/>
  </conditionalFormatting>
  <conditionalFormatting sqref="G5">
    <cfRule type="top10" dxfId="351" priority="76" rank="1"/>
  </conditionalFormatting>
  <conditionalFormatting sqref="H5">
    <cfRule type="top10" dxfId="350" priority="75" rank="1"/>
  </conditionalFormatting>
  <conditionalFormatting sqref="I5">
    <cfRule type="top10" dxfId="349" priority="74" rank="1"/>
  </conditionalFormatting>
  <conditionalFormatting sqref="J5">
    <cfRule type="top10" dxfId="348" priority="73" rank="1"/>
  </conditionalFormatting>
  <conditionalFormatting sqref="E6">
    <cfRule type="top10" dxfId="347" priority="72" rank="1"/>
  </conditionalFormatting>
  <conditionalFormatting sqref="F6">
    <cfRule type="top10" dxfId="346" priority="71" rank="1"/>
  </conditionalFormatting>
  <conditionalFormatting sqref="G6">
    <cfRule type="top10" dxfId="345" priority="70" rank="1"/>
  </conditionalFormatting>
  <conditionalFormatting sqref="H6">
    <cfRule type="top10" dxfId="344" priority="69" rank="1"/>
  </conditionalFormatting>
  <conditionalFormatting sqref="I6">
    <cfRule type="top10" dxfId="343" priority="68" rank="1"/>
  </conditionalFormatting>
  <conditionalFormatting sqref="J6">
    <cfRule type="top10" dxfId="342" priority="67" rank="1"/>
  </conditionalFormatting>
  <conditionalFormatting sqref="E7">
    <cfRule type="top10" dxfId="341" priority="66" rank="1"/>
  </conditionalFormatting>
  <conditionalFormatting sqref="F7">
    <cfRule type="top10" dxfId="340" priority="65" rank="1"/>
  </conditionalFormatting>
  <conditionalFormatting sqref="G7">
    <cfRule type="top10" dxfId="339" priority="64" rank="1"/>
  </conditionalFormatting>
  <conditionalFormatting sqref="H7">
    <cfRule type="top10" dxfId="338" priority="63" rank="1"/>
  </conditionalFormatting>
  <conditionalFormatting sqref="I7">
    <cfRule type="top10" dxfId="337" priority="62" rank="1"/>
  </conditionalFormatting>
  <conditionalFormatting sqref="J7">
    <cfRule type="top10" dxfId="336" priority="61" rank="1"/>
  </conditionalFormatting>
  <conditionalFormatting sqref="E8">
    <cfRule type="top10" dxfId="335" priority="60" rank="1"/>
  </conditionalFormatting>
  <conditionalFormatting sqref="F8">
    <cfRule type="top10" dxfId="334" priority="59" rank="1"/>
  </conditionalFormatting>
  <conditionalFormatting sqref="G8">
    <cfRule type="top10" dxfId="333" priority="58" rank="1"/>
  </conditionalFormatting>
  <conditionalFormatting sqref="H8">
    <cfRule type="top10" dxfId="332" priority="57" rank="1"/>
  </conditionalFormatting>
  <conditionalFormatting sqref="I8">
    <cfRule type="top10" dxfId="331" priority="56" rank="1"/>
  </conditionalFormatting>
  <conditionalFormatting sqref="J8">
    <cfRule type="top10" dxfId="330" priority="55" rank="1"/>
  </conditionalFormatting>
  <conditionalFormatting sqref="E18">
    <cfRule type="top10" dxfId="329" priority="12" rank="1"/>
  </conditionalFormatting>
  <conditionalFormatting sqref="F18">
    <cfRule type="top10" dxfId="328" priority="11" rank="1"/>
  </conditionalFormatting>
  <conditionalFormatting sqref="G18">
    <cfRule type="top10" dxfId="327" priority="10" rank="1"/>
  </conditionalFormatting>
  <conditionalFormatting sqref="H18">
    <cfRule type="top10" dxfId="326" priority="9" rank="1"/>
  </conditionalFormatting>
  <conditionalFormatting sqref="I18">
    <cfRule type="top10" dxfId="325" priority="8" rank="1"/>
  </conditionalFormatting>
  <conditionalFormatting sqref="J18">
    <cfRule type="top10" dxfId="324" priority="7" rank="1"/>
  </conditionalFormatting>
  <conditionalFormatting sqref="E9">
    <cfRule type="top10" dxfId="323" priority="6" rank="1"/>
  </conditionalFormatting>
  <conditionalFormatting sqref="F9">
    <cfRule type="top10" dxfId="322" priority="5" rank="1"/>
  </conditionalFormatting>
  <conditionalFormatting sqref="G9">
    <cfRule type="top10" dxfId="321" priority="4" rank="1"/>
  </conditionalFormatting>
  <conditionalFormatting sqref="H9">
    <cfRule type="top10" dxfId="320" priority="3" rank="1"/>
  </conditionalFormatting>
  <conditionalFormatting sqref="I9">
    <cfRule type="top10" dxfId="319" priority="2" rank="1"/>
  </conditionalFormatting>
  <conditionalFormatting sqref="J9">
    <cfRule type="top10" dxfId="318" priority="1" rank="1"/>
  </conditionalFormatting>
  <hyperlinks>
    <hyperlink ref="Q1" location="'Georgia Rankings'!A1" display="Return to Rankings" xr:uid="{A7148F4B-8600-448D-9BC7-B6E24445673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A2E06-3E12-4E84-B20E-3ACBFD0FB174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5" t="s">
        <v>26</v>
      </c>
    </row>
    <row r="2" spans="1:17" x14ac:dyDescent="0.25">
      <c r="A2" s="9" t="s">
        <v>31</v>
      </c>
      <c r="B2" s="10" t="s">
        <v>60</v>
      </c>
      <c r="C2" s="11">
        <v>44303</v>
      </c>
      <c r="D2" s="12" t="s">
        <v>44</v>
      </c>
      <c r="E2" s="13">
        <v>189</v>
      </c>
      <c r="F2" s="13">
        <v>190</v>
      </c>
      <c r="G2" s="13">
        <v>185</v>
      </c>
      <c r="H2" s="13">
        <v>189</v>
      </c>
      <c r="I2" s="13"/>
      <c r="J2" s="13"/>
      <c r="K2" s="14">
        <v>4</v>
      </c>
      <c r="L2" s="14">
        <v>753</v>
      </c>
      <c r="M2" s="15">
        <v>188.25</v>
      </c>
      <c r="N2" s="16">
        <v>2</v>
      </c>
      <c r="O2" s="17">
        <v>190.25</v>
      </c>
    </row>
    <row r="4" spans="1:17" x14ac:dyDescent="0.25">
      <c r="K4" s="7">
        <f>SUM(K2:K3)</f>
        <v>4</v>
      </c>
      <c r="L4" s="7">
        <f>SUM(L2:L3)</f>
        <v>753</v>
      </c>
      <c r="M4" s="8">
        <f>SUM(L4/K4)</f>
        <v>188.25</v>
      </c>
      <c r="N4" s="7">
        <f>SUM(N2:N3)</f>
        <v>2</v>
      </c>
      <c r="O4" s="8">
        <f>SUM(M4+N4)</f>
        <v>190.25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</protectedRanges>
  <conditionalFormatting sqref="E2">
    <cfRule type="top10" dxfId="317" priority="6" rank="1"/>
  </conditionalFormatting>
  <conditionalFormatting sqref="F2">
    <cfRule type="top10" dxfId="316" priority="5" rank="1"/>
  </conditionalFormatting>
  <conditionalFormatting sqref="G2">
    <cfRule type="top10" dxfId="315" priority="4" rank="1"/>
  </conditionalFormatting>
  <conditionalFormatting sqref="H2">
    <cfRule type="top10" dxfId="314" priority="3" rank="1"/>
  </conditionalFormatting>
  <conditionalFormatting sqref="I2">
    <cfRule type="top10" dxfId="313" priority="2" rank="1"/>
  </conditionalFormatting>
  <conditionalFormatting sqref="J2">
    <cfRule type="top10" dxfId="312" priority="1" rank="1"/>
  </conditionalFormatting>
  <hyperlinks>
    <hyperlink ref="Q1" location="'Georgia Rankings'!A1" display="Return to Rankings" xr:uid="{0839D09D-E969-41AF-8428-7AB1059042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11D267-C071-4534-AE1A-797EBB63E6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E2F3B-871C-4CDB-8EF5-4D1A6FFE6E9B}"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5" t="s">
        <v>26</v>
      </c>
    </row>
    <row r="2" spans="1:17" x14ac:dyDescent="0.25">
      <c r="A2" s="9" t="s">
        <v>31</v>
      </c>
      <c r="B2" s="10" t="s">
        <v>48</v>
      </c>
      <c r="C2" s="11">
        <v>44247</v>
      </c>
      <c r="D2" s="12" t="s">
        <v>44</v>
      </c>
      <c r="E2" s="13">
        <v>187</v>
      </c>
      <c r="F2" s="13">
        <v>195</v>
      </c>
      <c r="G2" s="13">
        <v>195</v>
      </c>
      <c r="H2" s="13">
        <v>192</v>
      </c>
      <c r="I2" s="13"/>
      <c r="J2" s="13"/>
      <c r="K2" s="14">
        <v>4</v>
      </c>
      <c r="L2" s="14">
        <v>769</v>
      </c>
      <c r="M2" s="15">
        <v>192.25</v>
      </c>
      <c r="N2" s="16">
        <v>7</v>
      </c>
      <c r="O2" s="17">
        <v>199.25</v>
      </c>
    </row>
    <row r="3" spans="1:17" x14ac:dyDescent="0.25">
      <c r="A3" s="9" t="s">
        <v>31</v>
      </c>
      <c r="B3" s="10" t="s">
        <v>48</v>
      </c>
      <c r="C3" s="11">
        <v>44248</v>
      </c>
      <c r="D3" s="12" t="s">
        <v>23</v>
      </c>
      <c r="E3" s="13">
        <v>188</v>
      </c>
      <c r="F3" s="13">
        <v>187</v>
      </c>
      <c r="G3" s="13">
        <v>186</v>
      </c>
      <c r="H3" s="13">
        <v>191</v>
      </c>
      <c r="I3" s="13"/>
      <c r="J3" s="13"/>
      <c r="K3" s="14">
        <v>4</v>
      </c>
      <c r="L3" s="14">
        <v>752</v>
      </c>
      <c r="M3" s="15">
        <v>188</v>
      </c>
      <c r="N3" s="16">
        <v>4</v>
      </c>
      <c r="O3" s="17">
        <v>192</v>
      </c>
    </row>
    <row r="4" spans="1:17" x14ac:dyDescent="0.25">
      <c r="A4" s="9" t="s">
        <v>31</v>
      </c>
      <c r="B4" s="10" t="s">
        <v>48</v>
      </c>
      <c r="C4" s="11">
        <v>44275</v>
      </c>
      <c r="D4" s="12" t="s">
        <v>44</v>
      </c>
      <c r="E4" s="13">
        <v>186</v>
      </c>
      <c r="F4" s="13">
        <v>185</v>
      </c>
      <c r="G4" s="13">
        <v>193</v>
      </c>
      <c r="H4" s="13">
        <v>189</v>
      </c>
      <c r="I4" s="13"/>
      <c r="J4" s="13"/>
      <c r="K4" s="14">
        <v>4</v>
      </c>
      <c r="L4" s="14">
        <v>753</v>
      </c>
      <c r="M4" s="15">
        <v>188.25</v>
      </c>
      <c r="N4" s="16">
        <v>2</v>
      </c>
      <c r="O4" s="17">
        <v>190.25</v>
      </c>
    </row>
    <row r="5" spans="1:17" x14ac:dyDescent="0.25">
      <c r="A5" s="9" t="s">
        <v>31</v>
      </c>
      <c r="B5" s="10" t="s">
        <v>48</v>
      </c>
      <c r="C5" s="11">
        <v>44276</v>
      </c>
      <c r="D5" s="12" t="s">
        <v>23</v>
      </c>
      <c r="E5" s="13">
        <v>191</v>
      </c>
      <c r="F5" s="13">
        <v>195</v>
      </c>
      <c r="G5" s="13">
        <v>193</v>
      </c>
      <c r="H5" s="13">
        <v>194</v>
      </c>
      <c r="I5" s="13"/>
      <c r="J5" s="13"/>
      <c r="K5" s="14">
        <v>4</v>
      </c>
      <c r="L5" s="14">
        <v>773</v>
      </c>
      <c r="M5" s="15">
        <v>193.25</v>
      </c>
      <c r="N5" s="16">
        <v>2</v>
      </c>
      <c r="O5" s="17">
        <v>195.25</v>
      </c>
    </row>
    <row r="6" spans="1:17" x14ac:dyDescent="0.25">
      <c r="A6" s="9" t="s">
        <v>31</v>
      </c>
      <c r="B6" s="10" t="s">
        <v>48</v>
      </c>
      <c r="C6" s="11">
        <v>44303</v>
      </c>
      <c r="D6" s="12" t="s">
        <v>44</v>
      </c>
      <c r="E6" s="13">
        <v>195</v>
      </c>
      <c r="F6" s="13">
        <v>187</v>
      </c>
      <c r="G6" s="13">
        <v>192</v>
      </c>
      <c r="H6" s="13">
        <v>195</v>
      </c>
      <c r="I6" s="13"/>
      <c r="J6" s="13"/>
      <c r="K6" s="14">
        <v>4</v>
      </c>
      <c r="L6" s="14">
        <v>769</v>
      </c>
      <c r="M6" s="15">
        <v>192.25</v>
      </c>
      <c r="N6" s="16">
        <v>2</v>
      </c>
      <c r="O6" s="17">
        <v>194.25</v>
      </c>
    </row>
    <row r="7" spans="1:17" x14ac:dyDescent="0.25">
      <c r="A7" s="9" t="s">
        <v>31</v>
      </c>
      <c r="B7" s="10" t="s">
        <v>48</v>
      </c>
      <c r="C7" s="11">
        <v>44304</v>
      </c>
      <c r="D7" s="12" t="s">
        <v>23</v>
      </c>
      <c r="E7" s="13">
        <v>191</v>
      </c>
      <c r="F7" s="13">
        <v>191</v>
      </c>
      <c r="G7" s="13">
        <v>197</v>
      </c>
      <c r="H7" s="13">
        <v>193</v>
      </c>
      <c r="I7" s="13"/>
      <c r="J7" s="13"/>
      <c r="K7" s="14">
        <v>4</v>
      </c>
      <c r="L7" s="14">
        <v>772</v>
      </c>
      <c r="M7" s="15">
        <v>193</v>
      </c>
      <c r="N7" s="16">
        <v>5</v>
      </c>
      <c r="O7" s="17">
        <v>198</v>
      </c>
    </row>
    <row r="10" spans="1:17" x14ac:dyDescent="0.25">
      <c r="K10" s="7">
        <f>SUM(K2:K9)</f>
        <v>24</v>
      </c>
      <c r="L10" s="7">
        <f>SUM(L2:L9)</f>
        <v>4588</v>
      </c>
      <c r="M10" s="8">
        <f>SUM(L10/K10)</f>
        <v>191.16666666666666</v>
      </c>
      <c r="N10" s="7">
        <f>SUM(N2:N9)</f>
        <v>22</v>
      </c>
      <c r="O10" s="8">
        <f>SUM(M10+N10)</f>
        <v>213.16666666666666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1_2_6_1_1_1_1"/>
    <protectedRange algorithmName="SHA-512" hashValue="ON39YdpmFHfN9f47KpiRvqrKx0V9+erV1CNkpWzYhW/Qyc6aT8rEyCrvauWSYGZK2ia3o7vd3akF07acHAFpOA==" saltValue="yVW9XmDwTqEnmpSGai0KYg==" spinCount="100000" sqref="D2" name="Range1_1_1_2_5_1_1_1_1"/>
    <protectedRange algorithmName="SHA-512" hashValue="ON39YdpmFHfN9f47KpiRvqrKx0V9+erV1CNkpWzYhW/Qyc6aT8rEyCrvauWSYGZK2ia3o7vd3akF07acHAFpOA==" saltValue="yVW9XmDwTqEnmpSGai0KYg==" spinCount="100000" sqref="E2:J2" name="Range1_4_6_1_1_1_1"/>
  </protectedRanges>
  <conditionalFormatting sqref="E2">
    <cfRule type="top10" dxfId="311" priority="31" rank="1"/>
  </conditionalFormatting>
  <conditionalFormatting sqref="F2">
    <cfRule type="top10" dxfId="310" priority="32" rank="1"/>
  </conditionalFormatting>
  <conditionalFormatting sqref="G2">
    <cfRule type="top10" dxfId="309" priority="33" rank="1"/>
  </conditionalFormatting>
  <conditionalFormatting sqref="H2">
    <cfRule type="top10" dxfId="308" priority="34" rank="1"/>
  </conditionalFormatting>
  <conditionalFormatting sqref="I2">
    <cfRule type="top10" dxfId="307" priority="35" rank="1"/>
  </conditionalFormatting>
  <conditionalFormatting sqref="J2">
    <cfRule type="top10" dxfId="306" priority="36" rank="1"/>
  </conditionalFormatting>
  <conditionalFormatting sqref="E3">
    <cfRule type="top10" dxfId="305" priority="30" rank="1"/>
  </conditionalFormatting>
  <conditionalFormatting sqref="F3">
    <cfRule type="top10" dxfId="304" priority="29" rank="1"/>
  </conditionalFormatting>
  <conditionalFormatting sqref="G3">
    <cfRule type="top10" dxfId="303" priority="28" rank="1"/>
  </conditionalFormatting>
  <conditionalFormatting sqref="H3">
    <cfRule type="top10" dxfId="302" priority="27" rank="1"/>
  </conditionalFormatting>
  <conditionalFormatting sqref="I3">
    <cfRule type="top10" dxfId="301" priority="26" rank="1"/>
  </conditionalFormatting>
  <conditionalFormatting sqref="J3">
    <cfRule type="top10" dxfId="300" priority="25" rank="1"/>
  </conditionalFormatting>
  <conditionalFormatting sqref="E4">
    <cfRule type="top10" dxfId="299" priority="24" rank="1"/>
  </conditionalFormatting>
  <conditionalFormatting sqref="F4">
    <cfRule type="top10" dxfId="298" priority="23" rank="1"/>
  </conditionalFormatting>
  <conditionalFormatting sqref="G4">
    <cfRule type="top10" dxfId="297" priority="22" rank="1"/>
  </conditionalFormatting>
  <conditionalFormatting sqref="H4">
    <cfRule type="top10" dxfId="296" priority="21" rank="1"/>
  </conditionalFormatting>
  <conditionalFormatting sqref="I4">
    <cfRule type="top10" dxfId="295" priority="20" rank="1"/>
  </conditionalFormatting>
  <conditionalFormatting sqref="J4">
    <cfRule type="top10" dxfId="294" priority="19" rank="1"/>
  </conditionalFormatting>
  <conditionalFormatting sqref="E5">
    <cfRule type="top10" dxfId="293" priority="18" rank="1"/>
  </conditionalFormatting>
  <conditionalFormatting sqref="F5">
    <cfRule type="top10" dxfId="292" priority="17" rank="1"/>
  </conditionalFormatting>
  <conditionalFormatting sqref="G5">
    <cfRule type="top10" dxfId="291" priority="16" rank="1"/>
  </conditionalFormatting>
  <conditionalFormatting sqref="H5">
    <cfRule type="top10" dxfId="290" priority="15" rank="1"/>
  </conditionalFormatting>
  <conditionalFormatting sqref="I5">
    <cfRule type="top10" dxfId="289" priority="14" rank="1"/>
  </conditionalFormatting>
  <conditionalFormatting sqref="J5">
    <cfRule type="top10" dxfId="288" priority="13" rank="1"/>
  </conditionalFormatting>
  <conditionalFormatting sqref="E6">
    <cfRule type="top10" dxfId="287" priority="12" rank="1"/>
  </conditionalFormatting>
  <conditionalFormatting sqref="F6">
    <cfRule type="top10" dxfId="286" priority="11" rank="1"/>
  </conditionalFormatting>
  <conditionalFormatting sqref="G6">
    <cfRule type="top10" dxfId="285" priority="10" rank="1"/>
  </conditionalFormatting>
  <conditionalFormatting sqref="H6">
    <cfRule type="top10" dxfId="284" priority="9" rank="1"/>
  </conditionalFormatting>
  <conditionalFormatting sqref="I6">
    <cfRule type="top10" dxfId="283" priority="8" rank="1"/>
  </conditionalFormatting>
  <conditionalFormatting sqref="J6">
    <cfRule type="top10" dxfId="282" priority="7" rank="1"/>
  </conditionalFormatting>
  <conditionalFormatting sqref="E7">
    <cfRule type="top10" dxfId="281" priority="6" rank="1"/>
  </conditionalFormatting>
  <conditionalFormatting sqref="F7">
    <cfRule type="top10" dxfId="280" priority="5" rank="1"/>
  </conditionalFormatting>
  <conditionalFormatting sqref="G7">
    <cfRule type="top10" dxfId="279" priority="4" rank="1"/>
  </conditionalFormatting>
  <conditionalFormatting sqref="H7">
    <cfRule type="top10" dxfId="278" priority="3" rank="1"/>
  </conditionalFormatting>
  <conditionalFormatting sqref="I7">
    <cfRule type="top10" dxfId="277" priority="2" rank="1"/>
  </conditionalFormatting>
  <conditionalFormatting sqref="J7">
    <cfRule type="top10" dxfId="276" priority="1" rank="1"/>
  </conditionalFormatting>
  <hyperlinks>
    <hyperlink ref="Q1" location="'Georgia Rankings'!A1" display="Return to Rankings" xr:uid="{0D3005E9-DBAA-455C-89D4-A9C2838FF31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CD7134-26A3-4A49-A506-D90E83B190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A7F6B-328A-41D7-8392-7D6A449382C7}"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5" t="s">
        <v>26</v>
      </c>
    </row>
    <row r="2" spans="1:17" x14ac:dyDescent="0.25">
      <c r="A2" s="9" t="s">
        <v>31</v>
      </c>
      <c r="B2" s="10" t="s">
        <v>59</v>
      </c>
      <c r="C2" s="11">
        <v>44303</v>
      </c>
      <c r="D2" s="12" t="s">
        <v>44</v>
      </c>
      <c r="E2" s="13">
        <v>198</v>
      </c>
      <c r="F2" s="13">
        <v>191</v>
      </c>
      <c r="G2" s="13">
        <v>197</v>
      </c>
      <c r="H2" s="13">
        <v>185</v>
      </c>
      <c r="I2" s="13"/>
      <c r="J2" s="13"/>
      <c r="K2" s="14">
        <v>4</v>
      </c>
      <c r="L2" s="14">
        <v>771</v>
      </c>
      <c r="M2" s="15">
        <v>192.75</v>
      </c>
      <c r="N2" s="16">
        <v>5</v>
      </c>
      <c r="O2" s="17">
        <v>197.75</v>
      </c>
    </row>
    <row r="3" spans="1:17" x14ac:dyDescent="0.25">
      <c r="A3" s="9" t="s">
        <v>31</v>
      </c>
      <c r="B3" s="10" t="s">
        <v>59</v>
      </c>
      <c r="C3" s="11">
        <v>44304</v>
      </c>
      <c r="D3" s="12" t="s">
        <v>23</v>
      </c>
      <c r="E3" s="13">
        <v>190</v>
      </c>
      <c r="F3" s="13">
        <v>189</v>
      </c>
      <c r="G3" s="13">
        <v>185</v>
      </c>
      <c r="H3" s="13">
        <v>188</v>
      </c>
      <c r="I3" s="13"/>
      <c r="J3" s="13"/>
      <c r="K3" s="14">
        <v>4</v>
      </c>
      <c r="L3" s="14">
        <v>752</v>
      </c>
      <c r="M3" s="15">
        <v>188</v>
      </c>
      <c r="N3" s="16">
        <v>2</v>
      </c>
      <c r="O3" s="17">
        <v>190</v>
      </c>
    </row>
    <row r="5" spans="1:17" x14ac:dyDescent="0.25">
      <c r="K5" s="7">
        <f>SUM(K2:K4)</f>
        <v>8</v>
      </c>
      <c r="L5" s="7">
        <f>SUM(L2:L4)</f>
        <v>1523</v>
      </c>
      <c r="M5" s="8">
        <f>SUM(L5/K5)</f>
        <v>190.375</v>
      </c>
      <c r="N5" s="7">
        <f>SUM(N2:N4)</f>
        <v>7</v>
      </c>
      <c r="O5" s="8">
        <f>SUM(M5+N5)</f>
        <v>197.375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</protectedRanges>
  <conditionalFormatting sqref="E2">
    <cfRule type="top10" dxfId="275" priority="12" rank="1"/>
  </conditionalFormatting>
  <conditionalFormatting sqref="F2">
    <cfRule type="top10" dxfId="274" priority="11" rank="1"/>
  </conditionalFormatting>
  <conditionalFormatting sqref="G2">
    <cfRule type="top10" dxfId="273" priority="10" rank="1"/>
  </conditionalFormatting>
  <conditionalFormatting sqref="H2">
    <cfRule type="top10" dxfId="272" priority="9" rank="1"/>
  </conditionalFormatting>
  <conditionalFormatting sqref="I2">
    <cfRule type="top10" dxfId="271" priority="8" rank="1"/>
  </conditionalFormatting>
  <conditionalFormatting sqref="J2">
    <cfRule type="top10" dxfId="270" priority="7" rank="1"/>
  </conditionalFormatting>
  <conditionalFormatting sqref="E3">
    <cfRule type="top10" dxfId="269" priority="6" rank="1"/>
  </conditionalFormatting>
  <conditionalFormatting sqref="F3">
    <cfRule type="top10" dxfId="268" priority="5" rank="1"/>
  </conditionalFormatting>
  <conditionalFormatting sqref="G3">
    <cfRule type="top10" dxfId="267" priority="4" rank="1"/>
  </conditionalFormatting>
  <conditionalFormatting sqref="H3">
    <cfRule type="top10" dxfId="266" priority="3" rank="1"/>
  </conditionalFormatting>
  <conditionalFormatting sqref="I3">
    <cfRule type="top10" dxfId="265" priority="2" rank="1"/>
  </conditionalFormatting>
  <conditionalFormatting sqref="J3">
    <cfRule type="top10" dxfId="264" priority="1" rank="1"/>
  </conditionalFormatting>
  <hyperlinks>
    <hyperlink ref="Q1" location="'Georgia Rankings'!A1" display="Return to Rankings" xr:uid="{8C030996-EB3A-4B74-9AFE-CDEC436C593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8E9855-A3FD-4760-844F-B99C7A3540C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E9DE3-5973-4586-8F29-5B9DDC21DB9E}"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5" t="s">
        <v>26</v>
      </c>
    </row>
    <row r="2" spans="1:17" x14ac:dyDescent="0.25">
      <c r="A2" s="9" t="s">
        <v>31</v>
      </c>
      <c r="B2" s="10" t="s">
        <v>54</v>
      </c>
      <c r="C2" s="11">
        <v>44276</v>
      </c>
      <c r="D2" s="12" t="s">
        <v>23</v>
      </c>
      <c r="E2" s="13">
        <v>195.001</v>
      </c>
      <c r="F2" s="13">
        <v>195</v>
      </c>
      <c r="G2" s="13">
        <v>195.001</v>
      </c>
      <c r="H2" s="13">
        <v>199</v>
      </c>
      <c r="I2" s="13"/>
      <c r="J2" s="13"/>
      <c r="K2" s="14">
        <v>4</v>
      </c>
      <c r="L2" s="14">
        <v>784.00199999999995</v>
      </c>
      <c r="M2" s="15">
        <v>196.00049999999999</v>
      </c>
      <c r="N2" s="16">
        <v>11</v>
      </c>
      <c r="O2" s="17">
        <v>207.00049999999999</v>
      </c>
    </row>
    <row r="3" spans="1:17" x14ac:dyDescent="0.25">
      <c r="A3" s="9" t="s">
        <v>31</v>
      </c>
      <c r="B3" s="10" t="s">
        <v>54</v>
      </c>
      <c r="C3" s="11">
        <v>44303</v>
      </c>
      <c r="D3" s="12" t="s">
        <v>44</v>
      </c>
      <c r="E3" s="13">
        <v>188</v>
      </c>
      <c r="F3" s="13">
        <v>192</v>
      </c>
      <c r="G3" s="13">
        <v>195.001</v>
      </c>
      <c r="H3" s="13">
        <v>193</v>
      </c>
      <c r="I3" s="13"/>
      <c r="J3" s="13"/>
      <c r="K3" s="14">
        <v>4</v>
      </c>
      <c r="L3" s="14">
        <v>768.00099999999998</v>
      </c>
      <c r="M3" s="15">
        <v>192.00024999999999</v>
      </c>
      <c r="N3" s="16">
        <v>2</v>
      </c>
      <c r="O3" s="17">
        <v>194.00024999999999</v>
      </c>
    </row>
    <row r="5" spans="1:17" x14ac:dyDescent="0.25">
      <c r="K5" s="7">
        <f>SUM(K2:K4)</f>
        <v>8</v>
      </c>
      <c r="L5" s="7">
        <f>SUM(L2:L4)</f>
        <v>1552.0029999999999</v>
      </c>
      <c r="M5" s="8">
        <f>SUM(L5/K5)</f>
        <v>194.00037499999999</v>
      </c>
      <c r="N5" s="7">
        <f>SUM(N2:N4)</f>
        <v>13</v>
      </c>
      <c r="O5" s="8">
        <f>SUM(M5+N5)</f>
        <v>207.00037499999999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</protectedRanges>
  <conditionalFormatting sqref="E2">
    <cfRule type="top10" dxfId="263" priority="12" rank="1"/>
  </conditionalFormatting>
  <conditionalFormatting sqref="F2">
    <cfRule type="top10" dxfId="262" priority="11" rank="1"/>
  </conditionalFormatting>
  <conditionalFormatting sqref="G2">
    <cfRule type="top10" dxfId="261" priority="10" rank="1"/>
  </conditionalFormatting>
  <conditionalFormatting sqref="H2">
    <cfRule type="top10" dxfId="260" priority="9" rank="1"/>
  </conditionalFormatting>
  <conditionalFormatting sqref="I2">
    <cfRule type="top10" dxfId="259" priority="8" rank="1"/>
  </conditionalFormatting>
  <conditionalFormatting sqref="J2">
    <cfRule type="top10" dxfId="258" priority="7" rank="1"/>
  </conditionalFormatting>
  <conditionalFormatting sqref="E3">
    <cfRule type="top10" dxfId="257" priority="6" rank="1"/>
  </conditionalFormatting>
  <conditionalFormatting sqref="F3">
    <cfRule type="top10" dxfId="256" priority="5" rank="1"/>
  </conditionalFormatting>
  <conditionalFormatting sqref="G3">
    <cfRule type="top10" dxfId="255" priority="4" rank="1"/>
  </conditionalFormatting>
  <conditionalFormatting sqref="H3">
    <cfRule type="top10" dxfId="254" priority="3" rank="1"/>
  </conditionalFormatting>
  <conditionalFormatting sqref="I3">
    <cfRule type="top10" dxfId="253" priority="2" rank="1"/>
  </conditionalFormatting>
  <conditionalFormatting sqref="J3">
    <cfRule type="top10" dxfId="252" priority="1" rank="1"/>
  </conditionalFormatting>
  <hyperlinks>
    <hyperlink ref="Q1" location="'Georgia Rankings'!A1" display="Return to Rankings" xr:uid="{990C3B0E-0D42-4E43-BC3D-645E39584AE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171269-1D75-45BC-BAEE-A090C834586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59526-2D2F-4B06-A5F5-8C22190A026B}">
  <dimension ref="A1:Q18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5" t="s">
        <v>26</v>
      </c>
    </row>
    <row r="2" spans="1:17" x14ac:dyDescent="0.25">
      <c r="A2" s="9" t="s">
        <v>34</v>
      </c>
      <c r="B2" s="10" t="s">
        <v>52</v>
      </c>
      <c r="C2" s="11">
        <v>44248</v>
      </c>
      <c r="D2" s="12" t="s">
        <v>23</v>
      </c>
      <c r="E2" s="13">
        <v>196</v>
      </c>
      <c r="F2" s="13">
        <v>195</v>
      </c>
      <c r="G2" s="13">
        <v>194</v>
      </c>
      <c r="H2" s="13">
        <v>197</v>
      </c>
      <c r="I2" s="13"/>
      <c r="J2" s="13"/>
      <c r="K2" s="14">
        <v>4</v>
      </c>
      <c r="L2" s="14">
        <v>782</v>
      </c>
      <c r="M2" s="15">
        <v>195.5</v>
      </c>
      <c r="N2" s="16">
        <v>13</v>
      </c>
      <c r="O2" s="17">
        <v>208.5</v>
      </c>
    </row>
    <row r="3" spans="1:17" x14ac:dyDescent="0.25">
      <c r="A3" s="9" t="s">
        <v>34</v>
      </c>
      <c r="B3" s="10" t="s">
        <v>52</v>
      </c>
      <c r="C3" s="11">
        <v>44276</v>
      </c>
      <c r="D3" s="12" t="s">
        <v>23</v>
      </c>
      <c r="E3" s="13">
        <v>195</v>
      </c>
      <c r="F3" s="13">
        <v>195</v>
      </c>
      <c r="G3" s="13">
        <v>192</v>
      </c>
      <c r="H3" s="13">
        <v>196</v>
      </c>
      <c r="I3" s="13"/>
      <c r="J3" s="13"/>
      <c r="K3" s="14">
        <v>4</v>
      </c>
      <c r="L3" s="14">
        <v>778</v>
      </c>
      <c r="M3" s="15">
        <v>194.5</v>
      </c>
      <c r="N3" s="16">
        <v>7</v>
      </c>
      <c r="O3" s="17">
        <v>201.5</v>
      </c>
    </row>
    <row r="4" spans="1:17" x14ac:dyDescent="0.25">
      <c r="A4" s="9" t="s">
        <v>34</v>
      </c>
      <c r="B4" s="10" t="s">
        <v>52</v>
      </c>
      <c r="C4" s="11">
        <v>44304</v>
      </c>
      <c r="D4" s="12" t="s">
        <v>23</v>
      </c>
      <c r="E4" s="13">
        <v>190</v>
      </c>
      <c r="F4" s="13">
        <v>196</v>
      </c>
      <c r="G4" s="13">
        <v>195</v>
      </c>
      <c r="H4" s="13">
        <v>195</v>
      </c>
      <c r="I4" s="13"/>
      <c r="J4" s="13"/>
      <c r="K4" s="14">
        <v>4</v>
      </c>
      <c r="L4" s="14">
        <v>776</v>
      </c>
      <c r="M4" s="15">
        <v>194</v>
      </c>
      <c r="N4" s="16">
        <v>4</v>
      </c>
      <c r="O4" s="17">
        <v>198</v>
      </c>
    </row>
    <row r="7" spans="1:17" x14ac:dyDescent="0.25">
      <c r="K7" s="7">
        <f>SUM(K2:K6)</f>
        <v>12</v>
      </c>
      <c r="L7" s="7">
        <f>SUM(L2:L6)</f>
        <v>2336</v>
      </c>
      <c r="M7" s="8">
        <f>SUM(L7/K7)</f>
        <v>194.66666666666666</v>
      </c>
      <c r="N7" s="7">
        <f>SUM(N2:N6)</f>
        <v>24</v>
      </c>
      <c r="O7" s="8">
        <f>SUM(M7+N7)</f>
        <v>218.66666666666666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9" t="s">
        <v>31</v>
      </c>
      <c r="B14" s="10" t="s">
        <v>52</v>
      </c>
      <c r="C14" s="11">
        <v>44275</v>
      </c>
      <c r="D14" s="12" t="s">
        <v>44</v>
      </c>
      <c r="E14" s="13">
        <v>196</v>
      </c>
      <c r="F14" s="13">
        <v>195</v>
      </c>
      <c r="G14" s="13">
        <v>196</v>
      </c>
      <c r="H14" s="13">
        <v>197</v>
      </c>
      <c r="I14" s="13"/>
      <c r="J14" s="13"/>
      <c r="K14" s="14">
        <v>4</v>
      </c>
      <c r="L14" s="14">
        <v>784</v>
      </c>
      <c r="M14" s="15">
        <v>196</v>
      </c>
      <c r="N14" s="16">
        <v>11</v>
      </c>
      <c r="O14" s="17">
        <v>207</v>
      </c>
    </row>
    <row r="15" spans="1:17" x14ac:dyDescent="0.25">
      <c r="A15" s="9" t="s">
        <v>31</v>
      </c>
      <c r="B15" s="10" t="s">
        <v>52</v>
      </c>
      <c r="C15" s="11">
        <v>44303</v>
      </c>
      <c r="D15" s="12" t="s">
        <v>44</v>
      </c>
      <c r="E15" s="13">
        <v>191</v>
      </c>
      <c r="F15" s="13">
        <v>192</v>
      </c>
      <c r="G15" s="13">
        <v>195</v>
      </c>
      <c r="H15" s="13">
        <v>198</v>
      </c>
      <c r="I15" s="13"/>
      <c r="J15" s="13"/>
      <c r="K15" s="14">
        <v>4</v>
      </c>
      <c r="L15" s="14">
        <v>776</v>
      </c>
      <c r="M15" s="15">
        <v>194</v>
      </c>
      <c r="N15" s="16">
        <v>4</v>
      </c>
      <c r="O15" s="17">
        <v>198</v>
      </c>
    </row>
    <row r="18" spans="11:15" x14ac:dyDescent="0.25">
      <c r="K18" s="7">
        <f>SUM(K14:K17)</f>
        <v>8</v>
      </c>
      <c r="L18" s="7">
        <f>SUM(L14:L17)</f>
        <v>1560</v>
      </c>
      <c r="M18" s="8">
        <f>SUM(L18/K18)</f>
        <v>195</v>
      </c>
      <c r="N18" s="7">
        <f>SUM(N14:N17)</f>
        <v>15</v>
      </c>
      <c r="O18" s="8">
        <f>SUM(M18+N18)</f>
        <v>210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4_1_1_1_3_1"/>
    <protectedRange algorithmName="SHA-512" hashValue="ON39YdpmFHfN9f47KpiRvqrKx0V9+erV1CNkpWzYhW/Qyc6aT8rEyCrvauWSYGZK2ia3o7vd3akF07acHAFpOA==" saltValue="yVW9XmDwTqEnmpSGai0KYg==" spinCount="100000" sqref="D2" name="Range1_1_4_1_1_2_1"/>
    <protectedRange algorithmName="SHA-512" hashValue="ON39YdpmFHfN9f47KpiRvqrKx0V9+erV1CNkpWzYhW/Qyc6aT8rEyCrvauWSYGZK2ia3o7vd3akF07acHAFpOA==" saltValue="yVW9XmDwTqEnmpSGai0KYg==" spinCount="100000" sqref="B3:C3 E3:J3" name="Range1_4_1_1_1_1"/>
    <protectedRange algorithmName="SHA-512" hashValue="ON39YdpmFHfN9f47KpiRvqrKx0V9+erV1CNkpWzYhW/Qyc6aT8rEyCrvauWSYGZK2ia3o7vd3akF07acHAFpOA==" saltValue="yVW9XmDwTqEnmpSGai0KYg==" spinCount="100000" sqref="D3" name="Range1_1_4_1_1_4"/>
    <protectedRange algorithmName="SHA-512" hashValue="ON39YdpmFHfN9f47KpiRvqrKx0V9+erV1CNkpWzYhW/Qyc6aT8rEyCrvauWSYGZK2ia3o7vd3akF07acHAFpOA==" saltValue="yVW9XmDwTqEnmpSGai0KYg==" spinCount="100000" sqref="B4:C4 E4:J4" name="Range1_4_1_1_1_9"/>
    <protectedRange algorithmName="SHA-512" hashValue="ON39YdpmFHfN9f47KpiRvqrKx0V9+erV1CNkpWzYhW/Qyc6aT8rEyCrvauWSYGZK2ia3o7vd3akF07acHAFpOA==" saltValue="yVW9XmDwTqEnmpSGai0KYg==" spinCount="100000" sqref="D4" name="Range1_1_4_1_1_7"/>
  </protectedRanges>
  <conditionalFormatting sqref="E2">
    <cfRule type="top10" dxfId="251" priority="36" rank="1"/>
  </conditionalFormatting>
  <conditionalFormatting sqref="F2">
    <cfRule type="top10" dxfId="250" priority="35" rank="1"/>
  </conditionalFormatting>
  <conditionalFormatting sqref="G2">
    <cfRule type="top10" dxfId="249" priority="34" rank="1"/>
  </conditionalFormatting>
  <conditionalFormatting sqref="H2">
    <cfRule type="top10" dxfId="248" priority="33" rank="1"/>
  </conditionalFormatting>
  <conditionalFormatting sqref="I2">
    <cfRule type="top10" dxfId="247" priority="32" rank="1"/>
  </conditionalFormatting>
  <conditionalFormatting sqref="J2">
    <cfRule type="top10" dxfId="246" priority="31" rank="1"/>
  </conditionalFormatting>
  <conditionalFormatting sqref="E14">
    <cfRule type="top10" dxfId="245" priority="24" rank="1"/>
  </conditionalFormatting>
  <conditionalFormatting sqref="F14">
    <cfRule type="top10" dxfId="244" priority="23" rank="1"/>
  </conditionalFormatting>
  <conditionalFormatting sqref="G14">
    <cfRule type="top10" dxfId="243" priority="22" rank="1"/>
  </conditionalFormatting>
  <conditionalFormatting sqref="H14">
    <cfRule type="top10" dxfId="242" priority="21" rank="1"/>
  </conditionalFormatting>
  <conditionalFormatting sqref="I14">
    <cfRule type="top10" dxfId="241" priority="20" rank="1"/>
  </conditionalFormatting>
  <conditionalFormatting sqref="J14">
    <cfRule type="top10" dxfId="240" priority="19" rank="1"/>
  </conditionalFormatting>
  <conditionalFormatting sqref="E3">
    <cfRule type="top10" dxfId="239" priority="18" rank="1"/>
  </conditionalFormatting>
  <conditionalFormatting sqref="F3">
    <cfRule type="top10" dxfId="238" priority="17" rank="1"/>
  </conditionalFormatting>
  <conditionalFormatting sqref="G3">
    <cfRule type="top10" dxfId="237" priority="16" rank="1"/>
  </conditionalFormatting>
  <conditionalFormatting sqref="H3">
    <cfRule type="top10" dxfId="236" priority="15" rank="1"/>
  </conditionalFormatting>
  <conditionalFormatting sqref="I3">
    <cfRule type="top10" dxfId="235" priority="14" rank="1"/>
  </conditionalFormatting>
  <conditionalFormatting sqref="J3">
    <cfRule type="top10" dxfId="234" priority="13" rank="1"/>
  </conditionalFormatting>
  <conditionalFormatting sqref="E15">
    <cfRule type="top10" dxfId="233" priority="12" rank="1"/>
  </conditionalFormatting>
  <conditionalFormatting sqref="F15">
    <cfRule type="top10" dxfId="232" priority="11" rank="1"/>
  </conditionalFormatting>
  <conditionalFormatting sqref="G15">
    <cfRule type="top10" dxfId="231" priority="10" rank="1"/>
  </conditionalFormatting>
  <conditionalFormatting sqref="H15">
    <cfRule type="top10" dxfId="230" priority="9" rank="1"/>
  </conditionalFormatting>
  <conditionalFormatting sqref="I15">
    <cfRule type="top10" dxfId="229" priority="8" rank="1"/>
  </conditionalFormatting>
  <conditionalFormatting sqref="J15">
    <cfRule type="top10" dxfId="228" priority="7" rank="1"/>
  </conditionalFormatting>
  <conditionalFormatting sqref="E4">
    <cfRule type="top10" dxfId="227" priority="6" rank="1"/>
  </conditionalFormatting>
  <conditionalFormatting sqref="F4">
    <cfRule type="top10" dxfId="226" priority="5" rank="1"/>
  </conditionalFormatting>
  <conditionalFormatting sqref="G4">
    <cfRule type="top10" dxfId="225" priority="4" rank="1"/>
  </conditionalFormatting>
  <conditionalFormatting sqref="H4">
    <cfRule type="top10" dxfId="224" priority="3" rank="1"/>
  </conditionalFormatting>
  <conditionalFormatting sqref="I4">
    <cfRule type="top10" dxfId="223" priority="2" rank="1"/>
  </conditionalFormatting>
  <conditionalFormatting sqref="J4">
    <cfRule type="top10" dxfId="222" priority="1" rank="1"/>
  </conditionalFormatting>
  <hyperlinks>
    <hyperlink ref="Q1" location="'Georgia Rankings'!A1" display="Return to Rankings" xr:uid="{AF48E5BD-DB99-441B-9BAD-A091419A34D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8E7DA9-3DDF-4195-8917-AFB8D0D040BA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0A1CF-83D1-4EE1-A816-EC994BC02FD4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5" t="s">
        <v>26</v>
      </c>
    </row>
    <row r="2" spans="1:17" x14ac:dyDescent="0.25">
      <c r="A2" s="9" t="s">
        <v>34</v>
      </c>
      <c r="B2" s="10" t="s">
        <v>62</v>
      </c>
      <c r="C2" s="11">
        <v>44304</v>
      </c>
      <c r="D2" s="12" t="s">
        <v>23</v>
      </c>
      <c r="E2" s="13">
        <v>190</v>
      </c>
      <c r="F2" s="13">
        <v>191</v>
      </c>
      <c r="G2" s="13">
        <v>194</v>
      </c>
      <c r="H2" s="13">
        <v>196</v>
      </c>
      <c r="I2" s="13"/>
      <c r="J2" s="13"/>
      <c r="K2" s="14">
        <v>4</v>
      </c>
      <c r="L2" s="14">
        <v>771</v>
      </c>
      <c r="M2" s="15">
        <v>192.75</v>
      </c>
      <c r="N2" s="16">
        <v>5</v>
      </c>
      <c r="O2" s="17">
        <v>197.75</v>
      </c>
    </row>
    <row r="4" spans="1:17" x14ac:dyDescent="0.25">
      <c r="K4" s="7">
        <f>SUM(K2:K3)</f>
        <v>4</v>
      </c>
      <c r="L4" s="7">
        <f>SUM(L2:L3)</f>
        <v>771</v>
      </c>
      <c r="M4" s="8">
        <f>SUM(L4/K4)</f>
        <v>192.75</v>
      </c>
      <c r="N4" s="7">
        <f>SUM(N2:N3)</f>
        <v>5</v>
      </c>
      <c r="O4" s="8">
        <f>SUM(M4+N4)</f>
        <v>197.75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4_1_1_1_9_1"/>
    <protectedRange algorithmName="SHA-512" hashValue="ON39YdpmFHfN9f47KpiRvqrKx0V9+erV1CNkpWzYhW/Qyc6aT8rEyCrvauWSYGZK2ia3o7vd3akF07acHAFpOA==" saltValue="yVW9XmDwTqEnmpSGai0KYg==" spinCount="100000" sqref="D2" name="Range1_1_4_1_1_7_1"/>
  </protectedRanges>
  <conditionalFormatting sqref="E2">
    <cfRule type="top10" dxfId="221" priority="6" rank="1"/>
  </conditionalFormatting>
  <conditionalFormatting sqref="F2">
    <cfRule type="top10" dxfId="220" priority="5" rank="1"/>
  </conditionalFormatting>
  <conditionalFormatting sqref="G2">
    <cfRule type="top10" dxfId="219" priority="4" rank="1"/>
  </conditionalFormatting>
  <conditionalFormatting sqref="H2">
    <cfRule type="top10" dxfId="218" priority="3" rank="1"/>
  </conditionalFormatting>
  <conditionalFormatting sqref="I2">
    <cfRule type="top10" dxfId="217" priority="2" rank="1"/>
  </conditionalFormatting>
  <conditionalFormatting sqref="J2">
    <cfRule type="top10" dxfId="216" priority="1" rank="1"/>
  </conditionalFormatting>
  <hyperlinks>
    <hyperlink ref="Q1" location="'Georgia Rankings'!A1" display="Return to Rankings" xr:uid="{49A79438-C01E-4602-8A24-FF3CD810AFC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7F9828-ED35-443D-946D-BBFB168F954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8172-4F91-4B55-A166-7C2A19AED47B}">
  <dimension ref="A1:Q28"/>
  <sheetViews>
    <sheetView workbookViewId="0">
      <selection activeCell="A25" sqref="A25:O2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5" t="s">
        <v>26</v>
      </c>
    </row>
    <row r="2" spans="1:17" x14ac:dyDescent="0.25">
      <c r="A2" s="9" t="s">
        <v>35</v>
      </c>
      <c r="B2" s="10" t="s">
        <v>39</v>
      </c>
      <c r="C2" s="11">
        <v>44212</v>
      </c>
      <c r="D2" s="12" t="s">
        <v>44</v>
      </c>
      <c r="E2" s="13">
        <v>186</v>
      </c>
      <c r="F2" s="13">
        <v>179</v>
      </c>
      <c r="G2" s="13">
        <v>178</v>
      </c>
      <c r="H2" s="13">
        <v>176</v>
      </c>
      <c r="I2" s="13"/>
      <c r="J2" s="13"/>
      <c r="K2" s="14">
        <v>4</v>
      </c>
      <c r="L2" s="14">
        <v>719</v>
      </c>
      <c r="M2" s="15">
        <v>179.75</v>
      </c>
      <c r="N2" s="16">
        <v>5</v>
      </c>
      <c r="O2" s="17">
        <v>184.75</v>
      </c>
    </row>
    <row r="5" spans="1:17" x14ac:dyDescent="0.25">
      <c r="K5" s="7">
        <f>SUM(K2:K4)</f>
        <v>4</v>
      </c>
      <c r="L5" s="7">
        <f>SUM(L2:L4)</f>
        <v>719</v>
      </c>
      <c r="M5" s="8">
        <f>SUM(L5/K5)</f>
        <v>179.75</v>
      </c>
      <c r="N5" s="7">
        <f>SUM(N2:N4)</f>
        <v>5</v>
      </c>
      <c r="O5" s="8">
        <f>SUM(M5+N5)</f>
        <v>184.75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  <c r="Q10" s="35" t="s">
        <v>26</v>
      </c>
    </row>
    <row r="11" spans="1:17" x14ac:dyDescent="0.25">
      <c r="A11" s="9" t="s">
        <v>32</v>
      </c>
      <c r="B11" s="10" t="s">
        <v>39</v>
      </c>
      <c r="C11" s="11">
        <v>44213</v>
      </c>
      <c r="D11" s="12" t="s">
        <v>23</v>
      </c>
      <c r="E11" s="13">
        <v>185</v>
      </c>
      <c r="F11" s="13">
        <v>184</v>
      </c>
      <c r="G11" s="13">
        <v>190</v>
      </c>
      <c r="H11" s="13">
        <v>187</v>
      </c>
      <c r="I11" s="13"/>
      <c r="J11" s="13"/>
      <c r="K11" s="14">
        <v>4</v>
      </c>
      <c r="L11" s="14">
        <v>746</v>
      </c>
      <c r="M11" s="15">
        <v>186.5</v>
      </c>
      <c r="N11" s="16">
        <v>6</v>
      </c>
      <c r="O11" s="17">
        <v>192.5</v>
      </c>
    </row>
    <row r="12" spans="1:17" x14ac:dyDescent="0.25">
      <c r="A12" s="9" t="s">
        <v>32</v>
      </c>
      <c r="B12" s="10" t="s">
        <v>39</v>
      </c>
      <c r="C12" s="11">
        <v>44247</v>
      </c>
      <c r="D12" s="12" t="s">
        <v>44</v>
      </c>
      <c r="E12" s="13">
        <v>184</v>
      </c>
      <c r="F12" s="13">
        <v>188.001</v>
      </c>
      <c r="G12" s="13">
        <v>187</v>
      </c>
      <c r="H12" s="13">
        <v>186</v>
      </c>
      <c r="I12" s="13"/>
      <c r="J12" s="13"/>
      <c r="K12" s="14">
        <v>4</v>
      </c>
      <c r="L12" s="14">
        <v>745.00099999999998</v>
      </c>
      <c r="M12" s="15">
        <v>186.25024999999999</v>
      </c>
      <c r="N12" s="16">
        <v>6</v>
      </c>
      <c r="O12" s="17">
        <v>192.25024999999999</v>
      </c>
    </row>
    <row r="13" spans="1:17" x14ac:dyDescent="0.25">
      <c r="A13" s="9" t="s">
        <v>32</v>
      </c>
      <c r="B13" s="10" t="s">
        <v>39</v>
      </c>
      <c r="C13" s="11">
        <v>44248</v>
      </c>
      <c r="D13" s="12" t="s">
        <v>23</v>
      </c>
      <c r="E13" s="13">
        <v>189</v>
      </c>
      <c r="F13" s="13">
        <v>184</v>
      </c>
      <c r="G13" s="13">
        <v>186</v>
      </c>
      <c r="H13" s="13">
        <v>185</v>
      </c>
      <c r="I13" s="13"/>
      <c r="J13" s="13"/>
      <c r="K13" s="14">
        <v>4</v>
      </c>
      <c r="L13" s="14">
        <v>744</v>
      </c>
      <c r="M13" s="15">
        <v>186</v>
      </c>
      <c r="N13" s="16">
        <v>8</v>
      </c>
      <c r="O13" s="17">
        <v>194</v>
      </c>
    </row>
    <row r="14" spans="1:17" x14ac:dyDescent="0.25">
      <c r="A14" s="9" t="s">
        <v>32</v>
      </c>
      <c r="B14" s="10" t="s">
        <v>39</v>
      </c>
      <c r="C14" s="11">
        <v>44275</v>
      </c>
      <c r="D14" s="12" t="s">
        <v>44</v>
      </c>
      <c r="E14" s="13">
        <v>193</v>
      </c>
      <c r="F14" s="13">
        <v>190</v>
      </c>
      <c r="G14" s="13">
        <v>194.001</v>
      </c>
      <c r="H14" s="13">
        <v>194</v>
      </c>
      <c r="I14" s="13"/>
      <c r="J14" s="13"/>
      <c r="K14" s="14">
        <v>4</v>
      </c>
      <c r="L14" s="14">
        <v>771.00099999999998</v>
      </c>
      <c r="M14" s="15">
        <v>192.75024999999999</v>
      </c>
      <c r="N14" s="16">
        <v>11</v>
      </c>
      <c r="O14" s="17">
        <v>203.75024999999999</v>
      </c>
    </row>
    <row r="15" spans="1:17" x14ac:dyDescent="0.25">
      <c r="A15" s="9" t="s">
        <v>32</v>
      </c>
      <c r="B15" s="10" t="s">
        <v>39</v>
      </c>
      <c r="C15" s="11">
        <v>44276</v>
      </c>
      <c r="D15" s="12" t="s">
        <v>23</v>
      </c>
      <c r="E15" s="13">
        <v>194</v>
      </c>
      <c r="F15" s="13">
        <v>189</v>
      </c>
      <c r="G15" s="13">
        <v>190</v>
      </c>
      <c r="H15" s="13">
        <v>195</v>
      </c>
      <c r="I15" s="13"/>
      <c r="J15" s="13"/>
      <c r="K15" s="14">
        <v>4</v>
      </c>
      <c r="L15" s="14">
        <v>768</v>
      </c>
      <c r="M15" s="15">
        <v>192</v>
      </c>
      <c r="N15" s="16">
        <v>6</v>
      </c>
      <c r="O15" s="17">
        <v>198</v>
      </c>
    </row>
    <row r="16" spans="1:17" x14ac:dyDescent="0.25">
      <c r="A16" s="9" t="s">
        <v>32</v>
      </c>
      <c r="B16" s="10" t="s">
        <v>39</v>
      </c>
      <c r="C16" s="11">
        <v>44303</v>
      </c>
      <c r="D16" s="12" t="s">
        <v>44</v>
      </c>
      <c r="E16" s="13">
        <v>193</v>
      </c>
      <c r="F16" s="13">
        <v>189</v>
      </c>
      <c r="G16" s="13">
        <v>191</v>
      </c>
      <c r="H16" s="13">
        <v>187</v>
      </c>
      <c r="I16" s="13"/>
      <c r="J16" s="13"/>
      <c r="K16" s="14">
        <v>4</v>
      </c>
      <c r="L16" s="14">
        <v>760</v>
      </c>
      <c r="M16" s="15">
        <v>190</v>
      </c>
      <c r="N16" s="16">
        <v>3</v>
      </c>
      <c r="O16" s="17">
        <v>193</v>
      </c>
    </row>
    <row r="17" spans="1:15" x14ac:dyDescent="0.25">
      <c r="A17" s="9" t="s">
        <v>32</v>
      </c>
      <c r="B17" s="10" t="s">
        <v>39</v>
      </c>
      <c r="C17" s="11">
        <v>44304</v>
      </c>
      <c r="D17" s="12" t="s">
        <v>23</v>
      </c>
      <c r="E17" s="13">
        <v>194</v>
      </c>
      <c r="F17" s="13">
        <v>185</v>
      </c>
      <c r="G17" s="13">
        <v>190</v>
      </c>
      <c r="H17" s="13">
        <v>190</v>
      </c>
      <c r="I17" s="13"/>
      <c r="J17" s="13"/>
      <c r="K17" s="14">
        <v>4</v>
      </c>
      <c r="L17" s="14">
        <v>759</v>
      </c>
      <c r="M17" s="15">
        <v>189.75</v>
      </c>
      <c r="N17" s="16">
        <v>13</v>
      </c>
      <c r="O17" s="17">
        <v>202.75</v>
      </c>
    </row>
    <row r="20" spans="1:15" x14ac:dyDescent="0.25">
      <c r="K20" s="7">
        <f>SUM(K11:K19)</f>
        <v>28</v>
      </c>
      <c r="L20" s="7">
        <f>SUM(L11:L19)</f>
        <v>5293.0020000000004</v>
      </c>
      <c r="M20" s="8">
        <f>SUM(L20/K20)</f>
        <v>189.03578571428574</v>
      </c>
      <c r="N20" s="7">
        <f>SUM(N11:N19)</f>
        <v>53</v>
      </c>
      <c r="O20" s="8">
        <f>SUM(M20+N20)</f>
        <v>242.03578571428574</v>
      </c>
    </row>
    <row r="24" spans="1:15" ht="30" x14ac:dyDescent="0.25">
      <c r="A24" s="1" t="s">
        <v>1</v>
      </c>
      <c r="B24" s="2" t="s">
        <v>2</v>
      </c>
      <c r="C24" s="2" t="s">
        <v>3</v>
      </c>
      <c r="D24" s="3" t="s">
        <v>4</v>
      </c>
      <c r="E24" s="4" t="s">
        <v>5</v>
      </c>
      <c r="F24" s="4" t="s">
        <v>6</v>
      </c>
      <c r="G24" s="4" t="s">
        <v>7</v>
      </c>
      <c r="H24" s="4" t="s">
        <v>8</v>
      </c>
      <c r="I24" s="4" t="s">
        <v>9</v>
      </c>
      <c r="J24" s="4" t="s">
        <v>10</v>
      </c>
      <c r="K24" s="4" t="s">
        <v>11</v>
      </c>
      <c r="L24" s="3" t="s">
        <v>12</v>
      </c>
      <c r="M24" s="5" t="s">
        <v>13</v>
      </c>
      <c r="N24" s="2" t="s">
        <v>14</v>
      </c>
      <c r="O24" s="6" t="s">
        <v>15</v>
      </c>
    </row>
    <row r="25" spans="1:15" x14ac:dyDescent="0.25">
      <c r="A25" s="9" t="s">
        <v>31</v>
      </c>
      <c r="B25" s="10" t="s">
        <v>39</v>
      </c>
      <c r="C25" s="11">
        <v>44313</v>
      </c>
      <c r="D25" s="12" t="s">
        <v>23</v>
      </c>
      <c r="E25" s="13">
        <v>196</v>
      </c>
      <c r="F25" s="13">
        <v>191</v>
      </c>
      <c r="G25" s="13">
        <v>197.001</v>
      </c>
      <c r="H25" s="13"/>
      <c r="I25" s="13"/>
      <c r="J25" s="13"/>
      <c r="K25" s="14">
        <v>3</v>
      </c>
      <c r="L25" s="14">
        <v>584.00099999999998</v>
      </c>
      <c r="M25" s="15">
        <v>194.667</v>
      </c>
      <c r="N25" s="16">
        <v>6</v>
      </c>
      <c r="O25" s="17">
        <v>200.667</v>
      </c>
    </row>
    <row r="28" spans="1:15" x14ac:dyDescent="0.25">
      <c r="K28" s="7">
        <f>SUM(K25:K27)</f>
        <v>3</v>
      </c>
      <c r="L28" s="7">
        <f>SUM(L25:L27)</f>
        <v>584.00099999999998</v>
      </c>
      <c r="M28" s="8">
        <f>SUM(L28/K28)</f>
        <v>194.667</v>
      </c>
      <c r="N28" s="7">
        <f>SUM(N25:N27)</f>
        <v>6</v>
      </c>
      <c r="O28" s="8">
        <f>SUM(M28+N28)</f>
        <v>200.667</v>
      </c>
    </row>
  </sheetData>
  <protectedRanges>
    <protectedRange algorithmName="SHA-512" hashValue="ON39YdpmFHfN9f47KpiRvqrKx0V9+erV1CNkpWzYhW/Qyc6aT8rEyCrvauWSYGZK2ia3o7vd3akF07acHAFpOA==" saltValue="yVW9XmDwTqEnmpSGai0KYg==" spinCount="100000" sqref="B1 B10 B24" name="Range1_2_1"/>
    <protectedRange algorithmName="SHA-512" hashValue="ON39YdpmFHfN9f47KpiRvqrKx0V9+erV1CNkpWzYhW/Qyc6aT8rEyCrvauWSYGZK2ia3o7vd3akF07acHAFpOA==" saltValue="yVW9XmDwTqEnmpSGai0KYg==" spinCount="100000" sqref="B2:C2 E2:J2" name="Range1_6_1_1"/>
    <protectedRange algorithmName="SHA-512" hashValue="ON39YdpmFHfN9f47KpiRvqrKx0V9+erV1CNkpWzYhW/Qyc6aT8rEyCrvauWSYGZK2ia3o7vd3akF07acHAFpOA==" saltValue="yVW9XmDwTqEnmpSGai0KYg==" spinCount="100000" sqref="D2" name="Range1_1_6_1_1"/>
    <protectedRange algorithmName="SHA-512" hashValue="ON39YdpmFHfN9f47KpiRvqrKx0V9+erV1CNkpWzYhW/Qyc6aT8rEyCrvauWSYGZK2ia3o7vd3akF07acHAFpOA==" saltValue="yVW9XmDwTqEnmpSGai0KYg==" spinCount="100000" sqref="B11:C11 E11:J11" name="Range1_2_1_1_1_2"/>
    <protectedRange algorithmName="SHA-512" hashValue="ON39YdpmFHfN9f47KpiRvqrKx0V9+erV1CNkpWzYhW/Qyc6aT8rEyCrvauWSYGZK2ia3o7vd3akF07acHAFpOA==" saltValue="yVW9XmDwTqEnmpSGai0KYg==" spinCount="100000" sqref="D11" name="Range1_1_3_1_1_1_2"/>
    <protectedRange algorithmName="SHA-512" hashValue="ON39YdpmFHfN9f47KpiRvqrKx0V9+erV1CNkpWzYhW/Qyc6aT8rEyCrvauWSYGZK2ia3o7vd3akF07acHAFpOA==" saltValue="yVW9XmDwTqEnmpSGai0KYg==" spinCount="100000" sqref="B12:C12" name="Range1_1_2_6_1_1_1"/>
    <protectedRange algorithmName="SHA-512" hashValue="ON39YdpmFHfN9f47KpiRvqrKx0V9+erV1CNkpWzYhW/Qyc6aT8rEyCrvauWSYGZK2ia3o7vd3akF07acHAFpOA==" saltValue="yVW9XmDwTqEnmpSGai0KYg==" spinCount="100000" sqref="D12" name="Range1_1_1_2_5_1_1_1"/>
    <protectedRange algorithmName="SHA-512" hashValue="ON39YdpmFHfN9f47KpiRvqrKx0V9+erV1CNkpWzYhW/Qyc6aT8rEyCrvauWSYGZK2ia3o7vd3akF07acHAFpOA==" saltValue="yVW9XmDwTqEnmpSGai0KYg==" spinCount="100000" sqref="E12:J12" name="Range1_4_6_1_1_1"/>
    <protectedRange algorithmName="SHA-512" hashValue="ON39YdpmFHfN9f47KpiRvqrKx0V9+erV1CNkpWzYhW/Qyc6aT8rEyCrvauWSYGZK2ia3o7vd3akF07acHAFpOA==" saltValue="yVW9XmDwTqEnmpSGai0KYg==" spinCount="100000" sqref="B13:C13 E13:J13" name="Range1_2_1_1_2"/>
    <protectedRange algorithmName="SHA-512" hashValue="ON39YdpmFHfN9f47KpiRvqrKx0V9+erV1CNkpWzYhW/Qyc6aT8rEyCrvauWSYGZK2ia3o7vd3akF07acHAFpOA==" saltValue="yVW9XmDwTqEnmpSGai0KYg==" spinCount="100000" sqref="D13" name="Range1_1_3_1_1_2"/>
    <protectedRange algorithmName="SHA-512" hashValue="ON39YdpmFHfN9f47KpiRvqrKx0V9+erV1CNkpWzYhW/Qyc6aT8rEyCrvauWSYGZK2ia3o7vd3akF07acHAFpOA==" saltValue="yVW9XmDwTqEnmpSGai0KYg==" spinCount="100000" sqref="B14:C14 E14:J14" name="Range1_2_1_1_3"/>
    <protectedRange algorithmName="SHA-512" hashValue="ON39YdpmFHfN9f47KpiRvqrKx0V9+erV1CNkpWzYhW/Qyc6aT8rEyCrvauWSYGZK2ia3o7vd3akF07acHAFpOA==" saltValue="yVW9XmDwTqEnmpSGai0KYg==" spinCount="100000" sqref="D14" name="Range1_1_3_1_1"/>
    <protectedRange algorithmName="SHA-512" hashValue="ON39YdpmFHfN9f47KpiRvqrKx0V9+erV1CNkpWzYhW/Qyc6aT8rEyCrvauWSYGZK2ia3o7vd3akF07acHAFpOA==" saltValue="yVW9XmDwTqEnmpSGai0KYg==" spinCount="100000" sqref="B15:C15 E15:J15" name="Range1_2_1_1_4"/>
    <protectedRange algorithmName="SHA-512" hashValue="ON39YdpmFHfN9f47KpiRvqrKx0V9+erV1CNkpWzYhW/Qyc6aT8rEyCrvauWSYGZK2ia3o7vd3akF07acHAFpOA==" saltValue="yVW9XmDwTqEnmpSGai0KYg==" spinCount="100000" sqref="D15" name="Range1_1_3_1_1_3"/>
    <protectedRange algorithmName="SHA-512" hashValue="ON39YdpmFHfN9f47KpiRvqrKx0V9+erV1CNkpWzYhW/Qyc6aT8rEyCrvauWSYGZK2ia3o7vd3akF07acHAFpOA==" saltValue="yVW9XmDwTqEnmpSGai0KYg==" spinCount="100000" sqref="B16:C16 E16:J16" name="Range1_2_1_1_6"/>
    <protectedRange algorithmName="SHA-512" hashValue="ON39YdpmFHfN9f47KpiRvqrKx0V9+erV1CNkpWzYhW/Qyc6aT8rEyCrvauWSYGZK2ia3o7vd3akF07acHAFpOA==" saltValue="yVW9XmDwTqEnmpSGai0KYg==" spinCount="100000" sqref="D16" name="Range1_1_3_1_1_5"/>
    <protectedRange algorithmName="SHA-512" hashValue="ON39YdpmFHfN9f47KpiRvqrKx0V9+erV1CNkpWzYhW/Qyc6aT8rEyCrvauWSYGZK2ia3o7vd3akF07acHAFpOA==" saltValue="yVW9XmDwTqEnmpSGai0KYg==" spinCount="100000" sqref="B17:C17 E17:J17" name="Range1_2_1_1_7"/>
    <protectedRange algorithmName="SHA-512" hashValue="ON39YdpmFHfN9f47KpiRvqrKx0V9+erV1CNkpWzYhW/Qyc6aT8rEyCrvauWSYGZK2ia3o7vd3akF07acHAFpOA==" saltValue="yVW9XmDwTqEnmpSGai0KYg==" spinCount="100000" sqref="D17" name="Range1_1_3_1_1_6"/>
  </protectedRanges>
  <conditionalFormatting sqref="E2">
    <cfRule type="top10" dxfId="215" priority="66" rank="1"/>
  </conditionalFormatting>
  <conditionalFormatting sqref="F2">
    <cfRule type="top10" dxfId="214" priority="65" rank="1"/>
  </conditionalFormatting>
  <conditionalFormatting sqref="G2">
    <cfRule type="top10" dxfId="213" priority="64" rank="1"/>
  </conditionalFormatting>
  <conditionalFormatting sqref="H2">
    <cfRule type="top10" dxfId="212" priority="63" rank="1"/>
  </conditionalFormatting>
  <conditionalFormatting sqref="I2">
    <cfRule type="top10" dxfId="211" priority="62" rank="1"/>
  </conditionalFormatting>
  <conditionalFormatting sqref="J2">
    <cfRule type="top10" dxfId="210" priority="61" rank="1"/>
  </conditionalFormatting>
  <conditionalFormatting sqref="E11">
    <cfRule type="top10" dxfId="209" priority="54" rank="1"/>
  </conditionalFormatting>
  <conditionalFormatting sqref="F11">
    <cfRule type="top10" dxfId="208" priority="53" rank="1"/>
  </conditionalFormatting>
  <conditionalFormatting sqref="G11">
    <cfRule type="top10" dxfId="207" priority="52" rank="1"/>
  </conditionalFormatting>
  <conditionalFormatting sqref="H11">
    <cfRule type="top10" dxfId="206" priority="51" rank="1"/>
  </conditionalFormatting>
  <conditionalFormatting sqref="I11">
    <cfRule type="top10" dxfId="205" priority="50" rank="1"/>
  </conditionalFormatting>
  <conditionalFormatting sqref="J11">
    <cfRule type="top10" dxfId="204" priority="49" rank="1"/>
  </conditionalFormatting>
  <conditionalFormatting sqref="E12">
    <cfRule type="top10" dxfId="203" priority="43" rank="1"/>
  </conditionalFormatting>
  <conditionalFormatting sqref="F12">
    <cfRule type="top10" dxfId="202" priority="44" rank="1"/>
  </conditionalFormatting>
  <conditionalFormatting sqref="G12">
    <cfRule type="top10" dxfId="201" priority="45" rank="1"/>
  </conditionalFormatting>
  <conditionalFormatting sqref="H12">
    <cfRule type="top10" dxfId="200" priority="46" rank="1"/>
  </conditionalFormatting>
  <conditionalFormatting sqref="I12">
    <cfRule type="top10" dxfId="199" priority="47" rank="1"/>
  </conditionalFormatting>
  <conditionalFormatting sqref="J12">
    <cfRule type="top10" dxfId="198" priority="48" rank="1"/>
  </conditionalFormatting>
  <conditionalFormatting sqref="E13">
    <cfRule type="top10" dxfId="197" priority="42" rank="1"/>
  </conditionalFormatting>
  <conditionalFormatting sqref="F13">
    <cfRule type="top10" dxfId="196" priority="41" rank="1"/>
  </conditionalFormatting>
  <conditionalFormatting sqref="G13">
    <cfRule type="top10" dxfId="195" priority="40" rank="1"/>
  </conditionalFormatting>
  <conditionalFormatting sqref="H13">
    <cfRule type="top10" dxfId="194" priority="39" rank="1"/>
  </conditionalFormatting>
  <conditionalFormatting sqref="I13">
    <cfRule type="top10" dxfId="193" priority="38" rank="1"/>
  </conditionalFormatting>
  <conditionalFormatting sqref="J13">
    <cfRule type="top10" dxfId="192" priority="37" rank="1"/>
  </conditionalFormatting>
  <conditionalFormatting sqref="E14">
    <cfRule type="top10" dxfId="191" priority="36" rank="1"/>
  </conditionalFormatting>
  <conditionalFormatting sqref="F14">
    <cfRule type="top10" dxfId="190" priority="35" rank="1"/>
  </conditionalFormatting>
  <conditionalFormatting sqref="G14">
    <cfRule type="top10" dxfId="189" priority="34" rank="1"/>
  </conditionalFormatting>
  <conditionalFormatting sqref="H14">
    <cfRule type="top10" dxfId="188" priority="33" rank="1"/>
  </conditionalFormatting>
  <conditionalFormatting sqref="I14">
    <cfRule type="top10" dxfId="187" priority="32" rank="1"/>
  </conditionalFormatting>
  <conditionalFormatting sqref="J14">
    <cfRule type="top10" dxfId="186" priority="31" rank="1"/>
  </conditionalFormatting>
  <conditionalFormatting sqref="E15">
    <cfRule type="top10" dxfId="185" priority="30" rank="1"/>
  </conditionalFormatting>
  <conditionalFormatting sqref="F15">
    <cfRule type="top10" dxfId="184" priority="29" rank="1"/>
  </conditionalFormatting>
  <conditionalFormatting sqref="G15">
    <cfRule type="top10" dxfId="183" priority="28" rank="1"/>
  </conditionalFormatting>
  <conditionalFormatting sqref="H15">
    <cfRule type="top10" dxfId="182" priority="27" rank="1"/>
  </conditionalFormatting>
  <conditionalFormatting sqref="I15">
    <cfRule type="top10" dxfId="181" priority="26" rank="1"/>
  </conditionalFormatting>
  <conditionalFormatting sqref="J15">
    <cfRule type="top10" dxfId="180" priority="25" rank="1"/>
  </conditionalFormatting>
  <conditionalFormatting sqref="E16">
    <cfRule type="top10" dxfId="179" priority="24" rank="1"/>
  </conditionalFormatting>
  <conditionalFormatting sqref="F16">
    <cfRule type="top10" dxfId="178" priority="23" rank="1"/>
  </conditionalFormatting>
  <conditionalFormatting sqref="G16">
    <cfRule type="top10" dxfId="177" priority="22" rank="1"/>
  </conditionalFormatting>
  <conditionalFormatting sqref="H16">
    <cfRule type="top10" dxfId="176" priority="21" rank="1"/>
  </conditionalFormatting>
  <conditionalFormatting sqref="I16">
    <cfRule type="top10" dxfId="175" priority="20" rank="1"/>
  </conditionalFormatting>
  <conditionalFormatting sqref="J16">
    <cfRule type="top10" dxfId="174" priority="19" rank="1"/>
  </conditionalFormatting>
  <conditionalFormatting sqref="E17">
    <cfRule type="top10" dxfId="173" priority="18" rank="1"/>
  </conditionalFormatting>
  <conditionalFormatting sqref="F17">
    <cfRule type="top10" dxfId="172" priority="17" rank="1"/>
  </conditionalFormatting>
  <conditionalFormatting sqref="G17">
    <cfRule type="top10" dxfId="171" priority="16" rank="1"/>
  </conditionalFormatting>
  <conditionalFormatting sqref="H17">
    <cfRule type="top10" dxfId="170" priority="15" rank="1"/>
  </conditionalFormatting>
  <conditionalFormatting sqref="I17">
    <cfRule type="top10" dxfId="169" priority="14" rank="1"/>
  </conditionalFormatting>
  <conditionalFormatting sqref="J17">
    <cfRule type="top10" dxfId="168" priority="13" rank="1"/>
  </conditionalFormatting>
  <conditionalFormatting sqref="E25">
    <cfRule type="top10" dxfId="167" priority="6" rank="1"/>
  </conditionalFormatting>
  <conditionalFormatting sqref="F25">
    <cfRule type="top10" dxfId="166" priority="5" rank="1"/>
  </conditionalFormatting>
  <conditionalFormatting sqref="G25">
    <cfRule type="top10" dxfId="165" priority="4" rank="1"/>
  </conditionalFormatting>
  <conditionalFormatting sqref="H25">
    <cfRule type="top10" dxfId="164" priority="3" rank="1"/>
  </conditionalFormatting>
  <conditionalFormatting sqref="I25">
    <cfRule type="top10" dxfId="163" priority="2" rank="1"/>
  </conditionalFormatting>
  <conditionalFormatting sqref="J25">
    <cfRule type="top10" dxfId="162" priority="1" rank="1"/>
  </conditionalFormatting>
  <hyperlinks>
    <hyperlink ref="Q1" location="'Georgia Rankings'!A1" display="Return to Rankings" xr:uid="{BBA2F34B-462C-4BB7-A293-C8339D86FACA}"/>
    <hyperlink ref="Q10" location="'Georgia Rankings'!A1" display="Return to Rankings" xr:uid="{53EA4209-D6CD-4AE6-9463-061DF218566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61DF6B-4175-4CC3-BC75-21ED0280D171}">
          <x14:formula1>
            <xm:f>'C:\Users\abra2\Desktop\ABRA Files and More\AUTO BENCH REST ASSOCIATION FILE\ABRA 2019\Georgia\[Georgia Results 01 19 20.xlsm]DATA SHEET'!#REF!</xm:f>
          </x14:formula1>
          <xm:sqref>B1 B10 B24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C3A56-A43E-49EA-88D5-816FC9758020}">
  <dimension ref="A1:Q13"/>
  <sheetViews>
    <sheetView workbookViewId="0">
      <selection activeCell="A10" sqref="A10:O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5" t="s">
        <v>26</v>
      </c>
    </row>
    <row r="2" spans="1:17" x14ac:dyDescent="0.25">
      <c r="A2" s="9" t="s">
        <v>34</v>
      </c>
      <c r="B2" s="10" t="s">
        <v>36</v>
      </c>
      <c r="C2" s="11">
        <v>44213</v>
      </c>
      <c r="D2" s="12" t="s">
        <v>23</v>
      </c>
      <c r="E2" s="13">
        <v>182</v>
      </c>
      <c r="F2" s="13">
        <v>176</v>
      </c>
      <c r="G2" s="13">
        <v>180</v>
      </c>
      <c r="H2" s="13">
        <v>183</v>
      </c>
      <c r="I2" s="13"/>
      <c r="J2" s="13"/>
      <c r="K2" s="14">
        <v>4</v>
      </c>
      <c r="L2" s="14">
        <v>721</v>
      </c>
      <c r="M2" s="15">
        <v>180.25</v>
      </c>
      <c r="N2" s="16">
        <v>4</v>
      </c>
      <c r="O2" s="17">
        <v>184.25</v>
      </c>
    </row>
    <row r="5" spans="1:17" x14ac:dyDescent="0.25">
      <c r="K5" s="7">
        <f>SUM(K2:K4)</f>
        <v>4</v>
      </c>
      <c r="L5" s="7">
        <f>SUM(L2:L4)</f>
        <v>721</v>
      </c>
      <c r="M5" s="8">
        <f>SUM(L5/K5)</f>
        <v>180.25</v>
      </c>
      <c r="N5" s="7">
        <f>SUM(N2:N4)</f>
        <v>4</v>
      </c>
      <c r="O5" s="8">
        <f>SUM(M5+N5)</f>
        <v>184.25</v>
      </c>
    </row>
    <row r="9" spans="1:17" ht="30" x14ac:dyDescent="0.25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25">
      <c r="A10" s="9" t="s">
        <v>31</v>
      </c>
      <c r="B10" s="10" t="s">
        <v>36</v>
      </c>
      <c r="C10" s="11">
        <v>44276</v>
      </c>
      <c r="D10" s="12" t="s">
        <v>23</v>
      </c>
      <c r="E10" s="13">
        <v>192</v>
      </c>
      <c r="F10" s="13">
        <v>195</v>
      </c>
      <c r="G10" s="13">
        <v>192</v>
      </c>
      <c r="H10" s="13">
        <v>195</v>
      </c>
      <c r="I10" s="13"/>
      <c r="J10" s="13"/>
      <c r="K10" s="14">
        <v>4</v>
      </c>
      <c r="L10" s="14">
        <v>774</v>
      </c>
      <c r="M10" s="15">
        <v>193.5</v>
      </c>
      <c r="N10" s="16">
        <v>3</v>
      </c>
      <c r="O10" s="17">
        <v>196.5</v>
      </c>
    </row>
    <row r="13" spans="1:17" x14ac:dyDescent="0.25">
      <c r="K13" s="7">
        <f>SUM(K10:K12)</f>
        <v>4</v>
      </c>
      <c r="L13" s="7">
        <f>SUM(L10:L12)</f>
        <v>774</v>
      </c>
      <c r="M13" s="8">
        <f>SUM(L13/K13)</f>
        <v>193.5</v>
      </c>
      <c r="N13" s="7">
        <f>SUM(N10:N12)</f>
        <v>3</v>
      </c>
      <c r="O13" s="8">
        <f>SUM(M13+N13)</f>
        <v>196.5</v>
      </c>
    </row>
  </sheetData>
  <protectedRanges>
    <protectedRange algorithmName="SHA-512" hashValue="ON39YdpmFHfN9f47KpiRvqrKx0V9+erV1CNkpWzYhW/Qyc6aT8rEyCrvauWSYGZK2ia3o7vd3akF07acHAFpOA==" saltValue="yVW9XmDwTqEnmpSGai0KYg==" spinCount="100000" sqref="B1 B9" name="Range1_2_1"/>
    <protectedRange algorithmName="SHA-512" hashValue="ON39YdpmFHfN9f47KpiRvqrKx0V9+erV1CNkpWzYhW/Qyc6aT8rEyCrvauWSYGZK2ia3o7vd3akF07acHAFpOA==" saltValue="yVW9XmDwTqEnmpSGai0KYg==" spinCount="100000" sqref="B2:C2 E2:J2" name="Range1_4_1_1_1_2"/>
    <protectedRange algorithmName="SHA-512" hashValue="ON39YdpmFHfN9f47KpiRvqrKx0V9+erV1CNkpWzYhW/Qyc6aT8rEyCrvauWSYGZK2ia3o7vd3akF07acHAFpOA==" saltValue="yVW9XmDwTqEnmpSGai0KYg==" spinCount="100000" sqref="D2" name="Range1_1_4_1_1_1"/>
  </protectedRanges>
  <conditionalFormatting sqref="E2">
    <cfRule type="top10" dxfId="161" priority="18" rank="1"/>
  </conditionalFormatting>
  <conditionalFormatting sqref="F2">
    <cfRule type="top10" dxfId="160" priority="17" rank="1"/>
  </conditionalFormatting>
  <conditionalFormatting sqref="G2">
    <cfRule type="top10" dxfId="159" priority="16" rank="1"/>
  </conditionalFormatting>
  <conditionalFormatting sqref="H2">
    <cfRule type="top10" dxfId="158" priority="15" rank="1"/>
  </conditionalFormatting>
  <conditionalFormatting sqref="I2">
    <cfRule type="top10" dxfId="157" priority="14" rank="1"/>
  </conditionalFormatting>
  <conditionalFormatting sqref="J2">
    <cfRule type="top10" dxfId="156" priority="13" rank="1"/>
  </conditionalFormatting>
  <conditionalFormatting sqref="E10">
    <cfRule type="top10" dxfId="155" priority="6" rank="1"/>
  </conditionalFormatting>
  <conditionalFormatting sqref="F10">
    <cfRule type="top10" dxfId="154" priority="5" rank="1"/>
  </conditionalFormatting>
  <conditionalFormatting sqref="G10">
    <cfRule type="top10" dxfId="153" priority="4" rank="1"/>
  </conditionalFormatting>
  <conditionalFormatting sqref="H10">
    <cfRule type="top10" dxfId="152" priority="3" rank="1"/>
  </conditionalFormatting>
  <conditionalFormatting sqref="I10">
    <cfRule type="top10" dxfId="151" priority="2" rank="1"/>
  </conditionalFormatting>
  <conditionalFormatting sqref="J10">
    <cfRule type="top10" dxfId="150" priority="1" rank="1"/>
  </conditionalFormatting>
  <hyperlinks>
    <hyperlink ref="Q1" location="'Georgia Rankings'!A1" display="Return to Rankings" xr:uid="{E2AFC9E0-D20B-4DDB-ADD2-3BC3B23C21B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3B48E4-82F3-4A45-ACDC-63DF7EED6CEE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BE4C1-A5E3-4F2F-AE14-8F41A8D4142E}">
  <sheetPr codeName="Sheet136"/>
  <dimension ref="A1:Q23"/>
  <sheetViews>
    <sheetView workbookViewId="0">
      <selection activeCell="C24" sqref="C2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5" t="s">
        <v>26</v>
      </c>
    </row>
    <row r="2" spans="1:17" x14ac:dyDescent="0.25">
      <c r="A2" s="9" t="s">
        <v>32</v>
      </c>
      <c r="B2" s="10" t="s">
        <v>33</v>
      </c>
      <c r="C2" s="11">
        <v>44212</v>
      </c>
      <c r="D2" s="12" t="s">
        <v>44</v>
      </c>
      <c r="E2" s="13">
        <v>167</v>
      </c>
      <c r="F2" s="13">
        <v>174</v>
      </c>
      <c r="G2" s="13">
        <v>179</v>
      </c>
      <c r="H2" s="13">
        <v>177</v>
      </c>
      <c r="I2" s="13"/>
      <c r="J2" s="13"/>
      <c r="K2" s="14">
        <v>4</v>
      </c>
      <c r="L2" s="14">
        <v>697</v>
      </c>
      <c r="M2" s="15">
        <v>174.25</v>
      </c>
      <c r="N2" s="16">
        <v>8</v>
      </c>
      <c r="O2" s="17">
        <v>182.25</v>
      </c>
    </row>
    <row r="3" spans="1:17" x14ac:dyDescent="0.25">
      <c r="A3" s="9" t="s">
        <v>32</v>
      </c>
      <c r="B3" s="10" t="s">
        <v>33</v>
      </c>
      <c r="C3" s="11">
        <v>44213</v>
      </c>
      <c r="D3" s="12" t="s">
        <v>23</v>
      </c>
      <c r="E3" s="13">
        <v>171</v>
      </c>
      <c r="F3" s="13">
        <v>172</v>
      </c>
      <c r="G3" s="13">
        <v>179</v>
      </c>
      <c r="H3" s="13">
        <v>188</v>
      </c>
      <c r="I3" s="13"/>
      <c r="J3" s="13"/>
      <c r="K3" s="14">
        <v>4</v>
      </c>
      <c r="L3" s="14">
        <v>710</v>
      </c>
      <c r="M3" s="15">
        <v>177.5</v>
      </c>
      <c r="N3" s="16">
        <v>3</v>
      </c>
      <c r="O3" s="17">
        <v>180.5</v>
      </c>
    </row>
    <row r="4" spans="1:17" x14ac:dyDescent="0.25">
      <c r="A4" s="9" t="s">
        <v>32</v>
      </c>
      <c r="B4" s="10" t="s">
        <v>33</v>
      </c>
      <c r="C4" s="11">
        <v>44247</v>
      </c>
      <c r="D4" s="12" t="s">
        <v>44</v>
      </c>
      <c r="E4" s="13">
        <v>186</v>
      </c>
      <c r="F4" s="13">
        <v>180</v>
      </c>
      <c r="G4" s="13">
        <v>182</v>
      </c>
      <c r="H4" s="13">
        <v>187</v>
      </c>
      <c r="I4" s="13"/>
      <c r="J4" s="13"/>
      <c r="K4" s="14">
        <v>4</v>
      </c>
      <c r="L4" s="14">
        <v>735</v>
      </c>
      <c r="M4" s="15">
        <v>183.75</v>
      </c>
      <c r="N4" s="16">
        <v>5</v>
      </c>
      <c r="O4" s="17">
        <v>188.75</v>
      </c>
    </row>
    <row r="5" spans="1:17" x14ac:dyDescent="0.25">
      <c r="A5" s="9" t="s">
        <v>32</v>
      </c>
      <c r="B5" s="10" t="s">
        <v>33</v>
      </c>
      <c r="C5" s="11">
        <v>44248</v>
      </c>
      <c r="D5" s="12" t="s">
        <v>23</v>
      </c>
      <c r="E5" s="13">
        <v>174</v>
      </c>
      <c r="F5" s="13">
        <v>172</v>
      </c>
      <c r="G5" s="13">
        <v>177</v>
      </c>
      <c r="H5" s="13">
        <v>164</v>
      </c>
      <c r="I5" s="13"/>
      <c r="J5" s="13"/>
      <c r="K5" s="14">
        <v>4</v>
      </c>
      <c r="L5" s="14">
        <v>687</v>
      </c>
      <c r="M5" s="15">
        <v>171.75</v>
      </c>
      <c r="N5" s="16">
        <v>3</v>
      </c>
      <c r="O5" s="17">
        <v>174.75</v>
      </c>
    </row>
    <row r="8" spans="1:17" x14ac:dyDescent="0.25">
      <c r="K8" s="7">
        <f>SUM(K2:K7)</f>
        <v>16</v>
      </c>
      <c r="L8" s="7">
        <f>SUM(L2:L7)</f>
        <v>2829</v>
      </c>
      <c r="M8" s="8">
        <f>SUM(L8/K8)</f>
        <v>176.8125</v>
      </c>
      <c r="N8" s="7">
        <f>SUM(N2:N7)</f>
        <v>19</v>
      </c>
      <c r="O8" s="8">
        <f>SUM(M8+N8)</f>
        <v>195.8125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9" t="s">
        <v>31</v>
      </c>
      <c r="B18" s="10" t="s">
        <v>33</v>
      </c>
      <c r="C18" s="11">
        <v>44275</v>
      </c>
      <c r="D18" s="12" t="s">
        <v>44</v>
      </c>
      <c r="E18" s="13">
        <v>190</v>
      </c>
      <c r="F18" s="13">
        <v>191</v>
      </c>
      <c r="G18" s="13">
        <v>185</v>
      </c>
      <c r="H18" s="13">
        <v>188</v>
      </c>
      <c r="I18" s="13"/>
      <c r="J18" s="13"/>
      <c r="K18" s="14">
        <v>4</v>
      </c>
      <c r="L18" s="14">
        <v>754</v>
      </c>
      <c r="M18" s="15">
        <v>188.5</v>
      </c>
      <c r="N18" s="16">
        <v>3</v>
      </c>
      <c r="O18" s="17">
        <v>191.5</v>
      </c>
    </row>
    <row r="19" spans="1:15" x14ac:dyDescent="0.25">
      <c r="A19" s="9" t="s">
        <v>31</v>
      </c>
      <c r="B19" s="10" t="s">
        <v>33</v>
      </c>
      <c r="C19" s="11">
        <v>44276</v>
      </c>
      <c r="D19" s="12" t="s">
        <v>23</v>
      </c>
      <c r="E19" s="13">
        <v>195</v>
      </c>
      <c r="F19" s="13">
        <v>192</v>
      </c>
      <c r="G19" s="13">
        <v>190</v>
      </c>
      <c r="H19" s="13">
        <v>192</v>
      </c>
      <c r="I19" s="13"/>
      <c r="J19" s="13"/>
      <c r="K19" s="14">
        <v>4</v>
      </c>
      <c r="L19" s="14">
        <v>769</v>
      </c>
      <c r="M19" s="15">
        <v>192.25</v>
      </c>
      <c r="N19" s="16">
        <v>2</v>
      </c>
      <c r="O19" s="17">
        <v>194.25</v>
      </c>
    </row>
    <row r="20" spans="1:15" x14ac:dyDescent="0.25">
      <c r="A20" s="9" t="s">
        <v>31</v>
      </c>
      <c r="B20" s="10" t="s">
        <v>33</v>
      </c>
      <c r="C20" s="11">
        <v>44303</v>
      </c>
      <c r="D20" s="12" t="s">
        <v>44</v>
      </c>
      <c r="E20" s="13">
        <v>192</v>
      </c>
      <c r="F20" s="13">
        <v>189</v>
      </c>
      <c r="G20" s="13">
        <v>190</v>
      </c>
      <c r="H20" s="13">
        <v>187</v>
      </c>
      <c r="I20" s="13"/>
      <c r="J20" s="13"/>
      <c r="K20" s="14">
        <v>4</v>
      </c>
      <c r="L20" s="14">
        <v>758</v>
      </c>
      <c r="M20" s="15">
        <v>189.5</v>
      </c>
      <c r="N20" s="16">
        <v>2</v>
      </c>
      <c r="O20" s="17">
        <v>191.5</v>
      </c>
    </row>
    <row r="23" spans="1:15" x14ac:dyDescent="0.25">
      <c r="K23" s="7">
        <f>SUM(K18:K22)</f>
        <v>12</v>
      </c>
      <c r="L23" s="7">
        <f>SUM(L18:L22)</f>
        <v>2281</v>
      </c>
      <c r="M23" s="8">
        <f>SUM(L23/K23)</f>
        <v>190.08333333333334</v>
      </c>
      <c r="N23" s="7">
        <f>SUM(N18:N22)</f>
        <v>7</v>
      </c>
      <c r="O23" s="8">
        <f>SUM(M23+N23)</f>
        <v>197.08333333333334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_1"/>
    <protectedRange algorithmName="SHA-512" hashValue="ON39YdpmFHfN9f47KpiRvqrKx0V9+erV1CNkpWzYhW/Qyc6aT8rEyCrvauWSYGZK2ia3o7vd3akF07acHAFpOA==" saltValue="yVW9XmDwTqEnmpSGai0KYg==" spinCount="100000" sqref="B2:C2 E2:J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3:C3 E3:J3" name="Range1_2_1_1_1"/>
    <protectedRange algorithmName="SHA-512" hashValue="ON39YdpmFHfN9f47KpiRvqrKx0V9+erV1CNkpWzYhW/Qyc6aT8rEyCrvauWSYGZK2ia3o7vd3akF07acHAFpOA==" saltValue="yVW9XmDwTqEnmpSGai0KYg==" spinCount="100000" sqref="D3" name="Range1_1_3_1_1_1"/>
    <protectedRange algorithmName="SHA-512" hashValue="ON39YdpmFHfN9f47KpiRvqrKx0V9+erV1CNkpWzYhW/Qyc6aT8rEyCrvauWSYGZK2ia3o7vd3akF07acHAFpOA==" saltValue="yVW9XmDwTqEnmpSGai0KYg==" spinCount="100000" sqref="B4:C4" name="Range1_1_2_6_1_1_1"/>
    <protectedRange algorithmName="SHA-512" hashValue="ON39YdpmFHfN9f47KpiRvqrKx0V9+erV1CNkpWzYhW/Qyc6aT8rEyCrvauWSYGZK2ia3o7vd3akF07acHAFpOA==" saltValue="yVW9XmDwTqEnmpSGai0KYg==" spinCount="100000" sqref="D4" name="Range1_1_1_2_5_1_1_1"/>
    <protectedRange algorithmName="SHA-512" hashValue="ON39YdpmFHfN9f47KpiRvqrKx0V9+erV1CNkpWzYhW/Qyc6aT8rEyCrvauWSYGZK2ia3o7vd3akF07acHAFpOA==" saltValue="yVW9XmDwTqEnmpSGai0KYg==" spinCount="100000" sqref="E4:J4" name="Range1_4_6_1_1_1"/>
    <protectedRange algorithmName="SHA-512" hashValue="ON39YdpmFHfN9f47KpiRvqrKx0V9+erV1CNkpWzYhW/Qyc6aT8rEyCrvauWSYGZK2ia3o7vd3akF07acHAFpOA==" saltValue="yVW9XmDwTqEnmpSGai0KYg==" spinCount="100000" sqref="B5:C5 E5:J5" name="Range1_2_1_1_2"/>
    <protectedRange algorithmName="SHA-512" hashValue="ON39YdpmFHfN9f47KpiRvqrKx0V9+erV1CNkpWzYhW/Qyc6aT8rEyCrvauWSYGZK2ia3o7vd3akF07acHAFpOA==" saltValue="yVW9XmDwTqEnmpSGai0KYg==" spinCount="100000" sqref="D5" name="Range1_1_3_1_1_2"/>
  </protectedRanges>
  <conditionalFormatting sqref="E2">
    <cfRule type="top10" dxfId="149" priority="66" rank="1"/>
  </conditionalFormatting>
  <conditionalFormatting sqref="F2">
    <cfRule type="top10" dxfId="148" priority="65" rank="1"/>
  </conditionalFormatting>
  <conditionalFormatting sqref="G2">
    <cfRule type="top10" dxfId="147" priority="64" rank="1"/>
  </conditionalFormatting>
  <conditionalFormatting sqref="H2">
    <cfRule type="top10" dxfId="146" priority="63" rank="1"/>
  </conditionalFormatting>
  <conditionalFormatting sqref="I2">
    <cfRule type="top10" dxfId="145" priority="62" rank="1"/>
  </conditionalFormatting>
  <conditionalFormatting sqref="J2">
    <cfRule type="top10" dxfId="144" priority="61" rank="1"/>
  </conditionalFormatting>
  <conditionalFormatting sqref="E3">
    <cfRule type="top10" dxfId="143" priority="60" rank="1"/>
  </conditionalFormatting>
  <conditionalFormatting sqref="F3">
    <cfRule type="top10" dxfId="142" priority="59" rank="1"/>
  </conditionalFormatting>
  <conditionalFormatting sqref="G3">
    <cfRule type="top10" dxfId="141" priority="58" rank="1"/>
  </conditionalFormatting>
  <conditionalFormatting sqref="H3">
    <cfRule type="top10" dxfId="140" priority="57" rank="1"/>
  </conditionalFormatting>
  <conditionalFormatting sqref="I3">
    <cfRule type="top10" dxfId="139" priority="56" rank="1"/>
  </conditionalFormatting>
  <conditionalFormatting sqref="J3">
    <cfRule type="top10" dxfId="138" priority="55" rank="1"/>
  </conditionalFormatting>
  <conditionalFormatting sqref="E4">
    <cfRule type="top10" dxfId="137" priority="49" rank="1"/>
  </conditionalFormatting>
  <conditionalFormatting sqref="F4">
    <cfRule type="top10" dxfId="136" priority="50" rank="1"/>
  </conditionalFormatting>
  <conditionalFormatting sqref="G4">
    <cfRule type="top10" dxfId="135" priority="51" rank="1"/>
  </conditionalFormatting>
  <conditionalFormatting sqref="H4">
    <cfRule type="top10" dxfId="134" priority="52" rank="1"/>
  </conditionalFormatting>
  <conditionalFormatting sqref="I4">
    <cfRule type="top10" dxfId="133" priority="53" rank="1"/>
  </conditionalFormatting>
  <conditionalFormatting sqref="J4">
    <cfRule type="top10" dxfId="132" priority="54" rank="1"/>
  </conditionalFormatting>
  <conditionalFormatting sqref="E5">
    <cfRule type="top10" dxfId="131" priority="48" rank="1"/>
  </conditionalFormatting>
  <conditionalFormatting sqref="F5">
    <cfRule type="top10" dxfId="130" priority="47" rank="1"/>
  </conditionalFormatting>
  <conditionalFormatting sqref="G5">
    <cfRule type="top10" dxfId="129" priority="46" rank="1"/>
  </conditionalFormatting>
  <conditionalFormatting sqref="H5">
    <cfRule type="top10" dxfId="128" priority="45" rank="1"/>
  </conditionalFormatting>
  <conditionalFormatting sqref="I5">
    <cfRule type="top10" dxfId="127" priority="44" rank="1"/>
  </conditionalFormatting>
  <conditionalFormatting sqref="J5">
    <cfRule type="top10" dxfId="126" priority="43" rank="1"/>
  </conditionalFormatting>
  <conditionalFormatting sqref="E18">
    <cfRule type="top10" dxfId="125" priority="18" rank="1"/>
  </conditionalFormatting>
  <conditionalFormatting sqref="F18">
    <cfRule type="top10" dxfId="124" priority="17" rank="1"/>
  </conditionalFormatting>
  <conditionalFormatting sqref="G18">
    <cfRule type="top10" dxfId="123" priority="16" rank="1"/>
  </conditionalFormatting>
  <conditionalFormatting sqref="H18">
    <cfRule type="top10" dxfId="122" priority="15" rank="1"/>
  </conditionalFormatting>
  <conditionalFormatting sqref="I18">
    <cfRule type="top10" dxfId="121" priority="14" rank="1"/>
  </conditionalFormatting>
  <conditionalFormatting sqref="J18">
    <cfRule type="top10" dxfId="120" priority="13" rank="1"/>
  </conditionalFormatting>
  <conditionalFormatting sqref="E19">
    <cfRule type="top10" dxfId="119" priority="12" rank="1"/>
  </conditionalFormatting>
  <conditionalFormatting sqref="F19">
    <cfRule type="top10" dxfId="118" priority="11" rank="1"/>
  </conditionalFormatting>
  <conditionalFormatting sqref="G19">
    <cfRule type="top10" dxfId="117" priority="10" rank="1"/>
  </conditionalFormatting>
  <conditionalFormatting sqref="H19">
    <cfRule type="top10" dxfId="116" priority="9" rank="1"/>
  </conditionalFormatting>
  <conditionalFormatting sqref="I19">
    <cfRule type="top10" dxfId="115" priority="8" rank="1"/>
  </conditionalFormatting>
  <conditionalFormatting sqref="J19">
    <cfRule type="top10" dxfId="114" priority="7" rank="1"/>
  </conditionalFormatting>
  <conditionalFormatting sqref="E20">
    <cfRule type="top10" dxfId="113" priority="6" rank="1"/>
  </conditionalFormatting>
  <conditionalFormatting sqref="F20">
    <cfRule type="top10" dxfId="112" priority="5" rank="1"/>
  </conditionalFormatting>
  <conditionalFormatting sqref="G20">
    <cfRule type="top10" dxfId="111" priority="4" rank="1"/>
  </conditionalFormatting>
  <conditionalFormatting sqref="H20">
    <cfRule type="top10" dxfId="110" priority="3" rank="1"/>
  </conditionalFormatting>
  <conditionalFormatting sqref="I20">
    <cfRule type="top10" dxfId="109" priority="2" rank="1"/>
  </conditionalFormatting>
  <conditionalFormatting sqref="J20">
    <cfRule type="top10" dxfId="108" priority="1" rank="1"/>
  </conditionalFormatting>
  <hyperlinks>
    <hyperlink ref="Q1" location="'Georgia Rankings'!A1" display="Return to Rankings" xr:uid="{B3592E49-D574-4A5C-BB17-675C88364AE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3FABD9-01CA-475C-84CA-A11F83BA80A9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"/>
  <dimension ref="A1:I57"/>
  <sheetViews>
    <sheetView tabSelected="1" workbookViewId="0">
      <selection activeCell="G47" sqref="G47"/>
    </sheetView>
  </sheetViews>
  <sheetFormatPr defaultColWidth="9.140625" defaultRowHeight="15" x14ac:dyDescent="0.25"/>
  <cols>
    <col min="1" max="1" width="9.140625" style="19"/>
    <col min="2" max="2" width="13.42578125" style="19" bestFit="1" customWidth="1"/>
    <col min="3" max="3" width="19.7109375" style="19" customWidth="1"/>
    <col min="4" max="4" width="15.7109375" style="19" bestFit="1" customWidth="1"/>
    <col min="5" max="5" width="16.140625" style="20" bestFit="1" customWidth="1"/>
    <col min="6" max="6" width="9.140625" style="33"/>
    <col min="7" max="7" width="9.140625" style="19"/>
    <col min="8" max="8" width="16.28515625" style="33" bestFit="1" customWidth="1"/>
    <col min="9" max="9" width="3.7109375" style="19" customWidth="1"/>
    <col min="10" max="16384" width="9.140625" style="19"/>
  </cols>
  <sheetData>
    <row r="1" spans="1:8" x14ac:dyDescent="0.25">
      <c r="A1" s="24"/>
      <c r="B1" s="24"/>
      <c r="C1" s="24"/>
      <c r="D1" s="24"/>
      <c r="E1" s="25"/>
      <c r="F1" s="31"/>
      <c r="G1" s="24"/>
      <c r="H1" s="31"/>
    </row>
    <row r="2" spans="1:8" ht="28.5" x14ac:dyDescent="0.45">
      <c r="A2" s="24"/>
      <c r="B2" s="24"/>
      <c r="C2" s="30" t="s">
        <v>40</v>
      </c>
      <c r="D2" s="24"/>
      <c r="E2" s="25"/>
      <c r="F2" s="31"/>
      <c r="G2" s="24"/>
      <c r="H2" s="31"/>
    </row>
    <row r="3" spans="1:8" ht="18.75" x14ac:dyDescent="0.3">
      <c r="A3" s="24"/>
      <c r="B3" s="24"/>
      <c r="C3" s="24"/>
      <c r="D3" s="26" t="s">
        <v>53</v>
      </c>
      <c r="E3" s="25"/>
      <c r="F3" s="31"/>
      <c r="G3" s="24"/>
      <c r="H3" s="31"/>
    </row>
    <row r="4" spans="1:8" x14ac:dyDescent="0.25">
      <c r="A4" s="24"/>
      <c r="B4" s="24"/>
      <c r="C4" s="24"/>
      <c r="D4" s="24"/>
      <c r="E4" s="25"/>
      <c r="F4" s="31"/>
      <c r="G4" s="24"/>
      <c r="H4" s="31"/>
    </row>
    <row r="5" spans="1:8" ht="20.25" customHeight="1" x14ac:dyDescent="0.4">
      <c r="A5" s="22" t="s">
        <v>0</v>
      </c>
      <c r="B5" s="22" t="s">
        <v>1</v>
      </c>
      <c r="C5" s="43" t="s">
        <v>2</v>
      </c>
      <c r="D5" s="43" t="s">
        <v>11</v>
      </c>
      <c r="E5" s="44" t="s">
        <v>19</v>
      </c>
      <c r="F5" s="45" t="s">
        <v>20</v>
      </c>
      <c r="G5" s="43" t="s">
        <v>14</v>
      </c>
      <c r="H5" s="45" t="s">
        <v>21</v>
      </c>
    </row>
    <row r="6" spans="1:8" x14ac:dyDescent="0.25">
      <c r="A6" s="19">
        <v>1</v>
      </c>
      <c r="B6" s="19" t="s">
        <v>22</v>
      </c>
      <c r="C6" s="36" t="s">
        <v>16</v>
      </c>
      <c r="D6" s="46">
        <f>SUM('Billy Hudson'!K12)</f>
        <v>35</v>
      </c>
      <c r="E6" s="46">
        <f>SUM('Billy Hudson'!L12)</f>
        <v>6768.0020000000004</v>
      </c>
      <c r="F6" s="47">
        <f>SUM('Billy Hudson'!M12)</f>
        <v>193.37148571428574</v>
      </c>
      <c r="G6" s="46">
        <f>SUM('Billy Hudson'!N12)</f>
        <v>76</v>
      </c>
      <c r="H6" s="47">
        <f>SUM('Billy Hudson'!O12)</f>
        <v>269.37148571428577</v>
      </c>
    </row>
    <row r="7" spans="1:8" x14ac:dyDescent="0.25">
      <c r="A7" s="19">
        <v>2</v>
      </c>
      <c r="B7" s="19" t="s">
        <v>22</v>
      </c>
      <c r="C7" s="36" t="s">
        <v>47</v>
      </c>
      <c r="D7" s="46">
        <f>SUM('Lexi Davis'!K10)</f>
        <v>24</v>
      </c>
      <c r="E7" s="46">
        <f>SUM('Lexi Davis'!L10)</f>
        <v>4588</v>
      </c>
      <c r="F7" s="47">
        <f>SUM('Lexi Davis'!M10)</f>
        <v>191.16666666666666</v>
      </c>
      <c r="G7" s="46">
        <f>SUM('Lexi Davis'!N10)</f>
        <v>22</v>
      </c>
      <c r="H7" s="47">
        <f>SUM('Lexi Davis'!O10)</f>
        <v>213.16666666666666</v>
      </c>
    </row>
    <row r="8" spans="1:8" x14ac:dyDescent="0.25">
      <c r="A8" s="38"/>
      <c r="B8" s="38"/>
      <c r="C8" s="42"/>
      <c r="D8" s="48"/>
      <c r="E8" s="48"/>
      <c r="F8" s="49"/>
      <c r="G8" s="48"/>
      <c r="H8" s="49"/>
    </row>
    <row r="9" spans="1:8" x14ac:dyDescent="0.25">
      <c r="A9" s="19">
        <v>3</v>
      </c>
      <c r="B9" s="19" t="s">
        <v>22</v>
      </c>
      <c r="C9" s="36" t="s">
        <v>51</v>
      </c>
      <c r="D9" s="46">
        <f>SUM('Ricky Haley'!K18)</f>
        <v>8</v>
      </c>
      <c r="E9" s="46">
        <f>SUM('Ricky Haley'!L18)</f>
        <v>1560</v>
      </c>
      <c r="F9" s="47">
        <f>SUM('Ricky Haley'!M18)</f>
        <v>195</v>
      </c>
      <c r="G9" s="46">
        <f>SUM('Ricky Haley'!N18)</f>
        <v>15</v>
      </c>
      <c r="H9" s="47">
        <f>SUM('Ricky Haley'!O18)</f>
        <v>210</v>
      </c>
    </row>
    <row r="10" spans="1:8" x14ac:dyDescent="0.25">
      <c r="A10" s="19">
        <v>4</v>
      </c>
      <c r="B10" s="19" t="s">
        <v>22</v>
      </c>
      <c r="C10" s="36" t="s">
        <v>55</v>
      </c>
      <c r="D10" s="46">
        <f>SUM('Melvin Ferguson'!K5)</f>
        <v>8</v>
      </c>
      <c r="E10" s="46">
        <f>SUM('Melvin Ferguson'!L5)</f>
        <v>1552.0029999999999</v>
      </c>
      <c r="F10" s="47">
        <f>SUM('Melvin Ferguson'!M5)</f>
        <v>194.00037499999999</v>
      </c>
      <c r="G10" s="46">
        <f>SUM('Melvin Ferguson'!N5)</f>
        <v>13</v>
      </c>
      <c r="H10" s="47">
        <f>SUM('Melvin Ferguson'!O5)</f>
        <v>207.00037499999999</v>
      </c>
    </row>
    <row r="11" spans="1:8" x14ac:dyDescent="0.25">
      <c r="A11" s="19">
        <v>5</v>
      </c>
      <c r="B11" s="19" t="s">
        <v>22</v>
      </c>
      <c r="C11" s="36" t="s">
        <v>45</v>
      </c>
      <c r="D11" s="46">
        <f>SUM('Harold Reynolds'!K7)</f>
        <v>11</v>
      </c>
      <c r="E11" s="46">
        <f>SUM('Harold Reynolds'!L7)</f>
        <v>2097.0010000000002</v>
      </c>
      <c r="F11" s="47">
        <f>SUM('Harold Reynolds'!M7)</f>
        <v>190.63645454545457</v>
      </c>
      <c r="G11" s="46">
        <f>SUM('Harold Reynolds'!N7)</f>
        <v>12</v>
      </c>
      <c r="H11" s="47">
        <f>SUM('Harold Reynolds'!O7)</f>
        <v>202.63645454545457</v>
      </c>
    </row>
    <row r="12" spans="1:8" x14ac:dyDescent="0.25">
      <c r="A12" s="19">
        <v>6</v>
      </c>
      <c r="B12" s="19" t="s">
        <v>22</v>
      </c>
      <c r="C12" s="36" t="s">
        <v>17</v>
      </c>
      <c r="D12" s="46">
        <f>SUM('Woody Smith'!K7)</f>
        <v>16</v>
      </c>
      <c r="E12" s="46">
        <f>SUM('Woody Smith'!L7)</f>
        <v>3047</v>
      </c>
      <c r="F12" s="47">
        <f>SUM('Woody Smith'!M7)</f>
        <v>190.4375</v>
      </c>
      <c r="G12" s="46">
        <f>SUM('Woody Smith'!N7)</f>
        <v>12</v>
      </c>
      <c r="H12" s="47">
        <f>SUM('Woody Smith'!O7)</f>
        <v>202.4375</v>
      </c>
    </row>
    <row r="13" spans="1:8" x14ac:dyDescent="0.25">
      <c r="A13" s="19">
        <v>7</v>
      </c>
      <c r="B13" s="19" t="s">
        <v>22</v>
      </c>
      <c r="C13" s="21" t="s">
        <v>39</v>
      </c>
      <c r="D13" s="46">
        <f>SUM('Steve Kiemele'!K28)</f>
        <v>3</v>
      </c>
      <c r="E13" s="46">
        <f>SUM('Steve Kiemele'!L28)</f>
        <v>584.00099999999998</v>
      </c>
      <c r="F13" s="47">
        <f>SUM('Steve Kiemele'!M28)</f>
        <v>194.667</v>
      </c>
      <c r="G13" s="46">
        <f>SUM('Steve Kiemele'!N28)</f>
        <v>6</v>
      </c>
      <c r="H13" s="47">
        <f>SUM('Steve Kiemele'!O28)</f>
        <v>200.667</v>
      </c>
    </row>
    <row r="14" spans="1:8" x14ac:dyDescent="0.25">
      <c r="A14" s="19">
        <v>8</v>
      </c>
      <c r="B14" s="19" t="s">
        <v>22</v>
      </c>
      <c r="C14" s="36" t="s">
        <v>27</v>
      </c>
      <c r="D14" s="46">
        <f>SUM('Justin Fortson'!K20)</f>
        <v>4</v>
      </c>
      <c r="E14" s="46">
        <f>SUM('Justin Fortson'!L20)</f>
        <v>777</v>
      </c>
      <c r="F14" s="47">
        <f>SUM('Justin Fortson'!M20)</f>
        <v>194.25</v>
      </c>
      <c r="G14" s="46">
        <f>SUM('Justin Fortson'!N20)</f>
        <v>6</v>
      </c>
      <c r="H14" s="47">
        <f>SUM('Justin Fortson'!O20)</f>
        <v>200.25</v>
      </c>
    </row>
    <row r="15" spans="1:8" x14ac:dyDescent="0.25">
      <c r="A15" s="19">
        <v>9</v>
      </c>
      <c r="B15" s="19" t="s">
        <v>22</v>
      </c>
      <c r="C15" s="36" t="s">
        <v>59</v>
      </c>
      <c r="D15" s="46">
        <f>SUM('Lukas Brooks'!K5)</f>
        <v>8</v>
      </c>
      <c r="E15" s="46">
        <f>SUM('Lukas Brooks'!L5)</f>
        <v>1523</v>
      </c>
      <c r="F15" s="47">
        <f>SUM('Lukas Brooks'!M5)</f>
        <v>190.375</v>
      </c>
      <c r="G15" s="46">
        <f>SUM('Lukas Brooks'!N5)</f>
        <v>7</v>
      </c>
      <c r="H15" s="47">
        <f>SUM('Lukas Brooks'!O5)</f>
        <v>197.375</v>
      </c>
    </row>
    <row r="16" spans="1:8" x14ac:dyDescent="0.25">
      <c r="A16" s="19">
        <v>10</v>
      </c>
      <c r="B16" s="19" t="s">
        <v>22</v>
      </c>
      <c r="C16" s="36" t="s">
        <v>33</v>
      </c>
      <c r="D16" s="46">
        <f>SUM('Tim Thomas'!K23)</f>
        <v>12</v>
      </c>
      <c r="E16" s="46">
        <f>SUM('Tim Thomas'!L23)</f>
        <v>2281</v>
      </c>
      <c r="F16" s="47">
        <f>SUM('Tim Thomas'!M23)</f>
        <v>190.08333333333334</v>
      </c>
      <c r="G16" s="46">
        <f>SUM('Tim Thomas'!N23)</f>
        <v>7</v>
      </c>
      <c r="H16" s="47">
        <f>SUM('Tim Thomas'!O23)</f>
        <v>197.08333333333334</v>
      </c>
    </row>
    <row r="17" spans="1:9" x14ac:dyDescent="0.25">
      <c r="A17" s="19">
        <v>11</v>
      </c>
      <c r="B17" s="19" t="s">
        <v>22</v>
      </c>
      <c r="C17" s="36" t="s">
        <v>36</v>
      </c>
      <c r="D17" s="46">
        <f>SUM('Steve Nicholas'!K13)</f>
        <v>4</v>
      </c>
      <c r="E17" s="46">
        <f>SUM('Steve Nicholas'!L13)</f>
        <v>774</v>
      </c>
      <c r="F17" s="47">
        <f>SUM('Steve Nicholas'!M13)</f>
        <v>193.5</v>
      </c>
      <c r="G17" s="46">
        <f>SUM('Steve Nicholas'!N13)</f>
        <v>3</v>
      </c>
      <c r="H17" s="47">
        <f>SUM('Steve Nicholas'!O13)</f>
        <v>196.5</v>
      </c>
    </row>
    <row r="18" spans="1:9" x14ac:dyDescent="0.25">
      <c r="A18" s="19">
        <v>12</v>
      </c>
      <c r="B18" s="19" t="s">
        <v>22</v>
      </c>
      <c r="C18" s="36" t="s">
        <v>60</v>
      </c>
      <c r="D18" s="46">
        <f>SUM('Kevin Sullivan'!K4)</f>
        <v>4</v>
      </c>
      <c r="E18" s="46">
        <f>SUM('Kevin Sullivan'!L4)</f>
        <v>753</v>
      </c>
      <c r="F18" s="47">
        <f>SUM('Kevin Sullivan'!M4)</f>
        <v>188.25</v>
      </c>
      <c r="G18" s="46">
        <f>SUM('Kevin Sullivan'!N4)</f>
        <v>2</v>
      </c>
      <c r="H18" s="47">
        <f>SUM('Kevin Sullivan'!O4)</f>
        <v>190.25</v>
      </c>
    </row>
    <row r="19" spans="1:9" x14ac:dyDescent="0.25">
      <c r="C19" s="21"/>
      <c r="D19" s="20"/>
      <c r="G19" s="20"/>
    </row>
    <row r="20" spans="1:9" x14ac:dyDescent="0.25">
      <c r="A20" s="24"/>
      <c r="B20" s="24"/>
      <c r="C20" s="24"/>
      <c r="D20" s="24"/>
      <c r="E20" s="25"/>
      <c r="F20" s="31"/>
      <c r="G20" s="24"/>
      <c r="H20" s="31"/>
    </row>
    <row r="21" spans="1:9" ht="28.5" x14ac:dyDescent="0.45">
      <c r="A21" s="24"/>
      <c r="B21" s="27"/>
      <c r="C21" s="30" t="s">
        <v>42</v>
      </c>
      <c r="D21" s="27"/>
      <c r="E21" s="28"/>
      <c r="F21" s="34"/>
      <c r="G21" s="27"/>
      <c r="H21" s="34"/>
      <c r="I21" s="29"/>
    </row>
    <row r="22" spans="1:9" ht="18.75" x14ac:dyDescent="0.3">
      <c r="A22" s="24"/>
      <c r="B22" s="24"/>
      <c r="C22" s="24"/>
      <c r="D22" s="26" t="s">
        <v>53</v>
      </c>
      <c r="E22" s="25"/>
      <c r="F22" s="31"/>
      <c r="G22" s="24"/>
      <c r="H22" s="31"/>
    </row>
    <row r="23" spans="1:9" x14ac:dyDescent="0.25">
      <c r="A23" s="24"/>
      <c r="B23" s="24"/>
      <c r="C23" s="24"/>
      <c r="D23" s="24"/>
      <c r="E23" s="25"/>
      <c r="F23" s="31"/>
      <c r="G23" s="24"/>
      <c r="H23" s="31"/>
    </row>
    <row r="24" spans="1:9" x14ac:dyDescent="0.25">
      <c r="A24" s="24"/>
      <c r="B24" s="24"/>
      <c r="C24" s="24"/>
      <c r="D24" s="24"/>
      <c r="E24" s="25"/>
      <c r="F24" s="31"/>
      <c r="G24" s="24"/>
      <c r="H24" s="31"/>
    </row>
    <row r="25" spans="1:9" ht="18.75" x14ac:dyDescent="0.4">
      <c r="A25" s="22" t="s">
        <v>0</v>
      </c>
      <c r="B25" s="22" t="s">
        <v>1</v>
      </c>
      <c r="C25" s="50" t="s">
        <v>2</v>
      </c>
      <c r="D25" s="50" t="s">
        <v>11</v>
      </c>
      <c r="E25" s="51" t="s">
        <v>19</v>
      </c>
      <c r="F25" s="52" t="s">
        <v>20</v>
      </c>
      <c r="G25" s="50" t="s">
        <v>14</v>
      </c>
      <c r="H25" s="52" t="s">
        <v>21</v>
      </c>
    </row>
    <row r="26" spans="1:9" x14ac:dyDescent="0.25">
      <c r="A26" s="19">
        <v>1</v>
      </c>
      <c r="B26" s="19" t="s">
        <v>24</v>
      </c>
      <c r="C26" s="37" t="s">
        <v>50</v>
      </c>
      <c r="D26" s="53">
        <f>SUM('Travis Davis'!K10)</f>
        <v>24</v>
      </c>
      <c r="E26" s="53">
        <f>SUM('Travis Davis'!L10)</f>
        <v>4623.0010000000002</v>
      </c>
      <c r="F26" s="54">
        <f>SUM('Travis Davis'!M10)</f>
        <v>192.62504166666668</v>
      </c>
      <c r="G26" s="53">
        <f>SUM('Travis Davis'!N10)</f>
        <v>46</v>
      </c>
      <c r="H26" s="54">
        <f>SUM('Travis Davis'!O10)</f>
        <v>238.62504166666668</v>
      </c>
    </row>
    <row r="27" spans="1:9" x14ac:dyDescent="0.25">
      <c r="A27" s="19">
        <v>2</v>
      </c>
      <c r="B27" s="19" t="s">
        <v>24</v>
      </c>
      <c r="C27" s="36" t="s">
        <v>28</v>
      </c>
      <c r="D27" s="53">
        <f>SUM('Tony Greenway'!K12)</f>
        <v>32</v>
      </c>
      <c r="E27" s="53">
        <f>SUM('Tony Greenway'!L12)</f>
        <v>6057.0020000000004</v>
      </c>
      <c r="F27" s="54">
        <f>SUM('Tony Greenway'!M12)</f>
        <v>189.28131250000001</v>
      </c>
      <c r="G27" s="53">
        <f>SUM('Tony Greenway'!N12)</f>
        <v>45</v>
      </c>
      <c r="H27" s="54">
        <f>SUM('Tony Greenway'!O12)</f>
        <v>234.28131250000001</v>
      </c>
    </row>
    <row r="28" spans="1:9" x14ac:dyDescent="0.25">
      <c r="A28" s="38"/>
      <c r="B28" s="38"/>
      <c r="C28" s="42"/>
      <c r="D28" s="48"/>
      <c r="E28" s="48"/>
      <c r="F28" s="49"/>
      <c r="G28" s="48"/>
      <c r="H28" s="49"/>
    </row>
    <row r="29" spans="1:9" x14ac:dyDescent="0.25">
      <c r="A29" s="19">
        <v>3</v>
      </c>
      <c r="B29" s="19" t="s">
        <v>24</v>
      </c>
      <c r="C29" s="37" t="s">
        <v>51</v>
      </c>
      <c r="D29" s="53">
        <f>SUM('Ricky Haley'!K7)</f>
        <v>12</v>
      </c>
      <c r="E29" s="53">
        <f>SUM('Ricky Haley'!L7)</f>
        <v>2336</v>
      </c>
      <c r="F29" s="54">
        <f>SUM('Ricky Haley'!M7)</f>
        <v>194.66666666666666</v>
      </c>
      <c r="G29" s="53">
        <f>SUM('Ricky Haley'!N7)</f>
        <v>24</v>
      </c>
      <c r="H29" s="54">
        <f>SUM('Ricky Haley'!O7)</f>
        <v>218.66666666666666</v>
      </c>
    </row>
    <row r="30" spans="1:9" x14ac:dyDescent="0.25">
      <c r="A30" s="19">
        <v>4</v>
      </c>
      <c r="B30" s="19" t="s">
        <v>24</v>
      </c>
      <c r="C30" s="37" t="s">
        <v>57</v>
      </c>
      <c r="D30" s="53">
        <f>SUM('Benji Matoy'!K6)</f>
        <v>12</v>
      </c>
      <c r="E30" s="53">
        <f>SUM('Benji Matoy'!L6)</f>
        <v>2308.0010000000002</v>
      </c>
      <c r="F30" s="54">
        <f>SUM('Benji Matoy'!M6)</f>
        <v>192.33341666666669</v>
      </c>
      <c r="G30" s="53">
        <f>SUM('Benji Matoy'!N6)</f>
        <v>18</v>
      </c>
      <c r="H30" s="54">
        <f>SUM('Benji Matoy'!O6)</f>
        <v>210.33341666666669</v>
      </c>
    </row>
    <row r="31" spans="1:9" x14ac:dyDescent="0.25">
      <c r="A31" s="19">
        <v>5</v>
      </c>
      <c r="B31" s="19" t="s">
        <v>24</v>
      </c>
      <c r="C31" s="37" t="s">
        <v>62</v>
      </c>
      <c r="D31" s="53">
        <f>SUM('Shelby Matoy'!K4)</f>
        <v>4</v>
      </c>
      <c r="E31" s="53">
        <f>SUM('Shelby Matoy'!L4)</f>
        <v>771</v>
      </c>
      <c r="F31" s="54">
        <f>SUM('Shelby Matoy'!M4)</f>
        <v>192.75</v>
      </c>
      <c r="G31" s="53">
        <f>SUM('Shelby Matoy'!N4)</f>
        <v>5</v>
      </c>
      <c r="H31" s="54">
        <f>SUM('Shelby Matoy'!O4)</f>
        <v>197.75</v>
      </c>
    </row>
    <row r="32" spans="1:9" x14ac:dyDescent="0.25">
      <c r="A32" s="19">
        <v>6</v>
      </c>
      <c r="B32" s="19" t="s">
        <v>24</v>
      </c>
      <c r="C32" s="37" t="s">
        <v>61</v>
      </c>
      <c r="D32" s="53">
        <f>SUM('Jim Haley'!K4)</f>
        <v>4</v>
      </c>
      <c r="E32" s="53">
        <f>SUM('Jim Haley'!L4)</f>
        <v>753</v>
      </c>
      <c r="F32" s="54">
        <f>SUM('Jim Haley'!M4)</f>
        <v>188.25</v>
      </c>
      <c r="G32" s="53">
        <f>SUM('Jim Haley'!N4)</f>
        <v>2</v>
      </c>
      <c r="H32" s="54">
        <f>SUM('Jim Haley'!O4)</f>
        <v>190.25</v>
      </c>
    </row>
    <row r="33" spans="1:8" x14ac:dyDescent="0.25">
      <c r="A33" s="19">
        <v>7</v>
      </c>
      <c r="B33" s="19" t="s">
        <v>24</v>
      </c>
      <c r="C33" s="37" t="s">
        <v>63</v>
      </c>
      <c r="D33" s="53">
        <f>SUM('Josh  Fincher'!K4)</f>
        <v>4</v>
      </c>
      <c r="E33" s="53">
        <f>SUM('Josh  Fincher'!L4)</f>
        <v>739</v>
      </c>
      <c r="F33" s="54">
        <f>SUM('Josh  Fincher'!M4)</f>
        <v>184.75</v>
      </c>
      <c r="G33" s="53">
        <f>SUM('Josh  Fincher'!N4)</f>
        <v>2</v>
      </c>
      <c r="H33" s="54">
        <f>SUM('Josh  Fincher'!O4)</f>
        <v>186.75</v>
      </c>
    </row>
    <row r="34" spans="1:8" x14ac:dyDescent="0.25">
      <c r="A34" s="19">
        <v>8</v>
      </c>
      <c r="B34" s="19" t="s">
        <v>24</v>
      </c>
      <c r="C34" s="37" t="s">
        <v>36</v>
      </c>
      <c r="D34" s="53">
        <f>SUM('Steve Nicholas'!K5)</f>
        <v>4</v>
      </c>
      <c r="E34" s="53">
        <f>SUM('Steve Nicholas'!L5)</f>
        <v>721</v>
      </c>
      <c r="F34" s="54">
        <f>SUM('Steve Nicholas'!M5)</f>
        <v>180.25</v>
      </c>
      <c r="G34" s="53">
        <f>SUM('Steve Nicholas'!N5)</f>
        <v>4</v>
      </c>
      <c r="H34" s="54">
        <f>SUM('Steve Nicholas'!O5)</f>
        <v>184.25</v>
      </c>
    </row>
    <row r="35" spans="1:8" x14ac:dyDescent="0.25">
      <c r="C35" s="21"/>
      <c r="D35" s="20"/>
      <c r="G35" s="20"/>
    </row>
    <row r="36" spans="1:8" x14ac:dyDescent="0.25">
      <c r="A36" s="24"/>
      <c r="B36" s="24"/>
      <c r="C36" s="24"/>
      <c r="D36" s="24"/>
      <c r="E36" s="25"/>
      <c r="F36" s="31"/>
      <c r="G36" s="24"/>
      <c r="H36" s="31"/>
    </row>
    <row r="37" spans="1:8" ht="28.5" x14ac:dyDescent="0.45">
      <c r="A37" s="24"/>
      <c r="B37" s="24"/>
      <c r="C37" s="30" t="s">
        <v>41</v>
      </c>
      <c r="D37" s="27"/>
      <c r="E37" s="28"/>
      <c r="F37" s="34"/>
      <c r="G37" s="27"/>
      <c r="H37" s="34"/>
    </row>
    <row r="38" spans="1:8" ht="18.75" x14ac:dyDescent="0.3">
      <c r="A38" s="24"/>
      <c r="B38" s="24"/>
      <c r="C38" s="24"/>
      <c r="D38" s="26" t="s">
        <v>53</v>
      </c>
      <c r="E38" s="25"/>
      <c r="F38" s="31"/>
      <c r="G38" s="24"/>
      <c r="H38" s="31"/>
    </row>
    <row r="39" spans="1:8" x14ac:dyDescent="0.25">
      <c r="A39" s="24"/>
      <c r="B39" s="24"/>
      <c r="C39" s="24"/>
      <c r="D39" s="24"/>
      <c r="E39" s="25"/>
      <c r="F39" s="31"/>
      <c r="G39" s="24"/>
      <c r="H39" s="31"/>
    </row>
    <row r="40" spans="1:8" ht="18.75" x14ac:dyDescent="0.4">
      <c r="A40" s="22" t="s">
        <v>0</v>
      </c>
      <c r="B40" s="22" t="s">
        <v>1</v>
      </c>
      <c r="C40" s="22" t="s">
        <v>2</v>
      </c>
      <c r="D40" s="22" t="s">
        <v>11</v>
      </c>
      <c r="E40" s="23" t="s">
        <v>19</v>
      </c>
      <c r="F40" s="32" t="s">
        <v>20</v>
      </c>
      <c r="G40" s="22" t="s">
        <v>14</v>
      </c>
      <c r="H40" s="32" t="s">
        <v>21</v>
      </c>
    </row>
    <row r="41" spans="1:8" x14ac:dyDescent="0.25">
      <c r="A41" s="19">
        <v>1</v>
      </c>
      <c r="B41" s="19" t="s">
        <v>29</v>
      </c>
      <c r="C41" s="21" t="s">
        <v>39</v>
      </c>
      <c r="D41" s="20">
        <f>SUM('Steve Kiemele'!K20)</f>
        <v>28</v>
      </c>
      <c r="E41" s="20">
        <f>SUM('Steve Kiemele'!L20)</f>
        <v>5293.0020000000004</v>
      </c>
      <c r="F41" s="33">
        <f>SUM('Steve Kiemele'!M20)</f>
        <v>189.03578571428574</v>
      </c>
      <c r="G41" s="20">
        <f>SUM('Steve Kiemele'!N20)</f>
        <v>53</v>
      </c>
      <c r="H41" s="33">
        <f>SUM('Steve Kiemele'!O20)</f>
        <v>242.03578571428574</v>
      </c>
    </row>
    <row r="42" spans="1:8" x14ac:dyDescent="0.25">
      <c r="A42" s="19">
        <v>2</v>
      </c>
      <c r="B42" s="19" t="s">
        <v>29</v>
      </c>
      <c r="C42" s="21" t="s">
        <v>27</v>
      </c>
      <c r="D42" s="20">
        <f>SUM('Justin Fortson'!K12)</f>
        <v>31</v>
      </c>
      <c r="E42" s="20">
        <f>SUM('Justin Fortson'!L12)</f>
        <v>5710.0020000000004</v>
      </c>
      <c r="F42" s="33">
        <f>SUM('Justin Fortson'!M12)</f>
        <v>184.19361290322581</v>
      </c>
      <c r="G42" s="20">
        <f>SUM('Justin Fortson'!N12)</f>
        <v>55</v>
      </c>
      <c r="H42" s="33">
        <f>SUM('Justin Fortson'!O12)</f>
        <v>239.19361290322581</v>
      </c>
    </row>
    <row r="43" spans="1:8" x14ac:dyDescent="0.25">
      <c r="A43" s="38"/>
      <c r="B43" s="38"/>
      <c r="C43" s="39"/>
      <c r="D43" s="40"/>
      <c r="E43" s="40"/>
      <c r="F43" s="41"/>
      <c r="G43" s="40"/>
      <c r="H43" s="41"/>
    </row>
    <row r="44" spans="1:8" x14ac:dyDescent="0.25">
      <c r="A44" s="19">
        <v>3</v>
      </c>
      <c r="B44" s="19" t="s">
        <v>29</v>
      </c>
      <c r="C44" s="36" t="s">
        <v>45</v>
      </c>
      <c r="D44" s="20">
        <f>SUM('Harold Reynolds'!K19)</f>
        <v>12</v>
      </c>
      <c r="E44" s="20">
        <f>SUM('Harold Reynolds'!L19)</f>
        <v>2307.0010000000002</v>
      </c>
      <c r="F44" s="33">
        <f>SUM('Harold Reynolds'!M19)</f>
        <v>192.25008333333335</v>
      </c>
      <c r="G44" s="20">
        <f>SUM('Harold Reynolds'!N19)</f>
        <v>25</v>
      </c>
      <c r="H44" s="33">
        <f>SUM('Harold Reynolds'!O19)</f>
        <v>217.25008333333335</v>
      </c>
    </row>
    <row r="45" spans="1:8" x14ac:dyDescent="0.25">
      <c r="A45" s="19">
        <v>4</v>
      </c>
      <c r="B45" s="19" t="s">
        <v>29</v>
      </c>
      <c r="C45" s="21" t="s">
        <v>33</v>
      </c>
      <c r="D45" s="20">
        <f>SUM('Tim Thomas'!K8)</f>
        <v>16</v>
      </c>
      <c r="E45" s="20">
        <f>SUM('Tim Thomas'!L8)</f>
        <v>2829</v>
      </c>
      <c r="F45" s="33">
        <f>SUM('Tim Thomas'!M8)</f>
        <v>176.8125</v>
      </c>
      <c r="G45" s="20">
        <f>SUM('Tim Thomas'!N8)</f>
        <v>19</v>
      </c>
      <c r="H45" s="33">
        <f>SUM('Tim Thomas'!O8)</f>
        <v>195.8125</v>
      </c>
    </row>
    <row r="46" spans="1:8" x14ac:dyDescent="0.25">
      <c r="A46" s="19">
        <v>5</v>
      </c>
      <c r="B46" s="19" t="s">
        <v>29</v>
      </c>
      <c r="C46" s="37" t="s">
        <v>61</v>
      </c>
      <c r="D46" s="20">
        <f>SUM('Jim Haley'!K13)</f>
        <v>3</v>
      </c>
      <c r="E46" s="20">
        <f>SUM('Jim Haley'!L13)</f>
        <v>568</v>
      </c>
      <c r="F46" s="33">
        <f>SUM('Jim Haley'!M13)</f>
        <v>189.33333333333334</v>
      </c>
      <c r="G46" s="20">
        <f>SUM('Jim Haley'!N13)</f>
        <v>6</v>
      </c>
      <c r="H46" s="33">
        <f>SUM('Jim Haley'!O13)</f>
        <v>195.33333333333334</v>
      </c>
    </row>
    <row r="47" spans="1:8" x14ac:dyDescent="0.25">
      <c r="A47" s="19">
        <v>6</v>
      </c>
      <c r="B47" s="19" t="s">
        <v>29</v>
      </c>
      <c r="C47" s="36" t="s">
        <v>49</v>
      </c>
      <c r="D47" s="20">
        <f>SUM('Dave Eisenschmied'!K7)</f>
        <v>12</v>
      </c>
      <c r="E47" s="20">
        <f>SUM('Dave Eisenschmied'!L7)</f>
        <v>2175.0010000000002</v>
      </c>
      <c r="F47" s="33">
        <f>SUM('Dave Eisenschmied'!M7)</f>
        <v>181.25008333333335</v>
      </c>
      <c r="G47" s="20">
        <f>SUM('Dave Eisenschmied'!N7)</f>
        <v>13</v>
      </c>
      <c r="H47" s="33">
        <f>SUM('Dave Eisenschmied'!O7)</f>
        <v>194.25008333333335</v>
      </c>
    </row>
    <row r="48" spans="1:8" x14ac:dyDescent="0.25">
      <c r="A48" s="19">
        <v>7</v>
      </c>
      <c r="B48" s="19" t="s">
        <v>29</v>
      </c>
      <c r="C48" s="21" t="s">
        <v>58</v>
      </c>
      <c r="D48" s="20">
        <f>SUM('Jerry Thompson'!K5)</f>
        <v>8</v>
      </c>
      <c r="E48" s="20">
        <f>SUM('Jerry Thompson'!L5)</f>
        <v>1387</v>
      </c>
      <c r="F48" s="33">
        <f>SUM('Jerry Thompson'!M5)</f>
        <v>173.375</v>
      </c>
      <c r="G48" s="20">
        <f>SUM('Jerry Thompson'!N5)</f>
        <v>6</v>
      </c>
      <c r="H48" s="33">
        <f>SUM('Jerry Thompson'!O5)</f>
        <v>179.375</v>
      </c>
    </row>
    <row r="49" spans="1:9" ht="14.25" customHeight="1" x14ac:dyDescent="0.25">
      <c r="C49" s="21"/>
      <c r="D49" s="20"/>
      <c r="G49" s="20"/>
    </row>
    <row r="50" spans="1:9" x14ac:dyDescent="0.25">
      <c r="A50" s="24"/>
      <c r="B50" s="24"/>
      <c r="C50" s="24"/>
      <c r="D50" s="24"/>
      <c r="E50" s="25"/>
      <c r="F50" s="31"/>
      <c r="G50" s="24"/>
      <c r="H50" s="31"/>
    </row>
    <row r="51" spans="1:9" ht="28.5" x14ac:dyDescent="0.45">
      <c r="A51" s="24"/>
      <c r="B51" s="27"/>
      <c r="C51" s="30" t="s">
        <v>43</v>
      </c>
      <c r="D51" s="27"/>
      <c r="E51" s="28"/>
      <c r="F51" s="34"/>
      <c r="G51" s="27"/>
      <c r="H51" s="34"/>
      <c r="I51" s="29"/>
    </row>
    <row r="52" spans="1:9" ht="18.75" x14ac:dyDescent="0.3">
      <c r="A52" s="24"/>
      <c r="B52" s="24"/>
      <c r="C52" s="24"/>
      <c r="D52" s="26" t="s">
        <v>53</v>
      </c>
      <c r="E52" s="25"/>
      <c r="F52" s="31"/>
      <c r="G52" s="24"/>
      <c r="H52" s="31"/>
    </row>
    <row r="53" spans="1:9" x14ac:dyDescent="0.25">
      <c r="A53" s="24"/>
      <c r="B53" s="24"/>
      <c r="C53" s="24"/>
      <c r="D53" s="24"/>
      <c r="E53" s="25"/>
      <c r="F53" s="31"/>
      <c r="G53" s="24"/>
      <c r="H53" s="31"/>
    </row>
    <row r="54" spans="1:9" x14ac:dyDescent="0.25">
      <c r="A54" s="24"/>
      <c r="B54" s="24"/>
      <c r="C54" s="24"/>
      <c r="D54" s="24"/>
      <c r="E54" s="25"/>
      <c r="F54" s="31"/>
      <c r="G54" s="24"/>
      <c r="H54" s="31"/>
    </row>
    <row r="55" spans="1:9" ht="18.75" x14ac:dyDescent="0.4">
      <c r="A55" s="22" t="s">
        <v>0</v>
      </c>
      <c r="B55" s="22" t="s">
        <v>1</v>
      </c>
      <c r="C55" s="22" t="s">
        <v>2</v>
      </c>
      <c r="D55" s="22" t="s">
        <v>11</v>
      </c>
      <c r="E55" s="23" t="s">
        <v>19</v>
      </c>
      <c r="F55" s="32" t="s">
        <v>20</v>
      </c>
      <c r="G55" s="22" t="s">
        <v>14</v>
      </c>
      <c r="H55" s="32" t="s">
        <v>21</v>
      </c>
    </row>
    <row r="56" spans="1:9" x14ac:dyDescent="0.25">
      <c r="A56" s="19">
        <v>1</v>
      </c>
      <c r="B56" s="19" t="s">
        <v>25</v>
      </c>
      <c r="C56" s="36" t="s">
        <v>49</v>
      </c>
      <c r="D56" s="20">
        <f>SUM('Dave Eisenschmied'!K18)</f>
        <v>8</v>
      </c>
      <c r="E56" s="20">
        <f>SUM('Dave Eisenschmied'!L18)</f>
        <v>1445</v>
      </c>
      <c r="F56" s="33">
        <f>SUM('Dave Eisenschmied'!M18)</f>
        <v>180.625</v>
      </c>
      <c r="G56" s="20">
        <f>SUM('Dave Eisenschmied'!N18)</f>
        <v>10</v>
      </c>
      <c r="H56" s="33">
        <f>SUM('Dave Eisenschmied'!O18)</f>
        <v>190.625</v>
      </c>
    </row>
    <row r="57" spans="1:9" x14ac:dyDescent="0.25">
      <c r="A57" s="19">
        <v>2</v>
      </c>
      <c r="B57" s="19" t="s">
        <v>25</v>
      </c>
      <c r="C57" s="21" t="s">
        <v>39</v>
      </c>
      <c r="D57" s="20">
        <f>SUM('Steve Kiemele'!K5)</f>
        <v>4</v>
      </c>
      <c r="E57" s="20">
        <f>SUM('Steve Kiemele'!L5)</f>
        <v>719</v>
      </c>
      <c r="F57" s="33">
        <f>SUM('Steve Kiemele'!M5)</f>
        <v>179.75</v>
      </c>
      <c r="G57" s="20">
        <f>SUM('Steve Kiemele'!N5)</f>
        <v>5</v>
      </c>
      <c r="H57" s="33">
        <f>SUM('Steve Kiemele'!O5)</f>
        <v>184.75</v>
      </c>
    </row>
  </sheetData>
  <protectedRanges>
    <protectedRange algorithmName="SHA-512" hashValue="ON39YdpmFHfN9f47KpiRvqrKx0V9+erV1CNkpWzYhW/Qyc6aT8rEyCrvauWSYGZK2ia3o7vd3akF07acHAFpOA==" saltValue="yVW9XmDwTqEnmpSGai0KYg==" spinCount="100000" sqref="C41:C43 C18" name="Range1_1"/>
    <protectedRange algorithmName="SHA-512" hashValue="ON39YdpmFHfN9f47KpiRvqrKx0V9+erV1CNkpWzYhW/Qyc6aT8rEyCrvauWSYGZK2ia3o7vd3akF07acHAFpOA==" saltValue="yVW9XmDwTqEnmpSGai0KYg==" spinCount="100000" sqref="C27:C34 C11 C48:C49" name="Range1_3"/>
  </protectedRanges>
  <sortState xmlns:xlrd2="http://schemas.microsoft.com/office/spreadsheetml/2017/richdata2" ref="C44:H48">
    <sortCondition descending="1" ref="H41:H48"/>
  </sortState>
  <hyperlinks>
    <hyperlink ref="C12" location="'Woody Smith'!A1" display="Woody Smith" xr:uid="{C70A17EA-F8E3-4C50-9C28-AA843948CFCC}"/>
    <hyperlink ref="C57" location="'Steve Kiemele'!A1" display="Steve Kiemele" xr:uid="{9C12A423-7745-4096-A45E-4D94D000B4FC}"/>
    <hyperlink ref="C6" location="'Billy Hudson'!A1" display="Billy Hudson" xr:uid="{7313D1E9-509A-4EC1-B9D4-7941A5D2CB5D}"/>
    <hyperlink ref="C45" location="'Tim Thomas'!A1" display="Tim Thomas" xr:uid="{795A6C19-0608-4AB4-8178-76647CC326AD}"/>
    <hyperlink ref="C41" location="'Steve Kiemele'!A1" display="Steve Kiemele" xr:uid="{0FD2922C-C0BF-4045-8192-31B1E0846BD6}"/>
    <hyperlink ref="C42" location="'Justin Fortson'!A1" display="Justin Fortson" xr:uid="{D54789E2-1863-4EEF-B4CE-DA3B59812691}"/>
    <hyperlink ref="C27" location="'Tony Greenway'!A1" display="Tony  Greenway" xr:uid="{D65E05F2-CEC3-4C94-9BA1-E8E7471ABEA9}"/>
    <hyperlink ref="C34" location="'Steve Nicholas'!A1" display="Steve Nicholas" xr:uid="{25C0318A-2E46-46AD-9821-881C7B6121BB}"/>
    <hyperlink ref="C11" location="'Harold Reynolds'!A1" display="Harold Reynold" xr:uid="{C9B09A7A-1A41-4600-B828-1096ECA7B268}"/>
    <hyperlink ref="C7" location="'Lexi Davis'!A1" display="Lexi Davis" xr:uid="{6C08CEE4-4C41-4C34-B3E6-5BDA4A00866A}"/>
    <hyperlink ref="C47" location="'Dave Eisenschmied'!A1" display="Dave Eisenschmied" xr:uid="{891195C1-F646-42EA-BD01-F44D354FA500}"/>
    <hyperlink ref="C26" location="'Travis Davis'!A1" display="Travis Davis" xr:uid="{DAAE208C-BBC3-4DC9-A4D7-E79208703B7E}"/>
    <hyperlink ref="C29" location="'Ricky Haley'!A1" display="Rick Haley" xr:uid="{386F0158-8ED1-4235-B4C5-E818E158548A}"/>
    <hyperlink ref="C9" location="'Ricky Haley'!A1" display="Rick Haley" xr:uid="{39D148AD-7072-41B6-85A2-848C75871B28}"/>
    <hyperlink ref="C16" location="'Tim Thomas'!A1" display="Tim Thomas" xr:uid="{68353EC5-FF9F-4273-84C5-E1D11D7632BD}"/>
    <hyperlink ref="C44" location="'Harold Reynolds'!A1" display="Harold Reynold" xr:uid="{02AD7D8B-39AC-40E1-958E-7330D162DFF2}"/>
    <hyperlink ref="C10" location="'Melvin Ferguson'!A1" display="Melvin Ferugson" xr:uid="{54ADA736-93BC-429A-A720-1139C09AE1A3}"/>
    <hyperlink ref="C17" location="'Steve Nicholas'!A1" display="Steve Nicholas" xr:uid="{0D010C97-445E-4DBF-B460-FF58658C99C8}"/>
    <hyperlink ref="C30" location="'Benji Matoy'!A1" display="Benji Matoy" xr:uid="{0593E79C-3035-4E5E-B8C4-54E3090F12E3}"/>
    <hyperlink ref="C56" location="'Dave Eisenschmied'!A1" display="Dave Eisenschmied" xr:uid="{DA14051A-415D-411C-8C89-79DCC91DF88C}"/>
    <hyperlink ref="C48" location="'Jerry Thompson'!A1" display="Jerry Thompson" xr:uid="{821DD2C9-9A01-4678-AFFB-45249D742D07}"/>
    <hyperlink ref="C15" location="'Lukas Brooks'!A1" display="Lukas Brooks" xr:uid="{6973A1CF-4A1A-466D-B67F-4594AD27F4B5}"/>
    <hyperlink ref="C18" location="'Kevin Sullivan'!A1" display="Kevin Sullivan" xr:uid="{ACD763B3-25FE-41F7-850A-CDF612624F5B}"/>
    <hyperlink ref="C32" location="'Jim Haley'!A1" display="Jim Haley" xr:uid="{24AA8852-53C4-42CD-9D6E-A3C596617595}"/>
    <hyperlink ref="C14" location="'Justin Fortson'!A1" display="Justin Fortson" xr:uid="{B3312498-13EE-47EA-810C-BF7AA3FC08A0}"/>
    <hyperlink ref="C31" location="'Shelby Matoy'!A1" display="Shelby Matoy" xr:uid="{B83BB9FE-C267-412B-BCBE-C6CEEDB1B337}"/>
    <hyperlink ref="C33" location="'Josh  Fincher'!A1" display="Josh Fincher" xr:uid="{98BE1A10-A2D7-4ADE-9F64-E8E63628817B}"/>
    <hyperlink ref="C13" location="'Steve Kiemele'!A1" display="Steve Kiemele" xr:uid="{BBC87027-35DA-4026-9406-4ABEDCC9AD65}"/>
    <hyperlink ref="C46" location="'Jim Haley'!A1" display="Jim Haley" xr:uid="{D5E25534-7EF6-4A40-ACA3-0C1BF3DD7FEA}"/>
  </hyperlink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A587-525D-4599-B6E5-0DCA4FB3F7E8}">
  <sheetPr codeName="Sheet7"/>
  <dimension ref="A1:Q12"/>
  <sheetViews>
    <sheetView workbookViewId="0">
      <selection activeCell="A9" sqref="A9:O9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5" t="s">
        <v>26</v>
      </c>
    </row>
    <row r="2" spans="1:17" x14ac:dyDescent="0.25">
      <c r="A2" s="9" t="s">
        <v>34</v>
      </c>
      <c r="B2" s="10" t="s">
        <v>18</v>
      </c>
      <c r="C2" s="11">
        <v>44212</v>
      </c>
      <c r="D2" s="12" t="s">
        <v>44</v>
      </c>
      <c r="E2" s="13">
        <v>186</v>
      </c>
      <c r="F2" s="13">
        <v>185</v>
      </c>
      <c r="G2" s="13">
        <v>184</v>
      </c>
      <c r="H2" s="13">
        <v>183</v>
      </c>
      <c r="I2" s="13"/>
      <c r="J2" s="13"/>
      <c r="K2" s="14">
        <v>4</v>
      </c>
      <c r="L2" s="14">
        <v>738</v>
      </c>
      <c r="M2" s="15">
        <v>184.5</v>
      </c>
      <c r="N2" s="16">
        <v>5</v>
      </c>
      <c r="O2" s="17">
        <v>189.5</v>
      </c>
    </row>
    <row r="3" spans="1:17" x14ac:dyDescent="0.25">
      <c r="A3" s="9" t="s">
        <v>34</v>
      </c>
      <c r="B3" s="10" t="s">
        <v>18</v>
      </c>
      <c r="C3" s="11">
        <v>44213</v>
      </c>
      <c r="D3" s="12" t="s">
        <v>23</v>
      </c>
      <c r="E3" s="13">
        <v>191</v>
      </c>
      <c r="F3" s="13">
        <v>189</v>
      </c>
      <c r="G3" s="13">
        <v>192</v>
      </c>
      <c r="H3" s="13">
        <v>188</v>
      </c>
      <c r="I3" s="13"/>
      <c r="J3" s="13"/>
      <c r="K3" s="14">
        <v>4</v>
      </c>
      <c r="L3" s="14">
        <v>760</v>
      </c>
      <c r="M3" s="15">
        <v>190</v>
      </c>
      <c r="N3" s="16">
        <v>13</v>
      </c>
      <c r="O3" s="17">
        <v>203</v>
      </c>
    </row>
    <row r="4" spans="1:17" x14ac:dyDescent="0.25">
      <c r="A4" s="9" t="s">
        <v>34</v>
      </c>
      <c r="B4" s="10" t="s">
        <v>18</v>
      </c>
      <c r="C4" s="11">
        <v>44247</v>
      </c>
      <c r="D4" s="12" t="s">
        <v>44</v>
      </c>
      <c r="E4" s="13">
        <v>189</v>
      </c>
      <c r="F4" s="13">
        <v>185</v>
      </c>
      <c r="G4" s="13">
        <v>192</v>
      </c>
      <c r="H4" s="13">
        <v>192</v>
      </c>
      <c r="I4" s="13"/>
      <c r="J4" s="13"/>
      <c r="K4" s="14">
        <v>4</v>
      </c>
      <c r="L4" s="14">
        <v>758</v>
      </c>
      <c r="M4" s="15">
        <v>189.5</v>
      </c>
      <c r="N4" s="16">
        <v>6</v>
      </c>
      <c r="O4" s="17">
        <v>195.5</v>
      </c>
    </row>
    <row r="5" spans="1:17" x14ac:dyDescent="0.25">
      <c r="A5" s="9" t="s">
        <v>34</v>
      </c>
      <c r="B5" s="10" t="s">
        <v>18</v>
      </c>
      <c r="C5" s="11">
        <v>44248</v>
      </c>
      <c r="D5" s="12" t="s">
        <v>23</v>
      </c>
      <c r="E5" s="13">
        <v>191</v>
      </c>
      <c r="F5" s="13">
        <v>187</v>
      </c>
      <c r="G5" s="13">
        <v>190</v>
      </c>
      <c r="H5" s="13">
        <v>188</v>
      </c>
      <c r="I5" s="13"/>
      <c r="J5" s="13"/>
      <c r="K5" s="14">
        <v>4</v>
      </c>
      <c r="L5" s="14">
        <v>756</v>
      </c>
      <c r="M5" s="15">
        <v>189</v>
      </c>
      <c r="N5" s="16">
        <v>3</v>
      </c>
      <c r="O5" s="17">
        <v>192</v>
      </c>
    </row>
    <row r="6" spans="1:17" x14ac:dyDescent="0.25">
      <c r="A6" s="9" t="s">
        <v>34</v>
      </c>
      <c r="B6" s="10" t="s">
        <v>18</v>
      </c>
      <c r="C6" s="11">
        <v>44275</v>
      </c>
      <c r="D6" s="12" t="s">
        <v>44</v>
      </c>
      <c r="E6" s="13">
        <v>187</v>
      </c>
      <c r="F6" s="13">
        <v>190</v>
      </c>
      <c r="G6" s="13">
        <v>185</v>
      </c>
      <c r="H6" s="13">
        <v>183</v>
      </c>
      <c r="I6" s="13"/>
      <c r="J6" s="13"/>
      <c r="K6" s="14">
        <v>4</v>
      </c>
      <c r="L6" s="14">
        <v>745</v>
      </c>
      <c r="M6" s="15">
        <v>186.25</v>
      </c>
      <c r="N6" s="16">
        <v>6</v>
      </c>
      <c r="O6" s="17">
        <v>192.25</v>
      </c>
    </row>
    <row r="7" spans="1:17" x14ac:dyDescent="0.25">
      <c r="A7" s="9" t="s">
        <v>34</v>
      </c>
      <c r="B7" s="10" t="s">
        <v>18</v>
      </c>
      <c r="C7" s="11">
        <v>44276</v>
      </c>
      <c r="D7" s="12" t="s">
        <v>23</v>
      </c>
      <c r="E7" s="13">
        <v>193</v>
      </c>
      <c r="F7" s="13">
        <v>193</v>
      </c>
      <c r="G7" s="13">
        <v>185</v>
      </c>
      <c r="H7" s="13">
        <v>190</v>
      </c>
      <c r="I7" s="13"/>
      <c r="J7" s="13"/>
      <c r="K7" s="14">
        <v>4</v>
      </c>
      <c r="L7" s="14">
        <v>761</v>
      </c>
      <c r="M7" s="15">
        <v>190.25</v>
      </c>
      <c r="N7" s="16">
        <v>2</v>
      </c>
      <c r="O7" s="17">
        <v>192.25</v>
      </c>
    </row>
    <row r="8" spans="1:17" x14ac:dyDescent="0.25">
      <c r="A8" s="9" t="s">
        <v>34</v>
      </c>
      <c r="B8" s="10" t="s">
        <v>18</v>
      </c>
      <c r="C8" s="11">
        <v>44303</v>
      </c>
      <c r="D8" s="12" t="s">
        <v>44</v>
      </c>
      <c r="E8" s="13">
        <v>191.001</v>
      </c>
      <c r="F8" s="13">
        <v>197.001</v>
      </c>
      <c r="G8" s="13">
        <v>193</v>
      </c>
      <c r="H8" s="13">
        <v>191</v>
      </c>
      <c r="I8" s="13"/>
      <c r="J8" s="13"/>
      <c r="K8" s="14">
        <v>4</v>
      </c>
      <c r="L8" s="14">
        <v>772.00199999999995</v>
      </c>
      <c r="M8" s="15">
        <v>193.00049999999999</v>
      </c>
      <c r="N8" s="16">
        <v>6</v>
      </c>
      <c r="O8" s="17">
        <v>199.00049999999999</v>
      </c>
    </row>
    <row r="9" spans="1:17" x14ac:dyDescent="0.25">
      <c r="A9" s="9" t="s">
        <v>34</v>
      </c>
      <c r="B9" s="10" t="s">
        <v>18</v>
      </c>
      <c r="C9" s="11">
        <v>44304</v>
      </c>
      <c r="D9" s="12" t="s">
        <v>23</v>
      </c>
      <c r="E9" s="13">
        <v>194</v>
      </c>
      <c r="F9" s="13">
        <v>193</v>
      </c>
      <c r="G9" s="13">
        <v>191</v>
      </c>
      <c r="H9" s="13">
        <v>189</v>
      </c>
      <c r="I9" s="13"/>
      <c r="J9" s="13"/>
      <c r="K9" s="14">
        <v>4</v>
      </c>
      <c r="L9" s="14">
        <v>767</v>
      </c>
      <c r="M9" s="15">
        <v>191.75</v>
      </c>
      <c r="N9" s="16">
        <v>4</v>
      </c>
      <c r="O9" s="17">
        <v>195.75</v>
      </c>
    </row>
    <row r="12" spans="1:17" x14ac:dyDescent="0.25">
      <c r="K12" s="7">
        <f>SUM(K2:K11)</f>
        <v>32</v>
      </c>
      <c r="L12" s="7">
        <f>SUM(L2:L11)</f>
        <v>6057.0020000000004</v>
      </c>
      <c r="M12" s="8">
        <f>SUM(L12/K12)</f>
        <v>189.28131250000001</v>
      </c>
      <c r="N12" s="7">
        <f>SUM(N2:N11)</f>
        <v>45</v>
      </c>
      <c r="O12" s="7">
        <f>SUM(M12+N12)</f>
        <v>234.28131250000001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_4"/>
    <protectedRange algorithmName="SHA-512" hashValue="ON39YdpmFHfN9f47KpiRvqrKx0V9+erV1CNkpWzYhW/Qyc6aT8rEyCrvauWSYGZK2ia3o7vd3akF07acHAFpOA==" saltValue="yVW9XmDwTqEnmpSGai0KYg==" spinCount="100000" sqref="D2" name="Range1_1_4_1_1_7"/>
    <protectedRange algorithmName="SHA-512" hashValue="ON39YdpmFHfN9f47KpiRvqrKx0V9+erV1CNkpWzYhW/Qyc6aT8rEyCrvauWSYGZK2ia3o7vd3akF07acHAFpOA==" saltValue="yVW9XmDwTqEnmpSGai0KYg==" spinCount="100000" sqref="B3:C3 E3:J3" name="Range1_4_1_1_1_2_1"/>
    <protectedRange algorithmName="SHA-512" hashValue="ON39YdpmFHfN9f47KpiRvqrKx0V9+erV1CNkpWzYhW/Qyc6aT8rEyCrvauWSYGZK2ia3o7vd3akF07acHAFpOA==" saltValue="yVW9XmDwTqEnmpSGai0KYg==" spinCount="100000" sqref="D3" name="Range1_1_4_1_1_1_1"/>
    <protectedRange algorithmName="SHA-512" hashValue="ON39YdpmFHfN9f47KpiRvqrKx0V9+erV1CNkpWzYhW/Qyc6aT8rEyCrvauWSYGZK2ia3o7vd3akF07acHAFpOA==" saltValue="yVW9XmDwTqEnmpSGai0KYg==" spinCount="100000" sqref="B4:C4" name="Range1_1_2_6_1_1_1"/>
    <protectedRange algorithmName="SHA-512" hashValue="ON39YdpmFHfN9f47KpiRvqrKx0V9+erV1CNkpWzYhW/Qyc6aT8rEyCrvauWSYGZK2ia3o7vd3akF07acHAFpOA==" saltValue="yVW9XmDwTqEnmpSGai0KYg==" spinCount="100000" sqref="D4" name="Range1_1_1_2_5_1_1_1"/>
    <protectedRange algorithmName="SHA-512" hashValue="ON39YdpmFHfN9f47KpiRvqrKx0V9+erV1CNkpWzYhW/Qyc6aT8rEyCrvauWSYGZK2ia3o7vd3akF07acHAFpOA==" saltValue="yVW9XmDwTqEnmpSGai0KYg==" spinCount="100000" sqref="E4:J4" name="Range1_4_6_1_1_1"/>
    <protectedRange algorithmName="SHA-512" hashValue="ON39YdpmFHfN9f47KpiRvqrKx0V9+erV1CNkpWzYhW/Qyc6aT8rEyCrvauWSYGZK2ia3o7vd3akF07acHAFpOA==" saltValue="yVW9XmDwTqEnmpSGai0KYg==" spinCount="100000" sqref="B5:C5 E5:J5" name="Range1_4_1_1_1_3"/>
    <protectedRange algorithmName="SHA-512" hashValue="ON39YdpmFHfN9f47KpiRvqrKx0V9+erV1CNkpWzYhW/Qyc6aT8rEyCrvauWSYGZK2ia3o7vd3akF07acHAFpOA==" saltValue="yVW9XmDwTqEnmpSGai0KYg==" spinCount="100000" sqref="D5" name="Range1_1_4_1_1_2"/>
    <protectedRange algorithmName="SHA-512" hashValue="ON39YdpmFHfN9f47KpiRvqrKx0V9+erV1CNkpWzYhW/Qyc6aT8rEyCrvauWSYGZK2ia3o7vd3akF07acHAFpOA==" saltValue="yVW9XmDwTqEnmpSGai0KYg==" spinCount="100000" sqref="B6:C6 E6:J6" name="Range1_4_1_1_1"/>
    <protectedRange algorithmName="SHA-512" hashValue="ON39YdpmFHfN9f47KpiRvqrKx0V9+erV1CNkpWzYhW/Qyc6aT8rEyCrvauWSYGZK2ia3o7vd3akF07acHAFpOA==" saltValue="yVW9XmDwTqEnmpSGai0KYg==" spinCount="100000" sqref="D6" name="Range1_1_4_1_1_3"/>
    <protectedRange algorithmName="SHA-512" hashValue="ON39YdpmFHfN9f47KpiRvqrKx0V9+erV1CNkpWzYhW/Qyc6aT8rEyCrvauWSYGZK2ia3o7vd3akF07acHAFpOA==" saltValue="yVW9XmDwTqEnmpSGai0KYg==" spinCount="100000" sqref="B7:C7 E7:J7" name="Range1_4_1_1_1_1"/>
    <protectedRange algorithmName="SHA-512" hashValue="ON39YdpmFHfN9f47KpiRvqrKx0V9+erV1CNkpWzYhW/Qyc6aT8rEyCrvauWSYGZK2ia3o7vd3akF07acHAFpOA==" saltValue="yVW9XmDwTqEnmpSGai0KYg==" spinCount="100000" sqref="D7" name="Range1_1_4_1_1_4"/>
    <protectedRange algorithmName="SHA-512" hashValue="ON39YdpmFHfN9f47KpiRvqrKx0V9+erV1CNkpWzYhW/Qyc6aT8rEyCrvauWSYGZK2ia3o7vd3akF07acHAFpOA==" saltValue="yVW9XmDwTqEnmpSGai0KYg==" spinCount="100000" sqref="B8:C8 E8:J8" name="Range1_4_1_1_1_7"/>
    <protectedRange algorithmName="SHA-512" hashValue="ON39YdpmFHfN9f47KpiRvqrKx0V9+erV1CNkpWzYhW/Qyc6aT8rEyCrvauWSYGZK2ia3o7vd3akF07acHAFpOA==" saltValue="yVW9XmDwTqEnmpSGai0KYg==" spinCount="100000" sqref="D8" name="Range1_1_4_1_1_6"/>
    <protectedRange algorithmName="SHA-512" hashValue="ON39YdpmFHfN9f47KpiRvqrKx0V9+erV1CNkpWzYhW/Qyc6aT8rEyCrvauWSYGZK2ia3o7vd3akF07acHAFpOA==" saltValue="yVW9XmDwTqEnmpSGai0KYg==" spinCount="100000" sqref="B9:C9 E9:J9" name="Range1_4_1_1_1_9"/>
    <protectedRange algorithmName="SHA-512" hashValue="ON39YdpmFHfN9f47KpiRvqrKx0V9+erV1CNkpWzYhW/Qyc6aT8rEyCrvauWSYGZK2ia3o7vd3akF07acHAFpOA==" saltValue="yVW9XmDwTqEnmpSGai0KYg==" spinCount="100000" sqref="D9" name="Range1_1_4_1_1_7_1"/>
  </protectedRanges>
  <conditionalFormatting sqref="E2">
    <cfRule type="top10" dxfId="107" priority="48" rank="1"/>
  </conditionalFormatting>
  <conditionalFormatting sqref="F2">
    <cfRule type="top10" dxfId="106" priority="47" rank="1"/>
  </conditionalFormatting>
  <conditionalFormatting sqref="G2">
    <cfRule type="top10" dxfId="105" priority="46" rank="1"/>
  </conditionalFormatting>
  <conditionalFormatting sqref="H2">
    <cfRule type="top10" dxfId="104" priority="45" rank="1"/>
  </conditionalFormatting>
  <conditionalFormatting sqref="I2">
    <cfRule type="top10" dxfId="103" priority="44" rank="1"/>
  </conditionalFormatting>
  <conditionalFormatting sqref="J2">
    <cfRule type="top10" dxfId="102" priority="43" rank="1"/>
  </conditionalFormatting>
  <conditionalFormatting sqref="E3">
    <cfRule type="top10" dxfId="101" priority="42" rank="1"/>
  </conditionalFormatting>
  <conditionalFormatting sqref="F3">
    <cfRule type="top10" dxfId="100" priority="41" rank="1"/>
  </conditionalFormatting>
  <conditionalFormatting sqref="G3">
    <cfRule type="top10" dxfId="99" priority="40" rank="1"/>
  </conditionalFormatting>
  <conditionalFormatting sqref="H3">
    <cfRule type="top10" dxfId="98" priority="39" rank="1"/>
  </conditionalFormatting>
  <conditionalFormatting sqref="I3">
    <cfRule type="top10" dxfId="97" priority="38" rank="1"/>
  </conditionalFormatting>
  <conditionalFormatting sqref="J3">
    <cfRule type="top10" dxfId="96" priority="37" rank="1"/>
  </conditionalFormatting>
  <conditionalFormatting sqref="E4">
    <cfRule type="top10" dxfId="95" priority="31" rank="1"/>
  </conditionalFormatting>
  <conditionalFormatting sqref="F4">
    <cfRule type="top10" dxfId="94" priority="32" rank="1"/>
  </conditionalFormatting>
  <conditionalFormatting sqref="G4">
    <cfRule type="top10" dxfId="93" priority="33" rank="1"/>
  </conditionalFormatting>
  <conditionalFormatting sqref="H4">
    <cfRule type="top10" dxfId="92" priority="34" rank="1"/>
  </conditionalFormatting>
  <conditionalFormatting sqref="I4">
    <cfRule type="top10" dxfId="91" priority="35" rank="1"/>
  </conditionalFormatting>
  <conditionalFormatting sqref="J4">
    <cfRule type="top10" dxfId="90" priority="36" rank="1"/>
  </conditionalFormatting>
  <conditionalFormatting sqref="E5">
    <cfRule type="top10" dxfId="89" priority="30" rank="1"/>
  </conditionalFormatting>
  <conditionalFormatting sqref="F5">
    <cfRule type="top10" dxfId="88" priority="29" rank="1"/>
  </conditionalFormatting>
  <conditionalFormatting sqref="G5">
    <cfRule type="top10" dxfId="87" priority="28" rank="1"/>
  </conditionalFormatting>
  <conditionalFormatting sqref="H5">
    <cfRule type="top10" dxfId="86" priority="27" rank="1"/>
  </conditionalFormatting>
  <conditionalFormatting sqref="I5">
    <cfRule type="top10" dxfId="85" priority="26" rank="1"/>
  </conditionalFormatting>
  <conditionalFormatting sqref="J5">
    <cfRule type="top10" dxfId="84" priority="25" rank="1"/>
  </conditionalFormatting>
  <conditionalFormatting sqref="E6">
    <cfRule type="top10" dxfId="83" priority="24" rank="1"/>
  </conditionalFormatting>
  <conditionalFormatting sqref="F6">
    <cfRule type="top10" dxfId="82" priority="23" rank="1"/>
  </conditionalFormatting>
  <conditionalFormatting sqref="G6">
    <cfRule type="top10" dxfId="81" priority="22" rank="1"/>
  </conditionalFormatting>
  <conditionalFormatting sqref="H6">
    <cfRule type="top10" dxfId="80" priority="21" rank="1"/>
  </conditionalFormatting>
  <conditionalFormatting sqref="I6">
    <cfRule type="top10" dxfId="79" priority="20" rank="1"/>
  </conditionalFormatting>
  <conditionalFormatting sqref="J6">
    <cfRule type="top10" dxfId="78" priority="19" rank="1"/>
  </conditionalFormatting>
  <conditionalFormatting sqref="E7">
    <cfRule type="top10" dxfId="77" priority="18" rank="1"/>
  </conditionalFormatting>
  <conditionalFormatting sqref="F7">
    <cfRule type="top10" dxfId="76" priority="17" rank="1"/>
  </conditionalFormatting>
  <conditionalFormatting sqref="G7">
    <cfRule type="top10" dxfId="75" priority="16" rank="1"/>
  </conditionalFormatting>
  <conditionalFormatting sqref="H7">
    <cfRule type="top10" dxfId="74" priority="15" rank="1"/>
  </conditionalFormatting>
  <conditionalFormatting sqref="I7">
    <cfRule type="top10" dxfId="73" priority="14" rank="1"/>
  </conditionalFormatting>
  <conditionalFormatting sqref="J7">
    <cfRule type="top10" dxfId="72" priority="13" rank="1"/>
  </conditionalFormatting>
  <conditionalFormatting sqref="E8">
    <cfRule type="top10" dxfId="71" priority="12" rank="1"/>
  </conditionalFormatting>
  <conditionalFormatting sqref="F8">
    <cfRule type="top10" dxfId="70" priority="11" rank="1"/>
  </conditionalFormatting>
  <conditionalFormatting sqref="G8">
    <cfRule type="top10" dxfId="69" priority="10" rank="1"/>
  </conditionalFormatting>
  <conditionalFormatting sqref="H8">
    <cfRule type="top10" dxfId="68" priority="9" rank="1"/>
  </conditionalFormatting>
  <conditionalFormatting sqref="I8">
    <cfRule type="top10" dxfId="67" priority="8" rank="1"/>
  </conditionalFormatting>
  <conditionalFormatting sqref="J8">
    <cfRule type="top10" dxfId="66" priority="7" rank="1"/>
  </conditionalFormatting>
  <conditionalFormatting sqref="E9">
    <cfRule type="top10" dxfId="65" priority="6" rank="1"/>
  </conditionalFormatting>
  <conditionalFormatting sqref="F9">
    <cfRule type="top10" dxfId="64" priority="5" rank="1"/>
  </conditionalFormatting>
  <conditionalFormatting sqref="G9">
    <cfRule type="top10" dxfId="63" priority="4" rank="1"/>
  </conditionalFormatting>
  <conditionalFormatting sqref="H9">
    <cfRule type="top10" dxfId="62" priority="3" rank="1"/>
  </conditionalFormatting>
  <conditionalFormatting sqref="I9">
    <cfRule type="top10" dxfId="61" priority="2" rank="1"/>
  </conditionalFormatting>
  <conditionalFormatting sqref="J9">
    <cfRule type="top10" dxfId="60" priority="1" rank="1"/>
  </conditionalFormatting>
  <hyperlinks>
    <hyperlink ref="Q1" location="'Georgia Rankings'!A1" display="Return to Rankings" xr:uid="{FC2238B1-10C4-4216-9DA8-9CCD550DD7B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6184D3B-C540-49AE-AF26-0C62BB8D0BA3}">
          <x14:formula1>
            <xm:f>'C:\Users\abra2\Desktop\ABRA Files and More\AUTO BENCH REST ASSOCIATION FILE\ABRA 2019\Georgia\[Georgia Results 01 19 20.xlsm]DATA SHEET'!#REF!</xm:f>
          </x14:formula1>
          <xm:sqref>D2:D9</xm:sqref>
        </x14:dataValidation>
        <x14:dataValidation type="list" allowBlank="1" showInputMessage="1" showErrorMessage="1" xr:uid="{8A4515DF-654F-40A3-9952-6E40E833981B}">
          <x14:formula1>
            <xm:f>'C:\Users\abra2\Desktop\ABRA Files and More\AUTO BENCH REST ASSOCIATION FILE\ABRA 2019\Georgia\[Georgia Results 01 19 20.xlsm]DATA SHEET'!#REF!</xm:f>
          </x14:formula1>
          <xm:sqref>B1:B9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951AC-DD46-428D-B15B-751AB0015D5A}"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5" t="s">
        <v>26</v>
      </c>
    </row>
    <row r="2" spans="1:17" x14ac:dyDescent="0.25">
      <c r="A2" s="9" t="s">
        <v>34</v>
      </c>
      <c r="B2" s="10" t="s">
        <v>50</v>
      </c>
      <c r="C2" s="11">
        <v>44247</v>
      </c>
      <c r="D2" s="12" t="s">
        <v>44</v>
      </c>
      <c r="E2" s="13">
        <v>194</v>
      </c>
      <c r="F2" s="13">
        <v>195</v>
      </c>
      <c r="G2" s="13">
        <v>189</v>
      </c>
      <c r="H2" s="13">
        <v>194</v>
      </c>
      <c r="I2" s="13"/>
      <c r="J2" s="13"/>
      <c r="K2" s="14">
        <v>4</v>
      </c>
      <c r="L2" s="14">
        <v>772</v>
      </c>
      <c r="M2" s="15">
        <v>193</v>
      </c>
      <c r="N2" s="16">
        <v>11</v>
      </c>
      <c r="O2" s="17">
        <v>204</v>
      </c>
    </row>
    <row r="3" spans="1:17" x14ac:dyDescent="0.25">
      <c r="A3" s="9" t="s">
        <v>34</v>
      </c>
      <c r="B3" s="10" t="s">
        <v>50</v>
      </c>
      <c r="C3" s="11">
        <v>44248</v>
      </c>
      <c r="D3" s="12" t="s">
        <v>23</v>
      </c>
      <c r="E3" s="13">
        <v>193</v>
      </c>
      <c r="F3" s="13">
        <v>192</v>
      </c>
      <c r="G3" s="13">
        <v>191</v>
      </c>
      <c r="H3" s="13">
        <v>196</v>
      </c>
      <c r="I3" s="13"/>
      <c r="J3" s="13"/>
      <c r="K3" s="14">
        <v>4</v>
      </c>
      <c r="L3" s="14">
        <v>772</v>
      </c>
      <c r="M3" s="15">
        <v>193</v>
      </c>
      <c r="N3" s="16">
        <v>4</v>
      </c>
      <c r="O3" s="17">
        <v>197</v>
      </c>
    </row>
    <row r="4" spans="1:17" x14ac:dyDescent="0.25">
      <c r="A4" s="9" t="s">
        <v>34</v>
      </c>
      <c r="B4" s="10" t="s">
        <v>50</v>
      </c>
      <c r="C4" s="11">
        <v>44275</v>
      </c>
      <c r="D4" s="12" t="s">
        <v>44</v>
      </c>
      <c r="E4" s="13">
        <v>190</v>
      </c>
      <c r="F4" s="13">
        <v>189</v>
      </c>
      <c r="G4" s="13">
        <v>194</v>
      </c>
      <c r="H4" s="13">
        <v>192</v>
      </c>
      <c r="I4" s="13"/>
      <c r="J4" s="13"/>
      <c r="K4" s="14">
        <v>4</v>
      </c>
      <c r="L4" s="14">
        <v>765</v>
      </c>
      <c r="M4" s="15">
        <v>191.25</v>
      </c>
      <c r="N4" s="16">
        <v>11</v>
      </c>
      <c r="O4" s="17">
        <v>202.25</v>
      </c>
    </row>
    <row r="5" spans="1:17" x14ac:dyDescent="0.25">
      <c r="A5" s="9" t="s">
        <v>34</v>
      </c>
      <c r="B5" s="10" t="s">
        <v>50</v>
      </c>
      <c r="C5" s="11">
        <v>44276</v>
      </c>
      <c r="D5" s="12" t="s">
        <v>23</v>
      </c>
      <c r="E5" s="13">
        <v>190</v>
      </c>
      <c r="F5" s="13">
        <v>193</v>
      </c>
      <c r="G5" s="13">
        <v>193</v>
      </c>
      <c r="H5" s="13">
        <v>192</v>
      </c>
      <c r="I5" s="13"/>
      <c r="J5" s="13"/>
      <c r="K5" s="14">
        <v>4</v>
      </c>
      <c r="L5" s="14">
        <v>768</v>
      </c>
      <c r="M5" s="15">
        <v>192</v>
      </c>
      <c r="N5" s="16">
        <v>5</v>
      </c>
      <c r="O5" s="17">
        <v>197</v>
      </c>
    </row>
    <row r="6" spans="1:17" x14ac:dyDescent="0.25">
      <c r="A6" s="9" t="s">
        <v>34</v>
      </c>
      <c r="B6" s="10" t="s">
        <v>50</v>
      </c>
      <c r="C6" s="11">
        <v>44303</v>
      </c>
      <c r="D6" s="12" t="s">
        <v>44</v>
      </c>
      <c r="E6" s="13">
        <v>191</v>
      </c>
      <c r="F6" s="13">
        <v>199</v>
      </c>
      <c r="G6" s="13">
        <v>195</v>
      </c>
      <c r="H6" s="13">
        <v>195</v>
      </c>
      <c r="I6" s="13"/>
      <c r="J6" s="13"/>
      <c r="K6" s="14">
        <v>4</v>
      </c>
      <c r="L6" s="14">
        <v>780</v>
      </c>
      <c r="M6" s="15">
        <v>195</v>
      </c>
      <c r="N6" s="16">
        <v>11</v>
      </c>
      <c r="O6" s="17">
        <v>206</v>
      </c>
    </row>
    <row r="7" spans="1:17" x14ac:dyDescent="0.25">
      <c r="A7" s="9" t="s">
        <v>34</v>
      </c>
      <c r="B7" s="10" t="s">
        <v>50</v>
      </c>
      <c r="C7" s="11">
        <v>44304</v>
      </c>
      <c r="D7" s="12" t="s">
        <v>23</v>
      </c>
      <c r="E7" s="13">
        <v>192</v>
      </c>
      <c r="F7" s="13">
        <v>188</v>
      </c>
      <c r="G7" s="13">
        <v>196.001</v>
      </c>
      <c r="H7" s="13">
        <v>190</v>
      </c>
      <c r="I7" s="13"/>
      <c r="J7" s="13"/>
      <c r="K7" s="14">
        <v>4</v>
      </c>
      <c r="L7" s="14">
        <v>766.00099999999998</v>
      </c>
      <c r="M7" s="15">
        <v>191.50024999999999</v>
      </c>
      <c r="N7" s="16">
        <v>4</v>
      </c>
      <c r="O7" s="17">
        <v>195.50024999999999</v>
      </c>
    </row>
    <row r="10" spans="1:17" x14ac:dyDescent="0.25">
      <c r="K10" s="7">
        <f>SUM(K2:K9)</f>
        <v>24</v>
      </c>
      <c r="L10" s="7">
        <f>SUM(L2:L9)</f>
        <v>4623.0010000000002</v>
      </c>
      <c r="M10" s="8">
        <f>SUM(L10/K10)</f>
        <v>192.62504166666668</v>
      </c>
      <c r="N10" s="7">
        <f>SUM(N2:N9)</f>
        <v>46</v>
      </c>
      <c r="O10" s="8">
        <f>SUM(M10+N10)</f>
        <v>238.62504166666668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1_2_6_1_1_1"/>
    <protectedRange algorithmName="SHA-512" hashValue="ON39YdpmFHfN9f47KpiRvqrKx0V9+erV1CNkpWzYhW/Qyc6aT8rEyCrvauWSYGZK2ia3o7vd3akF07acHAFpOA==" saltValue="yVW9XmDwTqEnmpSGai0KYg==" spinCount="100000" sqref="D2" name="Range1_1_1_2_5_1_1_1"/>
    <protectedRange algorithmName="SHA-512" hashValue="ON39YdpmFHfN9f47KpiRvqrKx0V9+erV1CNkpWzYhW/Qyc6aT8rEyCrvauWSYGZK2ia3o7vd3akF07acHAFpOA==" saltValue="yVW9XmDwTqEnmpSGai0KYg==" spinCount="100000" sqref="E2:J2" name="Range1_4_6_1_1_1"/>
    <protectedRange algorithmName="SHA-512" hashValue="ON39YdpmFHfN9f47KpiRvqrKx0V9+erV1CNkpWzYhW/Qyc6aT8rEyCrvauWSYGZK2ia3o7vd3akF07acHAFpOA==" saltValue="yVW9XmDwTqEnmpSGai0KYg==" spinCount="100000" sqref="B3:C3 E3:J3" name="Range1_4_1_1_1_3"/>
    <protectedRange algorithmName="SHA-512" hashValue="ON39YdpmFHfN9f47KpiRvqrKx0V9+erV1CNkpWzYhW/Qyc6aT8rEyCrvauWSYGZK2ia3o7vd3akF07acHAFpOA==" saltValue="yVW9XmDwTqEnmpSGai0KYg==" spinCount="100000" sqref="D3" name="Range1_1_4_1_1_2"/>
    <protectedRange algorithmName="SHA-512" hashValue="ON39YdpmFHfN9f47KpiRvqrKx0V9+erV1CNkpWzYhW/Qyc6aT8rEyCrvauWSYGZK2ia3o7vd3akF07acHAFpOA==" saltValue="yVW9XmDwTqEnmpSGai0KYg==" spinCount="100000" sqref="B4:C4 E4:J4" name="Range1_4_1_1_1"/>
    <protectedRange algorithmName="SHA-512" hashValue="ON39YdpmFHfN9f47KpiRvqrKx0V9+erV1CNkpWzYhW/Qyc6aT8rEyCrvauWSYGZK2ia3o7vd3akF07acHAFpOA==" saltValue="yVW9XmDwTqEnmpSGai0KYg==" spinCount="100000" sqref="D4" name="Range1_1_4_1_1_3"/>
    <protectedRange algorithmName="SHA-512" hashValue="ON39YdpmFHfN9f47KpiRvqrKx0V9+erV1CNkpWzYhW/Qyc6aT8rEyCrvauWSYGZK2ia3o7vd3akF07acHAFpOA==" saltValue="yVW9XmDwTqEnmpSGai0KYg==" spinCount="100000" sqref="B5:C5 E5:J5" name="Range1_4_1_1_1_1"/>
    <protectedRange algorithmName="SHA-512" hashValue="ON39YdpmFHfN9f47KpiRvqrKx0V9+erV1CNkpWzYhW/Qyc6aT8rEyCrvauWSYGZK2ia3o7vd3akF07acHAFpOA==" saltValue="yVW9XmDwTqEnmpSGai0KYg==" spinCount="100000" sqref="D5" name="Range1_1_4_1_1_4"/>
    <protectedRange algorithmName="SHA-512" hashValue="ON39YdpmFHfN9f47KpiRvqrKx0V9+erV1CNkpWzYhW/Qyc6aT8rEyCrvauWSYGZK2ia3o7vd3akF07acHAFpOA==" saltValue="yVW9XmDwTqEnmpSGai0KYg==" spinCount="100000" sqref="B6:C6 E6:J6" name="Range1_4_1_1_1_7"/>
    <protectedRange algorithmName="SHA-512" hashValue="ON39YdpmFHfN9f47KpiRvqrKx0V9+erV1CNkpWzYhW/Qyc6aT8rEyCrvauWSYGZK2ia3o7vd3akF07acHAFpOA==" saltValue="yVW9XmDwTqEnmpSGai0KYg==" spinCount="100000" sqref="D6" name="Range1_1_4_1_1_6"/>
    <protectedRange algorithmName="SHA-512" hashValue="ON39YdpmFHfN9f47KpiRvqrKx0V9+erV1CNkpWzYhW/Qyc6aT8rEyCrvauWSYGZK2ia3o7vd3akF07acHAFpOA==" saltValue="yVW9XmDwTqEnmpSGai0KYg==" spinCount="100000" sqref="B7:C7 E7:J7" name="Range1_4_1_1_1_9"/>
    <protectedRange algorithmName="SHA-512" hashValue="ON39YdpmFHfN9f47KpiRvqrKx0V9+erV1CNkpWzYhW/Qyc6aT8rEyCrvauWSYGZK2ia3o7vd3akF07acHAFpOA==" saltValue="yVW9XmDwTqEnmpSGai0KYg==" spinCount="100000" sqref="D7" name="Range1_1_4_1_1_7"/>
  </protectedRanges>
  <conditionalFormatting sqref="E2">
    <cfRule type="top10" dxfId="59" priority="31" rank="1"/>
  </conditionalFormatting>
  <conditionalFormatting sqref="F2">
    <cfRule type="top10" dxfId="58" priority="32" rank="1"/>
  </conditionalFormatting>
  <conditionalFormatting sqref="G2">
    <cfRule type="top10" dxfId="57" priority="33" rank="1"/>
  </conditionalFormatting>
  <conditionalFormatting sqref="H2">
    <cfRule type="top10" dxfId="56" priority="34" rank="1"/>
  </conditionalFormatting>
  <conditionalFormatting sqref="I2">
    <cfRule type="top10" dxfId="55" priority="35" rank="1"/>
  </conditionalFormatting>
  <conditionalFormatting sqref="J2">
    <cfRule type="top10" dxfId="54" priority="36" rank="1"/>
  </conditionalFormatting>
  <conditionalFormatting sqref="E3">
    <cfRule type="top10" dxfId="53" priority="30" rank="1"/>
  </conditionalFormatting>
  <conditionalFormatting sqref="F3">
    <cfRule type="top10" dxfId="52" priority="29" rank="1"/>
  </conditionalFormatting>
  <conditionalFormatting sqref="G3">
    <cfRule type="top10" dxfId="51" priority="28" rank="1"/>
  </conditionalFormatting>
  <conditionalFormatting sqref="H3">
    <cfRule type="top10" dxfId="50" priority="27" rank="1"/>
  </conditionalFormatting>
  <conditionalFormatting sqref="I3">
    <cfRule type="top10" dxfId="49" priority="26" rank="1"/>
  </conditionalFormatting>
  <conditionalFormatting sqref="J3">
    <cfRule type="top10" dxfId="48" priority="25" rank="1"/>
  </conditionalFormatting>
  <conditionalFormatting sqref="E4">
    <cfRule type="top10" dxfId="47" priority="24" rank="1"/>
  </conditionalFormatting>
  <conditionalFormatting sqref="F4">
    <cfRule type="top10" dxfId="46" priority="23" rank="1"/>
  </conditionalFormatting>
  <conditionalFormatting sqref="G4">
    <cfRule type="top10" dxfId="45" priority="22" rank="1"/>
  </conditionalFormatting>
  <conditionalFormatting sqref="H4">
    <cfRule type="top10" dxfId="44" priority="21" rank="1"/>
  </conditionalFormatting>
  <conditionalFormatting sqref="I4">
    <cfRule type="top10" dxfId="43" priority="20" rank="1"/>
  </conditionalFormatting>
  <conditionalFormatting sqref="J4">
    <cfRule type="top10" dxfId="42" priority="19" rank="1"/>
  </conditionalFormatting>
  <conditionalFormatting sqref="E5">
    <cfRule type="top10" dxfId="41" priority="18" rank="1"/>
  </conditionalFormatting>
  <conditionalFormatting sqref="F5">
    <cfRule type="top10" dxfId="40" priority="17" rank="1"/>
  </conditionalFormatting>
  <conditionalFormatting sqref="G5">
    <cfRule type="top10" dxfId="39" priority="16" rank="1"/>
  </conditionalFormatting>
  <conditionalFormatting sqref="H5">
    <cfRule type="top10" dxfId="38" priority="15" rank="1"/>
  </conditionalFormatting>
  <conditionalFormatting sqref="I5">
    <cfRule type="top10" dxfId="37" priority="14" rank="1"/>
  </conditionalFormatting>
  <conditionalFormatting sqref="J5">
    <cfRule type="top10" dxfId="36" priority="13" rank="1"/>
  </conditionalFormatting>
  <conditionalFormatting sqref="E6">
    <cfRule type="top10" dxfId="35" priority="12" rank="1"/>
  </conditionalFormatting>
  <conditionalFormatting sqref="F6">
    <cfRule type="top10" dxfId="34" priority="11" rank="1"/>
  </conditionalFormatting>
  <conditionalFormatting sqref="G6">
    <cfRule type="top10" dxfId="33" priority="10" rank="1"/>
  </conditionalFormatting>
  <conditionalFormatting sqref="H6">
    <cfRule type="top10" dxfId="32" priority="9" rank="1"/>
  </conditionalFormatting>
  <conditionalFormatting sqref="I6">
    <cfRule type="top10" dxfId="31" priority="8" rank="1"/>
  </conditionalFormatting>
  <conditionalFormatting sqref="J6">
    <cfRule type="top10" dxfId="30" priority="7" rank="1"/>
  </conditionalFormatting>
  <conditionalFormatting sqref="E7">
    <cfRule type="top10" dxfId="29" priority="6" rank="1"/>
  </conditionalFormatting>
  <conditionalFormatting sqref="F7">
    <cfRule type="top10" dxfId="28" priority="5" rank="1"/>
  </conditionalFormatting>
  <conditionalFormatting sqref="G7">
    <cfRule type="top10" dxfId="27" priority="4" rank="1"/>
  </conditionalFormatting>
  <conditionalFormatting sqref="H7">
    <cfRule type="top10" dxfId="26" priority="3" rank="1"/>
  </conditionalFormatting>
  <conditionalFormatting sqref="I7">
    <cfRule type="top10" dxfId="25" priority="2" rank="1"/>
  </conditionalFormatting>
  <conditionalFormatting sqref="J7">
    <cfRule type="top10" dxfId="24" priority="1" rank="1"/>
  </conditionalFormatting>
  <hyperlinks>
    <hyperlink ref="Q1" location="'Georgia Rankings'!A1" display="Return to Rankings" xr:uid="{4D4EE75D-A448-4A68-96FB-71DA4A0A04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D9C0D8-1BC3-4A81-8CD5-9B6B73BA5AF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2499-A926-4E7F-AA90-A5B40D6C5282}">
  <sheetPr codeName="Sheet17"/>
  <dimension ref="A1:Q7"/>
  <sheetViews>
    <sheetView workbookViewId="0">
      <selection activeCell="A5" sqref="A5:O5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5" t="s">
        <v>26</v>
      </c>
    </row>
    <row r="2" spans="1:17" ht="26.25" x14ac:dyDescent="0.25">
      <c r="A2" s="9" t="s">
        <v>31</v>
      </c>
      <c r="B2" s="10" t="s">
        <v>17</v>
      </c>
      <c r="C2" s="11">
        <v>44213</v>
      </c>
      <c r="D2" s="12" t="s">
        <v>23</v>
      </c>
      <c r="E2" s="13">
        <v>188</v>
      </c>
      <c r="F2" s="13">
        <v>188</v>
      </c>
      <c r="G2" s="13">
        <v>189</v>
      </c>
      <c r="H2" s="13">
        <v>187</v>
      </c>
      <c r="I2" s="13"/>
      <c r="J2" s="13"/>
      <c r="K2" s="14">
        <v>4</v>
      </c>
      <c r="L2" s="14">
        <v>752</v>
      </c>
      <c r="M2" s="15">
        <v>188</v>
      </c>
      <c r="N2" s="16">
        <v>4</v>
      </c>
      <c r="O2" s="17">
        <v>192</v>
      </c>
    </row>
    <row r="3" spans="1:17" ht="26.25" x14ac:dyDescent="0.25">
      <c r="A3" s="9" t="s">
        <v>31</v>
      </c>
      <c r="B3" s="10" t="s">
        <v>17</v>
      </c>
      <c r="C3" s="11">
        <v>44247</v>
      </c>
      <c r="D3" s="12" t="s">
        <v>44</v>
      </c>
      <c r="E3" s="13">
        <v>196</v>
      </c>
      <c r="F3" s="13">
        <v>194</v>
      </c>
      <c r="G3" s="13">
        <v>190</v>
      </c>
      <c r="H3" s="13">
        <v>187</v>
      </c>
      <c r="I3" s="13"/>
      <c r="J3" s="13"/>
      <c r="K3" s="14">
        <v>4</v>
      </c>
      <c r="L3" s="14">
        <v>767</v>
      </c>
      <c r="M3" s="15">
        <v>191.75</v>
      </c>
      <c r="N3" s="16">
        <v>4</v>
      </c>
      <c r="O3" s="17">
        <v>195.75</v>
      </c>
    </row>
    <row r="4" spans="1:17" ht="26.25" x14ac:dyDescent="0.25">
      <c r="A4" s="9" t="s">
        <v>31</v>
      </c>
      <c r="B4" s="10" t="s">
        <v>17</v>
      </c>
      <c r="C4" s="11">
        <v>44276</v>
      </c>
      <c r="D4" s="12" t="s">
        <v>23</v>
      </c>
      <c r="E4" s="13">
        <v>186</v>
      </c>
      <c r="F4" s="13">
        <v>190</v>
      </c>
      <c r="G4" s="13">
        <v>195</v>
      </c>
      <c r="H4" s="13">
        <v>196</v>
      </c>
      <c r="I4" s="13"/>
      <c r="J4" s="13"/>
      <c r="K4" s="14">
        <v>4</v>
      </c>
      <c r="L4" s="14">
        <v>767</v>
      </c>
      <c r="M4" s="15">
        <v>191.75</v>
      </c>
      <c r="N4" s="16">
        <v>2</v>
      </c>
      <c r="O4" s="17">
        <v>193.75</v>
      </c>
    </row>
    <row r="5" spans="1:17" ht="26.25" x14ac:dyDescent="0.25">
      <c r="A5" s="9" t="s">
        <v>31</v>
      </c>
      <c r="B5" s="10" t="s">
        <v>17</v>
      </c>
      <c r="C5" s="11">
        <v>44303</v>
      </c>
      <c r="D5" s="12" t="s">
        <v>44</v>
      </c>
      <c r="E5" s="13">
        <v>188</v>
      </c>
      <c r="F5" s="13">
        <v>191</v>
      </c>
      <c r="G5" s="13">
        <v>193</v>
      </c>
      <c r="H5" s="13">
        <v>189</v>
      </c>
      <c r="I5" s="13"/>
      <c r="J5" s="13"/>
      <c r="K5" s="14">
        <v>4</v>
      </c>
      <c r="L5" s="14">
        <v>761</v>
      </c>
      <c r="M5" s="15">
        <v>190.25</v>
      </c>
      <c r="N5" s="16">
        <v>2</v>
      </c>
      <c r="O5" s="17">
        <v>192.25</v>
      </c>
    </row>
    <row r="7" spans="1:17" x14ac:dyDescent="0.25">
      <c r="K7" s="7">
        <f>SUM(K2:K6)</f>
        <v>16</v>
      </c>
      <c r="L7" s="7">
        <f>SUM(L2:L6)</f>
        <v>3047</v>
      </c>
      <c r="M7" s="8">
        <f>SUM(L7/K7)</f>
        <v>190.4375</v>
      </c>
      <c r="N7" s="7">
        <f>SUM(N2:N6)</f>
        <v>12</v>
      </c>
      <c r="O7" s="7">
        <f>SUM(M7+N7)</f>
        <v>202.4375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" name="Range1_1_2_6_1_1_1"/>
    <protectedRange algorithmName="SHA-512" hashValue="ON39YdpmFHfN9f47KpiRvqrKx0V9+erV1CNkpWzYhW/Qyc6aT8rEyCrvauWSYGZK2ia3o7vd3akF07acHAFpOA==" saltValue="yVW9XmDwTqEnmpSGai0KYg==" spinCount="100000" sqref="D3" name="Range1_1_1_2_5_1_1_1"/>
    <protectedRange algorithmName="SHA-512" hashValue="ON39YdpmFHfN9f47KpiRvqrKx0V9+erV1CNkpWzYhW/Qyc6aT8rEyCrvauWSYGZK2ia3o7vd3akF07acHAFpOA==" saltValue="yVW9XmDwTqEnmpSGai0KYg==" spinCount="100000" sqref="E3:J3" name="Range1_4_6_1_1_1"/>
  </protectedRanges>
  <conditionalFormatting sqref="E2">
    <cfRule type="top10" dxfId="23" priority="24" rank="1"/>
  </conditionalFormatting>
  <conditionalFormatting sqref="F2">
    <cfRule type="top10" dxfId="22" priority="23" rank="1"/>
  </conditionalFormatting>
  <conditionalFormatting sqref="G2">
    <cfRule type="top10" dxfId="21" priority="22" rank="1"/>
  </conditionalFormatting>
  <conditionalFormatting sqref="H2">
    <cfRule type="top10" dxfId="20" priority="21" rank="1"/>
  </conditionalFormatting>
  <conditionalFormatting sqref="I2">
    <cfRule type="top10" dxfId="19" priority="20" rank="1"/>
  </conditionalFormatting>
  <conditionalFormatting sqref="J2">
    <cfRule type="top10" dxfId="18" priority="19" rank="1"/>
  </conditionalFormatting>
  <conditionalFormatting sqref="E3">
    <cfRule type="top10" dxfId="17" priority="13" rank="1"/>
  </conditionalFormatting>
  <conditionalFormatting sqref="F3">
    <cfRule type="top10" dxfId="16" priority="14" rank="1"/>
  </conditionalFormatting>
  <conditionalFormatting sqref="G3">
    <cfRule type="top10" dxfId="15" priority="15" rank="1"/>
  </conditionalFormatting>
  <conditionalFormatting sqref="H3">
    <cfRule type="top10" dxfId="14" priority="16" rank="1"/>
  </conditionalFormatting>
  <conditionalFormatting sqref="I3">
    <cfRule type="top10" dxfId="13" priority="17" rank="1"/>
  </conditionalFormatting>
  <conditionalFormatting sqref="J3">
    <cfRule type="top10" dxfId="12" priority="18" rank="1"/>
  </conditionalFormatting>
  <conditionalFormatting sqref="E4">
    <cfRule type="top10" dxfId="11" priority="12" rank="1"/>
  </conditionalFormatting>
  <conditionalFormatting sqref="F4">
    <cfRule type="top10" dxfId="10" priority="11" rank="1"/>
  </conditionalFormatting>
  <conditionalFormatting sqref="G4">
    <cfRule type="top10" dxfId="9" priority="10" rank="1"/>
  </conditionalFormatting>
  <conditionalFormatting sqref="H4">
    <cfRule type="top10" dxfId="8" priority="9" rank="1"/>
  </conditionalFormatting>
  <conditionalFormatting sqref="I4">
    <cfRule type="top10" dxfId="7" priority="8" rank="1"/>
  </conditionalFormatting>
  <conditionalFormatting sqref="J4">
    <cfRule type="top10" dxfId="6" priority="7" rank="1"/>
  </conditionalFormatting>
  <conditionalFormatting sqref="E5">
    <cfRule type="top10" dxfId="5" priority="6" rank="1"/>
  </conditionalFormatting>
  <conditionalFormatting sqref="F5">
    <cfRule type="top10" dxfId="4" priority="5" rank="1"/>
  </conditionalFormatting>
  <conditionalFormatting sqref="G5">
    <cfRule type="top10" dxfId="3" priority="4" rank="1"/>
  </conditionalFormatting>
  <conditionalFormatting sqref="H5">
    <cfRule type="top10" dxfId="2" priority="3" rank="1"/>
  </conditionalFormatting>
  <conditionalFormatting sqref="I5">
    <cfRule type="top10" dxfId="1" priority="2" rank="1"/>
  </conditionalFormatting>
  <conditionalFormatting sqref="J5">
    <cfRule type="top10" dxfId="0" priority="1" rank="1"/>
  </conditionalFormatting>
  <hyperlinks>
    <hyperlink ref="Q1" location="'Georgia Rankings'!A1" display="Return to Rankings" xr:uid="{238E51EB-7F3A-48B8-A170-906B613A65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26B042D-C879-46E1-A0E7-202DB4B771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A24BBDF-788A-45DB-8276-D70210FA61B4}">
          <x14:formula1>
            <xm:f>'C:\Users\abra2\Desktop\ABRA Files and More\AUTO BENCH REST ASSOCIATION FILE\ABRA 2019\Georgia\[Georgia Results 01 19 20.xlsm]DATA SHEET'!#REF!</xm:f>
          </x14:formula1>
          <xm:sqref>D2:D5 B2:B5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83744-92C9-4508-A5D3-4ABF41C4326C}">
  <dimension ref="A1:Q6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5" t="s">
        <v>26</v>
      </c>
    </row>
    <row r="2" spans="1:17" x14ac:dyDescent="0.25">
      <c r="A2" s="9" t="s">
        <v>34</v>
      </c>
      <c r="B2" s="10" t="s">
        <v>56</v>
      </c>
      <c r="C2" s="11">
        <v>44276</v>
      </c>
      <c r="D2" s="12" t="s">
        <v>23</v>
      </c>
      <c r="E2" s="13">
        <v>196</v>
      </c>
      <c r="F2" s="13">
        <v>196</v>
      </c>
      <c r="G2" s="13">
        <v>192</v>
      </c>
      <c r="H2" s="13">
        <v>190</v>
      </c>
      <c r="I2" s="13"/>
      <c r="J2" s="13"/>
      <c r="K2" s="14">
        <v>4</v>
      </c>
      <c r="L2" s="14">
        <v>774</v>
      </c>
      <c r="M2" s="15">
        <v>193.5</v>
      </c>
      <c r="N2" s="16">
        <v>8</v>
      </c>
      <c r="O2" s="17">
        <v>201.5</v>
      </c>
    </row>
    <row r="3" spans="1:17" x14ac:dyDescent="0.25">
      <c r="A3" s="9" t="s">
        <v>34</v>
      </c>
      <c r="B3" s="10" t="s">
        <v>56</v>
      </c>
      <c r="C3" s="11">
        <v>44303</v>
      </c>
      <c r="D3" s="12" t="s">
        <v>44</v>
      </c>
      <c r="E3" s="13">
        <v>190</v>
      </c>
      <c r="F3" s="13">
        <v>188</v>
      </c>
      <c r="G3" s="13">
        <v>188</v>
      </c>
      <c r="H3" s="13">
        <v>190</v>
      </c>
      <c r="I3" s="13"/>
      <c r="J3" s="13"/>
      <c r="K3" s="14">
        <v>4</v>
      </c>
      <c r="L3" s="14">
        <v>756</v>
      </c>
      <c r="M3" s="15">
        <v>189</v>
      </c>
      <c r="N3" s="16">
        <v>3</v>
      </c>
      <c r="O3" s="17">
        <v>192</v>
      </c>
    </row>
    <row r="4" spans="1:17" x14ac:dyDescent="0.25">
      <c r="A4" s="9" t="s">
        <v>34</v>
      </c>
      <c r="B4" s="10" t="s">
        <v>56</v>
      </c>
      <c r="C4" s="11">
        <v>44304</v>
      </c>
      <c r="D4" s="12" t="s">
        <v>23</v>
      </c>
      <c r="E4" s="13">
        <v>191</v>
      </c>
      <c r="F4" s="13">
        <v>196.001</v>
      </c>
      <c r="G4" s="13">
        <v>196</v>
      </c>
      <c r="H4" s="13">
        <v>195</v>
      </c>
      <c r="I4" s="13"/>
      <c r="J4" s="13"/>
      <c r="K4" s="14">
        <v>4</v>
      </c>
      <c r="L4" s="14">
        <v>778.00099999999998</v>
      </c>
      <c r="M4" s="15">
        <v>194.50024999999999</v>
      </c>
      <c r="N4" s="16">
        <v>7</v>
      </c>
      <c r="O4" s="17">
        <v>201.50024999999999</v>
      </c>
    </row>
    <row r="6" spans="1:17" x14ac:dyDescent="0.25">
      <c r="K6" s="7">
        <f>SUM(K2:K5)</f>
        <v>12</v>
      </c>
      <c r="L6" s="7">
        <f>SUM(L2:L5)</f>
        <v>2308.0010000000002</v>
      </c>
      <c r="M6" s="8">
        <f>SUM(L6/K6)</f>
        <v>192.33341666666669</v>
      </c>
      <c r="N6" s="7">
        <f>SUM(N2:N5)</f>
        <v>18</v>
      </c>
      <c r="O6" s="8">
        <f>SUM(M6+N6)</f>
        <v>210.33341666666669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4_1_1_1_1_1"/>
    <protectedRange algorithmName="SHA-512" hashValue="ON39YdpmFHfN9f47KpiRvqrKx0V9+erV1CNkpWzYhW/Qyc6aT8rEyCrvauWSYGZK2ia3o7vd3akF07acHAFpOA==" saltValue="yVW9XmDwTqEnmpSGai0KYg==" spinCount="100000" sqref="D2" name="Range1_1_4_1_1_4_1"/>
    <protectedRange algorithmName="SHA-512" hashValue="ON39YdpmFHfN9f47KpiRvqrKx0V9+erV1CNkpWzYhW/Qyc6aT8rEyCrvauWSYGZK2ia3o7vd3akF07acHAFpOA==" saltValue="yVW9XmDwTqEnmpSGai0KYg==" spinCount="100000" sqref="B3:C3 E3:J3" name="Range1_4_1_1_1_7"/>
    <protectedRange algorithmName="SHA-512" hashValue="ON39YdpmFHfN9f47KpiRvqrKx0V9+erV1CNkpWzYhW/Qyc6aT8rEyCrvauWSYGZK2ia3o7vd3akF07acHAFpOA==" saltValue="yVW9XmDwTqEnmpSGai0KYg==" spinCount="100000" sqref="D3" name="Range1_1_4_1_1_6"/>
    <protectedRange algorithmName="SHA-512" hashValue="ON39YdpmFHfN9f47KpiRvqrKx0V9+erV1CNkpWzYhW/Qyc6aT8rEyCrvauWSYGZK2ia3o7vd3akF07acHAFpOA==" saltValue="yVW9XmDwTqEnmpSGai0KYg==" spinCount="100000" sqref="B4:C4 E4:J4" name="Range1_4_1_1_1_9"/>
    <protectedRange algorithmName="SHA-512" hashValue="ON39YdpmFHfN9f47KpiRvqrKx0V9+erV1CNkpWzYhW/Qyc6aT8rEyCrvauWSYGZK2ia3o7vd3akF07acHAFpOA==" saltValue="yVW9XmDwTqEnmpSGai0KYg==" spinCount="100000" sqref="D4" name="Range1_1_4_1_1_7"/>
  </protectedRanges>
  <conditionalFormatting sqref="E2">
    <cfRule type="top10" dxfId="551" priority="18" rank="1"/>
  </conditionalFormatting>
  <conditionalFormatting sqref="F2">
    <cfRule type="top10" dxfId="550" priority="17" rank="1"/>
  </conditionalFormatting>
  <conditionalFormatting sqref="G2">
    <cfRule type="top10" dxfId="549" priority="16" rank="1"/>
  </conditionalFormatting>
  <conditionalFormatting sqref="H2">
    <cfRule type="top10" dxfId="548" priority="15" rank="1"/>
  </conditionalFormatting>
  <conditionalFormatting sqref="I2">
    <cfRule type="top10" dxfId="547" priority="14" rank="1"/>
  </conditionalFormatting>
  <conditionalFormatting sqref="J2">
    <cfRule type="top10" dxfId="546" priority="13" rank="1"/>
  </conditionalFormatting>
  <conditionalFormatting sqref="E3">
    <cfRule type="top10" dxfId="545" priority="12" rank="1"/>
  </conditionalFormatting>
  <conditionalFormatting sqref="F3">
    <cfRule type="top10" dxfId="544" priority="11" rank="1"/>
  </conditionalFormatting>
  <conditionalFormatting sqref="G3">
    <cfRule type="top10" dxfId="543" priority="10" rank="1"/>
  </conditionalFormatting>
  <conditionalFormatting sqref="H3">
    <cfRule type="top10" dxfId="542" priority="9" rank="1"/>
  </conditionalFormatting>
  <conditionalFormatting sqref="I3">
    <cfRule type="top10" dxfId="541" priority="8" rank="1"/>
  </conditionalFormatting>
  <conditionalFormatting sqref="J3">
    <cfRule type="top10" dxfId="540" priority="7" rank="1"/>
  </conditionalFormatting>
  <conditionalFormatting sqref="E4">
    <cfRule type="top10" dxfId="539" priority="6" rank="1"/>
  </conditionalFormatting>
  <conditionalFormatting sqref="F4">
    <cfRule type="top10" dxfId="538" priority="5" rank="1"/>
  </conditionalFormatting>
  <conditionalFormatting sqref="G4">
    <cfRule type="top10" dxfId="537" priority="4" rank="1"/>
  </conditionalFormatting>
  <conditionalFormatting sqref="H4">
    <cfRule type="top10" dxfId="536" priority="3" rank="1"/>
  </conditionalFormatting>
  <conditionalFormatting sqref="I4">
    <cfRule type="top10" dxfId="535" priority="2" rank="1"/>
  </conditionalFormatting>
  <conditionalFormatting sqref="J4">
    <cfRule type="top10" dxfId="534" priority="1" rank="1"/>
  </conditionalFormatting>
  <hyperlinks>
    <hyperlink ref="Q1" location="'Georgia Rankings'!A1" display="Return to Rankings" xr:uid="{14958AAA-2E7F-4673-9DA8-A0F970B8F92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E789B5-A5EF-4DF0-AB3B-8B0DF0872F1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651FA-8462-4AA5-8FB7-467BB9C19EFE}">
  <dimension ref="A1:Q12"/>
  <sheetViews>
    <sheetView workbookViewId="0">
      <selection activeCell="A10" sqref="A10:O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5" t="s">
        <v>26</v>
      </c>
    </row>
    <row r="2" spans="1:17" x14ac:dyDescent="0.25">
      <c r="A2" s="9" t="s">
        <v>31</v>
      </c>
      <c r="B2" s="10" t="s">
        <v>16</v>
      </c>
      <c r="C2" s="11">
        <v>44212</v>
      </c>
      <c r="D2" s="12" t="s">
        <v>44</v>
      </c>
      <c r="E2" s="13">
        <v>183</v>
      </c>
      <c r="F2" s="13">
        <v>187</v>
      </c>
      <c r="G2" s="13">
        <v>185</v>
      </c>
      <c r="H2" s="13">
        <v>186</v>
      </c>
      <c r="I2" s="13"/>
      <c r="J2" s="13"/>
      <c r="K2" s="14">
        <v>4</v>
      </c>
      <c r="L2" s="14">
        <v>741</v>
      </c>
      <c r="M2" s="15">
        <v>185.25</v>
      </c>
      <c r="N2" s="16">
        <v>5</v>
      </c>
      <c r="O2" s="17">
        <v>190.25</v>
      </c>
    </row>
    <row r="3" spans="1:17" x14ac:dyDescent="0.25">
      <c r="A3" s="9" t="s">
        <v>31</v>
      </c>
      <c r="B3" s="10" t="s">
        <v>16</v>
      </c>
      <c r="C3" s="11">
        <v>44213</v>
      </c>
      <c r="D3" s="12" t="s">
        <v>23</v>
      </c>
      <c r="E3" s="13">
        <v>191</v>
      </c>
      <c r="F3" s="13">
        <v>191</v>
      </c>
      <c r="G3" s="13">
        <v>192</v>
      </c>
      <c r="H3" s="13">
        <v>192</v>
      </c>
      <c r="I3" s="13"/>
      <c r="J3" s="13"/>
      <c r="K3" s="14">
        <v>4</v>
      </c>
      <c r="L3" s="14">
        <v>766</v>
      </c>
      <c r="M3" s="15">
        <v>191.5</v>
      </c>
      <c r="N3" s="16">
        <v>13</v>
      </c>
      <c r="O3" s="17">
        <v>204.5</v>
      </c>
    </row>
    <row r="4" spans="1:17" x14ac:dyDescent="0.25">
      <c r="A4" s="9" t="s">
        <v>31</v>
      </c>
      <c r="B4" s="10" t="s">
        <v>16</v>
      </c>
      <c r="C4" s="11">
        <v>44247</v>
      </c>
      <c r="D4" s="12" t="s">
        <v>44</v>
      </c>
      <c r="E4" s="13">
        <v>193</v>
      </c>
      <c r="F4" s="13">
        <v>190</v>
      </c>
      <c r="G4" s="13">
        <v>192.001</v>
      </c>
      <c r="H4" s="13">
        <v>195</v>
      </c>
      <c r="I4" s="13"/>
      <c r="J4" s="13"/>
      <c r="K4" s="14">
        <v>4</v>
      </c>
      <c r="L4" s="14">
        <v>770.00099999999998</v>
      </c>
      <c r="M4" s="15">
        <v>192.50024999999999</v>
      </c>
      <c r="N4" s="16">
        <v>4</v>
      </c>
      <c r="O4" s="17">
        <v>196.50024999999999</v>
      </c>
    </row>
    <row r="5" spans="1:17" x14ac:dyDescent="0.25">
      <c r="A5" s="9" t="s">
        <v>31</v>
      </c>
      <c r="B5" s="10" t="s">
        <v>16</v>
      </c>
      <c r="C5" s="11">
        <v>44248</v>
      </c>
      <c r="D5" s="12" t="s">
        <v>23</v>
      </c>
      <c r="E5" s="13">
        <v>195</v>
      </c>
      <c r="F5" s="13">
        <v>191</v>
      </c>
      <c r="G5" s="13">
        <v>191</v>
      </c>
      <c r="H5" s="13">
        <v>196</v>
      </c>
      <c r="I5" s="13"/>
      <c r="J5" s="13"/>
      <c r="K5" s="14">
        <v>4</v>
      </c>
      <c r="L5" s="14">
        <v>773</v>
      </c>
      <c r="M5" s="15">
        <v>193.25</v>
      </c>
      <c r="N5" s="16">
        <v>13</v>
      </c>
      <c r="O5" s="17">
        <v>206.25</v>
      </c>
    </row>
    <row r="6" spans="1:17" x14ac:dyDescent="0.25">
      <c r="A6" s="9" t="s">
        <v>31</v>
      </c>
      <c r="B6" s="10" t="s">
        <v>16</v>
      </c>
      <c r="C6" s="11">
        <v>44275</v>
      </c>
      <c r="D6" s="12" t="s">
        <v>44</v>
      </c>
      <c r="E6" s="13">
        <v>194</v>
      </c>
      <c r="F6" s="13">
        <v>197</v>
      </c>
      <c r="G6" s="13">
        <v>192</v>
      </c>
      <c r="H6" s="13">
        <v>193</v>
      </c>
      <c r="I6" s="13"/>
      <c r="J6" s="13"/>
      <c r="K6" s="14">
        <v>4</v>
      </c>
      <c r="L6" s="14">
        <v>776</v>
      </c>
      <c r="M6" s="15">
        <v>194</v>
      </c>
      <c r="N6" s="16">
        <v>6</v>
      </c>
      <c r="O6" s="17">
        <v>200</v>
      </c>
    </row>
    <row r="7" spans="1:17" x14ac:dyDescent="0.25">
      <c r="A7" s="9" t="s">
        <v>31</v>
      </c>
      <c r="B7" s="10" t="s">
        <v>16</v>
      </c>
      <c r="C7" s="11">
        <v>44276</v>
      </c>
      <c r="D7" s="12" t="s">
        <v>23</v>
      </c>
      <c r="E7" s="13">
        <v>193</v>
      </c>
      <c r="F7" s="13">
        <v>198</v>
      </c>
      <c r="G7" s="13">
        <v>191</v>
      </c>
      <c r="H7" s="13">
        <v>197</v>
      </c>
      <c r="I7" s="13"/>
      <c r="J7" s="13"/>
      <c r="K7" s="14">
        <v>4</v>
      </c>
      <c r="L7" s="14">
        <v>779</v>
      </c>
      <c r="M7" s="15">
        <v>194.75</v>
      </c>
      <c r="N7" s="16">
        <v>6</v>
      </c>
      <c r="O7" s="17">
        <v>200.75</v>
      </c>
    </row>
    <row r="8" spans="1:17" x14ac:dyDescent="0.25">
      <c r="A8" s="9" t="s">
        <v>31</v>
      </c>
      <c r="B8" s="10" t="s">
        <v>16</v>
      </c>
      <c r="C8" s="11">
        <v>44303</v>
      </c>
      <c r="D8" s="12" t="s">
        <v>44</v>
      </c>
      <c r="E8" s="13">
        <v>198.001</v>
      </c>
      <c r="F8" s="13">
        <v>198</v>
      </c>
      <c r="G8" s="13">
        <v>193</v>
      </c>
      <c r="H8" s="13">
        <v>199</v>
      </c>
      <c r="I8" s="13"/>
      <c r="J8" s="13"/>
      <c r="K8" s="14">
        <v>4</v>
      </c>
      <c r="L8" s="14">
        <v>788.00099999999998</v>
      </c>
      <c r="M8" s="15">
        <v>197.00024999999999</v>
      </c>
      <c r="N8" s="16">
        <v>11</v>
      </c>
      <c r="O8" s="17">
        <v>208.00024999999999</v>
      </c>
    </row>
    <row r="9" spans="1:17" x14ac:dyDescent="0.25">
      <c r="A9" s="9" t="s">
        <v>31</v>
      </c>
      <c r="B9" s="10" t="s">
        <v>16</v>
      </c>
      <c r="C9" s="11">
        <v>44304</v>
      </c>
      <c r="D9" s="12" t="s">
        <v>23</v>
      </c>
      <c r="E9" s="13">
        <v>197</v>
      </c>
      <c r="F9" s="13">
        <v>198</v>
      </c>
      <c r="G9" s="13">
        <v>195</v>
      </c>
      <c r="H9" s="13">
        <v>193</v>
      </c>
      <c r="I9" s="13"/>
      <c r="J9" s="13"/>
      <c r="K9" s="14">
        <v>4</v>
      </c>
      <c r="L9" s="14">
        <v>783</v>
      </c>
      <c r="M9" s="15">
        <v>195.75</v>
      </c>
      <c r="N9" s="16">
        <v>9</v>
      </c>
      <c r="O9" s="17">
        <v>204.75</v>
      </c>
    </row>
    <row r="10" spans="1:17" x14ac:dyDescent="0.25">
      <c r="A10" s="9" t="s">
        <v>31</v>
      </c>
      <c r="B10" s="10" t="s">
        <v>16</v>
      </c>
      <c r="C10" s="11">
        <v>44313</v>
      </c>
      <c r="D10" s="12" t="s">
        <v>23</v>
      </c>
      <c r="E10" s="13">
        <v>200</v>
      </c>
      <c r="F10" s="13">
        <v>195</v>
      </c>
      <c r="G10" s="13">
        <v>197</v>
      </c>
      <c r="H10" s="13"/>
      <c r="I10" s="13"/>
      <c r="J10" s="13"/>
      <c r="K10" s="14">
        <v>3</v>
      </c>
      <c r="L10" s="14">
        <v>592</v>
      </c>
      <c r="M10" s="15">
        <v>197.33333333333334</v>
      </c>
      <c r="N10" s="16">
        <v>9</v>
      </c>
      <c r="O10" s="17">
        <v>206.33333333333334</v>
      </c>
    </row>
    <row r="12" spans="1:17" x14ac:dyDescent="0.25">
      <c r="K12" s="7">
        <f>SUM(K2:K11)</f>
        <v>35</v>
      </c>
      <c r="L12" s="7">
        <f>SUM(L2:L11)</f>
        <v>6768.0020000000004</v>
      </c>
      <c r="M12" s="8">
        <f>SUM(L12/K12)</f>
        <v>193.37148571428574</v>
      </c>
      <c r="N12" s="7">
        <f>SUM(N2:N11)</f>
        <v>76</v>
      </c>
      <c r="O12" s="8">
        <f>SUM(M12+N12)</f>
        <v>269.37148571428577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4:C4" name="Range1_1_2_6_1_1_1"/>
    <protectedRange algorithmName="SHA-512" hashValue="ON39YdpmFHfN9f47KpiRvqrKx0V9+erV1CNkpWzYhW/Qyc6aT8rEyCrvauWSYGZK2ia3o7vd3akF07acHAFpOA==" saltValue="yVW9XmDwTqEnmpSGai0KYg==" spinCount="100000" sqref="D4" name="Range1_1_1_2_5_1_1_1"/>
    <protectedRange algorithmName="SHA-512" hashValue="ON39YdpmFHfN9f47KpiRvqrKx0V9+erV1CNkpWzYhW/Qyc6aT8rEyCrvauWSYGZK2ia3o7vd3akF07acHAFpOA==" saltValue="yVW9XmDwTqEnmpSGai0KYg==" spinCount="100000" sqref="E4:J4" name="Range1_4_6_1_1_1"/>
  </protectedRanges>
  <conditionalFormatting sqref="E2">
    <cfRule type="top10" dxfId="533" priority="54" rank="1"/>
  </conditionalFormatting>
  <conditionalFormatting sqref="F2">
    <cfRule type="top10" dxfId="532" priority="53" rank="1"/>
  </conditionalFormatting>
  <conditionalFormatting sqref="G2">
    <cfRule type="top10" dxfId="531" priority="52" rank="1"/>
  </conditionalFormatting>
  <conditionalFormatting sqref="H2">
    <cfRule type="top10" dxfId="530" priority="51" rank="1"/>
  </conditionalFormatting>
  <conditionalFormatting sqref="I2">
    <cfRule type="top10" dxfId="529" priority="50" rank="1"/>
  </conditionalFormatting>
  <conditionalFormatting sqref="J2">
    <cfRule type="top10" dxfId="528" priority="49" rank="1"/>
  </conditionalFormatting>
  <conditionalFormatting sqref="E3">
    <cfRule type="top10" dxfId="527" priority="48" rank="1"/>
  </conditionalFormatting>
  <conditionalFormatting sqref="F3">
    <cfRule type="top10" dxfId="526" priority="47" rank="1"/>
  </conditionalFormatting>
  <conditionalFormatting sqref="G3">
    <cfRule type="top10" dxfId="525" priority="46" rank="1"/>
  </conditionalFormatting>
  <conditionalFormatting sqref="H3">
    <cfRule type="top10" dxfId="524" priority="45" rank="1"/>
  </conditionalFormatting>
  <conditionalFormatting sqref="I3">
    <cfRule type="top10" dxfId="523" priority="44" rank="1"/>
  </conditionalFormatting>
  <conditionalFormatting sqref="J3">
    <cfRule type="top10" dxfId="522" priority="43" rank="1"/>
  </conditionalFormatting>
  <conditionalFormatting sqref="E4">
    <cfRule type="top10" dxfId="521" priority="37" rank="1"/>
  </conditionalFormatting>
  <conditionalFormatting sqref="F4">
    <cfRule type="top10" dxfId="520" priority="38" rank="1"/>
  </conditionalFormatting>
  <conditionalFormatting sqref="G4">
    <cfRule type="top10" dxfId="519" priority="39" rank="1"/>
  </conditionalFormatting>
  <conditionalFormatting sqref="H4">
    <cfRule type="top10" dxfId="518" priority="40" rank="1"/>
  </conditionalFormatting>
  <conditionalFormatting sqref="I4">
    <cfRule type="top10" dxfId="517" priority="41" rank="1"/>
  </conditionalFormatting>
  <conditionalFormatting sqref="J4">
    <cfRule type="top10" dxfId="516" priority="42" rank="1"/>
  </conditionalFormatting>
  <conditionalFormatting sqref="E5">
    <cfRule type="top10" dxfId="515" priority="36" rank="1"/>
  </conditionalFormatting>
  <conditionalFormatting sqref="F5">
    <cfRule type="top10" dxfId="514" priority="35" rank="1"/>
  </conditionalFormatting>
  <conditionalFormatting sqref="G5">
    <cfRule type="top10" dxfId="513" priority="34" rank="1"/>
  </conditionalFormatting>
  <conditionalFormatting sqref="H5">
    <cfRule type="top10" dxfId="512" priority="33" rank="1"/>
  </conditionalFormatting>
  <conditionalFormatting sqref="I5">
    <cfRule type="top10" dxfId="511" priority="32" rank="1"/>
  </conditionalFormatting>
  <conditionalFormatting sqref="J5">
    <cfRule type="top10" dxfId="510" priority="31" rank="1"/>
  </conditionalFormatting>
  <conditionalFormatting sqref="E6">
    <cfRule type="top10" dxfId="509" priority="30" rank="1"/>
  </conditionalFormatting>
  <conditionalFormatting sqref="F6">
    <cfRule type="top10" dxfId="508" priority="29" rank="1"/>
  </conditionalFormatting>
  <conditionalFormatting sqref="G6">
    <cfRule type="top10" dxfId="507" priority="28" rank="1"/>
  </conditionalFormatting>
  <conditionalFormatting sqref="H6">
    <cfRule type="top10" dxfId="506" priority="27" rank="1"/>
  </conditionalFormatting>
  <conditionalFormatting sqref="I6">
    <cfRule type="top10" dxfId="505" priority="26" rank="1"/>
  </conditionalFormatting>
  <conditionalFormatting sqref="J6">
    <cfRule type="top10" dxfId="504" priority="25" rank="1"/>
  </conditionalFormatting>
  <conditionalFormatting sqref="E7">
    <cfRule type="top10" dxfId="503" priority="24" rank="1"/>
  </conditionalFormatting>
  <conditionalFormatting sqref="F7">
    <cfRule type="top10" dxfId="502" priority="23" rank="1"/>
  </conditionalFormatting>
  <conditionalFormatting sqref="G7">
    <cfRule type="top10" dxfId="501" priority="22" rank="1"/>
  </conditionalFormatting>
  <conditionalFormatting sqref="H7">
    <cfRule type="top10" dxfId="500" priority="21" rank="1"/>
  </conditionalFormatting>
  <conditionalFormatting sqref="I7">
    <cfRule type="top10" dxfId="499" priority="20" rank="1"/>
  </conditionalFormatting>
  <conditionalFormatting sqref="J7">
    <cfRule type="top10" dxfId="498" priority="19" rank="1"/>
  </conditionalFormatting>
  <conditionalFormatting sqref="E8">
    <cfRule type="top10" dxfId="497" priority="18" rank="1"/>
  </conditionalFormatting>
  <conditionalFormatting sqref="F8">
    <cfRule type="top10" dxfId="496" priority="17" rank="1"/>
  </conditionalFormatting>
  <conditionalFormatting sqref="G8">
    <cfRule type="top10" dxfId="495" priority="16" rank="1"/>
  </conditionalFormatting>
  <conditionalFormatting sqref="H8">
    <cfRule type="top10" dxfId="494" priority="15" rank="1"/>
  </conditionalFormatting>
  <conditionalFormatting sqref="I8">
    <cfRule type="top10" dxfId="493" priority="14" rank="1"/>
  </conditionalFormatting>
  <conditionalFormatting sqref="J8">
    <cfRule type="top10" dxfId="492" priority="13" rank="1"/>
  </conditionalFormatting>
  <conditionalFormatting sqref="E9">
    <cfRule type="top10" dxfId="491" priority="12" rank="1"/>
  </conditionalFormatting>
  <conditionalFormatting sqref="F9">
    <cfRule type="top10" dxfId="490" priority="11" rank="1"/>
  </conditionalFormatting>
  <conditionalFormatting sqref="G9">
    <cfRule type="top10" dxfId="489" priority="10" rank="1"/>
  </conditionalFormatting>
  <conditionalFormatting sqref="H9">
    <cfRule type="top10" dxfId="488" priority="9" rank="1"/>
  </conditionalFormatting>
  <conditionalFormatting sqref="I9">
    <cfRule type="top10" dxfId="487" priority="8" rank="1"/>
  </conditionalFormatting>
  <conditionalFormatting sqref="J9">
    <cfRule type="top10" dxfId="486" priority="7" rank="1"/>
  </conditionalFormatting>
  <conditionalFormatting sqref="E10">
    <cfRule type="top10" dxfId="485" priority="6" rank="1"/>
  </conditionalFormatting>
  <conditionalFormatting sqref="F10">
    <cfRule type="top10" dxfId="484" priority="5" rank="1"/>
  </conditionalFormatting>
  <conditionalFormatting sqref="G10">
    <cfRule type="top10" dxfId="483" priority="4" rank="1"/>
  </conditionalFormatting>
  <conditionalFormatting sqref="H10">
    <cfRule type="top10" dxfId="482" priority="3" rank="1"/>
  </conditionalFormatting>
  <conditionalFormatting sqref="I10">
    <cfRule type="top10" dxfId="481" priority="2" rank="1"/>
  </conditionalFormatting>
  <conditionalFormatting sqref="J10">
    <cfRule type="top10" dxfId="480" priority="1" rank="1"/>
  </conditionalFormatting>
  <hyperlinks>
    <hyperlink ref="Q1" location="'Georgia Rankings'!A1" display="Return to Rankings" xr:uid="{1CBBC0B1-0468-4D27-B45D-D63778AB188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86BCCB-87E6-4076-9F11-0696B07A6F0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E18F2-BCB3-464D-AF8B-BD37A8020D04}">
  <dimension ref="A1:Q18"/>
  <sheetViews>
    <sheetView workbookViewId="0">
      <selection activeCell="A15" sqref="A15:O15"/>
    </sheetView>
  </sheetViews>
  <sheetFormatPr defaultRowHeight="15" x14ac:dyDescent="0.25"/>
  <cols>
    <col min="1" max="1" width="27.28515625" customWidth="1"/>
    <col min="2" max="2" width="2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5" t="s">
        <v>26</v>
      </c>
    </row>
    <row r="2" spans="1:17" x14ac:dyDescent="0.25">
      <c r="A2" s="9" t="s">
        <v>32</v>
      </c>
      <c r="B2" s="10" t="s">
        <v>49</v>
      </c>
      <c r="C2" s="11">
        <v>44247</v>
      </c>
      <c r="D2" s="12" t="s">
        <v>44</v>
      </c>
      <c r="E2" s="13">
        <v>174</v>
      </c>
      <c r="F2" s="13">
        <v>179</v>
      </c>
      <c r="G2" s="13">
        <v>164</v>
      </c>
      <c r="H2" s="13">
        <v>177</v>
      </c>
      <c r="I2" s="13"/>
      <c r="J2" s="13"/>
      <c r="K2" s="14">
        <v>4</v>
      </c>
      <c r="L2" s="14">
        <v>694</v>
      </c>
      <c r="M2" s="15">
        <v>173.5</v>
      </c>
      <c r="N2" s="16">
        <v>2</v>
      </c>
      <c r="O2" s="17">
        <v>175.5</v>
      </c>
    </row>
    <row r="3" spans="1:17" x14ac:dyDescent="0.25">
      <c r="A3" s="9" t="s">
        <v>32</v>
      </c>
      <c r="B3" s="10" t="s">
        <v>49</v>
      </c>
      <c r="C3" s="11">
        <v>44276</v>
      </c>
      <c r="D3" s="12" t="s">
        <v>23</v>
      </c>
      <c r="E3" s="13">
        <v>177</v>
      </c>
      <c r="F3" s="13">
        <v>175</v>
      </c>
      <c r="G3" s="13">
        <v>179</v>
      </c>
      <c r="H3" s="13">
        <v>177</v>
      </c>
      <c r="I3" s="13"/>
      <c r="J3" s="13"/>
      <c r="K3" s="14">
        <v>4</v>
      </c>
      <c r="L3" s="14">
        <v>708</v>
      </c>
      <c r="M3" s="15">
        <v>177</v>
      </c>
      <c r="N3" s="16">
        <v>2</v>
      </c>
      <c r="O3" s="17">
        <v>179</v>
      </c>
    </row>
    <row r="4" spans="1:17" x14ac:dyDescent="0.25">
      <c r="A4" s="9" t="s">
        <v>32</v>
      </c>
      <c r="B4" s="10" t="s">
        <v>49</v>
      </c>
      <c r="C4" s="11">
        <v>44303</v>
      </c>
      <c r="D4" s="12" t="s">
        <v>44</v>
      </c>
      <c r="E4" s="13">
        <v>188</v>
      </c>
      <c r="F4" s="13">
        <v>197</v>
      </c>
      <c r="G4" s="13">
        <v>194.001</v>
      </c>
      <c r="H4" s="13">
        <v>194</v>
      </c>
      <c r="I4" s="13"/>
      <c r="J4" s="13"/>
      <c r="K4" s="14">
        <v>4</v>
      </c>
      <c r="L4" s="14">
        <v>773.00099999999998</v>
      </c>
      <c r="M4" s="15">
        <v>193.25024999999999</v>
      </c>
      <c r="N4" s="16">
        <v>9</v>
      </c>
      <c r="O4" s="17">
        <v>202.25024999999999</v>
      </c>
    </row>
    <row r="7" spans="1:17" x14ac:dyDescent="0.25">
      <c r="K7" s="7">
        <f>SUM(K2:K6)</f>
        <v>12</v>
      </c>
      <c r="L7" s="7">
        <f>SUM(L2:L6)</f>
        <v>2175.0010000000002</v>
      </c>
      <c r="M7" s="8">
        <f>SUM(L7/K7)</f>
        <v>181.25008333333335</v>
      </c>
      <c r="N7" s="7">
        <f>SUM(N2:N6)</f>
        <v>13</v>
      </c>
      <c r="O7" s="8">
        <f>SUM(M7+N7)</f>
        <v>194.25008333333335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9" t="s">
        <v>35</v>
      </c>
      <c r="B14" s="10" t="s">
        <v>49</v>
      </c>
      <c r="C14" s="11">
        <v>44276</v>
      </c>
      <c r="D14" s="12" t="s">
        <v>23</v>
      </c>
      <c r="E14" s="13">
        <v>186</v>
      </c>
      <c r="F14" s="13">
        <v>182</v>
      </c>
      <c r="G14" s="13">
        <v>179</v>
      </c>
      <c r="H14" s="13">
        <v>178</v>
      </c>
      <c r="I14" s="13"/>
      <c r="J14" s="13"/>
      <c r="K14" s="14">
        <v>4</v>
      </c>
      <c r="L14" s="14">
        <v>725</v>
      </c>
      <c r="M14" s="15">
        <v>181.25</v>
      </c>
      <c r="N14" s="16">
        <v>5</v>
      </c>
      <c r="O14" s="17">
        <v>186.25</v>
      </c>
    </row>
    <row r="15" spans="1:17" x14ac:dyDescent="0.25">
      <c r="A15" s="9" t="s">
        <v>35</v>
      </c>
      <c r="B15" s="10" t="s">
        <v>49</v>
      </c>
      <c r="C15" s="11">
        <v>44303</v>
      </c>
      <c r="D15" s="12" t="s">
        <v>44</v>
      </c>
      <c r="E15" s="13">
        <v>182</v>
      </c>
      <c r="F15" s="13">
        <v>180</v>
      </c>
      <c r="G15" s="13">
        <v>178</v>
      </c>
      <c r="H15" s="13">
        <v>180</v>
      </c>
      <c r="I15" s="13"/>
      <c r="J15" s="13"/>
      <c r="K15" s="14">
        <v>4</v>
      </c>
      <c r="L15" s="14">
        <v>720</v>
      </c>
      <c r="M15" s="15">
        <v>180</v>
      </c>
      <c r="N15" s="16">
        <v>5</v>
      </c>
      <c r="O15" s="17">
        <v>185</v>
      </c>
    </row>
    <row r="18" spans="11:15" x14ac:dyDescent="0.25">
      <c r="K18" s="7">
        <f>SUM(K14:K17)</f>
        <v>8</v>
      </c>
      <c r="L18" s="7">
        <f>SUM(L14:L17)</f>
        <v>1445</v>
      </c>
      <c r="M18" s="8">
        <f>SUM(L18/K18)</f>
        <v>180.625</v>
      </c>
      <c r="N18" s="7">
        <f>SUM(N14:N17)</f>
        <v>10</v>
      </c>
      <c r="O18" s="8">
        <f>SUM(M18+N18)</f>
        <v>190.625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1_2_6_1_1_1_1"/>
    <protectedRange algorithmName="SHA-512" hashValue="ON39YdpmFHfN9f47KpiRvqrKx0V9+erV1CNkpWzYhW/Qyc6aT8rEyCrvauWSYGZK2ia3o7vd3akF07acHAFpOA==" saltValue="yVW9XmDwTqEnmpSGai0KYg==" spinCount="100000" sqref="D2" name="Range1_1_1_2_5_1_1_1_1"/>
    <protectedRange algorithmName="SHA-512" hashValue="ON39YdpmFHfN9f47KpiRvqrKx0V9+erV1CNkpWzYhW/Qyc6aT8rEyCrvauWSYGZK2ia3o7vd3akF07acHAFpOA==" saltValue="yVW9XmDwTqEnmpSGai0KYg==" spinCount="100000" sqref="E2:J2" name="Range1_4_6_1_1_1_1"/>
    <protectedRange algorithmName="SHA-512" hashValue="ON39YdpmFHfN9f47KpiRvqrKx0V9+erV1CNkpWzYhW/Qyc6aT8rEyCrvauWSYGZK2ia3o7vd3akF07acHAFpOA==" saltValue="yVW9XmDwTqEnmpSGai0KYg==" spinCount="100000" sqref="B14:C14 E14:J14" name="Range1_6_1_1_1"/>
    <protectedRange algorithmName="SHA-512" hashValue="ON39YdpmFHfN9f47KpiRvqrKx0V9+erV1CNkpWzYhW/Qyc6aT8rEyCrvauWSYGZK2ia3o7vd3akF07acHAFpOA==" saltValue="yVW9XmDwTqEnmpSGai0KYg==" spinCount="100000" sqref="D14" name="Range1_1_6_1_1_1_1"/>
    <protectedRange algorithmName="SHA-512" hashValue="ON39YdpmFHfN9f47KpiRvqrKx0V9+erV1CNkpWzYhW/Qyc6aT8rEyCrvauWSYGZK2ia3o7vd3akF07acHAFpOA==" saltValue="yVW9XmDwTqEnmpSGai0KYg==" spinCount="100000" sqref="B3:C3 E3:J3" name="Range1_2_1_1_4"/>
    <protectedRange algorithmName="SHA-512" hashValue="ON39YdpmFHfN9f47KpiRvqrKx0V9+erV1CNkpWzYhW/Qyc6aT8rEyCrvauWSYGZK2ia3o7vd3akF07acHAFpOA==" saltValue="yVW9XmDwTqEnmpSGai0KYg==" spinCount="100000" sqref="D3" name="Range1_1_3_1_1_3"/>
    <protectedRange algorithmName="SHA-512" hashValue="ON39YdpmFHfN9f47KpiRvqrKx0V9+erV1CNkpWzYhW/Qyc6aT8rEyCrvauWSYGZK2ia3o7vd3akF07acHAFpOA==" saltValue="yVW9XmDwTqEnmpSGai0KYg==" spinCount="100000" sqref="B4:C4 E4:J4" name="Range1_2_1_1_6"/>
    <protectedRange algorithmName="SHA-512" hashValue="ON39YdpmFHfN9f47KpiRvqrKx0V9+erV1CNkpWzYhW/Qyc6aT8rEyCrvauWSYGZK2ia3o7vd3akF07acHAFpOA==" saltValue="yVW9XmDwTqEnmpSGai0KYg==" spinCount="100000" sqref="D4" name="Range1_1_3_1_1_5"/>
    <protectedRange algorithmName="SHA-512" hashValue="ON39YdpmFHfN9f47KpiRvqrKx0V9+erV1CNkpWzYhW/Qyc6aT8rEyCrvauWSYGZK2ia3o7vd3akF07acHAFpOA==" saltValue="yVW9XmDwTqEnmpSGai0KYg==" spinCount="100000" sqref="B15:C15 E15:J15" name="Range1_6_1_1_2"/>
    <protectedRange algorithmName="SHA-512" hashValue="ON39YdpmFHfN9f47KpiRvqrKx0V9+erV1CNkpWzYhW/Qyc6aT8rEyCrvauWSYGZK2ia3o7vd3akF07acHAFpOA==" saltValue="yVW9XmDwTqEnmpSGai0KYg==" spinCount="100000" sqref="D15" name="Range1_1_6_1_1_3"/>
  </protectedRanges>
  <conditionalFormatting sqref="E2">
    <cfRule type="top10" dxfId="479" priority="31" rank="1"/>
  </conditionalFormatting>
  <conditionalFormatting sqref="F2">
    <cfRule type="top10" dxfId="478" priority="32" rank="1"/>
  </conditionalFormatting>
  <conditionalFormatting sqref="G2">
    <cfRule type="top10" dxfId="477" priority="33" rank="1"/>
  </conditionalFormatting>
  <conditionalFormatting sqref="H2">
    <cfRule type="top10" dxfId="476" priority="34" rank="1"/>
  </conditionalFormatting>
  <conditionalFormatting sqref="I2">
    <cfRule type="top10" dxfId="475" priority="35" rank="1"/>
  </conditionalFormatting>
  <conditionalFormatting sqref="J2">
    <cfRule type="top10" dxfId="474" priority="36" rank="1"/>
  </conditionalFormatting>
  <conditionalFormatting sqref="E14">
    <cfRule type="top10" dxfId="473" priority="24" rank="1"/>
  </conditionalFormatting>
  <conditionalFormatting sqref="F14">
    <cfRule type="top10" dxfId="472" priority="23" rank="1"/>
  </conditionalFormatting>
  <conditionalFormatting sqref="G14">
    <cfRule type="top10" dxfId="471" priority="22" rank="1"/>
  </conditionalFormatting>
  <conditionalFormatting sqref="H14">
    <cfRule type="top10" dxfId="470" priority="21" rank="1"/>
  </conditionalFormatting>
  <conditionalFormatting sqref="I14">
    <cfRule type="top10" dxfId="469" priority="20" rank="1"/>
  </conditionalFormatting>
  <conditionalFormatting sqref="J14">
    <cfRule type="top10" dxfId="468" priority="19" rank="1"/>
  </conditionalFormatting>
  <conditionalFormatting sqref="E3">
    <cfRule type="top10" dxfId="467" priority="18" rank="1"/>
  </conditionalFormatting>
  <conditionalFormatting sqref="F3">
    <cfRule type="top10" dxfId="466" priority="17" rank="1"/>
  </conditionalFormatting>
  <conditionalFormatting sqref="G3">
    <cfRule type="top10" dxfId="465" priority="16" rank="1"/>
  </conditionalFormatting>
  <conditionalFormatting sqref="H3">
    <cfRule type="top10" dxfId="464" priority="15" rank="1"/>
  </conditionalFormatting>
  <conditionalFormatting sqref="I3">
    <cfRule type="top10" dxfId="463" priority="14" rank="1"/>
  </conditionalFormatting>
  <conditionalFormatting sqref="J3">
    <cfRule type="top10" dxfId="462" priority="13" rank="1"/>
  </conditionalFormatting>
  <conditionalFormatting sqref="E4">
    <cfRule type="top10" dxfId="461" priority="12" rank="1"/>
  </conditionalFormatting>
  <conditionalFormatting sqref="F4">
    <cfRule type="top10" dxfId="460" priority="11" rank="1"/>
  </conditionalFormatting>
  <conditionalFormatting sqref="G4">
    <cfRule type="top10" dxfId="459" priority="10" rank="1"/>
  </conditionalFormatting>
  <conditionalFormatting sqref="H4">
    <cfRule type="top10" dxfId="458" priority="9" rank="1"/>
  </conditionalFormatting>
  <conditionalFormatting sqref="I4">
    <cfRule type="top10" dxfId="457" priority="8" rank="1"/>
  </conditionalFormatting>
  <conditionalFormatting sqref="J4">
    <cfRule type="top10" dxfId="456" priority="7" rank="1"/>
  </conditionalFormatting>
  <conditionalFormatting sqref="E15">
    <cfRule type="top10" dxfId="455" priority="6" rank="1"/>
  </conditionalFormatting>
  <conditionalFormatting sqref="F15">
    <cfRule type="top10" dxfId="454" priority="5" rank="1"/>
  </conditionalFormatting>
  <conditionalFormatting sqref="G15">
    <cfRule type="top10" dxfId="453" priority="4" rank="1"/>
  </conditionalFormatting>
  <conditionalFormatting sqref="H15">
    <cfRule type="top10" dxfId="452" priority="3" rank="1"/>
  </conditionalFormatting>
  <conditionalFormatting sqref="I15">
    <cfRule type="top10" dxfId="451" priority="2" rank="1"/>
  </conditionalFormatting>
  <conditionalFormatting sqref="J15">
    <cfRule type="top10" dxfId="450" priority="1" rank="1"/>
  </conditionalFormatting>
  <hyperlinks>
    <hyperlink ref="Q1" location="'Georgia Rankings'!A1" display="Return to Rankings" xr:uid="{0E6A25F8-7C0F-4938-A4B1-D9D0A00A5E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E05497-CA20-4678-B893-3181EDF151FD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DF614-FAD9-487B-8131-473B205F8BFE}">
  <dimension ref="A1:Q19"/>
  <sheetViews>
    <sheetView workbookViewId="0">
      <selection activeCell="D25" sqref="D2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5" t="s">
        <v>26</v>
      </c>
    </row>
    <row r="2" spans="1:17" x14ac:dyDescent="0.25">
      <c r="A2" s="9" t="s">
        <v>31</v>
      </c>
      <c r="B2" s="10" t="s">
        <v>46</v>
      </c>
      <c r="C2" s="11">
        <v>44247</v>
      </c>
      <c r="D2" s="12" t="s">
        <v>44</v>
      </c>
      <c r="E2" s="13">
        <v>194</v>
      </c>
      <c r="F2" s="13">
        <v>194.001</v>
      </c>
      <c r="G2" s="13">
        <v>192</v>
      </c>
      <c r="H2" s="13">
        <v>196</v>
      </c>
      <c r="I2" s="13"/>
      <c r="J2" s="13"/>
      <c r="K2" s="14">
        <v>4</v>
      </c>
      <c r="L2" s="14">
        <v>776.00099999999998</v>
      </c>
      <c r="M2" s="15">
        <v>194.00024999999999</v>
      </c>
      <c r="N2" s="16">
        <v>7</v>
      </c>
      <c r="O2" s="17">
        <v>201.00024999999999</v>
      </c>
    </row>
    <row r="3" spans="1:17" x14ac:dyDescent="0.25">
      <c r="A3" s="9" t="s">
        <v>31</v>
      </c>
      <c r="B3" s="10" t="s">
        <v>46</v>
      </c>
      <c r="C3" s="11">
        <v>44304</v>
      </c>
      <c r="D3" s="12" t="s">
        <v>23</v>
      </c>
      <c r="E3" s="13">
        <v>193</v>
      </c>
      <c r="F3" s="13">
        <v>187</v>
      </c>
      <c r="G3" s="13">
        <v>189</v>
      </c>
      <c r="H3" s="13">
        <v>186</v>
      </c>
      <c r="I3" s="13"/>
      <c r="J3" s="13"/>
      <c r="K3" s="14">
        <v>4</v>
      </c>
      <c r="L3" s="14">
        <v>755</v>
      </c>
      <c r="M3" s="15">
        <v>188.75</v>
      </c>
      <c r="N3" s="16">
        <v>2</v>
      </c>
      <c r="O3" s="17">
        <v>190.75</v>
      </c>
    </row>
    <row r="4" spans="1:17" x14ac:dyDescent="0.25">
      <c r="A4" s="9" t="s">
        <v>31</v>
      </c>
      <c r="B4" s="10" t="s">
        <v>46</v>
      </c>
      <c r="C4" s="11">
        <v>44313</v>
      </c>
      <c r="D4" s="12" t="s">
        <v>23</v>
      </c>
      <c r="E4" s="13">
        <v>189</v>
      </c>
      <c r="F4" s="13">
        <v>192</v>
      </c>
      <c r="G4" s="13">
        <v>185</v>
      </c>
      <c r="H4" s="13"/>
      <c r="I4" s="13"/>
      <c r="J4" s="13"/>
      <c r="K4" s="14">
        <v>3</v>
      </c>
      <c r="L4" s="14">
        <v>566</v>
      </c>
      <c r="M4" s="15">
        <v>188.66666666666666</v>
      </c>
      <c r="N4" s="16">
        <v>3</v>
      </c>
      <c r="O4" s="17">
        <v>191.66666666666666</v>
      </c>
    </row>
    <row r="7" spans="1:17" x14ac:dyDescent="0.25">
      <c r="K7" s="7">
        <f>SUM(K2:K6)</f>
        <v>11</v>
      </c>
      <c r="L7" s="7">
        <f>SUM(L2:L6)</f>
        <v>2097.0010000000002</v>
      </c>
      <c r="M7" s="8">
        <f>SUM(L7/K7)</f>
        <v>190.63645454545457</v>
      </c>
      <c r="N7" s="7">
        <f>SUM(N2:N6)</f>
        <v>12</v>
      </c>
      <c r="O7" s="8">
        <f>SUM(M7+N7)</f>
        <v>202.63645454545457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9" t="s">
        <v>32</v>
      </c>
      <c r="B14" s="10" t="s">
        <v>46</v>
      </c>
      <c r="C14" s="11">
        <v>44275</v>
      </c>
      <c r="D14" s="12" t="s">
        <v>44</v>
      </c>
      <c r="E14" s="13">
        <v>192</v>
      </c>
      <c r="F14" s="13">
        <v>192</v>
      </c>
      <c r="G14" s="13">
        <v>193</v>
      </c>
      <c r="H14" s="13">
        <v>192</v>
      </c>
      <c r="I14" s="13"/>
      <c r="J14" s="13"/>
      <c r="K14" s="14">
        <v>4</v>
      </c>
      <c r="L14" s="14">
        <v>769</v>
      </c>
      <c r="M14" s="15">
        <v>192.25</v>
      </c>
      <c r="N14" s="16">
        <v>6</v>
      </c>
      <c r="O14" s="17">
        <v>198.25</v>
      </c>
    </row>
    <row r="15" spans="1:17" x14ac:dyDescent="0.25">
      <c r="A15" s="9" t="s">
        <v>32</v>
      </c>
      <c r="B15" s="10" t="s">
        <v>46</v>
      </c>
      <c r="C15" s="11">
        <v>44276</v>
      </c>
      <c r="D15" s="12" t="s">
        <v>23</v>
      </c>
      <c r="E15" s="13">
        <v>192</v>
      </c>
      <c r="F15" s="13">
        <v>193</v>
      </c>
      <c r="G15" s="13">
        <v>193</v>
      </c>
      <c r="H15" s="13">
        <v>196</v>
      </c>
      <c r="I15" s="13"/>
      <c r="J15" s="13"/>
      <c r="K15" s="14">
        <v>4</v>
      </c>
      <c r="L15" s="14">
        <v>774</v>
      </c>
      <c r="M15" s="15">
        <v>193.5</v>
      </c>
      <c r="N15" s="16">
        <v>11</v>
      </c>
      <c r="O15" s="17">
        <v>204.5</v>
      </c>
    </row>
    <row r="16" spans="1:17" x14ac:dyDescent="0.25">
      <c r="A16" s="9" t="s">
        <v>32</v>
      </c>
      <c r="B16" s="10" t="s">
        <v>46</v>
      </c>
      <c r="C16" s="11">
        <v>44303</v>
      </c>
      <c r="D16" s="12" t="s">
        <v>44</v>
      </c>
      <c r="E16" s="13">
        <v>193.001</v>
      </c>
      <c r="F16" s="13">
        <v>187</v>
      </c>
      <c r="G16" s="13">
        <v>195</v>
      </c>
      <c r="H16" s="13">
        <v>189</v>
      </c>
      <c r="I16" s="13"/>
      <c r="J16" s="13"/>
      <c r="K16" s="14">
        <v>4</v>
      </c>
      <c r="L16" s="14">
        <v>764.00099999999998</v>
      </c>
      <c r="M16" s="15">
        <v>191.00024999999999</v>
      </c>
      <c r="N16" s="16">
        <v>8</v>
      </c>
      <c r="O16" s="17">
        <v>199.00024999999999</v>
      </c>
    </row>
    <row r="19" spans="11:15" x14ac:dyDescent="0.25">
      <c r="K19" s="7">
        <f>SUM(K14:K18)</f>
        <v>12</v>
      </c>
      <c r="L19" s="7">
        <f>SUM(L14:L18)</f>
        <v>2307.0010000000002</v>
      </c>
      <c r="M19" s="8">
        <f>SUM(L19/K19)</f>
        <v>192.25008333333335</v>
      </c>
      <c r="N19" s="7">
        <f>SUM(N14:N18)</f>
        <v>25</v>
      </c>
      <c r="O19" s="8">
        <f>SUM(M19+N19)</f>
        <v>217.25008333333335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1_2_6_1_1_1"/>
    <protectedRange algorithmName="SHA-512" hashValue="ON39YdpmFHfN9f47KpiRvqrKx0V9+erV1CNkpWzYhW/Qyc6aT8rEyCrvauWSYGZK2ia3o7vd3akF07acHAFpOA==" saltValue="yVW9XmDwTqEnmpSGai0KYg==" spinCount="100000" sqref="D2" name="Range1_1_1_2_5_1_1_1"/>
    <protectedRange algorithmName="SHA-512" hashValue="ON39YdpmFHfN9f47KpiRvqrKx0V9+erV1CNkpWzYhW/Qyc6aT8rEyCrvauWSYGZK2ia3o7vd3akF07acHAFpOA==" saltValue="yVW9XmDwTqEnmpSGai0KYg==" spinCount="100000" sqref="E2:J2" name="Range1_4_6_1_1_1"/>
    <protectedRange algorithmName="SHA-512" hashValue="ON39YdpmFHfN9f47KpiRvqrKx0V9+erV1CNkpWzYhW/Qyc6aT8rEyCrvauWSYGZK2ia3o7vd3akF07acHAFpOA==" saltValue="yVW9XmDwTqEnmpSGai0KYg==" spinCount="100000" sqref="B14:C14 E14:J14" name="Range1_2_1_1_3"/>
    <protectedRange algorithmName="SHA-512" hashValue="ON39YdpmFHfN9f47KpiRvqrKx0V9+erV1CNkpWzYhW/Qyc6aT8rEyCrvauWSYGZK2ia3o7vd3akF07acHAFpOA==" saltValue="yVW9XmDwTqEnmpSGai0KYg==" spinCount="100000" sqref="D14" name="Range1_1_3_1_1"/>
    <protectedRange algorithmName="SHA-512" hashValue="ON39YdpmFHfN9f47KpiRvqrKx0V9+erV1CNkpWzYhW/Qyc6aT8rEyCrvauWSYGZK2ia3o7vd3akF07acHAFpOA==" saltValue="yVW9XmDwTqEnmpSGai0KYg==" spinCount="100000" sqref="B15:C15 E15:J15" name="Range1_2_1_1_4"/>
    <protectedRange algorithmName="SHA-512" hashValue="ON39YdpmFHfN9f47KpiRvqrKx0V9+erV1CNkpWzYhW/Qyc6aT8rEyCrvauWSYGZK2ia3o7vd3akF07acHAFpOA==" saltValue="yVW9XmDwTqEnmpSGai0KYg==" spinCount="100000" sqref="D15" name="Range1_1_3_1_1_3"/>
    <protectedRange algorithmName="SHA-512" hashValue="ON39YdpmFHfN9f47KpiRvqrKx0V9+erV1CNkpWzYhW/Qyc6aT8rEyCrvauWSYGZK2ia3o7vd3akF07acHAFpOA==" saltValue="yVW9XmDwTqEnmpSGai0KYg==" spinCount="100000" sqref="B16:C16 E16:J16" name="Range1_2_1_1_6"/>
    <protectedRange algorithmName="SHA-512" hashValue="ON39YdpmFHfN9f47KpiRvqrKx0V9+erV1CNkpWzYhW/Qyc6aT8rEyCrvauWSYGZK2ia3o7vd3akF07acHAFpOA==" saltValue="yVW9XmDwTqEnmpSGai0KYg==" spinCount="100000" sqref="D16" name="Range1_1_3_1_1_5"/>
  </protectedRanges>
  <conditionalFormatting sqref="E2">
    <cfRule type="top10" dxfId="449" priority="37" rank="1"/>
  </conditionalFormatting>
  <conditionalFormatting sqref="F2">
    <cfRule type="top10" dxfId="448" priority="38" rank="1"/>
  </conditionalFormatting>
  <conditionalFormatting sqref="G2">
    <cfRule type="top10" dxfId="447" priority="39" rank="1"/>
  </conditionalFormatting>
  <conditionalFormatting sqref="H2">
    <cfRule type="top10" dxfId="446" priority="40" rank="1"/>
  </conditionalFormatting>
  <conditionalFormatting sqref="I2">
    <cfRule type="top10" dxfId="445" priority="41" rank="1"/>
  </conditionalFormatting>
  <conditionalFormatting sqref="J2">
    <cfRule type="top10" dxfId="444" priority="42" rank="1"/>
  </conditionalFormatting>
  <conditionalFormatting sqref="E14">
    <cfRule type="top10" dxfId="443" priority="30" rank="1"/>
  </conditionalFormatting>
  <conditionalFormatting sqref="F14">
    <cfRule type="top10" dxfId="442" priority="29" rank="1"/>
  </conditionalFormatting>
  <conditionalFormatting sqref="G14">
    <cfRule type="top10" dxfId="441" priority="28" rank="1"/>
  </conditionalFormatting>
  <conditionalFormatting sqref="H14">
    <cfRule type="top10" dxfId="440" priority="27" rank="1"/>
  </conditionalFormatting>
  <conditionalFormatting sqref="I14">
    <cfRule type="top10" dxfId="439" priority="26" rank="1"/>
  </conditionalFormatting>
  <conditionalFormatting sqref="J14">
    <cfRule type="top10" dxfId="438" priority="25" rank="1"/>
  </conditionalFormatting>
  <conditionalFormatting sqref="E15">
    <cfRule type="top10" dxfId="437" priority="24" rank="1"/>
  </conditionalFormatting>
  <conditionalFormatting sqref="F15">
    <cfRule type="top10" dxfId="436" priority="23" rank="1"/>
  </conditionalFormatting>
  <conditionalFormatting sqref="G15">
    <cfRule type="top10" dxfId="435" priority="22" rank="1"/>
  </conditionalFormatting>
  <conditionalFormatting sqref="H15">
    <cfRule type="top10" dxfId="434" priority="21" rank="1"/>
  </conditionalFormatting>
  <conditionalFormatting sqref="I15">
    <cfRule type="top10" dxfId="433" priority="20" rank="1"/>
  </conditionalFormatting>
  <conditionalFormatting sqref="J15">
    <cfRule type="top10" dxfId="432" priority="19" rank="1"/>
  </conditionalFormatting>
  <conditionalFormatting sqref="E16">
    <cfRule type="top10" dxfId="431" priority="18" rank="1"/>
  </conditionalFormatting>
  <conditionalFormatting sqref="F16">
    <cfRule type="top10" dxfId="430" priority="17" rank="1"/>
  </conditionalFormatting>
  <conditionalFormatting sqref="G16">
    <cfRule type="top10" dxfId="429" priority="16" rank="1"/>
  </conditionalFormatting>
  <conditionalFormatting sqref="H16">
    <cfRule type="top10" dxfId="428" priority="15" rank="1"/>
  </conditionalFormatting>
  <conditionalFormatting sqref="I16">
    <cfRule type="top10" dxfId="427" priority="14" rank="1"/>
  </conditionalFormatting>
  <conditionalFormatting sqref="J16">
    <cfRule type="top10" dxfId="426" priority="13" rank="1"/>
  </conditionalFormatting>
  <conditionalFormatting sqref="E3">
    <cfRule type="top10" dxfId="425" priority="12" rank="1"/>
  </conditionalFormatting>
  <conditionalFormatting sqref="F3">
    <cfRule type="top10" dxfId="424" priority="11" rank="1"/>
  </conditionalFormatting>
  <conditionalFormatting sqref="G3">
    <cfRule type="top10" dxfId="423" priority="10" rank="1"/>
  </conditionalFormatting>
  <conditionalFormatting sqref="H3">
    <cfRule type="top10" dxfId="422" priority="9" rank="1"/>
  </conditionalFormatting>
  <conditionalFormatting sqref="I3">
    <cfRule type="top10" dxfId="421" priority="8" rank="1"/>
  </conditionalFormatting>
  <conditionalFormatting sqref="J3">
    <cfRule type="top10" dxfId="420" priority="7" rank="1"/>
  </conditionalFormatting>
  <conditionalFormatting sqref="E4">
    <cfRule type="top10" dxfId="419" priority="6" rank="1"/>
  </conditionalFormatting>
  <conditionalFormatting sqref="F4">
    <cfRule type="top10" dxfId="418" priority="5" rank="1"/>
  </conditionalFormatting>
  <conditionalFormatting sqref="G4">
    <cfRule type="top10" dxfId="417" priority="4" rank="1"/>
  </conditionalFormatting>
  <conditionalFormatting sqref="H4">
    <cfRule type="top10" dxfId="416" priority="3" rank="1"/>
  </conditionalFormatting>
  <conditionalFormatting sqref="I4">
    <cfRule type="top10" dxfId="415" priority="2" rank="1"/>
  </conditionalFormatting>
  <conditionalFormatting sqref="J4">
    <cfRule type="top10" dxfId="414" priority="1" rank="1"/>
  </conditionalFormatting>
  <hyperlinks>
    <hyperlink ref="Q1" location="'Georgia Rankings'!A1" display="Return to Rankings" xr:uid="{78613D2D-B4A1-461B-A004-7F1195477CF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427C4A-2C04-4B45-A0C2-9D1943444F04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AC379-7A60-4964-AF3A-41D6AA2C242E}">
  <dimension ref="A1:Q5"/>
  <sheetViews>
    <sheetView workbookViewId="0">
      <selection activeCell="B14" sqref="B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5" t="s">
        <v>26</v>
      </c>
    </row>
    <row r="2" spans="1:17" x14ac:dyDescent="0.25">
      <c r="A2" s="9" t="s">
        <v>32</v>
      </c>
      <c r="B2" s="10" t="s">
        <v>58</v>
      </c>
      <c r="C2" s="11">
        <v>44276</v>
      </c>
      <c r="D2" s="12" t="s">
        <v>23</v>
      </c>
      <c r="E2" s="13">
        <v>173</v>
      </c>
      <c r="F2" s="13">
        <v>165</v>
      </c>
      <c r="G2" s="13">
        <v>157</v>
      </c>
      <c r="H2" s="13">
        <v>191</v>
      </c>
      <c r="I2" s="13"/>
      <c r="J2" s="13"/>
      <c r="K2" s="14">
        <v>4</v>
      </c>
      <c r="L2" s="14">
        <v>686</v>
      </c>
      <c r="M2" s="15">
        <v>171.5</v>
      </c>
      <c r="N2" s="16">
        <v>2</v>
      </c>
      <c r="O2" s="17">
        <v>173.5</v>
      </c>
    </row>
    <row r="3" spans="1:17" x14ac:dyDescent="0.25">
      <c r="A3" s="9" t="s">
        <v>32</v>
      </c>
      <c r="B3" s="10" t="s">
        <v>58</v>
      </c>
      <c r="C3" s="11">
        <v>44304</v>
      </c>
      <c r="D3" s="12" t="s">
        <v>23</v>
      </c>
      <c r="E3" s="13">
        <v>168</v>
      </c>
      <c r="F3" s="13">
        <v>174</v>
      </c>
      <c r="G3" s="13">
        <v>183</v>
      </c>
      <c r="H3" s="13">
        <v>176</v>
      </c>
      <c r="I3" s="13"/>
      <c r="J3" s="13"/>
      <c r="K3" s="14">
        <v>4</v>
      </c>
      <c r="L3" s="14">
        <v>701</v>
      </c>
      <c r="M3" s="15">
        <v>175.25</v>
      </c>
      <c r="N3" s="16">
        <v>4</v>
      </c>
      <c r="O3" s="17">
        <v>179.25</v>
      </c>
    </row>
    <row r="5" spans="1:17" x14ac:dyDescent="0.25">
      <c r="K5" s="7">
        <f>SUM(K2:K4)</f>
        <v>8</v>
      </c>
      <c r="L5" s="7">
        <f>SUM(L2:L4)</f>
        <v>1387</v>
      </c>
      <c r="M5" s="8">
        <f>SUM(L5/K5)</f>
        <v>173.375</v>
      </c>
      <c r="N5" s="7">
        <f>SUM(N2:N4)</f>
        <v>6</v>
      </c>
      <c r="O5" s="8">
        <f>SUM(M5+N5)</f>
        <v>179.375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2_1_1_4"/>
    <protectedRange algorithmName="SHA-512" hashValue="ON39YdpmFHfN9f47KpiRvqrKx0V9+erV1CNkpWzYhW/Qyc6aT8rEyCrvauWSYGZK2ia3o7vd3akF07acHAFpOA==" saltValue="yVW9XmDwTqEnmpSGai0KYg==" spinCount="100000" sqref="D2" name="Range1_1_3_1_1_3"/>
    <protectedRange algorithmName="SHA-512" hashValue="ON39YdpmFHfN9f47KpiRvqrKx0V9+erV1CNkpWzYhW/Qyc6aT8rEyCrvauWSYGZK2ia3o7vd3akF07acHAFpOA==" saltValue="yVW9XmDwTqEnmpSGai0KYg==" spinCount="100000" sqref="B3:C3 E3:J3" name="Range1_2_1_1_7"/>
    <protectedRange algorithmName="SHA-512" hashValue="ON39YdpmFHfN9f47KpiRvqrKx0V9+erV1CNkpWzYhW/Qyc6aT8rEyCrvauWSYGZK2ia3o7vd3akF07acHAFpOA==" saltValue="yVW9XmDwTqEnmpSGai0KYg==" spinCount="100000" sqref="D3" name="Range1_1_3_1_1_6"/>
  </protectedRanges>
  <conditionalFormatting sqref="E2">
    <cfRule type="top10" dxfId="413" priority="12" rank="1"/>
  </conditionalFormatting>
  <conditionalFormatting sqref="F2">
    <cfRule type="top10" dxfId="412" priority="11" rank="1"/>
  </conditionalFormatting>
  <conditionalFormatting sqref="G2">
    <cfRule type="top10" dxfId="411" priority="10" rank="1"/>
  </conditionalFormatting>
  <conditionalFormatting sqref="H2">
    <cfRule type="top10" dxfId="410" priority="9" rank="1"/>
  </conditionalFormatting>
  <conditionalFormatting sqref="I2">
    <cfRule type="top10" dxfId="409" priority="8" rank="1"/>
  </conditionalFormatting>
  <conditionalFormatting sqref="J2">
    <cfRule type="top10" dxfId="408" priority="7" rank="1"/>
  </conditionalFormatting>
  <conditionalFormatting sqref="E3">
    <cfRule type="top10" dxfId="407" priority="6" rank="1"/>
  </conditionalFormatting>
  <conditionalFormatting sqref="F3">
    <cfRule type="top10" dxfId="406" priority="5" rank="1"/>
  </conditionalFormatting>
  <conditionalFormatting sqref="G3">
    <cfRule type="top10" dxfId="405" priority="4" rank="1"/>
  </conditionalFormatting>
  <conditionalFormatting sqref="H3">
    <cfRule type="top10" dxfId="404" priority="3" rank="1"/>
  </conditionalFormatting>
  <conditionalFormatting sqref="I3">
    <cfRule type="top10" dxfId="403" priority="2" rank="1"/>
  </conditionalFormatting>
  <conditionalFormatting sqref="J3">
    <cfRule type="top10" dxfId="402" priority="1" rank="1"/>
  </conditionalFormatting>
  <hyperlinks>
    <hyperlink ref="Q1" location="'Georgia Rankings'!A1" display="Return to Rankings" xr:uid="{B1AE016B-FA09-46A4-A5F9-E20C447E057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629F0B-6C9C-4418-8927-6DCE592470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E0E1E-131D-40C7-B6F4-A97C08714C82}">
  <dimension ref="A1:Q13"/>
  <sheetViews>
    <sheetView workbookViewId="0">
      <selection activeCell="A11" sqref="A11:O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5" t="s">
        <v>26</v>
      </c>
    </row>
    <row r="2" spans="1:17" x14ac:dyDescent="0.25">
      <c r="A2" s="9" t="s">
        <v>34</v>
      </c>
      <c r="B2" s="10" t="s">
        <v>61</v>
      </c>
      <c r="C2" s="11">
        <v>44303</v>
      </c>
      <c r="D2" s="12" t="s">
        <v>44</v>
      </c>
      <c r="E2" s="13">
        <v>190</v>
      </c>
      <c r="F2" s="13">
        <v>192</v>
      </c>
      <c r="G2" s="13">
        <v>185</v>
      </c>
      <c r="H2" s="13">
        <v>186</v>
      </c>
      <c r="I2" s="13"/>
      <c r="J2" s="13"/>
      <c r="K2" s="14">
        <v>4</v>
      </c>
      <c r="L2" s="14">
        <v>753</v>
      </c>
      <c r="M2" s="15">
        <v>188.25</v>
      </c>
      <c r="N2" s="16">
        <v>2</v>
      </c>
      <c r="O2" s="17">
        <v>190.25</v>
      </c>
    </row>
    <row r="4" spans="1:17" x14ac:dyDescent="0.25">
      <c r="K4" s="7">
        <f>SUM(K2:K3)</f>
        <v>4</v>
      </c>
      <c r="L4" s="7">
        <f>SUM(L2:L3)</f>
        <v>753</v>
      </c>
      <c r="M4" s="8">
        <f>SUM(L4/K4)</f>
        <v>188.25</v>
      </c>
      <c r="N4" s="7">
        <f>SUM(N2:N3)</f>
        <v>2</v>
      </c>
      <c r="O4" s="8">
        <f>SUM(M4+N4)</f>
        <v>190.25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9" t="s">
        <v>32</v>
      </c>
      <c r="B11" s="10" t="s">
        <v>61</v>
      </c>
      <c r="C11" s="11">
        <v>44313</v>
      </c>
      <c r="D11" s="12" t="s">
        <v>23</v>
      </c>
      <c r="E11" s="13">
        <v>193</v>
      </c>
      <c r="F11" s="13">
        <v>185</v>
      </c>
      <c r="G11" s="13">
        <v>190</v>
      </c>
      <c r="H11" s="13"/>
      <c r="I11" s="13"/>
      <c r="J11" s="13"/>
      <c r="K11" s="14">
        <v>3</v>
      </c>
      <c r="L11" s="14">
        <v>568</v>
      </c>
      <c r="M11" s="15">
        <v>189.33333333333334</v>
      </c>
      <c r="N11" s="16">
        <v>6</v>
      </c>
      <c r="O11" s="17">
        <v>195.33333333333334</v>
      </c>
    </row>
    <row r="13" spans="1:17" x14ac:dyDescent="0.25">
      <c r="K13" s="7">
        <f>SUM(K11:K12)</f>
        <v>3</v>
      </c>
      <c r="L13" s="7">
        <f>SUM(L11:L12)</f>
        <v>568</v>
      </c>
      <c r="M13" s="8">
        <f>SUM(L13/K13)</f>
        <v>189.33333333333334</v>
      </c>
      <c r="N13" s="7">
        <f>SUM(N11:N12)</f>
        <v>6</v>
      </c>
      <c r="O13" s="8">
        <f>SUM(M13+N13)</f>
        <v>195.33333333333334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_1"/>
    <protectedRange algorithmName="SHA-512" hashValue="ON39YdpmFHfN9f47KpiRvqrKx0V9+erV1CNkpWzYhW/Qyc6aT8rEyCrvauWSYGZK2ia3o7vd3akF07acHAFpOA==" saltValue="yVW9XmDwTqEnmpSGai0KYg==" spinCount="100000" sqref="B2:C2 E2:J2" name="Range1_4_1_1_1_7_1"/>
    <protectedRange algorithmName="SHA-512" hashValue="ON39YdpmFHfN9f47KpiRvqrKx0V9+erV1CNkpWzYhW/Qyc6aT8rEyCrvauWSYGZK2ia3o7vd3akF07acHAFpOA==" saltValue="yVW9XmDwTqEnmpSGai0KYg==" spinCount="100000" sqref="D2" name="Range1_1_4_1_1_6_1"/>
    <protectedRange algorithmName="SHA-512" hashValue="ON39YdpmFHfN9f47KpiRvqrKx0V9+erV1CNkpWzYhW/Qyc6aT8rEyCrvauWSYGZK2ia3o7vd3akF07acHAFpOA==" saltValue="yVW9XmDwTqEnmpSGai0KYg==" spinCount="100000" sqref="B11:C11 E11:J11" name="Range1_2_1_1_5_1"/>
    <protectedRange algorithmName="SHA-512" hashValue="ON39YdpmFHfN9f47KpiRvqrKx0V9+erV1CNkpWzYhW/Qyc6aT8rEyCrvauWSYGZK2ia3o7vd3akF07acHAFpOA==" saltValue="yVW9XmDwTqEnmpSGai0KYg==" spinCount="100000" sqref="D11" name="Range1_1_3_1_1_4_1"/>
  </protectedRanges>
  <conditionalFormatting sqref="E2">
    <cfRule type="top10" dxfId="401" priority="18" rank="1"/>
  </conditionalFormatting>
  <conditionalFormatting sqref="F2">
    <cfRule type="top10" dxfId="400" priority="17" rank="1"/>
  </conditionalFormatting>
  <conditionalFormatting sqref="G2">
    <cfRule type="top10" dxfId="399" priority="16" rank="1"/>
  </conditionalFormatting>
  <conditionalFormatting sqref="H2">
    <cfRule type="top10" dxfId="398" priority="15" rank="1"/>
  </conditionalFormatting>
  <conditionalFormatting sqref="I2">
    <cfRule type="top10" dxfId="397" priority="14" rank="1"/>
  </conditionalFormatting>
  <conditionalFormatting sqref="J2">
    <cfRule type="top10" dxfId="396" priority="13" rank="1"/>
  </conditionalFormatting>
  <conditionalFormatting sqref="E11">
    <cfRule type="top10" dxfId="395" priority="6" rank="1"/>
  </conditionalFormatting>
  <conditionalFormatting sqref="F11">
    <cfRule type="top10" dxfId="394" priority="5" rank="1"/>
  </conditionalFormatting>
  <conditionalFormatting sqref="G11">
    <cfRule type="top10" dxfId="393" priority="4" rank="1"/>
  </conditionalFormatting>
  <conditionalFormatting sqref="H11">
    <cfRule type="top10" dxfId="392" priority="3" rank="1"/>
  </conditionalFormatting>
  <conditionalFormatting sqref="I11">
    <cfRule type="top10" dxfId="391" priority="2" rank="1"/>
  </conditionalFormatting>
  <conditionalFormatting sqref="J11">
    <cfRule type="top10" dxfId="390" priority="1" rank="1"/>
  </conditionalFormatting>
  <hyperlinks>
    <hyperlink ref="Q1" location="'Georgia Rankings'!A1" display="Return to Rankings" xr:uid="{A7705FDA-2EEC-423A-A819-C8A44EB2C0B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968040-E317-4AF7-8CE0-862204070775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9FE6D-7D09-45AF-AC34-7E9DE01C172C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5" t="s">
        <v>26</v>
      </c>
    </row>
    <row r="2" spans="1:17" x14ac:dyDescent="0.25">
      <c r="A2" s="9" t="s">
        <v>34</v>
      </c>
      <c r="B2" s="10" t="s">
        <v>63</v>
      </c>
      <c r="C2" s="11">
        <v>44304</v>
      </c>
      <c r="D2" s="12" t="s">
        <v>23</v>
      </c>
      <c r="E2" s="13">
        <v>184</v>
      </c>
      <c r="F2" s="13">
        <v>186</v>
      </c>
      <c r="G2" s="13">
        <v>184</v>
      </c>
      <c r="H2" s="13">
        <v>185</v>
      </c>
      <c r="I2" s="13"/>
      <c r="J2" s="13"/>
      <c r="K2" s="14">
        <v>4</v>
      </c>
      <c r="L2" s="14">
        <v>739</v>
      </c>
      <c r="M2" s="15">
        <v>184.75</v>
      </c>
      <c r="N2" s="16">
        <v>2</v>
      </c>
      <c r="O2" s="17">
        <v>186.75</v>
      </c>
    </row>
    <row r="4" spans="1:17" x14ac:dyDescent="0.25">
      <c r="K4" s="7">
        <f>SUM(K2:K3)</f>
        <v>4</v>
      </c>
      <c r="L4" s="7">
        <f>SUM(L2:L3)</f>
        <v>739</v>
      </c>
      <c r="M4" s="8">
        <f>SUM(L4/K4)</f>
        <v>184.75</v>
      </c>
      <c r="N4" s="7">
        <f>SUM(N2:N3)</f>
        <v>2</v>
      </c>
      <c r="O4" s="8">
        <f>SUM(M4+N4)</f>
        <v>186.75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4_1_1_1_9"/>
    <protectedRange algorithmName="SHA-512" hashValue="ON39YdpmFHfN9f47KpiRvqrKx0V9+erV1CNkpWzYhW/Qyc6aT8rEyCrvauWSYGZK2ia3o7vd3akF07acHAFpOA==" saltValue="yVW9XmDwTqEnmpSGai0KYg==" spinCount="100000" sqref="D2" name="Range1_1_4_1_1_7"/>
  </protectedRanges>
  <conditionalFormatting sqref="E2">
    <cfRule type="top10" dxfId="377" priority="6" rank="1"/>
  </conditionalFormatting>
  <conditionalFormatting sqref="F2">
    <cfRule type="top10" dxfId="376" priority="5" rank="1"/>
  </conditionalFormatting>
  <conditionalFormatting sqref="G2">
    <cfRule type="top10" dxfId="375" priority="4" rank="1"/>
  </conditionalFormatting>
  <conditionalFormatting sqref="H2">
    <cfRule type="top10" dxfId="374" priority="3" rank="1"/>
  </conditionalFormatting>
  <conditionalFormatting sqref="I2">
    <cfRule type="top10" dxfId="373" priority="2" rank="1"/>
  </conditionalFormatting>
  <conditionalFormatting sqref="J2">
    <cfRule type="top10" dxfId="372" priority="1" rank="1"/>
  </conditionalFormatting>
  <hyperlinks>
    <hyperlink ref="Q1" location="'Georgia Rankings'!A1" display="Return to Rankings" xr:uid="{29B4E0F0-D28E-4F50-871B-5EDE0698EF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448E9B-5216-4B3E-9DE1-8E9B47AC2B8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1</vt:lpstr>
      <vt:lpstr>Georgia Rankings</vt:lpstr>
      <vt:lpstr>Benji Matoy</vt:lpstr>
      <vt:lpstr>Billy Hudson</vt:lpstr>
      <vt:lpstr>Dave Eisenschmied</vt:lpstr>
      <vt:lpstr>Harold Reynolds</vt:lpstr>
      <vt:lpstr>Jerry Thompson</vt:lpstr>
      <vt:lpstr>Jim Haley</vt:lpstr>
      <vt:lpstr>Josh  Fincher</vt:lpstr>
      <vt:lpstr>Justin Fortson</vt:lpstr>
      <vt:lpstr>Kevin Sullivan</vt:lpstr>
      <vt:lpstr>Lexi Davis</vt:lpstr>
      <vt:lpstr>Lukas Brooks</vt:lpstr>
      <vt:lpstr>Melvin Ferguson</vt:lpstr>
      <vt:lpstr>Ricky Haley</vt:lpstr>
      <vt:lpstr>Shelby Matoy</vt:lpstr>
      <vt:lpstr>Steve Kiemele</vt:lpstr>
      <vt:lpstr>Steve Nicholas</vt:lpstr>
      <vt:lpstr>Tim Thomas</vt:lpstr>
      <vt:lpstr>Tony Greenway</vt:lpstr>
      <vt:lpstr>Travis Davis</vt:lpstr>
      <vt:lpstr>Woody Smith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2020-02-02T17:23:33Z</cp:lastPrinted>
  <dcterms:created xsi:type="dcterms:W3CDTF">2020-01-30T01:18:37Z</dcterms:created>
  <dcterms:modified xsi:type="dcterms:W3CDTF">2021-04-30T01:41:20Z</dcterms:modified>
</cp:coreProperties>
</file>