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Ohio\"/>
    </mc:Choice>
  </mc:AlternateContent>
  <xr:revisionPtr revIDLastSave="0" documentId="13_ncr:1_{7C7A93D8-4584-47C0-B59D-EE91FA9431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HIO INDOOR OUTLAW HVY RANKING" sheetId="20" r:id="rId1"/>
    <sheet name="Albury, Scott" sheetId="157" r:id="rId2"/>
    <sheet name="Brown, Bob" sheetId="151" r:id="rId3"/>
    <sheet name="Elwood, Bob" sheetId="142" r:id="rId4"/>
    <sheet name="Gallbreath, Jerry" sheetId="152" r:id="rId5"/>
    <sheet name="Lehman, Colton" sheetId="154" r:id="rId6"/>
    <sheet name="Metheney, Rhett" sheetId="158" r:id="rId7"/>
    <sheet name="Prince, John" sheetId="153" r:id="rId8"/>
    <sheet name="sampson, Joey" sheetId="156" r:id="rId9"/>
    <sheet name="Starr, Jim" sheetId="155" r:id="rId10"/>
    <sheet name="Yodor, Kurt" sheetId="150" r:id="rId11"/>
  </sheets>
  <externalReferences>
    <externalReference r:id="rId12"/>
    <externalReference r:id="rId13"/>
  </externalReferences>
  <definedNames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0" l="1"/>
  <c r="G11" i="20"/>
  <c r="F11" i="20"/>
  <c r="E11" i="20"/>
  <c r="D11" i="20"/>
  <c r="M2" i="158"/>
  <c r="O2" i="158" s="1"/>
  <c r="L2" i="158"/>
  <c r="K2" i="158"/>
  <c r="N4" i="158"/>
  <c r="K4" i="158"/>
  <c r="L5" i="152"/>
  <c r="M5" i="152" s="1"/>
  <c r="O5" i="152" s="1"/>
  <c r="K5" i="152"/>
  <c r="L5" i="142"/>
  <c r="M5" i="142" s="1"/>
  <c r="O5" i="142" s="1"/>
  <c r="K5" i="142"/>
  <c r="L6" i="150"/>
  <c r="M6" i="150" s="1"/>
  <c r="O6" i="150" s="1"/>
  <c r="K6" i="150"/>
  <c r="L5" i="155"/>
  <c r="M5" i="155" s="1"/>
  <c r="O5" i="155" s="1"/>
  <c r="K5" i="155"/>
  <c r="L6" i="151"/>
  <c r="M6" i="151" s="1"/>
  <c r="O6" i="151" s="1"/>
  <c r="K6" i="151"/>
  <c r="L4" i="153"/>
  <c r="M4" i="153" s="1"/>
  <c r="O4" i="153" s="1"/>
  <c r="K4" i="153"/>
  <c r="H7" i="20"/>
  <c r="G7" i="20"/>
  <c r="F7" i="20"/>
  <c r="E7" i="20"/>
  <c r="D7" i="20"/>
  <c r="M2" i="157"/>
  <c r="O2" i="157" s="1"/>
  <c r="L2" i="157"/>
  <c r="K2" i="157"/>
  <c r="N4" i="157"/>
  <c r="K4" i="157"/>
  <c r="L4" i="158" l="1"/>
  <c r="M4" i="158" s="1"/>
  <c r="O4" i="158" s="1"/>
  <c r="L4" i="157"/>
  <c r="M4" i="157" s="1"/>
  <c r="O4" i="157" s="1"/>
  <c r="M4" i="154"/>
  <c r="O4" i="154" s="1"/>
  <c r="L4" i="154"/>
  <c r="K4" i="154"/>
  <c r="L4" i="152"/>
  <c r="K4" i="152"/>
  <c r="L5" i="151"/>
  <c r="M5" i="151" s="1"/>
  <c r="O5" i="151" s="1"/>
  <c r="K5" i="151"/>
  <c r="L5" i="150"/>
  <c r="K5" i="150"/>
  <c r="L4" i="155"/>
  <c r="K4" i="155"/>
  <c r="L4" i="142"/>
  <c r="M4" i="142" s="1"/>
  <c r="O4" i="142" s="1"/>
  <c r="K4" i="142"/>
  <c r="M4" i="152" l="1"/>
  <c r="O4" i="152" s="1"/>
  <c r="M5" i="150"/>
  <c r="O5" i="150" s="1"/>
  <c r="M4" i="155"/>
  <c r="O4" i="155" s="1"/>
  <c r="L3" i="154"/>
  <c r="K3" i="154"/>
  <c r="L4" i="150"/>
  <c r="K4" i="150"/>
  <c r="H12" i="20"/>
  <c r="G12" i="20"/>
  <c r="F12" i="20"/>
  <c r="E12" i="20"/>
  <c r="D12" i="20"/>
  <c r="L2" i="156"/>
  <c r="M2" i="156" s="1"/>
  <c r="O2" i="156" s="1"/>
  <c r="K2" i="156"/>
  <c r="K4" i="156" s="1"/>
  <c r="N4" i="156"/>
  <c r="L4" i="151"/>
  <c r="K4" i="151"/>
  <c r="L3" i="142"/>
  <c r="K3" i="142"/>
  <c r="L3" i="153"/>
  <c r="K3" i="153"/>
  <c r="L3" i="155"/>
  <c r="K3" i="155"/>
  <c r="M3" i="153" l="1"/>
  <c r="O3" i="153" s="1"/>
  <c r="M3" i="154"/>
  <c r="O3" i="154" s="1"/>
  <c r="M4" i="151"/>
  <c r="O4" i="151" s="1"/>
  <c r="M4" i="150"/>
  <c r="O4" i="150" s="1"/>
  <c r="M3" i="155"/>
  <c r="O3" i="155" s="1"/>
  <c r="M3" i="142"/>
  <c r="O3" i="142" s="1"/>
  <c r="L4" i="156"/>
  <c r="M4" i="156" s="1"/>
  <c r="O4" i="156" s="1"/>
  <c r="L2" i="155"/>
  <c r="K2" i="155"/>
  <c r="K7" i="155" s="1"/>
  <c r="D5" i="20" s="1"/>
  <c r="N7" i="155"/>
  <c r="G5" i="20" s="1"/>
  <c r="L3" i="151"/>
  <c r="K3" i="151"/>
  <c r="L3" i="152"/>
  <c r="K3" i="152"/>
  <c r="L3" i="150"/>
  <c r="K3" i="150"/>
  <c r="M3" i="152" l="1"/>
  <c r="O3" i="152" s="1"/>
  <c r="M3" i="151"/>
  <c r="O3" i="151" s="1"/>
  <c r="M3" i="150"/>
  <c r="O3" i="150" s="1"/>
  <c r="M2" i="155"/>
  <c r="O2" i="155" s="1"/>
  <c r="L7" i="155"/>
  <c r="L2" i="154"/>
  <c r="K2" i="154"/>
  <c r="K6" i="154" s="1"/>
  <c r="D10" i="20" s="1"/>
  <c r="N6" i="154"/>
  <c r="G10" i="20" s="1"/>
  <c r="L2" i="153"/>
  <c r="K2" i="153"/>
  <c r="K6" i="153" s="1"/>
  <c r="D8" i="20" s="1"/>
  <c r="N6" i="153"/>
  <c r="G8" i="20" s="1"/>
  <c r="L2" i="152"/>
  <c r="K2" i="152"/>
  <c r="K7" i="152" s="1"/>
  <c r="D9" i="20" s="1"/>
  <c r="N7" i="152"/>
  <c r="G9" i="20" s="1"/>
  <c r="L2" i="151"/>
  <c r="K2" i="151"/>
  <c r="L2" i="150"/>
  <c r="K2" i="150"/>
  <c r="L2" i="142"/>
  <c r="K2" i="142"/>
  <c r="M2" i="152" l="1"/>
  <c r="O2" i="152" s="1"/>
  <c r="M2" i="154"/>
  <c r="O2" i="154" s="1"/>
  <c r="M2" i="142"/>
  <c r="O2" i="142" s="1"/>
  <c r="M2" i="153"/>
  <c r="O2" i="153" s="1"/>
  <c r="M7" i="155"/>
  <c r="E5" i="20"/>
  <c r="L6" i="154"/>
  <c r="L6" i="153"/>
  <c r="L7" i="152"/>
  <c r="M2" i="151"/>
  <c r="O2" i="151" s="1"/>
  <c r="M2" i="150"/>
  <c r="O2" i="150" s="1"/>
  <c r="M6" i="154" l="1"/>
  <c r="E10" i="20"/>
  <c r="M6" i="153"/>
  <c r="E8" i="20"/>
  <c r="O7" i="155"/>
  <c r="H5" i="20" s="1"/>
  <c r="F5" i="20"/>
  <c r="M7" i="152"/>
  <c r="E9" i="20"/>
  <c r="K8" i="151"/>
  <c r="D2" i="20" s="1"/>
  <c r="N8" i="151"/>
  <c r="G2" i="20" s="1"/>
  <c r="O6" i="154" l="1"/>
  <c r="H10" i="20" s="1"/>
  <c r="F10" i="20"/>
  <c r="O6" i="153"/>
  <c r="H8" i="20" s="1"/>
  <c r="F8" i="20"/>
  <c r="O7" i="152"/>
  <c r="H9" i="20" s="1"/>
  <c r="F9" i="20"/>
  <c r="L8" i="151"/>
  <c r="E2" i="20" s="1"/>
  <c r="N8" i="150"/>
  <c r="G3" i="20" s="1"/>
  <c r="L8" i="150"/>
  <c r="E3" i="20" s="1"/>
  <c r="K8" i="150"/>
  <c r="D3" i="20" s="1"/>
  <c r="M8" i="151" l="1"/>
  <c r="F2" i="20" s="1"/>
  <c r="M8" i="150"/>
  <c r="F3" i="20" s="1"/>
  <c r="O8" i="151" l="1"/>
  <c r="H2" i="20" s="1"/>
  <c r="O8" i="150"/>
  <c r="H3" i="20" s="1"/>
  <c r="N7" i="142"/>
  <c r="G6" i="20" s="1"/>
  <c r="L7" i="142"/>
  <c r="E6" i="20" s="1"/>
  <c r="K7" i="142"/>
  <c r="D6" i="20" s="1"/>
  <c r="M7" i="142" l="1"/>
  <c r="F6" i="20" s="1"/>
  <c r="O7" i="142" l="1"/>
  <c r="H6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5" authorId="0" shapeId="0" xr:uid="{4A2DD8CD-0258-4E38-BED0-DB7FC074B41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1CBB858D-7D56-4633-98C7-AD383CAFB71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4104F3E4-8538-4668-89AD-7A560E31643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3D548D8C-0AD7-4405-B1CA-A31B2FD538D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<sst xmlns="http://schemas.openxmlformats.org/spreadsheetml/2006/main" count="271" uniqueCount="43">
  <si>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</si>
  <si>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</si>
  <si>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</si>
  <si>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</si>
  <si>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</si>
  <si>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</si>
  <si>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</si>
  <si>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</si>
  <si>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</si>
  <si>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</si>
  <si>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</si>
  <si>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</si>
  <si>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</si>
  <si>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</si>
  <si>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</si>
  <si>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</si>
  <si>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</si>
  <si>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</si>
  <si>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</si>
  <si>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</si>
  <si>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Outlaw Hvy</t>
  </si>
  <si>
    <t>Bob Elwood</t>
  </si>
  <si>
    <t>Fresno, OH</t>
  </si>
  <si>
    <t>Kurt Yodor</t>
  </si>
  <si>
    <t>Bob Brown</t>
  </si>
  <si>
    <t>Elwood, Bob</t>
  </si>
  <si>
    <t>Yodor, Kurt</t>
  </si>
  <si>
    <t>Brown, Bob</t>
  </si>
  <si>
    <t>Jerry Gallbreath</t>
  </si>
  <si>
    <t>Gallbreath, Jerry</t>
  </si>
  <si>
    <t>John Prince</t>
  </si>
  <si>
    <t>Prince, John</t>
  </si>
  <si>
    <t>Colton Lehman</t>
  </si>
  <si>
    <t>Lehman, Colton</t>
  </si>
  <si>
    <t>Starr, Jim</t>
  </si>
  <si>
    <t>Jim Starr</t>
  </si>
  <si>
    <t>Joey Sampson</t>
  </si>
  <si>
    <t>Sampson, Joey</t>
  </si>
  <si>
    <t>Kurt Yoder</t>
  </si>
  <si>
    <t>Scott Albury</t>
  </si>
  <si>
    <t>Albury, Scott</t>
  </si>
  <si>
    <t>Rhett Metheney</t>
  </si>
  <si>
    <t>Metheney, Rhett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</si>
</sst>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indexed="8"/>
      <name val="Book Antiqua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 wrapText="1"/>
    </xf>
    <xf numFmtId="0" fontId="4" fillId="0" borderId="0" xfId="0" applyFont="1" applyBorder="1"/>
    <xf numFmtId="0" fontId="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5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sno%20OH%20Score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2"/>
  <sheetViews>
    <sheetView tabSelected="1" zoomScaleNormal="100" workbookViewId="0">
      <selection activeCell="D27" sqref="D27"/>
    </sheetView>
  </sheetViews>
  <sheetFormatPr defaultRowHeight="15" x14ac:dyDescent="0.25"/>
  <cols>
    <col min="1" max="1" width="11.140625" style="7" bestFit="1" customWidth="1"/>
    <col min="2" max="2" width="16.140625" style="7" bestFit="1" customWidth="1"/>
    <col min="3" max="3" width="21.5703125" style="7" bestFit="1" customWidth="1"/>
    <col min="4" max="4" width="16.85546875" style="7" bestFit="1" customWidth="1"/>
    <col min="5" max="5" width="11.42578125" style="10" bestFit="1" customWidth="1"/>
    <col min="6" max="6" width="9.140625" style="9" bestFit="1" customWidth="1"/>
    <col min="7" max="7" width="9.140625" style="7" bestFit="1" customWidth="1"/>
    <col min="8" max="8" width="17.85546875" style="9" bestFit="1" customWidth="1"/>
    <col min="9" max="16384" width="9.140625" style="19"/>
  </cols>
  <sheetData>
    <row r="1" spans="1:8" ht="15.75" customHeight="1" x14ac:dyDescent="0.25">
      <c r="A1" s="7" t="s">
        <v>6</v>
      </c>
      <c r="B1" s="7" t="s">
        <v>0</v>
      </c>
      <c r="C1" s="7" t="s">
        <v>9</v>
      </c>
      <c r="D1" s="7" t="s">
        <v>4</v>
      </c>
      <c r="E1" s="10" t="s">
        <v>8</v>
      </c>
      <c r="F1" s="9" t="s">
        <v>7</v>
      </c>
      <c r="G1" s="7" t="s">
        <v>3</v>
      </c>
      <c r="H1" s="9" t="s">
        <v>5</v>
      </c>
    </row>
    <row r="2" spans="1:8" x14ac:dyDescent="0.25">
      <c r="A2" s="7">
        <v>1</v>
      </c>
      <c r="B2" s="7" t="s">
        <v>20</v>
      </c>
      <c r="C2" s="8" t="s">
        <v>27</v>
      </c>
      <c r="D2" s="10">
        <f>SUM('Brown, Bob'!K8)</f>
        <v>22</v>
      </c>
      <c r="E2" s="10">
        <f>SUM('Brown, Bob'!L8)</f>
        <v>4286.0010000000002</v>
      </c>
      <c r="F2" s="9">
        <f>SUM('Brown, Bob'!M8)</f>
        <v>194.81822727272728</v>
      </c>
      <c r="G2" s="10">
        <f>SUM('Brown, Bob'!N8)</f>
        <v>23</v>
      </c>
      <c r="H2" s="9">
        <f>SUM('Brown, Bob'!O8)</f>
        <v>217.81822727272728</v>
      </c>
    </row>
    <row r="3" spans="1:8" x14ac:dyDescent="0.25">
      <c r="A3" s="7">
        <v>2</v>
      </c>
      <c r="B3" s="7" t="s">
        <v>20</v>
      </c>
      <c r="C3" s="8" t="s">
        <v>26</v>
      </c>
      <c r="D3" s="7">
        <f>SUM('Yodor, Kurt'!K8)</f>
        <v>22</v>
      </c>
      <c r="E3" s="10">
        <f>SUM('Yodor, Kurt'!L8)</f>
        <v>4271.0020000000004</v>
      </c>
      <c r="F3" s="9">
        <f>SUM('Yodor, Kurt'!M8)</f>
        <v>194.13645454545457</v>
      </c>
      <c r="G3" s="7">
        <f>SUM('Yodor, Kurt'!N8)</f>
        <v>22</v>
      </c>
      <c r="H3" s="9">
        <f>SUM('Yodor, Kurt'!O8)</f>
        <v>216.13645454545457</v>
      </c>
    </row>
    <row r="4" spans="1:8" x14ac:dyDescent="0.25">
      <c r="A4" s="30"/>
      <c r="B4" s="30"/>
      <c r="C4" s="31"/>
      <c r="D4" s="30"/>
      <c r="E4" s="32"/>
      <c r="F4" s="33"/>
      <c r="G4" s="30"/>
      <c r="H4" s="33"/>
    </row>
    <row r="5" spans="1:8" x14ac:dyDescent="0.25">
      <c r="A5" s="7">
        <v>3</v>
      </c>
      <c r="B5" s="7" t="s">
        <v>20</v>
      </c>
      <c r="C5" s="21" t="s">
        <v>34</v>
      </c>
      <c r="D5" s="10">
        <f>SUM('Starr, Jim'!K7)</f>
        <v>18</v>
      </c>
      <c r="E5" s="10">
        <f>SUM('Starr, Jim'!L7)</f>
        <v>3548.002</v>
      </c>
      <c r="F5" s="9">
        <f>SUM('Starr, Jim'!M7)</f>
        <v>197.11122222222221</v>
      </c>
      <c r="G5" s="10">
        <f>SUM('Starr, Jim'!N7)</f>
        <v>32</v>
      </c>
      <c r="H5" s="9">
        <f>SUM('Starr, Jim'!O7)</f>
        <v>229.11122222222221</v>
      </c>
    </row>
    <row r="6" spans="1:8" x14ac:dyDescent="0.25">
      <c r="A6" s="7">
        <v>4</v>
      </c>
      <c r="B6" s="7" t="s">
        <v>20</v>
      </c>
      <c r="C6" s="20" t="s">
        <v>25</v>
      </c>
      <c r="D6" s="10">
        <f>SUM('Elwood, Bob'!K7)</f>
        <v>18</v>
      </c>
      <c r="E6" s="10">
        <f>SUM('Elwood, Bob'!L7)</f>
        <v>3513</v>
      </c>
      <c r="F6" s="9">
        <f>SUM('Elwood, Bob'!M7)</f>
        <v>195.16666666666666</v>
      </c>
      <c r="G6" s="10">
        <f>SUM('Elwood, Bob'!N7)</f>
        <v>27</v>
      </c>
      <c r="H6" s="9">
        <f>SUM('Elwood, Bob'!O7)</f>
        <v>222.16666666666666</v>
      </c>
    </row>
    <row r="7" spans="1:8" x14ac:dyDescent="0.25">
      <c r="A7" s="7">
        <v>5</v>
      </c>
      <c r="B7" s="7" t="s">
        <v>20</v>
      </c>
      <c r="C7" s="21" t="s">
        <v>40</v>
      </c>
      <c r="D7" s="10">
        <f>SUM('Albury, Scott'!K4)</f>
        <v>6</v>
      </c>
      <c r="E7" s="10">
        <f>SUM('Albury, Scott'!L4)</f>
        <v>1187</v>
      </c>
      <c r="F7" s="9">
        <f>SUM('Albury, Scott'!M4)</f>
        <v>197.83333333333334</v>
      </c>
      <c r="G7" s="10">
        <f>SUM('Albury, Scott'!N4)</f>
        <v>18</v>
      </c>
      <c r="H7" s="9">
        <f>SUM('Albury, Scott'!O4)</f>
        <v>215.83333333333334</v>
      </c>
    </row>
    <row r="8" spans="1:8" x14ac:dyDescent="0.25">
      <c r="A8" s="7">
        <v>6</v>
      </c>
      <c r="B8" s="7" t="s">
        <v>20</v>
      </c>
      <c r="C8" s="20" t="s">
        <v>31</v>
      </c>
      <c r="D8" s="10">
        <f>SUM('Prince, John'!K6)</f>
        <v>14</v>
      </c>
      <c r="E8" s="10">
        <f>SUM('Prince, John'!L6)</f>
        <v>2740.0010000000002</v>
      </c>
      <c r="F8" s="9">
        <f>SUM('Prince, John'!M6)</f>
        <v>195.71435714285715</v>
      </c>
      <c r="G8" s="10">
        <f>SUM('Prince, John'!N6)</f>
        <v>20</v>
      </c>
      <c r="H8" s="9">
        <f>SUM('Prince, John'!O6)</f>
        <v>215.71435714285715</v>
      </c>
    </row>
    <row r="9" spans="1:8" x14ac:dyDescent="0.25">
      <c r="A9" s="7">
        <v>7</v>
      </c>
      <c r="B9" s="7" t="s">
        <v>20</v>
      </c>
      <c r="C9" s="20" t="s">
        <v>29</v>
      </c>
      <c r="D9" s="7">
        <f>SUM('Gallbreath, Jerry'!K7)</f>
        <v>18</v>
      </c>
      <c r="E9" s="10">
        <f>SUM('Gallbreath, Jerry'!L7)</f>
        <v>3478.1</v>
      </c>
      <c r="F9" s="9">
        <f>SUM('Gallbreath, Jerry'!M7)</f>
        <v>193.22777777777776</v>
      </c>
      <c r="G9" s="7">
        <f>SUM('Gallbreath, Jerry'!N7)</f>
        <v>12</v>
      </c>
      <c r="H9" s="9">
        <f>SUM('Gallbreath, Jerry'!O7)</f>
        <v>205.22777777777776</v>
      </c>
    </row>
    <row r="10" spans="1:8" x14ac:dyDescent="0.25">
      <c r="A10" s="7">
        <v>8</v>
      </c>
      <c r="B10" s="7" t="s">
        <v>20</v>
      </c>
      <c r="C10" s="20" t="s">
        <v>33</v>
      </c>
      <c r="D10" s="10">
        <f>SUM('Lehman, Colton'!K6)</f>
        <v>12</v>
      </c>
      <c r="E10" s="10">
        <f>SUM('Lehman, Colton'!L6)</f>
        <v>2314</v>
      </c>
      <c r="F10" s="9">
        <f>SUM('Lehman, Colton'!M6)</f>
        <v>192.83333333333334</v>
      </c>
      <c r="G10" s="10">
        <f>SUM('Lehman, Colton'!N6)</f>
        <v>8</v>
      </c>
      <c r="H10" s="9">
        <f>SUM('Lehman, Colton'!O6)</f>
        <v>200.83333333333334</v>
      </c>
    </row>
    <row r="11" spans="1:8" x14ac:dyDescent="0.25">
      <c r="A11" s="7">
        <v>9</v>
      </c>
      <c r="B11" s="7" t="s">
        <v>20</v>
      </c>
      <c r="C11" s="21" t="s">
        <v>42</v>
      </c>
      <c r="D11" s="10">
        <f>SUM('Metheney, Rhett'!K4)</f>
        <v>6</v>
      </c>
      <c r="E11" s="10">
        <f>SUM('Metheney, Rhett'!L4)</f>
        <v>1173</v>
      </c>
      <c r="F11" s="9">
        <f>SUM('Metheney, Rhett'!M4)</f>
        <v>195.5</v>
      </c>
      <c r="G11" s="10">
        <f>SUM('Metheney, Rhett'!N4)</f>
        <v>4</v>
      </c>
      <c r="H11" s="9">
        <f>SUM('Metheney, Rhett'!O4)</f>
        <v>199.5</v>
      </c>
    </row>
    <row r="12" spans="1:8" x14ac:dyDescent="0.25">
      <c r="A12" s="7">
        <v>10</v>
      </c>
      <c r="B12" s="7" t="s">
        <v>20</v>
      </c>
      <c r="C12" s="20" t="s">
        <v>37</v>
      </c>
      <c r="D12" s="10">
        <f>SUM('sampson, Joey'!K4)</f>
        <v>4</v>
      </c>
      <c r="E12" s="10">
        <f>SUM('sampson, Joey'!L4)</f>
        <v>776</v>
      </c>
      <c r="F12" s="9">
        <f>SUM('sampson, Joey'!M4)</f>
        <v>194</v>
      </c>
      <c r="G12" s="10">
        <f>SUM('sampson, Joey'!N4)</f>
        <v>2</v>
      </c>
      <c r="H12" s="9">
        <f>SUM('sampson, Joey'!O4)</f>
        <v>196</v>
      </c>
    </row>
  </sheetData>
  <sortState ref="C5:H12">
    <sortCondition descending="1" ref="H2:H12"/>
  </sortState>
  <hyperlinks>
    <hyperlink ref="C6" location="'Elwood, Bob'!A1" display="Elwood, Bob" xr:uid="{4A1F79F9-2998-4CEC-A4FC-90C79895A1CB}"/>
    <hyperlink ref="C3" location="'Yodor, Kurt'!A1" display="Yodor, Kurt" xr:uid="{4E7E6D82-BBE2-4FEB-84EE-2E94F3B4CA1F}"/>
    <hyperlink ref="C2" location="'Brown, Bob'!A1" display="Brown, Bob" xr:uid="{1E048FE2-7807-4557-9A4C-C3B9E576CE96}"/>
    <hyperlink ref="C9" location="'Gallbreath, Jerry'!A1" display="Gallbreath, Jerry" xr:uid="{5275535D-2CB5-4CB9-9BD2-DA20DA46CC44}"/>
    <hyperlink ref="C8" location="'Prince, John'!A1" display="Prince, John" xr:uid="{F320864C-196D-48E7-B850-498709213985}"/>
    <hyperlink ref="C10" location="'Lehman, Colton'!A1" display="Lehman, Colton" xr:uid="{BD20F78D-64E2-47A5-957D-9413D22AEC3D}"/>
    <hyperlink ref="C5" location="'Starr, Jim'!A1" display="Starr, Jim" xr:uid="{27019A0C-DE0F-41C7-B220-BB67E510AB62}"/>
    <hyperlink ref="C12" location="'sampson, Joey'!A1" display="Sampson, Joey" xr:uid="{6F936BF5-8F3C-4068-B453-EF5E543AECF7}"/>
    <hyperlink ref="C7" location="'Albury, Scott'!A1" display="Albury, Scott" xr:uid="{5387D741-1749-4170-8085-56BFDA7CE06F}"/>
    <hyperlink ref="C11" location="'Metheney, Rhett'!A1" display="Metheney, Rhett" xr:uid="{BF506ABA-4D8D-457B-8CA7-E12845E1D4F1}"/>
  </hyperlinks>
  <printOptions headings="1"/>
  <pageMargins left="0.7" right="0.7" top="0.75" bottom="0" header="0.3" footer="0.3"/>
  <pageSetup orientation="landscape" r:id="rId1"/>
  <headerFooter>
    <oddHeader>&amp;L&amp;"Book Antiqua,Bold"&amp;12Outlaw Heavy Ranking&amp;C&amp;"Book Antiqua,Bold"&amp;12OHIO&amp;R&amp;"Book Antiqua,Bold"&amp;12 2019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93DB6-62C9-46CB-ABFB-336482E75DDD}">
  <dimension ref="A1:O7"/>
  <sheetViews>
    <sheetView workbookViewId="0">
      <selection activeCell="C16" sqref="C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22" t="s">
        <v>20</v>
      </c>
      <c r="B2" s="23" t="s">
        <v>35</v>
      </c>
      <c r="C2" s="24">
        <v>43805</v>
      </c>
      <c r="D2" s="25" t="s">
        <v>22</v>
      </c>
      <c r="E2" s="26">
        <v>198</v>
      </c>
      <c r="F2" s="26">
        <v>197</v>
      </c>
      <c r="G2" s="26">
        <v>199</v>
      </c>
      <c r="H2" s="26">
        <v>199</v>
      </c>
      <c r="I2" s="26"/>
      <c r="J2" s="26"/>
      <c r="K2" s="27">
        <f>COUNT(E2:J2)</f>
        <v>4</v>
      </c>
      <c r="L2" s="27">
        <f>SUM(E2:J2)</f>
        <v>793</v>
      </c>
      <c r="M2" s="28">
        <f>SUM(L2/K2)</f>
        <v>198.25</v>
      </c>
      <c r="N2" s="23">
        <v>11</v>
      </c>
      <c r="O2" s="29">
        <f>SUM(M2+N2)</f>
        <v>209.25</v>
      </c>
    </row>
    <row r="3" spans="1:15" ht="30" x14ac:dyDescent="0.3">
      <c r="A3" s="22" t="s">
        <v>20</v>
      </c>
      <c r="B3" s="23" t="s">
        <v>35</v>
      </c>
      <c r="C3" s="24">
        <v>43819</v>
      </c>
      <c r="D3" s="25" t="s">
        <v>22</v>
      </c>
      <c r="E3" s="26">
        <v>200</v>
      </c>
      <c r="F3" s="26">
        <v>198</v>
      </c>
      <c r="G3" s="26">
        <v>200</v>
      </c>
      <c r="H3" s="26">
        <v>197.001</v>
      </c>
      <c r="I3" s="26"/>
      <c r="J3" s="26"/>
      <c r="K3" s="27">
        <f>COUNT(E3:J3)</f>
        <v>4</v>
      </c>
      <c r="L3" s="27">
        <f>SUM(E3:J3)</f>
        <v>795.00099999999998</v>
      </c>
      <c r="M3" s="28">
        <f>SUM(L3/K3)</f>
        <v>198.75024999999999</v>
      </c>
      <c r="N3" s="23">
        <v>11</v>
      </c>
      <c r="O3" s="29">
        <f>SUM(M3+N3)</f>
        <v>209.75024999999999</v>
      </c>
    </row>
    <row r="4" spans="1:15" ht="30" x14ac:dyDescent="0.3">
      <c r="A4" s="22" t="s">
        <v>20</v>
      </c>
      <c r="B4" s="23" t="s">
        <v>35</v>
      </c>
      <c r="C4" s="24">
        <v>43826</v>
      </c>
      <c r="D4" s="25" t="s">
        <v>22</v>
      </c>
      <c r="E4" s="26">
        <v>198.001</v>
      </c>
      <c r="F4" s="26">
        <v>195</v>
      </c>
      <c r="G4" s="26">
        <v>197</v>
      </c>
      <c r="H4" s="26">
        <v>195</v>
      </c>
      <c r="I4" s="26"/>
      <c r="J4" s="26"/>
      <c r="K4" s="27">
        <f>COUNT(E4:J4)</f>
        <v>4</v>
      </c>
      <c r="L4" s="27">
        <f>SUM(E4:J4)</f>
        <v>785.00099999999998</v>
      </c>
      <c r="M4" s="28">
        <f>SUM(L4/K4)</f>
        <v>196.25024999999999</v>
      </c>
      <c r="N4" s="23">
        <v>6</v>
      </c>
      <c r="O4" s="29">
        <f>SUM(M4+N4)</f>
        <v>202.25024999999999</v>
      </c>
    </row>
    <row r="5" spans="1:15" ht="30" x14ac:dyDescent="0.3">
      <c r="A5" s="22" t="s">
        <v>20</v>
      </c>
      <c r="B5" s="23" t="s">
        <v>35</v>
      </c>
      <c r="C5" s="24">
        <v>43840</v>
      </c>
      <c r="D5" s="25" t="s">
        <v>22</v>
      </c>
      <c r="E5" s="26">
        <v>195</v>
      </c>
      <c r="F5" s="26">
        <v>195</v>
      </c>
      <c r="G5" s="26">
        <v>197</v>
      </c>
      <c r="H5" s="26">
        <v>199</v>
      </c>
      <c r="I5" s="26">
        <v>193</v>
      </c>
      <c r="J5" s="26">
        <v>196</v>
      </c>
      <c r="K5" s="27">
        <f>COUNT(E5:J5)</f>
        <v>6</v>
      </c>
      <c r="L5" s="27">
        <f>SUM(E5:J5)</f>
        <v>1175</v>
      </c>
      <c r="M5" s="28">
        <f>SUM(L5/K5)</f>
        <v>195.83333333333334</v>
      </c>
      <c r="N5" s="23">
        <v>4</v>
      </c>
      <c r="O5" s="29">
        <f>SUM(M5+N5)</f>
        <v>199.83333333333334</v>
      </c>
    </row>
    <row r="7" spans="1:15" x14ac:dyDescent="0.25">
      <c r="K7" s="6">
        <f>SUM(K2:K6)</f>
        <v>18</v>
      </c>
      <c r="L7" s="6">
        <f>SUM(L2:L6)</f>
        <v>3548.002</v>
      </c>
      <c r="M7" s="1">
        <f>SUM(L7/K7)</f>
        <v>197.11122222222221</v>
      </c>
      <c r="N7" s="6">
        <f>SUM(N2:N6)</f>
        <v>32</v>
      </c>
      <c r="O7" s="3">
        <f t="shared" ref="O7" si="0">SUM(M7+N7)</f>
        <v>229.11122222222221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4"/>
  </protectedRanges>
  <conditionalFormatting sqref="J1">
    <cfRule type="top10" priority="31" bottom="1" rank="1"/>
    <cfRule type="top10" dxfId="65" priority="32" rank="1"/>
  </conditionalFormatting>
  <conditionalFormatting sqref="E1">
    <cfRule type="top10" priority="41" bottom="1" rank="1"/>
    <cfRule type="top10" dxfId="64" priority="42" rank="1"/>
  </conditionalFormatting>
  <conditionalFormatting sqref="F1">
    <cfRule type="top10" priority="39" bottom="1" rank="1"/>
    <cfRule type="top10" dxfId="63" priority="40" rank="1"/>
  </conditionalFormatting>
  <conditionalFormatting sqref="G1">
    <cfRule type="top10" priority="37" bottom="1" rank="1"/>
    <cfRule type="top10" dxfId="62" priority="38" rank="1"/>
  </conditionalFormatting>
  <conditionalFormatting sqref="H1">
    <cfRule type="top10" priority="35" bottom="1" rank="1"/>
    <cfRule type="top10" dxfId="61" priority="36" rank="1"/>
  </conditionalFormatting>
  <conditionalFormatting sqref="I1">
    <cfRule type="top10" priority="33" bottom="1" rank="1"/>
    <cfRule type="top10" dxfId="60" priority="34" rank="1"/>
  </conditionalFormatting>
  <conditionalFormatting sqref="E2">
    <cfRule type="top10" dxfId="59" priority="19" rank="1"/>
  </conditionalFormatting>
  <conditionalFormatting sqref="F2">
    <cfRule type="top10" dxfId="58" priority="20" rank="1"/>
  </conditionalFormatting>
  <conditionalFormatting sqref="G2">
    <cfRule type="top10" dxfId="57" priority="21" rank="1"/>
  </conditionalFormatting>
  <conditionalFormatting sqref="H2">
    <cfRule type="top10" dxfId="56" priority="22" rank="1"/>
  </conditionalFormatting>
  <conditionalFormatting sqref="I2">
    <cfRule type="top10" dxfId="55" priority="23" rank="1"/>
  </conditionalFormatting>
  <conditionalFormatting sqref="J2">
    <cfRule type="top10" dxfId="54" priority="24" rank="1"/>
  </conditionalFormatting>
  <conditionalFormatting sqref="E3">
    <cfRule type="top10" dxfId="53" priority="18" rank="1"/>
  </conditionalFormatting>
  <conditionalFormatting sqref="F3">
    <cfRule type="top10" dxfId="52" priority="17" rank="1"/>
  </conditionalFormatting>
  <conditionalFormatting sqref="G3">
    <cfRule type="top10" dxfId="51" priority="16" rank="1"/>
  </conditionalFormatting>
  <conditionalFormatting sqref="H3">
    <cfRule type="top10" dxfId="50" priority="15" rank="1"/>
  </conditionalFormatting>
  <conditionalFormatting sqref="I3">
    <cfRule type="top10" dxfId="49" priority="14" rank="1"/>
  </conditionalFormatting>
  <conditionalFormatting sqref="J3">
    <cfRule type="top10" dxfId="48" priority="13" rank="1"/>
  </conditionalFormatting>
  <conditionalFormatting sqref="E4">
    <cfRule type="top10" dxfId="47" priority="12" rank="1"/>
  </conditionalFormatting>
  <conditionalFormatting sqref="F4">
    <cfRule type="top10" dxfId="46" priority="11" rank="1"/>
  </conditionalFormatting>
  <conditionalFormatting sqref="G4">
    <cfRule type="top10" dxfId="45" priority="10" rank="1"/>
  </conditionalFormatting>
  <conditionalFormatting sqref="H4">
    <cfRule type="top10" dxfId="44" priority="9" rank="1"/>
  </conditionalFormatting>
  <conditionalFormatting sqref="I4">
    <cfRule type="top10" dxfId="43" priority="8" rank="1"/>
  </conditionalFormatting>
  <conditionalFormatting sqref="J4">
    <cfRule type="top10" dxfId="42" priority="7" rank="1"/>
  </conditionalFormatting>
  <conditionalFormatting sqref="E5">
    <cfRule type="top10" dxfId="41" priority="6" rank="1"/>
  </conditionalFormatting>
  <conditionalFormatting sqref="F5">
    <cfRule type="top10" dxfId="40" priority="5" rank="1"/>
  </conditionalFormatting>
  <conditionalFormatting sqref="G5">
    <cfRule type="top10" dxfId="39" priority="4" rank="1"/>
  </conditionalFormatting>
  <conditionalFormatting sqref="H5">
    <cfRule type="top10" dxfId="38" priority="3" rank="1"/>
  </conditionalFormatting>
  <conditionalFormatting sqref="I5">
    <cfRule type="top10" dxfId="37" priority="2" rank="1"/>
  </conditionalFormatting>
  <conditionalFormatting sqref="J5">
    <cfRule type="top10" dxfId="3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5D027C-EA2B-419F-9AB2-6B403F2D4392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32571FB1-F93E-449F-AEFD-D909F9FEEF09}">
          <x14:formula1>
            <xm:f>'[Fresno OH Score Program.xlsx]DATA SHEET'!#REF!</xm:f>
          </x14:formula1>
          <xm:sqref>B3:B4</xm:sqref>
        </x14:dataValidation>
        <x14:dataValidation type="list" allowBlank="1" showInputMessage="1" showErrorMessage="1" xr:uid="{39B705F6-3DBA-44D0-8ECA-D0956911D81E}">
          <x14:formula1>
            <xm:f>'[Fresno OH Score Program.xlsx]DATA SHEET'!#REF!</xm:f>
          </x14:formula1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CFEC-52E9-4AE6-A6E5-5C2164C2EDB5}">
  <dimension ref="A1:O8"/>
  <sheetViews>
    <sheetView workbookViewId="0">
      <selection activeCell="B13" sqref="B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11" t="s">
        <v>20</v>
      </c>
      <c r="B2" s="12" t="s">
        <v>23</v>
      </c>
      <c r="C2" s="13">
        <v>43791</v>
      </c>
      <c r="D2" s="18" t="s">
        <v>22</v>
      </c>
      <c r="E2" s="14">
        <v>192</v>
      </c>
      <c r="F2" s="14">
        <v>198.001</v>
      </c>
      <c r="G2" s="14">
        <v>191</v>
      </c>
      <c r="H2" s="14">
        <v>196</v>
      </c>
      <c r="I2" s="14"/>
      <c r="J2" s="14"/>
      <c r="K2" s="15">
        <f>COUNT(E2:J2)</f>
        <v>4</v>
      </c>
      <c r="L2" s="15">
        <f>SUM(E2:J2)</f>
        <v>777.00099999999998</v>
      </c>
      <c r="M2" s="16">
        <f>SUM(L2/K2)</f>
        <v>194.25024999999999</v>
      </c>
      <c r="N2" s="12">
        <v>6</v>
      </c>
      <c r="O2" s="17">
        <f>SUM(M2+N2)</f>
        <v>200.25024999999999</v>
      </c>
    </row>
    <row r="3" spans="1:15" ht="30" x14ac:dyDescent="0.3">
      <c r="A3" s="11" t="s">
        <v>20</v>
      </c>
      <c r="B3" s="12" t="s">
        <v>23</v>
      </c>
      <c r="C3" s="13">
        <v>43805</v>
      </c>
      <c r="D3" s="18" t="s">
        <v>22</v>
      </c>
      <c r="E3" s="14">
        <v>191</v>
      </c>
      <c r="F3" s="14">
        <v>193</v>
      </c>
      <c r="G3" s="14">
        <v>196</v>
      </c>
      <c r="H3" s="14">
        <v>191</v>
      </c>
      <c r="I3" s="14"/>
      <c r="J3" s="14"/>
      <c r="K3" s="15">
        <f>COUNT(E3:J3)</f>
        <v>4</v>
      </c>
      <c r="L3" s="15">
        <f>SUM(E3:J3)</f>
        <v>771</v>
      </c>
      <c r="M3" s="16">
        <f>SUM(L3/K3)</f>
        <v>192.75</v>
      </c>
      <c r="N3" s="12">
        <v>3</v>
      </c>
      <c r="O3" s="17">
        <f>SUM(M3+N3)</f>
        <v>195.75</v>
      </c>
    </row>
    <row r="4" spans="1:15" ht="30" x14ac:dyDescent="0.3">
      <c r="A4" s="22" t="s">
        <v>20</v>
      </c>
      <c r="B4" s="23" t="s">
        <v>38</v>
      </c>
      <c r="C4" s="24">
        <v>43819</v>
      </c>
      <c r="D4" s="25" t="s">
        <v>22</v>
      </c>
      <c r="E4" s="26">
        <v>191</v>
      </c>
      <c r="F4" s="26">
        <v>198</v>
      </c>
      <c r="G4" s="26">
        <v>192</v>
      </c>
      <c r="H4" s="26">
        <v>194</v>
      </c>
      <c r="I4" s="26"/>
      <c r="J4" s="26"/>
      <c r="K4" s="27">
        <f>COUNT(E4:J4)</f>
        <v>4</v>
      </c>
      <c r="L4" s="27">
        <f>SUM(E4:J4)</f>
        <v>775</v>
      </c>
      <c r="M4" s="28">
        <f>SUM(L4/K4)</f>
        <v>193.75</v>
      </c>
      <c r="N4" s="23">
        <v>2</v>
      </c>
      <c r="O4" s="29">
        <f>SUM(M4+N4)</f>
        <v>195.75</v>
      </c>
    </row>
    <row r="5" spans="1:15" ht="30" x14ac:dyDescent="0.3">
      <c r="A5" s="22" t="s">
        <v>20</v>
      </c>
      <c r="B5" s="23" t="s">
        <v>38</v>
      </c>
      <c r="C5" s="24">
        <v>43826</v>
      </c>
      <c r="D5" s="25" t="s">
        <v>22</v>
      </c>
      <c r="E5" s="26">
        <v>198</v>
      </c>
      <c r="F5" s="26">
        <v>192</v>
      </c>
      <c r="G5" s="26">
        <v>195</v>
      </c>
      <c r="H5" s="26">
        <v>195</v>
      </c>
      <c r="I5" s="26"/>
      <c r="J5" s="26"/>
      <c r="K5" s="27">
        <f>COUNT(E5:J5)</f>
        <v>4</v>
      </c>
      <c r="L5" s="27">
        <f>SUM(E5:J5)</f>
        <v>780</v>
      </c>
      <c r="M5" s="28">
        <f>SUM(L5/K5)</f>
        <v>195</v>
      </c>
      <c r="N5" s="23">
        <v>3</v>
      </c>
      <c r="O5" s="29">
        <f>SUM(M5+N5)</f>
        <v>198</v>
      </c>
    </row>
    <row r="6" spans="1:15" ht="30" x14ac:dyDescent="0.3">
      <c r="A6" s="22" t="s">
        <v>20</v>
      </c>
      <c r="B6" s="23" t="s">
        <v>23</v>
      </c>
      <c r="C6" s="24">
        <v>43840</v>
      </c>
      <c r="D6" s="25" t="s">
        <v>22</v>
      </c>
      <c r="E6" s="26">
        <v>194</v>
      </c>
      <c r="F6" s="26">
        <v>196</v>
      </c>
      <c r="G6" s="26">
        <v>190</v>
      </c>
      <c r="H6" s="26">
        <v>195</v>
      </c>
      <c r="I6" s="26">
        <v>195</v>
      </c>
      <c r="J6" s="26">
        <v>198.001</v>
      </c>
      <c r="K6" s="27">
        <f>COUNT(E6:J6)</f>
        <v>6</v>
      </c>
      <c r="L6" s="27">
        <f>SUM(E6:J6)</f>
        <v>1168.001</v>
      </c>
      <c r="M6" s="28">
        <f>SUM(L6/K6)</f>
        <v>194.66683333333333</v>
      </c>
      <c r="N6" s="23">
        <v>8</v>
      </c>
      <c r="O6" s="29">
        <f>SUM(M6+N6)</f>
        <v>202.66683333333333</v>
      </c>
    </row>
    <row r="8" spans="1:15" x14ac:dyDescent="0.25">
      <c r="K8" s="1">
        <f>SUM(K2:K7)</f>
        <v>22</v>
      </c>
      <c r="L8" s="1">
        <f>SUM(L2:L7)</f>
        <v>4271.0020000000004</v>
      </c>
      <c r="M8" s="1">
        <f>SUM(L8/K8)</f>
        <v>194.13645454545457</v>
      </c>
      <c r="N8" s="1">
        <f>SUM(N2:N7)</f>
        <v>22</v>
      </c>
      <c r="O8" s="3">
        <f t="shared" ref="O8" si="0">SUM(M8+N8)</f>
        <v>216.13645454545457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3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4"/>
  </protectedRanges>
  <conditionalFormatting sqref="J1">
    <cfRule type="top10" priority="79" bottom="1" rank="1"/>
    <cfRule type="top10" dxfId="35" priority="80" rank="1"/>
  </conditionalFormatting>
  <conditionalFormatting sqref="E1">
    <cfRule type="top10" priority="89" bottom="1" rank="1"/>
    <cfRule type="top10" dxfId="34" priority="90" rank="1"/>
  </conditionalFormatting>
  <conditionalFormatting sqref="F1">
    <cfRule type="top10" priority="87" bottom="1" rank="1"/>
    <cfRule type="top10" dxfId="33" priority="88" rank="1"/>
  </conditionalFormatting>
  <conditionalFormatting sqref="G1">
    <cfRule type="top10" priority="85" bottom="1" rank="1"/>
    <cfRule type="top10" dxfId="32" priority="86" rank="1"/>
  </conditionalFormatting>
  <conditionalFormatting sqref="H1">
    <cfRule type="top10" priority="83" bottom="1" rank="1"/>
    <cfRule type="top10" dxfId="31" priority="84" rank="1"/>
  </conditionalFormatting>
  <conditionalFormatting sqref="I1">
    <cfRule type="top10" priority="81" bottom="1" rank="1"/>
    <cfRule type="top10" dxfId="30" priority="82" rank="1"/>
  </conditionalFormatting>
  <conditionalFormatting sqref="E2">
    <cfRule type="top10" dxfId="29" priority="30" rank="1"/>
  </conditionalFormatting>
  <conditionalFormatting sqref="F2">
    <cfRule type="top10" dxfId="28" priority="29" rank="1"/>
  </conditionalFormatting>
  <conditionalFormatting sqref="G2">
    <cfRule type="top10" dxfId="27" priority="28" rank="1"/>
  </conditionalFormatting>
  <conditionalFormatting sqref="H2">
    <cfRule type="top10" dxfId="26" priority="27" rank="1"/>
  </conditionalFormatting>
  <conditionalFormatting sqref="I2">
    <cfRule type="top10" dxfId="25" priority="26" rank="1"/>
  </conditionalFormatting>
  <conditionalFormatting sqref="J2">
    <cfRule type="top10" dxfId="24" priority="25" rank="1"/>
  </conditionalFormatting>
  <conditionalFormatting sqref="E3">
    <cfRule type="top10" dxfId="23" priority="19" rank="1"/>
  </conditionalFormatting>
  <conditionalFormatting sqref="F3">
    <cfRule type="top10" dxfId="22" priority="20" rank="1"/>
  </conditionalFormatting>
  <conditionalFormatting sqref="G3">
    <cfRule type="top10" dxfId="21" priority="21" rank="1"/>
  </conditionalFormatting>
  <conditionalFormatting sqref="H3">
    <cfRule type="top10" dxfId="20" priority="22" rank="1"/>
  </conditionalFormatting>
  <conditionalFormatting sqref="I3">
    <cfRule type="top10" dxfId="19" priority="23" rank="1"/>
  </conditionalFormatting>
  <conditionalFormatting sqref="J3">
    <cfRule type="top10" dxfId="18" priority="24" rank="1"/>
  </conditionalFormatting>
  <conditionalFormatting sqref="E4">
    <cfRule type="top10" dxfId="17" priority="18" rank="1"/>
  </conditionalFormatting>
  <conditionalFormatting sqref="F4">
    <cfRule type="top10" dxfId="16" priority="17" rank="1"/>
  </conditionalFormatting>
  <conditionalFormatting sqref="G4">
    <cfRule type="top10" dxfId="15" priority="16" rank="1"/>
  </conditionalFormatting>
  <conditionalFormatting sqref="H4">
    <cfRule type="top10" dxfId="14" priority="15" rank="1"/>
  </conditionalFormatting>
  <conditionalFormatting sqref="I4">
    <cfRule type="top10" dxfId="13" priority="14" rank="1"/>
  </conditionalFormatting>
  <conditionalFormatting sqref="J4">
    <cfRule type="top10" dxfId="12" priority="13" rank="1"/>
  </conditionalFormatting>
  <conditionalFormatting sqref="E5">
    <cfRule type="top10" dxfId="11" priority="12" rank="1"/>
  </conditionalFormatting>
  <conditionalFormatting sqref="F5">
    <cfRule type="top10" dxfId="10" priority="11" rank="1"/>
  </conditionalFormatting>
  <conditionalFormatting sqref="G5">
    <cfRule type="top10" dxfId="9" priority="10" rank="1"/>
  </conditionalFormatting>
  <conditionalFormatting sqref="H5">
    <cfRule type="top10" dxfId="8" priority="9" rank="1"/>
  </conditionalFormatting>
  <conditionalFormatting sqref="I5">
    <cfRule type="top10" dxfId="7" priority="8" rank="1"/>
  </conditionalFormatting>
  <conditionalFormatting sqref="J5">
    <cfRule type="top10" dxfId="6" priority="7" rank="1"/>
  </conditionalFormatting>
  <conditionalFormatting sqref="E6">
    <cfRule type="top10" dxfId="5" priority="6" rank="1"/>
  </conditionalFormatting>
  <conditionalFormatting sqref="F6">
    <cfRule type="top10" dxfId="4" priority="5" rank="1"/>
  </conditionalFormatting>
  <conditionalFormatting sqref="G6">
    <cfRule type="top10" dxfId="3" priority="4" rank="1"/>
  </conditionalFormatting>
  <conditionalFormatting sqref="H6">
    <cfRule type="top10" dxfId="2" priority="3" rank="1"/>
  </conditionalFormatting>
  <conditionalFormatting sqref="I6">
    <cfRule type="top10" dxfId="1" priority="2" rank="1"/>
  </conditionalFormatting>
  <conditionalFormatting sqref="J6">
    <cfRule type="top10" dxfId="0" priority="1" rank="1"/>
  </conditionalFormatting>
  <pageMargins left="0.7" right="0.7" top="0.75" bottom="0.75" header="0.3" footer="0.3"/>
  <pageSetup orientation="portrait" r:id="rId1"/>
  <headerFooter>
    <oddHeader>&amp;LOHIO&amp;COUTLAW HEAVY&amp;R2019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635B11-5722-4AAF-8DFA-11E7B7EF8C1A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CCAE6974-FF23-4D03-8569-EBBCCBA28192}">
          <x14:formula1>
            <xm:f>'[Fresno OH Score Program.xlsx]DATA SHEET'!#REF!</xm:f>
          </x14:formula1>
          <xm:sqref>B3:B5</xm:sqref>
        </x14:dataValidation>
        <x14:dataValidation type="list" allowBlank="1" showInputMessage="1" showErrorMessage="1" xr:uid="{648856E4-F4F2-4FA3-A955-792EEF366942}">
          <x14:formula1>
            <xm:f>'[Fresno OH Score Program.xlsx]DATA SHEET'!#REF!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AD6A-2885-4BFE-B446-DE55862A96CB}">
  <dimension ref="A1:O4"/>
  <sheetViews>
    <sheetView workbookViewId="0">
      <selection activeCell="C10" sqref="C10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22" t="s">
        <v>20</v>
      </c>
      <c r="B2" s="23" t="s">
        <v>39</v>
      </c>
      <c r="C2" s="24">
        <v>43840</v>
      </c>
      <c r="D2" s="25" t="s">
        <v>22</v>
      </c>
      <c r="E2" s="26">
        <v>198</v>
      </c>
      <c r="F2" s="26">
        <v>197</v>
      </c>
      <c r="G2" s="26">
        <v>198</v>
      </c>
      <c r="H2" s="26">
        <v>198</v>
      </c>
      <c r="I2" s="26">
        <v>199</v>
      </c>
      <c r="J2" s="26">
        <v>197</v>
      </c>
      <c r="K2" s="27">
        <f>COUNT(E2:J2)</f>
        <v>6</v>
      </c>
      <c r="L2" s="27">
        <f>SUM(E2:J2)</f>
        <v>1187</v>
      </c>
      <c r="M2" s="28">
        <f>SUM(L2/K2)</f>
        <v>197.83333333333334</v>
      </c>
      <c r="N2" s="23">
        <v>18</v>
      </c>
      <c r="O2" s="29">
        <f>SUM(M2+N2)</f>
        <v>215.83333333333334</v>
      </c>
    </row>
    <row r="4" spans="1:15" x14ac:dyDescent="0.25">
      <c r="K4" s="6">
        <f>SUM(K2:K3)</f>
        <v>6</v>
      </c>
      <c r="L4" s="6">
        <f>SUM(L2:L3)</f>
        <v>1187</v>
      </c>
      <c r="M4" s="1">
        <f>SUM(L4/K4)</f>
        <v>197.83333333333334</v>
      </c>
      <c r="N4" s="6">
        <f>SUM(N2:N3)</f>
        <v>18</v>
      </c>
      <c r="O4" s="3">
        <f t="shared" ref="O4" si="0">SUM(M4+N4)</f>
        <v>215.83333333333334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J1">
    <cfRule type="top10" priority="31" bottom="1" rank="1"/>
    <cfRule type="top10" dxfId="251" priority="32" rank="1"/>
  </conditionalFormatting>
  <conditionalFormatting sqref="E1">
    <cfRule type="top10" priority="41" bottom="1" rank="1"/>
    <cfRule type="top10" dxfId="250" priority="42" rank="1"/>
  </conditionalFormatting>
  <conditionalFormatting sqref="F1">
    <cfRule type="top10" priority="39" bottom="1" rank="1"/>
    <cfRule type="top10" dxfId="249" priority="40" rank="1"/>
  </conditionalFormatting>
  <conditionalFormatting sqref="G1">
    <cfRule type="top10" priority="37" bottom="1" rank="1"/>
    <cfRule type="top10" dxfId="248" priority="38" rank="1"/>
  </conditionalFormatting>
  <conditionalFormatting sqref="H1">
    <cfRule type="top10" priority="35" bottom="1" rank="1"/>
    <cfRule type="top10" dxfId="247" priority="36" rank="1"/>
  </conditionalFormatting>
  <conditionalFormatting sqref="I1">
    <cfRule type="top10" priority="33" bottom="1" rank="1"/>
    <cfRule type="top10" dxfId="246" priority="34" rank="1"/>
  </conditionalFormatting>
  <conditionalFormatting sqref="E2">
    <cfRule type="top10" dxfId="245" priority="6" rank="1"/>
  </conditionalFormatting>
  <conditionalFormatting sqref="F2">
    <cfRule type="top10" dxfId="244" priority="5" rank="1"/>
  </conditionalFormatting>
  <conditionalFormatting sqref="G2">
    <cfRule type="top10" dxfId="243" priority="4" rank="1"/>
  </conditionalFormatting>
  <conditionalFormatting sqref="H2">
    <cfRule type="top10" dxfId="242" priority="3" rank="1"/>
  </conditionalFormatting>
  <conditionalFormatting sqref="I2">
    <cfRule type="top10" dxfId="241" priority="2" rank="1"/>
  </conditionalFormatting>
  <conditionalFormatting sqref="J2">
    <cfRule type="top10" dxfId="24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674F3A-09AA-4DCA-89CA-AD84A7ECD6D1}">
          <x14:formula1>
            <xm:f>'[Fresno OH Score Program.xlsx]DATA SHEET'!#REF!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AA20-1E7C-4500-9419-2CA03F7F44C2}">
  <dimension ref="A1:O8"/>
  <sheetViews>
    <sheetView workbookViewId="0">
      <selection activeCell="C18" sqref="C18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1" t="s">
        <v>20</v>
      </c>
      <c r="B2" s="12" t="s">
        <v>24</v>
      </c>
      <c r="C2" s="13">
        <v>43791</v>
      </c>
      <c r="D2" s="18" t="s">
        <v>22</v>
      </c>
      <c r="E2" s="14">
        <v>197</v>
      </c>
      <c r="F2" s="14">
        <v>191</v>
      </c>
      <c r="G2" s="14">
        <v>196</v>
      </c>
      <c r="H2" s="14">
        <v>190</v>
      </c>
      <c r="I2" s="14"/>
      <c r="J2" s="14"/>
      <c r="K2" s="15">
        <f>COUNT(E2:J2)</f>
        <v>4</v>
      </c>
      <c r="L2" s="15">
        <f>SUM(E2:J2)</f>
        <v>774</v>
      </c>
      <c r="M2" s="16">
        <f>SUM(L2/K2)</f>
        <v>193.5</v>
      </c>
      <c r="N2" s="12">
        <v>5</v>
      </c>
      <c r="O2" s="17">
        <f>SUM(M2+N2)</f>
        <v>198.5</v>
      </c>
    </row>
    <row r="3" spans="1:15" ht="15.75" x14ac:dyDescent="0.3">
      <c r="A3" s="11" t="s">
        <v>20</v>
      </c>
      <c r="B3" s="12" t="s">
        <v>24</v>
      </c>
      <c r="C3" s="13">
        <v>43805</v>
      </c>
      <c r="D3" s="18" t="s">
        <v>22</v>
      </c>
      <c r="E3" s="14">
        <v>199</v>
      </c>
      <c r="F3" s="14">
        <v>189</v>
      </c>
      <c r="G3" s="14">
        <v>195</v>
      </c>
      <c r="H3" s="14">
        <v>196</v>
      </c>
      <c r="I3" s="14"/>
      <c r="J3" s="14"/>
      <c r="K3" s="15">
        <f>COUNT(E3:J3)</f>
        <v>4</v>
      </c>
      <c r="L3" s="15">
        <f>SUM(E3:J3)</f>
        <v>779</v>
      </c>
      <c r="M3" s="16">
        <f>SUM(L3/K3)</f>
        <v>194.75</v>
      </c>
      <c r="N3" s="12">
        <v>6</v>
      </c>
      <c r="O3" s="17">
        <f>SUM(M3+N3)</f>
        <v>200.75</v>
      </c>
    </row>
    <row r="4" spans="1:15" ht="15.75" x14ac:dyDescent="0.3">
      <c r="A4" s="22" t="s">
        <v>20</v>
      </c>
      <c r="B4" s="23" t="s">
        <v>24</v>
      </c>
      <c r="C4" s="24">
        <v>43819</v>
      </c>
      <c r="D4" s="25" t="s">
        <v>22</v>
      </c>
      <c r="E4" s="26">
        <v>199</v>
      </c>
      <c r="F4" s="26">
        <v>192</v>
      </c>
      <c r="G4" s="26">
        <v>189</v>
      </c>
      <c r="H4" s="26">
        <v>196</v>
      </c>
      <c r="I4" s="26"/>
      <c r="J4" s="26"/>
      <c r="K4" s="27">
        <f>COUNT(E4:J4)</f>
        <v>4</v>
      </c>
      <c r="L4" s="27">
        <f>SUM(E4:J4)</f>
        <v>776</v>
      </c>
      <c r="M4" s="28">
        <f>SUM(L4/K4)</f>
        <v>194</v>
      </c>
      <c r="N4" s="23">
        <v>2</v>
      </c>
      <c r="O4" s="29">
        <f>SUM(M4+N4)</f>
        <v>196</v>
      </c>
    </row>
    <row r="5" spans="1:15" ht="15.75" x14ac:dyDescent="0.3">
      <c r="A5" s="22" t="s">
        <v>20</v>
      </c>
      <c r="B5" s="23" t="s">
        <v>24</v>
      </c>
      <c r="C5" s="24">
        <v>43826</v>
      </c>
      <c r="D5" s="25" t="s">
        <v>22</v>
      </c>
      <c r="E5" s="26">
        <v>193</v>
      </c>
      <c r="F5" s="26">
        <v>193</v>
      </c>
      <c r="G5" s="26">
        <v>194</v>
      </c>
      <c r="H5" s="26">
        <v>196</v>
      </c>
      <c r="I5" s="26"/>
      <c r="J5" s="26"/>
      <c r="K5" s="27">
        <f>COUNT(E5:J5)</f>
        <v>4</v>
      </c>
      <c r="L5" s="27">
        <f>SUM(E5:J5)</f>
        <v>776</v>
      </c>
      <c r="M5" s="28">
        <f>SUM(L5/K5)</f>
        <v>194</v>
      </c>
      <c r="N5" s="23">
        <v>2</v>
      </c>
      <c r="O5" s="29">
        <f>SUM(M5+N5)</f>
        <v>196</v>
      </c>
    </row>
    <row r="6" spans="1:15" ht="15.75" x14ac:dyDescent="0.3">
      <c r="A6" s="22" t="s">
        <v>20</v>
      </c>
      <c r="B6" s="23" t="s">
        <v>24</v>
      </c>
      <c r="C6" s="24">
        <v>43840</v>
      </c>
      <c r="D6" s="25" t="s">
        <v>22</v>
      </c>
      <c r="E6" s="26">
        <v>196</v>
      </c>
      <c r="F6" s="26">
        <v>194</v>
      </c>
      <c r="G6" s="26">
        <v>196</v>
      </c>
      <c r="H6" s="26">
        <v>199.001</v>
      </c>
      <c r="I6" s="26">
        <v>198</v>
      </c>
      <c r="J6" s="26">
        <v>198</v>
      </c>
      <c r="K6" s="27">
        <f>COUNT(E6:J6)</f>
        <v>6</v>
      </c>
      <c r="L6" s="27">
        <f>SUM(E6:J6)</f>
        <v>1181.001</v>
      </c>
      <c r="M6" s="28">
        <f>SUM(L6/K6)</f>
        <v>196.83349999999999</v>
      </c>
      <c r="N6" s="23">
        <v>8</v>
      </c>
      <c r="O6" s="29">
        <f>SUM(M6+N6)</f>
        <v>204.83349999999999</v>
      </c>
    </row>
    <row r="8" spans="1:15" x14ac:dyDescent="0.25">
      <c r="K8" s="6">
        <f>SUM(K2:K7)</f>
        <v>22</v>
      </c>
      <c r="L8" s="6">
        <f>SUM(L2:L7)</f>
        <v>4286.0010000000002</v>
      </c>
      <c r="M8" s="1">
        <f>SUM(L8/K8)</f>
        <v>194.81822727272728</v>
      </c>
      <c r="N8" s="6">
        <f>SUM(N2:N7)</f>
        <v>23</v>
      </c>
      <c r="O8" s="3">
        <f t="shared" ref="O8" si="0">SUM(M8+N8)</f>
        <v>217.81822727272728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4"/>
  </protectedRanges>
  <conditionalFormatting sqref="J1">
    <cfRule type="top10" priority="67" bottom="1" rank="1"/>
    <cfRule type="top10" dxfId="239" priority="68" rank="1"/>
  </conditionalFormatting>
  <conditionalFormatting sqref="E1">
    <cfRule type="top10" priority="77" bottom="1" rank="1"/>
    <cfRule type="top10" dxfId="238" priority="78" rank="1"/>
  </conditionalFormatting>
  <conditionalFormatting sqref="F1">
    <cfRule type="top10" priority="75" bottom="1" rank="1"/>
    <cfRule type="top10" dxfId="237" priority="76" rank="1"/>
  </conditionalFormatting>
  <conditionalFormatting sqref="G1">
    <cfRule type="top10" priority="73" bottom="1" rank="1"/>
    <cfRule type="top10" dxfId="236" priority="74" rank="1"/>
  </conditionalFormatting>
  <conditionalFormatting sqref="H1">
    <cfRule type="top10" priority="71" bottom="1" rank="1"/>
    <cfRule type="top10" dxfId="235" priority="72" rank="1"/>
  </conditionalFormatting>
  <conditionalFormatting sqref="I1">
    <cfRule type="top10" priority="69" bottom="1" rank="1"/>
    <cfRule type="top10" dxfId="234" priority="70" rank="1"/>
  </conditionalFormatting>
  <conditionalFormatting sqref="E2">
    <cfRule type="top10" dxfId="233" priority="30" rank="1"/>
  </conditionalFormatting>
  <conditionalFormatting sqref="F2">
    <cfRule type="top10" dxfId="232" priority="29" rank="1"/>
  </conditionalFormatting>
  <conditionalFormatting sqref="G2">
    <cfRule type="top10" dxfId="231" priority="28" rank="1"/>
  </conditionalFormatting>
  <conditionalFormatting sqref="H2">
    <cfRule type="top10" dxfId="230" priority="27" rank="1"/>
  </conditionalFormatting>
  <conditionalFormatting sqref="I2">
    <cfRule type="top10" dxfId="229" priority="26" rank="1"/>
  </conditionalFormatting>
  <conditionalFormatting sqref="J2">
    <cfRule type="top10" dxfId="228" priority="25" rank="1"/>
  </conditionalFormatting>
  <conditionalFormatting sqref="E3">
    <cfRule type="top10" dxfId="227" priority="19" rank="1"/>
  </conditionalFormatting>
  <conditionalFormatting sqref="F3">
    <cfRule type="top10" dxfId="226" priority="20" rank="1"/>
  </conditionalFormatting>
  <conditionalFormatting sqref="G3">
    <cfRule type="top10" dxfId="225" priority="21" rank="1"/>
  </conditionalFormatting>
  <conditionalFormatting sqref="H3">
    <cfRule type="top10" dxfId="224" priority="22" rank="1"/>
  </conditionalFormatting>
  <conditionalFormatting sqref="I3">
    <cfRule type="top10" dxfId="223" priority="23" rank="1"/>
  </conditionalFormatting>
  <conditionalFormatting sqref="J3">
    <cfRule type="top10" dxfId="222" priority="24" rank="1"/>
  </conditionalFormatting>
  <conditionalFormatting sqref="E4">
    <cfRule type="top10" dxfId="221" priority="18" rank="1"/>
  </conditionalFormatting>
  <conditionalFormatting sqref="F4">
    <cfRule type="top10" dxfId="220" priority="17" rank="1"/>
  </conditionalFormatting>
  <conditionalFormatting sqref="G4">
    <cfRule type="top10" dxfId="219" priority="16" rank="1"/>
  </conditionalFormatting>
  <conditionalFormatting sqref="H4">
    <cfRule type="top10" dxfId="218" priority="15" rank="1"/>
  </conditionalFormatting>
  <conditionalFormatting sqref="I4">
    <cfRule type="top10" dxfId="217" priority="14" rank="1"/>
  </conditionalFormatting>
  <conditionalFormatting sqref="J4">
    <cfRule type="top10" dxfId="216" priority="13" rank="1"/>
  </conditionalFormatting>
  <conditionalFormatting sqref="E5">
    <cfRule type="top10" dxfId="215" priority="12" rank="1"/>
  </conditionalFormatting>
  <conditionalFormatting sqref="F5">
    <cfRule type="top10" dxfId="214" priority="11" rank="1"/>
  </conditionalFormatting>
  <conditionalFormatting sqref="G5">
    <cfRule type="top10" dxfId="213" priority="10" rank="1"/>
  </conditionalFormatting>
  <conditionalFormatting sqref="H5">
    <cfRule type="top10" dxfId="212" priority="9" rank="1"/>
  </conditionalFormatting>
  <conditionalFormatting sqref="I5">
    <cfRule type="top10" dxfId="211" priority="8" rank="1"/>
  </conditionalFormatting>
  <conditionalFormatting sqref="J5">
    <cfRule type="top10" dxfId="210" priority="7" rank="1"/>
  </conditionalFormatting>
  <conditionalFormatting sqref="E6">
    <cfRule type="top10" dxfId="209" priority="6" rank="1"/>
  </conditionalFormatting>
  <conditionalFormatting sqref="F6">
    <cfRule type="top10" dxfId="208" priority="5" rank="1"/>
  </conditionalFormatting>
  <conditionalFormatting sqref="G6">
    <cfRule type="top10" dxfId="207" priority="4" rank="1"/>
  </conditionalFormatting>
  <conditionalFormatting sqref="H6">
    <cfRule type="top10" dxfId="206" priority="3" rank="1"/>
  </conditionalFormatting>
  <conditionalFormatting sqref="I6">
    <cfRule type="top10" dxfId="205" priority="2" rank="1"/>
  </conditionalFormatting>
  <conditionalFormatting sqref="J6">
    <cfRule type="top10" dxfId="20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43B7D08-A3E8-4144-9CFE-28133F2E8FC4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E2800099-4AED-4B41-8158-5F264C5DD9E2}">
          <x14:formula1>
            <xm:f>'[Fresno OH Score Program.xlsx]DATA SHEET'!#REF!</xm:f>
          </x14:formula1>
          <xm:sqref>B3:B5</xm:sqref>
        </x14:dataValidation>
        <x14:dataValidation type="list" allowBlank="1" showInputMessage="1" showErrorMessage="1" xr:uid="{40EAED65-565D-4ED1-8929-D640D7203FF9}">
          <x14:formula1>
            <xm:f>'[Fresno OH Score Program.xlsx]DATA SHEET'!#REF!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8388-3BF6-4608-BAFA-9579C5E505C8}">
  <dimension ref="A1:O7"/>
  <sheetViews>
    <sheetView workbookViewId="0">
      <selection activeCell="B13" sqref="B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11" t="s">
        <v>20</v>
      </c>
      <c r="B2" s="12" t="s">
        <v>21</v>
      </c>
      <c r="C2" s="13">
        <v>43791</v>
      </c>
      <c r="D2" s="18" t="s">
        <v>22</v>
      </c>
      <c r="E2" s="14">
        <v>196</v>
      </c>
      <c r="F2" s="14">
        <v>191</v>
      </c>
      <c r="G2" s="14">
        <v>197</v>
      </c>
      <c r="H2" s="14">
        <v>195</v>
      </c>
      <c r="I2" s="14"/>
      <c r="J2" s="14"/>
      <c r="K2" s="15">
        <f>COUNT(E2:J2)</f>
        <v>4</v>
      </c>
      <c r="L2" s="15">
        <f>SUM(E2:J2)</f>
        <v>779</v>
      </c>
      <c r="M2" s="16">
        <f>SUM(L2/K2)</f>
        <v>194.75</v>
      </c>
      <c r="N2" s="12">
        <v>7</v>
      </c>
      <c r="O2" s="17">
        <f>SUM(M2+N2)</f>
        <v>201.75</v>
      </c>
    </row>
    <row r="3" spans="1:15" ht="30" x14ac:dyDescent="0.3">
      <c r="A3" s="22" t="s">
        <v>20</v>
      </c>
      <c r="B3" s="23" t="s">
        <v>21</v>
      </c>
      <c r="C3" s="24">
        <v>43819</v>
      </c>
      <c r="D3" s="25" t="s">
        <v>22</v>
      </c>
      <c r="E3" s="26">
        <v>196</v>
      </c>
      <c r="F3" s="26">
        <v>195</v>
      </c>
      <c r="G3" s="26">
        <v>195</v>
      </c>
      <c r="H3" s="26">
        <v>197</v>
      </c>
      <c r="I3" s="26"/>
      <c r="J3" s="26"/>
      <c r="K3" s="27">
        <f>COUNT(E3:J3)</f>
        <v>4</v>
      </c>
      <c r="L3" s="27">
        <f>SUM(E3:J3)</f>
        <v>783</v>
      </c>
      <c r="M3" s="28">
        <f>SUM(L3/K3)</f>
        <v>195.75</v>
      </c>
      <c r="N3" s="23">
        <v>3</v>
      </c>
      <c r="O3" s="29">
        <f>SUM(M3+N3)</f>
        <v>198.75</v>
      </c>
    </row>
    <row r="4" spans="1:15" ht="30" x14ac:dyDescent="0.3">
      <c r="A4" s="22" t="s">
        <v>20</v>
      </c>
      <c r="B4" s="23" t="s">
        <v>21</v>
      </c>
      <c r="C4" s="24">
        <v>43826</v>
      </c>
      <c r="D4" s="25" t="s">
        <v>22</v>
      </c>
      <c r="E4" s="26">
        <v>196</v>
      </c>
      <c r="F4" s="26">
        <v>198</v>
      </c>
      <c r="G4" s="26">
        <v>194</v>
      </c>
      <c r="H4" s="26">
        <v>199</v>
      </c>
      <c r="I4" s="26"/>
      <c r="J4" s="26"/>
      <c r="K4" s="27">
        <f>COUNT(E4:J4)</f>
        <v>4</v>
      </c>
      <c r="L4" s="27">
        <f>SUM(E4:J4)</f>
        <v>787</v>
      </c>
      <c r="M4" s="28">
        <f>SUM(L4/K4)</f>
        <v>196.75</v>
      </c>
      <c r="N4" s="23">
        <v>9</v>
      </c>
      <c r="O4" s="29">
        <f>SUM(M4+N4)</f>
        <v>205.75</v>
      </c>
    </row>
    <row r="5" spans="1:15" ht="30" x14ac:dyDescent="0.3">
      <c r="A5" s="22" t="s">
        <v>20</v>
      </c>
      <c r="B5" s="23" t="s">
        <v>21</v>
      </c>
      <c r="C5" s="24">
        <v>43840</v>
      </c>
      <c r="D5" s="25" t="s">
        <v>22</v>
      </c>
      <c r="E5" s="26">
        <v>194</v>
      </c>
      <c r="F5" s="26">
        <v>198</v>
      </c>
      <c r="G5" s="26">
        <v>193</v>
      </c>
      <c r="H5" s="26">
        <v>198</v>
      </c>
      <c r="I5" s="26">
        <v>186</v>
      </c>
      <c r="J5" s="26">
        <v>195</v>
      </c>
      <c r="K5" s="27">
        <f>COUNT(E5:J5)</f>
        <v>6</v>
      </c>
      <c r="L5" s="27">
        <f>SUM(E5:J5)</f>
        <v>1164</v>
      </c>
      <c r="M5" s="28">
        <f>SUM(L5/K5)</f>
        <v>194</v>
      </c>
      <c r="N5" s="23">
        <v>8</v>
      </c>
      <c r="O5" s="29">
        <f>SUM(M5+N5)</f>
        <v>202</v>
      </c>
    </row>
    <row r="7" spans="1:15" x14ac:dyDescent="0.25">
      <c r="K7" s="6">
        <f>SUM(K2:K6)</f>
        <v>18</v>
      </c>
      <c r="L7" s="6">
        <f>SUM(L2:L6)</f>
        <v>3513</v>
      </c>
      <c r="M7" s="1">
        <f>SUM(L7/K7)</f>
        <v>195.16666666666666</v>
      </c>
      <c r="N7" s="6">
        <f>SUM(N2:N6)</f>
        <v>27</v>
      </c>
      <c r="O7" s="3">
        <f t="shared" ref="O7" si="0">SUM(M7+N7)</f>
        <v>222.16666666666666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4"/>
  </protectedRanges>
  <conditionalFormatting sqref="J1">
    <cfRule type="top10" priority="163" bottom="1" rank="1"/>
    <cfRule type="top10" dxfId="203" priority="164" rank="1"/>
  </conditionalFormatting>
  <conditionalFormatting sqref="E1">
    <cfRule type="top10" priority="173" bottom="1" rank="1"/>
    <cfRule type="top10" dxfId="202" priority="174" rank="1"/>
  </conditionalFormatting>
  <conditionalFormatting sqref="F1">
    <cfRule type="top10" priority="171" bottom="1" rank="1"/>
    <cfRule type="top10" dxfId="201" priority="172" rank="1"/>
  </conditionalFormatting>
  <conditionalFormatting sqref="G1">
    <cfRule type="top10" priority="169" bottom="1" rank="1"/>
    <cfRule type="top10" dxfId="200" priority="170" rank="1"/>
  </conditionalFormatting>
  <conditionalFormatting sqref="H1">
    <cfRule type="top10" priority="167" bottom="1" rank="1"/>
    <cfRule type="top10" dxfId="199" priority="168" rank="1"/>
  </conditionalFormatting>
  <conditionalFormatting sqref="I1">
    <cfRule type="top10" priority="165" bottom="1" rank="1"/>
    <cfRule type="top10" dxfId="198" priority="166" rank="1"/>
  </conditionalFormatting>
  <conditionalFormatting sqref="E2">
    <cfRule type="top10" dxfId="197" priority="24" rank="1"/>
  </conditionalFormatting>
  <conditionalFormatting sqref="F2">
    <cfRule type="top10" dxfId="196" priority="23" rank="1"/>
  </conditionalFormatting>
  <conditionalFormatting sqref="G2">
    <cfRule type="top10" dxfId="195" priority="22" rank="1"/>
  </conditionalFormatting>
  <conditionalFormatting sqref="H2">
    <cfRule type="top10" dxfId="194" priority="21" rank="1"/>
  </conditionalFormatting>
  <conditionalFormatting sqref="I2">
    <cfRule type="top10" dxfId="193" priority="20" rank="1"/>
  </conditionalFormatting>
  <conditionalFormatting sqref="J2">
    <cfRule type="top10" dxfId="192" priority="19" rank="1"/>
  </conditionalFormatting>
  <conditionalFormatting sqref="E3">
    <cfRule type="top10" dxfId="191" priority="18" rank="1"/>
  </conditionalFormatting>
  <conditionalFormatting sqref="F3">
    <cfRule type="top10" dxfId="190" priority="17" rank="1"/>
  </conditionalFormatting>
  <conditionalFormatting sqref="G3">
    <cfRule type="top10" dxfId="189" priority="16" rank="1"/>
  </conditionalFormatting>
  <conditionalFormatting sqref="H3">
    <cfRule type="top10" dxfId="188" priority="15" rank="1"/>
  </conditionalFormatting>
  <conditionalFormatting sqref="I3">
    <cfRule type="top10" dxfId="187" priority="14" rank="1"/>
  </conditionalFormatting>
  <conditionalFormatting sqref="J3">
    <cfRule type="top10" dxfId="186" priority="13" rank="1"/>
  </conditionalFormatting>
  <conditionalFormatting sqref="E4">
    <cfRule type="top10" dxfId="185" priority="12" rank="1"/>
  </conditionalFormatting>
  <conditionalFormatting sqref="F4">
    <cfRule type="top10" dxfId="184" priority="11" rank="1"/>
  </conditionalFormatting>
  <conditionalFormatting sqref="G4">
    <cfRule type="top10" dxfId="183" priority="10" rank="1"/>
  </conditionalFormatting>
  <conditionalFormatting sqref="H4">
    <cfRule type="top10" dxfId="182" priority="9" rank="1"/>
  </conditionalFormatting>
  <conditionalFormatting sqref="I4">
    <cfRule type="top10" dxfId="181" priority="8" rank="1"/>
  </conditionalFormatting>
  <conditionalFormatting sqref="J4">
    <cfRule type="top10" dxfId="180" priority="7" rank="1"/>
  </conditionalFormatting>
  <conditionalFormatting sqref="E5">
    <cfRule type="top10" dxfId="179" priority="6" rank="1"/>
  </conditionalFormatting>
  <conditionalFormatting sqref="F5">
    <cfRule type="top10" dxfId="178" priority="5" rank="1"/>
  </conditionalFormatting>
  <conditionalFormatting sqref="G5">
    <cfRule type="top10" dxfId="177" priority="4" rank="1"/>
  </conditionalFormatting>
  <conditionalFormatting sqref="H5">
    <cfRule type="top10" dxfId="176" priority="3" rank="1"/>
  </conditionalFormatting>
  <conditionalFormatting sqref="I5">
    <cfRule type="top10" dxfId="175" priority="2" rank="1"/>
  </conditionalFormatting>
  <conditionalFormatting sqref="J5">
    <cfRule type="top10" dxfId="17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F08194E-F570-4778-ADE2-761042337CF0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F9B459A0-E273-43EA-BE45-0E4A5A8791E8}">
          <x14:formula1>
            <xm:f>'[Fresno OH Score Program.xlsx]DATA SHEET'!#REF!</xm:f>
          </x14:formula1>
          <xm:sqref>B3:B4</xm:sqref>
        </x14:dataValidation>
        <x14:dataValidation type="list" allowBlank="1" showInputMessage="1" showErrorMessage="1" xr:uid="{2A8593C8-4652-41A6-94B0-BE8DF9353039}">
          <x14:formula1>
            <xm:f>'[Fresno OH Score Program.xlsx]DATA SHEET'!#REF!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B6910-65B3-43BA-B311-F6ECD4CBE7B4}">
  <dimension ref="A1:O7"/>
  <sheetViews>
    <sheetView workbookViewId="0">
      <selection activeCell="C14" sqref="C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11" t="s">
        <v>20</v>
      </c>
      <c r="B2" s="12" t="s">
        <v>28</v>
      </c>
      <c r="C2" s="13">
        <v>43791</v>
      </c>
      <c r="D2" s="18" t="s">
        <v>22</v>
      </c>
      <c r="E2" s="14">
        <v>191</v>
      </c>
      <c r="F2" s="14">
        <v>193</v>
      </c>
      <c r="G2" s="14">
        <v>196</v>
      </c>
      <c r="H2" s="14">
        <v>194</v>
      </c>
      <c r="I2" s="14"/>
      <c r="J2" s="14"/>
      <c r="K2" s="15">
        <f>COUNT(E2:J2)</f>
        <v>4</v>
      </c>
      <c r="L2" s="15">
        <f>SUM(E2:J2)</f>
        <v>774</v>
      </c>
      <c r="M2" s="16">
        <f>SUM(L2/K2)</f>
        <v>193.5</v>
      </c>
      <c r="N2" s="12">
        <v>2</v>
      </c>
      <c r="O2" s="17">
        <f>SUM(M2+N2)</f>
        <v>195.5</v>
      </c>
    </row>
    <row r="3" spans="1:15" ht="30" x14ac:dyDescent="0.3">
      <c r="A3" s="11" t="s">
        <v>20</v>
      </c>
      <c r="B3" s="12" t="s">
        <v>28</v>
      </c>
      <c r="C3" s="13">
        <v>43805</v>
      </c>
      <c r="D3" s="18" t="s">
        <v>22</v>
      </c>
      <c r="E3" s="14">
        <v>189</v>
      </c>
      <c r="F3" s="14">
        <v>191</v>
      </c>
      <c r="G3" s="14">
        <v>196.1</v>
      </c>
      <c r="H3" s="14">
        <v>191</v>
      </c>
      <c r="I3" s="14"/>
      <c r="J3" s="14"/>
      <c r="K3" s="15">
        <f>COUNT(E3:J3)</f>
        <v>4</v>
      </c>
      <c r="L3" s="15">
        <f>SUM(E3:J3)</f>
        <v>767.1</v>
      </c>
      <c r="M3" s="16">
        <f>SUM(L3/K3)</f>
        <v>191.77500000000001</v>
      </c>
      <c r="N3" s="12">
        <v>2</v>
      </c>
      <c r="O3" s="17">
        <f>SUM(M3+N3)</f>
        <v>193.77500000000001</v>
      </c>
    </row>
    <row r="4" spans="1:15" ht="30" x14ac:dyDescent="0.3">
      <c r="A4" s="22" t="s">
        <v>20</v>
      </c>
      <c r="B4" s="23" t="s">
        <v>28</v>
      </c>
      <c r="C4" s="24">
        <v>43826</v>
      </c>
      <c r="D4" s="25" t="s">
        <v>22</v>
      </c>
      <c r="E4" s="26">
        <v>195</v>
      </c>
      <c r="F4" s="26">
        <v>191</v>
      </c>
      <c r="G4" s="26">
        <v>198</v>
      </c>
      <c r="H4" s="26">
        <v>191</v>
      </c>
      <c r="I4" s="26"/>
      <c r="J4" s="26"/>
      <c r="K4" s="27">
        <f>COUNT(E4:J4)</f>
        <v>4</v>
      </c>
      <c r="L4" s="27">
        <f>SUM(E4:J4)</f>
        <v>775</v>
      </c>
      <c r="M4" s="28">
        <f>SUM(L4/K4)</f>
        <v>193.75</v>
      </c>
      <c r="N4" s="23">
        <v>4</v>
      </c>
      <c r="O4" s="29">
        <f>SUM(M4+N4)</f>
        <v>197.75</v>
      </c>
    </row>
    <row r="5" spans="1:15" ht="30" x14ac:dyDescent="0.3">
      <c r="A5" s="22" t="s">
        <v>20</v>
      </c>
      <c r="B5" s="23" t="s">
        <v>28</v>
      </c>
      <c r="C5" s="24">
        <v>43840</v>
      </c>
      <c r="D5" s="25" t="s">
        <v>22</v>
      </c>
      <c r="E5" s="26">
        <v>195</v>
      </c>
      <c r="F5" s="26">
        <v>194</v>
      </c>
      <c r="G5" s="26">
        <v>192</v>
      </c>
      <c r="H5" s="26">
        <v>194</v>
      </c>
      <c r="I5" s="26">
        <v>192</v>
      </c>
      <c r="J5" s="26">
        <v>195</v>
      </c>
      <c r="K5" s="27">
        <f>COUNT(E5:J5)</f>
        <v>6</v>
      </c>
      <c r="L5" s="27">
        <f>SUM(E5:J5)</f>
        <v>1162</v>
      </c>
      <c r="M5" s="28">
        <f>SUM(L5/K5)</f>
        <v>193.66666666666666</v>
      </c>
      <c r="N5" s="23">
        <v>4</v>
      </c>
      <c r="O5" s="29">
        <f>SUM(M5+N5)</f>
        <v>197.66666666666666</v>
      </c>
    </row>
    <row r="7" spans="1:15" x14ac:dyDescent="0.25">
      <c r="K7" s="1">
        <f>SUM(K2:K6)</f>
        <v>18</v>
      </c>
      <c r="L7" s="1">
        <f>SUM(L2:L6)</f>
        <v>3478.1</v>
      </c>
      <c r="M7" s="1">
        <f>SUM(L7/K7)</f>
        <v>193.22777777777776</v>
      </c>
      <c r="N7" s="1">
        <f>SUM(N2:N6)</f>
        <v>12</v>
      </c>
      <c r="O7" s="3">
        <f t="shared" ref="O7" si="0">SUM(M7+N7)</f>
        <v>205.22777777777776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4"/>
  </protectedRanges>
  <conditionalFormatting sqref="J1">
    <cfRule type="top10" priority="31" bottom="1" rank="1"/>
    <cfRule type="top10" dxfId="173" priority="32" rank="1"/>
  </conditionalFormatting>
  <conditionalFormatting sqref="E1">
    <cfRule type="top10" priority="41" bottom="1" rank="1"/>
    <cfRule type="top10" dxfId="172" priority="42" rank="1"/>
  </conditionalFormatting>
  <conditionalFormatting sqref="F1">
    <cfRule type="top10" priority="39" bottom="1" rank="1"/>
    <cfRule type="top10" dxfId="171" priority="40" rank="1"/>
  </conditionalFormatting>
  <conditionalFormatting sqref="G1">
    <cfRule type="top10" priority="37" bottom="1" rank="1"/>
    <cfRule type="top10" dxfId="170" priority="38" rank="1"/>
  </conditionalFormatting>
  <conditionalFormatting sqref="H1">
    <cfRule type="top10" priority="35" bottom="1" rank="1"/>
    <cfRule type="top10" dxfId="169" priority="36" rank="1"/>
  </conditionalFormatting>
  <conditionalFormatting sqref="I1">
    <cfRule type="top10" priority="33" bottom="1" rank="1"/>
    <cfRule type="top10" dxfId="168" priority="34" rank="1"/>
  </conditionalFormatting>
  <conditionalFormatting sqref="E2">
    <cfRule type="top10" dxfId="167" priority="24" rank="1"/>
  </conditionalFormatting>
  <conditionalFormatting sqref="F2">
    <cfRule type="top10" dxfId="166" priority="23" rank="1"/>
  </conditionalFormatting>
  <conditionalFormatting sqref="G2">
    <cfRule type="top10" dxfId="165" priority="22" rank="1"/>
  </conditionalFormatting>
  <conditionalFormatting sqref="H2">
    <cfRule type="top10" dxfId="164" priority="21" rank="1"/>
  </conditionalFormatting>
  <conditionalFormatting sqref="I2">
    <cfRule type="top10" dxfId="163" priority="20" rank="1"/>
  </conditionalFormatting>
  <conditionalFormatting sqref="J2">
    <cfRule type="top10" dxfId="162" priority="19" rank="1"/>
  </conditionalFormatting>
  <conditionalFormatting sqref="E3">
    <cfRule type="top10" dxfId="161" priority="13" rank="1"/>
  </conditionalFormatting>
  <conditionalFormatting sqref="F3">
    <cfRule type="top10" dxfId="160" priority="14" rank="1"/>
  </conditionalFormatting>
  <conditionalFormatting sqref="G3">
    <cfRule type="top10" dxfId="159" priority="15" rank="1"/>
  </conditionalFormatting>
  <conditionalFormatting sqref="H3">
    <cfRule type="top10" dxfId="158" priority="16" rank="1"/>
  </conditionalFormatting>
  <conditionalFormatting sqref="I3">
    <cfRule type="top10" dxfId="157" priority="17" rank="1"/>
  </conditionalFormatting>
  <conditionalFormatting sqref="J3">
    <cfRule type="top10" dxfId="156" priority="18" rank="1"/>
  </conditionalFormatting>
  <conditionalFormatting sqref="E4">
    <cfRule type="top10" dxfId="155" priority="12" rank="1"/>
  </conditionalFormatting>
  <conditionalFormatting sqref="F4">
    <cfRule type="top10" dxfId="154" priority="11" rank="1"/>
  </conditionalFormatting>
  <conditionalFormatting sqref="G4">
    <cfRule type="top10" dxfId="153" priority="10" rank="1"/>
  </conditionalFormatting>
  <conditionalFormatting sqref="H4">
    <cfRule type="top10" dxfId="152" priority="9" rank="1"/>
  </conditionalFormatting>
  <conditionalFormatting sqref="I4">
    <cfRule type="top10" dxfId="151" priority="8" rank="1"/>
  </conditionalFormatting>
  <conditionalFormatting sqref="J4">
    <cfRule type="top10" dxfId="150" priority="7" rank="1"/>
  </conditionalFormatting>
  <conditionalFormatting sqref="E5">
    <cfRule type="top10" dxfId="149" priority="6" rank="1"/>
  </conditionalFormatting>
  <conditionalFormatting sqref="F5">
    <cfRule type="top10" dxfId="148" priority="5" rank="1"/>
  </conditionalFormatting>
  <conditionalFormatting sqref="G5">
    <cfRule type="top10" dxfId="147" priority="4" rank="1"/>
  </conditionalFormatting>
  <conditionalFormatting sqref="H5">
    <cfRule type="top10" dxfId="146" priority="3" rank="1"/>
  </conditionalFormatting>
  <conditionalFormatting sqref="I5">
    <cfRule type="top10" dxfId="145" priority="2" rank="1"/>
  </conditionalFormatting>
  <conditionalFormatting sqref="J5">
    <cfRule type="top10" dxfId="144" priority="1" rank="1"/>
  </conditionalFormatting>
  <pageMargins left="0.7" right="0.7" top="0.75" bottom="0.75" header="0.3" footer="0.3"/>
  <pageSetup orientation="portrait" r:id="rId1"/>
  <headerFooter>
    <oddHeader>&amp;LOHIO&amp;COUTLAW HEAVY&amp;R2019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1756821-D0CE-4B68-8758-2D9EEB833717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E69CC0EF-E826-4E5B-A4BE-857FF3F27320}">
          <x14:formula1>
            <xm:f>'[Fresno OH Score Program.xlsx]DATA SHEET'!#REF!</xm:f>
          </x14:formula1>
          <xm:sqref>B3:B4</xm:sqref>
        </x14:dataValidation>
        <x14:dataValidation type="list" allowBlank="1" showInputMessage="1" showErrorMessage="1" xr:uid="{EDDD1647-2D35-4D55-90E3-76C0F34B03EC}">
          <x14:formula1>
            <xm:f>'[Fresno OH Score Program.xlsx]DATA SHEET'!#REF!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3838-2D23-472D-857E-7499D3C4CF0E}">
  <dimension ref="A1:O6"/>
  <sheetViews>
    <sheetView workbookViewId="0">
      <selection activeCell="C17" sqref="C17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1" t="s">
        <v>20</v>
      </c>
      <c r="B2" s="12" t="s">
        <v>32</v>
      </c>
      <c r="C2" s="13">
        <v>43791</v>
      </c>
      <c r="D2" s="18" t="s">
        <v>22</v>
      </c>
      <c r="E2" s="14">
        <v>188</v>
      </c>
      <c r="F2" s="14">
        <v>187</v>
      </c>
      <c r="G2" s="14">
        <v>193</v>
      </c>
      <c r="H2" s="14">
        <v>199</v>
      </c>
      <c r="I2" s="14"/>
      <c r="J2" s="14"/>
      <c r="K2" s="15">
        <f t="shared" ref="K2" si="0">COUNT(E2:J2)</f>
        <v>4</v>
      </c>
      <c r="L2" s="15">
        <f t="shared" ref="L2" si="1">SUM(E2:J2)</f>
        <v>767</v>
      </c>
      <c r="M2" s="16">
        <f t="shared" ref="M2" si="2">SUM(L2/K2)</f>
        <v>191.75</v>
      </c>
      <c r="N2" s="12">
        <v>4</v>
      </c>
      <c r="O2" s="17">
        <f t="shared" ref="O2" si="3">SUM(M2+N2)</f>
        <v>195.75</v>
      </c>
    </row>
    <row r="3" spans="1:15" ht="15.75" x14ac:dyDescent="0.3">
      <c r="A3" s="22" t="s">
        <v>20</v>
      </c>
      <c r="B3" s="23" t="s">
        <v>32</v>
      </c>
      <c r="C3" s="24">
        <v>43819</v>
      </c>
      <c r="D3" s="25" t="s">
        <v>22</v>
      </c>
      <c r="E3" s="26">
        <v>194</v>
      </c>
      <c r="F3" s="26">
        <v>194</v>
      </c>
      <c r="G3" s="26">
        <v>190</v>
      </c>
      <c r="H3" s="26">
        <v>195</v>
      </c>
      <c r="I3" s="26"/>
      <c r="J3" s="26"/>
      <c r="K3" s="27">
        <f>COUNT(E3:J3)</f>
        <v>4</v>
      </c>
      <c r="L3" s="27">
        <f>SUM(E3:J3)</f>
        <v>773</v>
      </c>
      <c r="M3" s="28">
        <f>SUM(L3/K3)</f>
        <v>193.25</v>
      </c>
      <c r="N3" s="23">
        <v>2</v>
      </c>
      <c r="O3" s="29">
        <f>SUM(M3+N3)</f>
        <v>195.25</v>
      </c>
    </row>
    <row r="4" spans="1:15" ht="15.75" x14ac:dyDescent="0.3">
      <c r="A4" s="22" t="s">
        <v>20</v>
      </c>
      <c r="B4" s="23" t="s">
        <v>32</v>
      </c>
      <c r="C4" s="24">
        <v>43826</v>
      </c>
      <c r="D4" s="25" t="s">
        <v>22</v>
      </c>
      <c r="E4" s="26">
        <v>196</v>
      </c>
      <c r="F4" s="26">
        <v>197</v>
      </c>
      <c r="G4" s="26">
        <v>193</v>
      </c>
      <c r="H4" s="26">
        <v>188</v>
      </c>
      <c r="I4" s="26"/>
      <c r="J4" s="26"/>
      <c r="K4" s="27">
        <f>COUNT(E4:J4)</f>
        <v>4</v>
      </c>
      <c r="L4" s="27">
        <f>SUM(E4:J4)</f>
        <v>774</v>
      </c>
      <c r="M4" s="28">
        <f>SUM(L4/K4)</f>
        <v>193.5</v>
      </c>
      <c r="N4" s="23">
        <v>2</v>
      </c>
      <c r="O4" s="29">
        <f>SUM(M4+N4)</f>
        <v>195.5</v>
      </c>
    </row>
    <row r="6" spans="1:15" x14ac:dyDescent="0.25">
      <c r="K6" s="6">
        <f>SUM(K2:K5)</f>
        <v>12</v>
      </c>
      <c r="L6" s="6">
        <f>SUM(L2:L5)</f>
        <v>2314</v>
      </c>
      <c r="M6" s="1">
        <f>SUM(L6/K6)</f>
        <v>192.83333333333334</v>
      </c>
      <c r="N6" s="6">
        <f>SUM(N2:N5)</f>
        <v>8</v>
      </c>
      <c r="O6" s="3">
        <f t="shared" ref="O6" si="4">SUM(M6+N6)</f>
        <v>200.83333333333334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3"/>
    <protectedRange algorithmName="SHA-512" hashValue="ON39YdpmFHfN9f47KpiRvqrKx0V9+erV1CNkpWzYhW/Qyc6aT8rEyCrvauWSYGZK2ia3o7vd3akF07acHAFpOA==" saltValue="yVW9XmDwTqEnmpSGai0KYg==" spinCount="100000" sqref="D4" name="Range1_1_2"/>
  </protectedRanges>
  <conditionalFormatting sqref="J1">
    <cfRule type="top10" priority="25" bottom="1" rank="1"/>
    <cfRule type="top10" dxfId="143" priority="26" rank="1"/>
  </conditionalFormatting>
  <conditionalFormatting sqref="E1">
    <cfRule type="top10" priority="35" bottom="1" rank="1"/>
    <cfRule type="top10" dxfId="142" priority="36" rank="1"/>
  </conditionalFormatting>
  <conditionalFormatting sqref="F1">
    <cfRule type="top10" priority="33" bottom="1" rank="1"/>
    <cfRule type="top10" dxfId="141" priority="34" rank="1"/>
  </conditionalFormatting>
  <conditionalFormatting sqref="G1">
    <cfRule type="top10" priority="31" bottom="1" rank="1"/>
    <cfRule type="top10" dxfId="140" priority="32" rank="1"/>
  </conditionalFormatting>
  <conditionalFormatting sqref="H1">
    <cfRule type="top10" priority="29" bottom="1" rank="1"/>
    <cfRule type="top10" dxfId="139" priority="30" rank="1"/>
  </conditionalFormatting>
  <conditionalFormatting sqref="I1">
    <cfRule type="top10" priority="27" bottom="1" rank="1"/>
    <cfRule type="top10" dxfId="138" priority="28" rank="1"/>
  </conditionalFormatting>
  <conditionalFormatting sqref="E2">
    <cfRule type="top10" dxfId="137" priority="18" rank="1"/>
  </conditionalFormatting>
  <conditionalFormatting sqref="F2">
    <cfRule type="top10" dxfId="136" priority="17" rank="1"/>
  </conditionalFormatting>
  <conditionalFormatting sqref="G2">
    <cfRule type="top10" dxfId="135" priority="16" rank="1"/>
  </conditionalFormatting>
  <conditionalFormatting sqref="H2">
    <cfRule type="top10" dxfId="134" priority="15" rank="1"/>
  </conditionalFormatting>
  <conditionalFormatting sqref="I2">
    <cfRule type="top10" dxfId="133" priority="14" rank="1"/>
  </conditionalFormatting>
  <conditionalFormatting sqref="J2">
    <cfRule type="top10" dxfId="132" priority="13" rank="1"/>
  </conditionalFormatting>
  <conditionalFormatting sqref="E3">
    <cfRule type="top10" dxfId="131" priority="12" rank="1"/>
  </conditionalFormatting>
  <conditionalFormatting sqref="F3">
    <cfRule type="top10" dxfId="130" priority="11" rank="1"/>
  </conditionalFormatting>
  <conditionalFormatting sqref="G3">
    <cfRule type="top10" dxfId="129" priority="10" rank="1"/>
  </conditionalFormatting>
  <conditionalFormatting sqref="H3">
    <cfRule type="top10" dxfId="128" priority="9" rank="1"/>
  </conditionalFormatting>
  <conditionalFormatting sqref="I3">
    <cfRule type="top10" dxfId="127" priority="8" rank="1"/>
  </conditionalFormatting>
  <conditionalFormatting sqref="J3">
    <cfRule type="top10" dxfId="126" priority="7" rank="1"/>
  </conditionalFormatting>
  <conditionalFormatting sqref="E4">
    <cfRule type="top10" dxfId="125" priority="6" rank="1"/>
  </conditionalFormatting>
  <conditionalFormatting sqref="F4">
    <cfRule type="top10" dxfId="124" priority="5" rank="1"/>
  </conditionalFormatting>
  <conditionalFormatting sqref="G4">
    <cfRule type="top10" dxfId="123" priority="4" rank="1"/>
  </conditionalFormatting>
  <conditionalFormatting sqref="H4">
    <cfRule type="top10" dxfId="122" priority="3" rank="1"/>
  </conditionalFormatting>
  <conditionalFormatting sqref="I4">
    <cfRule type="top10" dxfId="121" priority="2" rank="1"/>
  </conditionalFormatting>
  <conditionalFormatting sqref="J4">
    <cfRule type="top10" dxfId="12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D79F43-D1CE-474A-905F-C67929CC7D11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314C21D6-A808-4085-9D2F-086A368FBC0C}">
          <x14:formula1>
            <xm:f>'[Fresno OH Score Program.xlsx]DATA SHEET'!#REF!</xm:f>
          </x14:formula1>
          <xm:sqref>B3:B4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7743E-642C-4504-8D6D-40CCAEC92F2E}">
  <dimension ref="A1:O4"/>
  <sheetViews>
    <sheetView workbookViewId="0">
      <selection activeCell="C11" sqref="C11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22" t="s">
        <v>20</v>
      </c>
      <c r="B2" s="23" t="s">
        <v>41</v>
      </c>
      <c r="C2" s="24">
        <v>43840</v>
      </c>
      <c r="D2" s="25" t="s">
        <v>22</v>
      </c>
      <c r="E2" s="26">
        <v>197</v>
      </c>
      <c r="F2" s="26">
        <v>197</v>
      </c>
      <c r="G2" s="26">
        <v>193</v>
      </c>
      <c r="H2" s="26">
        <v>196</v>
      </c>
      <c r="I2" s="26">
        <v>195</v>
      </c>
      <c r="J2" s="26">
        <v>195</v>
      </c>
      <c r="K2" s="27">
        <f>COUNT(E2:J2)</f>
        <v>6</v>
      </c>
      <c r="L2" s="27">
        <f>SUM(E2:J2)</f>
        <v>1173</v>
      </c>
      <c r="M2" s="28">
        <f>SUM(L2/K2)</f>
        <v>195.5</v>
      </c>
      <c r="N2" s="23">
        <v>4</v>
      </c>
      <c r="O2" s="29">
        <f>SUM(M2+N2)</f>
        <v>199.5</v>
      </c>
    </row>
    <row r="4" spans="1:15" x14ac:dyDescent="0.25">
      <c r="K4" s="6">
        <f>SUM(K2:K3)</f>
        <v>6</v>
      </c>
      <c r="L4" s="6">
        <f>SUM(L2:L3)</f>
        <v>1173</v>
      </c>
      <c r="M4" s="1">
        <f>SUM(L4/K4)</f>
        <v>195.5</v>
      </c>
      <c r="N4" s="6">
        <f>SUM(N2:N3)</f>
        <v>4</v>
      </c>
      <c r="O4" s="3">
        <f t="shared" ref="O4" si="0">SUM(M4+N4)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4"/>
  </protectedRanges>
  <conditionalFormatting sqref="J1">
    <cfRule type="top10" priority="13" bottom="1" rank="1"/>
    <cfRule type="top10" dxfId="119" priority="14" rank="1"/>
  </conditionalFormatting>
  <conditionalFormatting sqref="E1">
    <cfRule type="top10" priority="23" bottom="1" rank="1"/>
    <cfRule type="top10" dxfId="118" priority="24" rank="1"/>
  </conditionalFormatting>
  <conditionalFormatting sqref="F1">
    <cfRule type="top10" priority="21" bottom="1" rank="1"/>
    <cfRule type="top10" dxfId="117" priority="22" rank="1"/>
  </conditionalFormatting>
  <conditionalFormatting sqref="G1">
    <cfRule type="top10" priority="19" bottom="1" rank="1"/>
    <cfRule type="top10" dxfId="116" priority="20" rank="1"/>
  </conditionalFormatting>
  <conditionalFormatting sqref="H1">
    <cfRule type="top10" priority="17" bottom="1" rank="1"/>
    <cfRule type="top10" dxfId="115" priority="18" rank="1"/>
  </conditionalFormatting>
  <conditionalFormatting sqref="I1">
    <cfRule type="top10" priority="15" bottom="1" rank="1"/>
    <cfRule type="top10" dxfId="114" priority="16" rank="1"/>
  </conditionalFormatting>
  <conditionalFormatting sqref="E2">
    <cfRule type="top10" dxfId="113" priority="6" rank="1"/>
  </conditionalFormatting>
  <conditionalFormatting sqref="F2">
    <cfRule type="top10" dxfId="112" priority="5" rank="1"/>
  </conditionalFormatting>
  <conditionalFormatting sqref="G2">
    <cfRule type="top10" dxfId="111" priority="4" rank="1"/>
  </conditionalFormatting>
  <conditionalFormatting sqref="H2">
    <cfRule type="top10" dxfId="110" priority="3" rank="1"/>
  </conditionalFormatting>
  <conditionalFormatting sqref="I2">
    <cfRule type="top10" dxfId="109" priority="2" rank="1"/>
  </conditionalFormatting>
  <conditionalFormatting sqref="J2">
    <cfRule type="top10" dxfId="10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43A32F-5BAC-4914-84F6-65D3B2487114}">
          <x14:formula1>
            <xm:f>'[Fresno OH Score Program.xlsx]DATA SHEET'!#REF!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C4086-ED79-42E7-9A90-36B09FD81BD0}">
  <dimension ref="A1:O6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11" t="s">
        <v>20</v>
      </c>
      <c r="B2" s="12" t="s">
        <v>30</v>
      </c>
      <c r="C2" s="13">
        <v>43791</v>
      </c>
      <c r="D2" s="18" t="s">
        <v>22</v>
      </c>
      <c r="E2" s="14">
        <v>182</v>
      </c>
      <c r="F2" s="14">
        <v>198</v>
      </c>
      <c r="G2" s="14">
        <v>195</v>
      </c>
      <c r="H2" s="14">
        <v>197</v>
      </c>
      <c r="I2" s="14"/>
      <c r="J2" s="14"/>
      <c r="K2" s="15">
        <f>COUNT(E2:J2)</f>
        <v>4</v>
      </c>
      <c r="L2" s="15">
        <f>SUM(E2:J2)</f>
        <v>772</v>
      </c>
      <c r="M2" s="16">
        <f>SUM(L2/K2)</f>
        <v>193</v>
      </c>
      <c r="N2" s="12">
        <v>2</v>
      </c>
      <c r="O2" s="17">
        <f>SUM(M2+N2)</f>
        <v>195</v>
      </c>
    </row>
    <row r="3" spans="1:15" ht="30" x14ac:dyDescent="0.3">
      <c r="A3" s="22" t="s">
        <v>20</v>
      </c>
      <c r="B3" s="23" t="s">
        <v>30</v>
      </c>
      <c r="C3" s="24">
        <v>43819</v>
      </c>
      <c r="D3" s="25" t="s">
        <v>22</v>
      </c>
      <c r="E3" s="26">
        <v>194</v>
      </c>
      <c r="F3" s="26">
        <v>199</v>
      </c>
      <c r="G3" s="26">
        <v>197</v>
      </c>
      <c r="H3" s="26">
        <v>197</v>
      </c>
      <c r="I3" s="26"/>
      <c r="J3" s="26"/>
      <c r="K3" s="27">
        <f>COUNT(E3:J3)</f>
        <v>4</v>
      </c>
      <c r="L3" s="27">
        <f>SUM(E3:J3)</f>
        <v>787</v>
      </c>
      <c r="M3" s="28">
        <f>SUM(L3/K3)</f>
        <v>196.75</v>
      </c>
      <c r="N3" s="23">
        <v>6</v>
      </c>
      <c r="O3" s="29">
        <f>SUM(M3+N3)</f>
        <v>202.75</v>
      </c>
    </row>
    <row r="4" spans="1:15" ht="30" x14ac:dyDescent="0.3">
      <c r="A4" s="22" t="s">
        <v>20</v>
      </c>
      <c r="B4" s="23" t="s">
        <v>30</v>
      </c>
      <c r="C4" s="24">
        <v>43840</v>
      </c>
      <c r="D4" s="25" t="s">
        <v>22</v>
      </c>
      <c r="E4" s="26">
        <v>197</v>
      </c>
      <c r="F4" s="26">
        <v>195</v>
      </c>
      <c r="G4" s="26">
        <v>198.001</v>
      </c>
      <c r="H4" s="26">
        <v>198</v>
      </c>
      <c r="I4" s="26">
        <v>196</v>
      </c>
      <c r="J4" s="26">
        <v>197</v>
      </c>
      <c r="K4" s="27">
        <f>COUNT(E4:J4)</f>
        <v>6</v>
      </c>
      <c r="L4" s="27">
        <f>SUM(E4:J4)</f>
        <v>1181.001</v>
      </c>
      <c r="M4" s="28">
        <f>SUM(L4/K4)</f>
        <v>196.83349999999999</v>
      </c>
      <c r="N4" s="23">
        <v>12</v>
      </c>
      <c r="O4" s="29">
        <f>SUM(M4+N4)</f>
        <v>208.83349999999999</v>
      </c>
    </row>
    <row r="6" spans="1:15" x14ac:dyDescent="0.25">
      <c r="K6" s="6">
        <f>SUM(K2:K5)</f>
        <v>14</v>
      </c>
      <c r="L6" s="6">
        <f>SUM(L2:L5)</f>
        <v>2740.0010000000002</v>
      </c>
      <c r="M6" s="1">
        <f>SUM(L6/K6)</f>
        <v>195.71435714285715</v>
      </c>
      <c r="N6" s="6">
        <f>SUM(N2:N5)</f>
        <v>20</v>
      </c>
      <c r="O6" s="3">
        <f t="shared" ref="O6" si="0">SUM(M6+N6)</f>
        <v>215.71435714285715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</protectedRanges>
  <conditionalFormatting sqref="J1">
    <cfRule type="top10" priority="25" bottom="1" rank="1"/>
    <cfRule type="top10" dxfId="101" priority="26" rank="1"/>
  </conditionalFormatting>
  <conditionalFormatting sqref="E1">
    <cfRule type="top10" priority="35" bottom="1" rank="1"/>
    <cfRule type="top10" dxfId="100" priority="36" rank="1"/>
  </conditionalFormatting>
  <conditionalFormatting sqref="F1">
    <cfRule type="top10" priority="33" bottom="1" rank="1"/>
    <cfRule type="top10" dxfId="99" priority="34" rank="1"/>
  </conditionalFormatting>
  <conditionalFormatting sqref="G1">
    <cfRule type="top10" priority="31" bottom="1" rank="1"/>
    <cfRule type="top10" dxfId="98" priority="32" rank="1"/>
  </conditionalFormatting>
  <conditionalFormatting sqref="H1">
    <cfRule type="top10" priority="29" bottom="1" rank="1"/>
    <cfRule type="top10" dxfId="97" priority="30" rank="1"/>
  </conditionalFormatting>
  <conditionalFormatting sqref="I1">
    <cfRule type="top10" priority="27" bottom="1" rank="1"/>
    <cfRule type="top10" dxfId="96" priority="28" rank="1"/>
  </conditionalFormatting>
  <conditionalFormatting sqref="E2">
    <cfRule type="top10" dxfId="95" priority="18" rank="1"/>
  </conditionalFormatting>
  <conditionalFormatting sqref="F2">
    <cfRule type="top10" dxfId="94" priority="17" rank="1"/>
  </conditionalFormatting>
  <conditionalFormatting sqref="G2">
    <cfRule type="top10" dxfId="93" priority="16" rank="1"/>
  </conditionalFormatting>
  <conditionalFormatting sqref="H2">
    <cfRule type="top10" dxfId="92" priority="15" rank="1"/>
  </conditionalFormatting>
  <conditionalFormatting sqref="I2">
    <cfRule type="top10" dxfId="91" priority="14" rank="1"/>
  </conditionalFormatting>
  <conditionalFormatting sqref="J2">
    <cfRule type="top10" dxfId="90" priority="13" rank="1"/>
  </conditionalFormatting>
  <conditionalFormatting sqref="E3">
    <cfRule type="top10" dxfId="89" priority="12" rank="1"/>
  </conditionalFormatting>
  <conditionalFormatting sqref="F3">
    <cfRule type="top10" dxfId="88" priority="11" rank="1"/>
  </conditionalFormatting>
  <conditionalFormatting sqref="G3">
    <cfRule type="top10" dxfId="87" priority="10" rank="1"/>
  </conditionalFormatting>
  <conditionalFormatting sqref="H3">
    <cfRule type="top10" dxfId="86" priority="9" rank="1"/>
  </conditionalFormatting>
  <conditionalFormatting sqref="I3">
    <cfRule type="top10" dxfId="85" priority="8" rank="1"/>
  </conditionalFormatting>
  <conditionalFormatting sqref="J3">
    <cfRule type="top10" dxfId="84" priority="7" rank="1"/>
  </conditionalFormatting>
  <conditionalFormatting sqref="E4">
    <cfRule type="top10" dxfId="83" priority="6" rank="1"/>
  </conditionalFormatting>
  <conditionalFormatting sqref="F4">
    <cfRule type="top10" dxfId="82" priority="5" rank="1"/>
  </conditionalFormatting>
  <conditionalFormatting sqref="G4">
    <cfRule type="top10" dxfId="81" priority="4" rank="1"/>
  </conditionalFormatting>
  <conditionalFormatting sqref="H4">
    <cfRule type="top10" dxfId="80" priority="3" rank="1"/>
  </conditionalFormatting>
  <conditionalFormatting sqref="I4">
    <cfRule type="top10" dxfId="79" priority="2" rank="1"/>
  </conditionalFormatting>
  <conditionalFormatting sqref="J4">
    <cfRule type="top10" dxfId="78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A89DF5B-A7EF-45F9-B2D2-1F193C2C552A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2C78BA44-1E68-494D-9BE0-BBCA26A28F58}">
          <x14:formula1>
            <xm:f>'[Fresno OH Score Program.xlsx]DATA SHEET'!#REF!</xm:f>
          </x14:formula1>
          <xm:sqref>B3</xm:sqref>
        </x14:dataValidation>
        <x14:dataValidation type="list" allowBlank="1" showInputMessage="1" showErrorMessage="1" xr:uid="{68715690-E349-4C2D-ADC7-3F01F21F3A36}">
          <x14:formula1>
            <xm:f>'[Fresno OH Score Program.xlsx]DATA SHEET'!#REF!</xm:f>
          </x14:formula1>
          <xm:sqref>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51CB-53BD-4C0D-9B59-777975934A8F}">
  <dimension ref="A1:O4"/>
  <sheetViews>
    <sheetView workbookViewId="0">
      <selection activeCell="C8" sqref="C8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22" t="s">
        <v>20</v>
      </c>
      <c r="B2" s="23" t="s">
        <v>36</v>
      </c>
      <c r="C2" s="24">
        <v>43819</v>
      </c>
      <c r="D2" s="25" t="s">
        <v>22</v>
      </c>
      <c r="E2" s="26">
        <v>198</v>
      </c>
      <c r="F2" s="26">
        <v>196</v>
      </c>
      <c r="G2" s="26">
        <v>186</v>
      </c>
      <c r="H2" s="26">
        <v>196</v>
      </c>
      <c r="I2" s="26"/>
      <c r="J2" s="26"/>
      <c r="K2" s="27">
        <f>COUNT(E2:J2)</f>
        <v>4</v>
      </c>
      <c r="L2" s="27">
        <f>SUM(E2:J2)</f>
        <v>776</v>
      </c>
      <c r="M2" s="28">
        <f>SUM(L2/K2)</f>
        <v>194</v>
      </c>
      <c r="N2" s="23">
        <v>2</v>
      </c>
      <c r="O2" s="29">
        <f>SUM(M2+N2)</f>
        <v>196</v>
      </c>
    </row>
    <row r="4" spans="1:15" x14ac:dyDescent="0.25">
      <c r="K4" s="6">
        <f>SUM(K2:K3)</f>
        <v>4</v>
      </c>
      <c r="L4" s="6">
        <f>SUM(L2:L3)</f>
        <v>776</v>
      </c>
      <c r="M4" s="1">
        <f>SUM(L4/K4)</f>
        <v>194</v>
      </c>
      <c r="N4" s="6">
        <f>SUM(N2:N3)</f>
        <v>2</v>
      </c>
      <c r="O4" s="3">
        <f t="shared" ref="O4" si="0">SUM(M4+N4)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1">
    <cfRule type="top10" priority="13" bottom="1" rank="1"/>
    <cfRule type="top10" dxfId="77" priority="14" rank="1"/>
  </conditionalFormatting>
  <conditionalFormatting sqref="E1">
    <cfRule type="top10" priority="23" bottom="1" rank="1"/>
    <cfRule type="top10" dxfId="76" priority="24" rank="1"/>
  </conditionalFormatting>
  <conditionalFormatting sqref="F1">
    <cfRule type="top10" priority="21" bottom="1" rank="1"/>
    <cfRule type="top10" dxfId="75" priority="22" rank="1"/>
  </conditionalFormatting>
  <conditionalFormatting sqref="G1">
    <cfRule type="top10" priority="19" bottom="1" rank="1"/>
    <cfRule type="top10" dxfId="74" priority="20" rank="1"/>
  </conditionalFormatting>
  <conditionalFormatting sqref="H1">
    <cfRule type="top10" priority="17" bottom="1" rank="1"/>
    <cfRule type="top10" dxfId="73" priority="18" rank="1"/>
  </conditionalFormatting>
  <conditionalFormatting sqref="I1">
    <cfRule type="top10" priority="15" bottom="1" rank="1"/>
    <cfRule type="top10" dxfId="72" priority="16" rank="1"/>
  </conditionalFormatting>
  <conditionalFormatting sqref="E2">
    <cfRule type="top10" dxfId="71" priority="6" rank="1"/>
  </conditionalFormatting>
  <conditionalFormatting sqref="F2">
    <cfRule type="top10" dxfId="70" priority="5" rank="1"/>
  </conditionalFormatting>
  <conditionalFormatting sqref="G2">
    <cfRule type="top10" dxfId="69" priority="4" rank="1"/>
  </conditionalFormatting>
  <conditionalFormatting sqref="H2">
    <cfRule type="top10" dxfId="68" priority="3" rank="1"/>
  </conditionalFormatting>
  <conditionalFormatting sqref="I2">
    <cfRule type="top10" dxfId="67" priority="2" rank="1"/>
  </conditionalFormatting>
  <conditionalFormatting sqref="J2">
    <cfRule type="top10" dxfId="6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ED43FD-8B3B-4297-9926-795897204B0D}">
          <x14:formula1>
            <xm:f>'[Fresno OH Score Program.xlsx]DATA SHEET'!#REF!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OHIO INDOOR OUTLAW HVY RANKING</vt:lpstr>
      <vt:lpstr>Albury, Scott</vt:lpstr>
      <vt:lpstr>Brown, Bob</vt:lpstr>
      <vt:lpstr>Elwood, Bob</vt:lpstr>
      <vt:lpstr>Gallbreath, Jerry</vt:lpstr>
      <vt:lpstr>Lehman, Colton</vt:lpstr>
      <vt:lpstr>Metheney, Rhett</vt:lpstr>
      <vt:lpstr>Prince, John</vt:lpstr>
      <vt:lpstr>sampson, Joey</vt:lpstr>
      <vt:lpstr>Starr, Jim</vt:lpstr>
      <vt:lpstr>Yodor, Kurt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2017-03-26T00:57:50Z</cp:lastPrinted>
  <dcterms:created xsi:type="dcterms:W3CDTF">2014-07-13T16:34:26Z</dcterms:created>
  <dcterms:modified xsi:type="dcterms:W3CDTF">2020-01-14T01:43:13Z</dcterms:modified>
</cp:coreProperties>
</file>