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AbRA\Rankings\"/>
    </mc:Choice>
  </mc:AlternateContent>
  <xr:revisionPtr revIDLastSave="0" documentId="13_ncr:1_{8922BE24-5C60-42F0-8FF1-8B64E3A1FE26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Osseo MI Rankings 2021" sheetId="1" r:id="rId1"/>
    <sheet name="Bill Meyer" sheetId="36" r:id="rId2"/>
    <sheet name="Bill Poor" sheetId="40" r:id="rId3"/>
    <sheet name="Bob Foote" sheetId="45" r:id="rId4"/>
    <sheet name="Bob Leier" sheetId="18" r:id="rId5"/>
    <sheet name="Doug Depweg" sheetId="37" r:id="rId6"/>
    <sheet name="Doug Gates" sheetId="43" r:id="rId7"/>
    <sheet name="Doug Hicks" sheetId="46" r:id="rId8"/>
    <sheet name="Frank Baird" sheetId="39" r:id="rId9"/>
    <sheet name="John Joseph" sheetId="44" r:id="rId10"/>
    <sheet name="Mark Caldwell" sheetId="28" r:id="rId11"/>
    <sheet name="Mike Clark" sheetId="35" r:id="rId12"/>
    <sheet name="Mike Stempien" sheetId="34" r:id="rId13"/>
    <sheet name="Pam Gates" sheetId="42" r:id="rId14"/>
    <sheet name="Rick Edington" sheetId="38" r:id="rId15"/>
    <sheet name="Tao Irtz" sheetId="41" r:id="rId16"/>
  </sheets>
  <externalReferences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N5" i="46"/>
  <c r="L5" i="46"/>
  <c r="K5" i="46"/>
  <c r="H10" i="1"/>
  <c r="G10" i="1"/>
  <c r="F10" i="1"/>
  <c r="E10" i="1"/>
  <c r="D10" i="1"/>
  <c r="N14" i="44"/>
  <c r="L14" i="44"/>
  <c r="K14" i="44"/>
  <c r="E26" i="1"/>
  <c r="N5" i="45"/>
  <c r="G26" i="1" s="1"/>
  <c r="L5" i="45"/>
  <c r="K5" i="45"/>
  <c r="D26" i="1" s="1"/>
  <c r="N7" i="44"/>
  <c r="G38" i="1" s="1"/>
  <c r="L7" i="44"/>
  <c r="E38" i="1" s="1"/>
  <c r="K7" i="44"/>
  <c r="D38" i="1" s="1"/>
  <c r="N19" i="38"/>
  <c r="G24" i="1" s="1"/>
  <c r="L19" i="38"/>
  <c r="E24" i="1" s="1"/>
  <c r="K19" i="38"/>
  <c r="D24" i="1" s="1"/>
  <c r="O18" i="40"/>
  <c r="O16" i="36"/>
  <c r="O2" i="43"/>
  <c r="O2" i="42"/>
  <c r="O2" i="41"/>
  <c r="O13" i="39"/>
  <c r="O18" i="37"/>
  <c r="O2" i="40"/>
  <c r="O3" i="34"/>
  <c r="O3" i="36"/>
  <c r="O2" i="39"/>
  <c r="O4" i="18"/>
  <c r="O2" i="38"/>
  <c r="O2" i="37"/>
  <c r="N5" i="43"/>
  <c r="G40" i="1" s="1"/>
  <c r="L5" i="43"/>
  <c r="E40" i="1" s="1"/>
  <c r="K5" i="43"/>
  <c r="D40" i="1" s="1"/>
  <c r="D39" i="1"/>
  <c r="N5" i="42"/>
  <c r="G39" i="1" s="1"/>
  <c r="L5" i="42"/>
  <c r="E39" i="1" s="1"/>
  <c r="K5" i="42"/>
  <c r="N23" i="36"/>
  <c r="G35" i="1" s="1"/>
  <c r="L23" i="36"/>
  <c r="E35" i="1" s="1"/>
  <c r="K23" i="36"/>
  <c r="D35" i="1" s="1"/>
  <c r="D25" i="1"/>
  <c r="N5" i="41"/>
  <c r="G25" i="1" s="1"/>
  <c r="L5" i="41"/>
  <c r="E25" i="1" s="1"/>
  <c r="K5" i="41"/>
  <c r="N24" i="40"/>
  <c r="G36" i="1" s="1"/>
  <c r="L24" i="40"/>
  <c r="E36" i="1" s="1"/>
  <c r="K24" i="40"/>
  <c r="D36" i="1" s="1"/>
  <c r="N8" i="40"/>
  <c r="G20" i="1" s="1"/>
  <c r="L8" i="40"/>
  <c r="E20" i="1" s="1"/>
  <c r="K8" i="40"/>
  <c r="D20" i="1" s="1"/>
  <c r="N24" i="37"/>
  <c r="G21" i="1" s="1"/>
  <c r="L24" i="37"/>
  <c r="E21" i="1" s="1"/>
  <c r="K24" i="37"/>
  <c r="D21" i="1" s="1"/>
  <c r="N16" i="39"/>
  <c r="G23" i="1" s="1"/>
  <c r="L16" i="39"/>
  <c r="M16" i="39" s="1"/>
  <c r="O16" i="39" s="1"/>
  <c r="H23" i="1" s="1"/>
  <c r="K16" i="39"/>
  <c r="D23" i="1" s="1"/>
  <c r="E11" i="1"/>
  <c r="D11" i="1"/>
  <c r="N5" i="39"/>
  <c r="G11" i="1" s="1"/>
  <c r="L5" i="39"/>
  <c r="K5" i="39"/>
  <c r="N8" i="38"/>
  <c r="G48" i="1" s="1"/>
  <c r="L8" i="38"/>
  <c r="K8" i="38"/>
  <c r="D48" i="1" s="1"/>
  <c r="N8" i="37"/>
  <c r="G49" i="1" s="1"/>
  <c r="L8" i="37"/>
  <c r="E49" i="1" s="1"/>
  <c r="K8" i="37"/>
  <c r="D49" i="1" s="1"/>
  <c r="N8" i="36"/>
  <c r="G8" i="1" s="1"/>
  <c r="L8" i="36"/>
  <c r="E8" i="1" s="1"/>
  <c r="K8" i="36"/>
  <c r="D8" i="1" s="1"/>
  <c r="E12" i="1"/>
  <c r="N22" i="28"/>
  <c r="G12" i="1" s="1"/>
  <c r="L22" i="28"/>
  <c r="K22" i="28"/>
  <c r="D12" i="1" s="1"/>
  <c r="N6" i="35"/>
  <c r="G27" i="1" s="1"/>
  <c r="L6" i="35"/>
  <c r="E27" i="1" s="1"/>
  <c r="K6" i="35"/>
  <c r="D27" i="1" s="1"/>
  <c r="L9" i="34"/>
  <c r="E7" i="1" s="1"/>
  <c r="N9" i="34"/>
  <c r="G7" i="1" s="1"/>
  <c r="K9" i="34"/>
  <c r="D7" i="1" s="1"/>
  <c r="N9" i="18"/>
  <c r="L9" i="18"/>
  <c r="K9" i="18"/>
  <c r="M5" i="46" l="1"/>
  <c r="O5" i="46" s="1"/>
  <c r="M14" i="44"/>
  <c r="O14" i="44" s="1"/>
  <c r="M7" i="44"/>
  <c r="M5" i="45"/>
  <c r="M19" i="38"/>
  <c r="M8" i="38"/>
  <c r="O8" i="38" s="1"/>
  <c r="H48" i="1" s="1"/>
  <c r="M22" i="28"/>
  <c r="M8" i="40"/>
  <c r="O8" i="40" s="1"/>
  <c r="H20" i="1" s="1"/>
  <c r="F23" i="1"/>
  <c r="E23" i="1"/>
  <c r="M5" i="39"/>
  <c r="E48" i="1"/>
  <c r="M5" i="43"/>
  <c r="M5" i="42"/>
  <c r="M23" i="36"/>
  <c r="M24" i="40"/>
  <c r="M5" i="41"/>
  <c r="M24" i="37"/>
  <c r="M8" i="36"/>
  <c r="M8" i="37"/>
  <c r="M6" i="35"/>
  <c r="M9" i="34"/>
  <c r="O5" i="45" l="1"/>
  <c r="H26" i="1" s="1"/>
  <c r="F26" i="1"/>
  <c r="O7" i="44"/>
  <c r="H38" i="1" s="1"/>
  <c r="F38" i="1"/>
  <c r="O19" i="38"/>
  <c r="H24" i="1" s="1"/>
  <c r="F24" i="1"/>
  <c r="F20" i="1"/>
  <c r="F48" i="1"/>
  <c r="O22" i="28"/>
  <c r="H12" i="1" s="1"/>
  <c r="F12" i="1"/>
  <c r="O24" i="40"/>
  <c r="H36" i="1" s="1"/>
  <c r="F36" i="1"/>
  <c r="O22" i="36"/>
  <c r="H35" i="1" s="1"/>
  <c r="F35" i="1"/>
  <c r="O5" i="43"/>
  <c r="H40" i="1" s="1"/>
  <c r="F40" i="1"/>
  <c r="O5" i="42"/>
  <c r="H39" i="1" s="1"/>
  <c r="F39" i="1"/>
  <c r="O5" i="41"/>
  <c r="H25" i="1" s="1"/>
  <c r="F25" i="1"/>
  <c r="O24" i="37"/>
  <c r="H21" i="1" s="1"/>
  <c r="F21" i="1"/>
  <c r="O5" i="39"/>
  <c r="H11" i="1" s="1"/>
  <c r="F11" i="1"/>
  <c r="O8" i="37"/>
  <c r="H49" i="1" s="1"/>
  <c r="F49" i="1"/>
  <c r="O7" i="36"/>
  <c r="H8" i="1" s="1"/>
  <c r="F8" i="1"/>
  <c r="O9" i="34"/>
  <c r="H7" i="1" s="1"/>
  <c r="F7" i="1"/>
  <c r="O6" i="35"/>
  <c r="H27" i="1" s="1"/>
  <c r="F27" i="1"/>
  <c r="N7" i="28"/>
  <c r="G41" i="1" s="1"/>
  <c r="L7" i="28"/>
  <c r="K7" i="28"/>
  <c r="D41" i="1" s="1"/>
  <c r="M7" i="28" l="1"/>
  <c r="F41" i="1" s="1"/>
  <c r="E41" i="1"/>
  <c r="D6" i="1"/>
  <c r="G6" i="1"/>
  <c r="E6" i="1"/>
  <c r="O7" i="28" l="1"/>
  <c r="H41" i="1" s="1"/>
  <c r="M9" i="18"/>
  <c r="F6" i="1" s="1"/>
  <c r="O8" i="18" l="1"/>
  <c r="H6" i="1" s="1"/>
</calcChain>
</file>

<file path=xl/sharedStrings.xml><?xml version="1.0" encoding="utf-8"?>
<sst xmlns="http://schemas.openxmlformats.org/spreadsheetml/2006/main" count="600" uniqueCount="51">
  <si>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</si>
  <si>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</si>
  <si>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</si>
  <si>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</si>
  <si>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</si>
  <si>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</si>
  <si>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</si>
  <si>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</si>
  <si>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</si>
  <si>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</si>
  <si>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</si>
  <si>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</si>
  <si>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</si>
  <si>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</si>
  <si>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</si>
  <si>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</si>
  <si>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</si>
  <si>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</si>
  <si>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</si>
  <si>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Outtlaw Lite</t>
  </si>
  <si>
    <t>Unlimited</t>
  </si>
  <si>
    <t># 0f Targets</t>
  </si>
  <si>
    <t>Back to Ranking</t>
  </si>
  <si>
    <t>Outlaw Lt</t>
  </si>
  <si>
    <t>Factory</t>
  </si>
  <si>
    <t>Osseo, MI</t>
  </si>
  <si>
    <t>Osseo MI</t>
  </si>
  <si>
    <t>Bob Leier</t>
  </si>
  <si>
    <t>Mark Caldwell</t>
  </si>
  <si>
    <t>ABRA OUTLAW LITE RANKING 2021</t>
  </si>
  <si>
    <t>ABRA UNLIMITED RANKING 2021</t>
  </si>
  <si>
    <t>ABRA FACTORY RANKING 2021</t>
  </si>
  <si>
    <t>Bob Leir</t>
  </si>
  <si>
    <t>Mile Stempien</t>
  </si>
  <si>
    <t>Mike Clark</t>
  </si>
  <si>
    <t>Mike Stempien</t>
  </si>
  <si>
    <t>Bill Meyer</t>
  </si>
  <si>
    <t>ABRA OUTLAW HEAVY  RANKING 2021</t>
  </si>
  <si>
    <t>Outlaw Hvy</t>
  </si>
  <si>
    <t>Doug Depweg</t>
  </si>
  <si>
    <t>Rick Edington</t>
  </si>
  <si>
    <t>Frank Baird</t>
  </si>
  <si>
    <t>Bill Poor</t>
  </si>
  <si>
    <t>Tao Irtz</t>
  </si>
  <si>
    <t>Pam Gates</t>
  </si>
  <si>
    <t>Doug Gates</t>
  </si>
  <si>
    <t>Michael Stempien</t>
  </si>
  <si>
    <t>John Jospeh</t>
  </si>
  <si>
    <t>John Joseph</t>
  </si>
  <si>
    <t>Bob Foote</t>
  </si>
  <si>
    <t>Doug Hicks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</si>
</sst>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7" fillId="0" borderId="0" xfId="1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4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51"/>
  <sheetViews>
    <sheetView tabSelected="1" topLeftCell="A34" workbookViewId="0">
      <selection activeCell="F56" sqref="F56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36" bestFit="1" customWidth="1"/>
    <col min="4" max="4" width="15.6640625" style="8" bestFit="1" customWidth="1"/>
    <col min="5" max="5" width="16.109375" style="8" bestFit="1" customWidth="1"/>
    <col min="6" max="6" width="9.109375" style="17"/>
    <col min="7" max="7" width="9.109375" style="8"/>
    <col min="8" max="8" width="16.33203125" style="17" bestFit="1" customWidth="1"/>
  </cols>
  <sheetData>
    <row r="1" spans="1:8" x14ac:dyDescent="0.3">
      <c r="A1" s="10"/>
      <c r="B1" s="10"/>
      <c r="C1" s="32"/>
      <c r="D1" s="10"/>
      <c r="E1" s="10"/>
      <c r="F1" s="15"/>
      <c r="G1" s="10"/>
      <c r="H1" s="15"/>
    </row>
    <row r="2" spans="1:8" ht="28.8" x14ac:dyDescent="0.55000000000000004">
      <c r="A2" s="10"/>
      <c r="B2" s="10"/>
      <c r="C2" s="33" t="s">
        <v>29</v>
      </c>
      <c r="D2" s="10"/>
      <c r="E2" s="10"/>
      <c r="F2" s="15"/>
      <c r="G2" s="10"/>
      <c r="H2" s="15"/>
    </row>
    <row r="3" spans="1:8" ht="18" x14ac:dyDescent="0.35">
      <c r="A3" s="10"/>
      <c r="B3" s="10"/>
      <c r="C3" s="32"/>
      <c r="D3" s="14" t="s">
        <v>26</v>
      </c>
      <c r="E3" s="10"/>
      <c r="F3" s="15"/>
      <c r="G3" s="10"/>
      <c r="H3" s="15"/>
    </row>
    <row r="4" spans="1:8" x14ac:dyDescent="0.3">
      <c r="A4" s="10"/>
      <c r="B4" s="10"/>
      <c r="C4" s="32"/>
      <c r="D4" s="10"/>
      <c r="E4" s="10"/>
      <c r="F4" s="15"/>
      <c r="G4" s="10"/>
      <c r="H4" s="15"/>
    </row>
    <row r="5" spans="1:8" ht="17.399999999999999" x14ac:dyDescent="0.45">
      <c r="A5" s="11" t="s">
        <v>0</v>
      </c>
      <c r="B5" s="11" t="s">
        <v>1</v>
      </c>
      <c r="C5" s="34" t="s">
        <v>2</v>
      </c>
      <c r="D5" s="11" t="s">
        <v>21</v>
      </c>
      <c r="E5" s="11" t="s">
        <v>16</v>
      </c>
      <c r="F5" s="16" t="s">
        <v>17</v>
      </c>
      <c r="G5" s="11" t="s">
        <v>14</v>
      </c>
      <c r="H5" s="16" t="s">
        <v>18</v>
      </c>
    </row>
    <row r="6" spans="1:8" x14ac:dyDescent="0.3">
      <c r="A6" s="8">
        <v>1</v>
      </c>
      <c r="B6" s="8" t="s">
        <v>19</v>
      </c>
      <c r="C6" s="20" t="s">
        <v>27</v>
      </c>
      <c r="D6" s="9">
        <f>SUM('Bob Leier'!K9)</f>
        <v>24</v>
      </c>
      <c r="E6" s="9">
        <f>SUM('Bob Leier'!L9)</f>
        <v>4369.0020000000004</v>
      </c>
      <c r="F6" s="17">
        <f>SUM('Bob Leier'!M9)</f>
        <v>182.04175000000001</v>
      </c>
      <c r="G6" s="9">
        <f>SUM('Bob Leier'!N9)</f>
        <v>66</v>
      </c>
      <c r="H6" s="17">
        <f>SUM('Bob Leier'!O8)</f>
        <v>248.04175000000001</v>
      </c>
    </row>
    <row r="7" spans="1:8" x14ac:dyDescent="0.3">
      <c r="A7" s="8">
        <v>2</v>
      </c>
      <c r="B7" s="8" t="s">
        <v>19</v>
      </c>
      <c r="C7" s="19" t="s">
        <v>35</v>
      </c>
      <c r="D7" s="9">
        <f>SUM('Mike Stempien'!K9)</f>
        <v>24</v>
      </c>
      <c r="E7" s="9">
        <f>SUM('Mike Stempien'!L9)</f>
        <v>4231</v>
      </c>
      <c r="F7" s="17">
        <f>SUM('Mike Stempien'!M9)</f>
        <v>176.29166666666666</v>
      </c>
      <c r="G7" s="9">
        <f>SUM('Mike Stempien'!N9)</f>
        <v>30</v>
      </c>
      <c r="H7" s="17">
        <f>SUM('Mike Stempien'!O9)</f>
        <v>206.29166666666666</v>
      </c>
    </row>
    <row r="8" spans="1:8" x14ac:dyDescent="0.3">
      <c r="A8" s="8">
        <v>3</v>
      </c>
      <c r="B8" s="8" t="s">
        <v>19</v>
      </c>
      <c r="C8" s="31" t="s">
        <v>36</v>
      </c>
      <c r="D8" s="9">
        <f>SUM('Bill Meyer'!K8)</f>
        <v>20</v>
      </c>
      <c r="E8" s="9">
        <f>SUM('Bill Meyer'!L8)</f>
        <v>3523</v>
      </c>
      <c r="F8" s="17">
        <f>SUM('Bill Meyer'!M8)</f>
        <v>176.15</v>
      </c>
      <c r="G8" s="9">
        <f>SUM('Bill Meyer'!N8)</f>
        <v>22</v>
      </c>
      <c r="H8" s="17">
        <f>SUM('Bill Meyer'!O7)</f>
        <v>198.15</v>
      </c>
    </row>
    <row r="9" spans="1:8" x14ac:dyDescent="0.3">
      <c r="A9" s="37"/>
      <c r="B9" s="37"/>
      <c r="C9" s="38"/>
      <c r="D9" s="39"/>
      <c r="E9" s="39"/>
      <c r="F9" s="40"/>
      <c r="G9" s="39"/>
      <c r="H9" s="40"/>
    </row>
    <row r="10" spans="1:8" x14ac:dyDescent="0.3">
      <c r="A10" s="8">
        <v>4</v>
      </c>
      <c r="B10" s="8" t="s">
        <v>19</v>
      </c>
      <c r="C10" s="31" t="s">
        <v>48</v>
      </c>
      <c r="D10" s="9">
        <f>SUM('John Joseph'!K14)</f>
        <v>6</v>
      </c>
      <c r="E10" s="9">
        <f>SUM('John Joseph'!L14)</f>
        <v>1129</v>
      </c>
      <c r="F10" s="17">
        <f>SUM('John Joseph'!M14)</f>
        <v>188.16666666666666</v>
      </c>
      <c r="G10" s="9">
        <f>SUM('John Joseph'!N14)</f>
        <v>34</v>
      </c>
      <c r="H10" s="17">
        <f>SUM('John Joseph'!O14)</f>
        <v>222.16666666666666</v>
      </c>
    </row>
    <row r="11" spans="1:8" x14ac:dyDescent="0.3">
      <c r="A11" s="8">
        <v>5</v>
      </c>
      <c r="B11" s="8" t="s">
        <v>19</v>
      </c>
      <c r="C11" s="31" t="s">
        <v>41</v>
      </c>
      <c r="D11" s="9">
        <f>SUM('Frank Baird'!K5)</f>
        <v>6</v>
      </c>
      <c r="E11" s="9">
        <f>SUM('Frank Baird'!L5)</f>
        <v>1105</v>
      </c>
      <c r="F11" s="17">
        <f>SUM('Frank Baird'!M5)</f>
        <v>184.16666666666666</v>
      </c>
      <c r="G11" s="9">
        <f>SUM('Frank Baird'!N5)</f>
        <v>20</v>
      </c>
      <c r="H11" s="17">
        <f>SUM('Frank Baird'!O5)</f>
        <v>204.16666666666666</v>
      </c>
    </row>
    <row r="12" spans="1:8" x14ac:dyDescent="0.3">
      <c r="A12" s="8">
        <v>6</v>
      </c>
      <c r="B12" s="8" t="s">
        <v>19</v>
      </c>
      <c r="C12" s="31" t="s">
        <v>28</v>
      </c>
      <c r="D12" s="9">
        <f>SUM('Mark Caldwell'!K22)</f>
        <v>4</v>
      </c>
      <c r="E12" s="9">
        <f>SUM('Mark Caldwell'!L22)</f>
        <v>687</v>
      </c>
      <c r="F12" s="17">
        <f>SUM('Mark Caldwell'!M22)</f>
        <v>171.75</v>
      </c>
      <c r="G12" s="9">
        <f>SUM('Mark Caldwell'!N22)</f>
        <v>3</v>
      </c>
      <c r="H12" s="17">
        <f>SUM('Mark Caldwell'!O22)</f>
        <v>174.75</v>
      </c>
    </row>
    <row r="13" spans="1:8" x14ac:dyDescent="0.3">
      <c r="C13" s="35"/>
      <c r="D13" s="9"/>
      <c r="E13" s="9"/>
      <c r="G13" s="9"/>
    </row>
    <row r="14" spans="1:8" x14ac:dyDescent="0.3">
      <c r="A14" s="10"/>
      <c r="B14" s="10"/>
      <c r="C14" s="32"/>
      <c r="D14" s="10"/>
      <c r="E14" s="10"/>
      <c r="F14" s="15"/>
      <c r="G14" s="10"/>
      <c r="H14" s="15"/>
    </row>
    <row r="15" spans="1:8" ht="28.8" x14ac:dyDescent="0.55000000000000004">
      <c r="A15" s="10"/>
      <c r="B15" s="10"/>
      <c r="C15" s="33" t="s">
        <v>30</v>
      </c>
      <c r="D15" s="10"/>
      <c r="E15" s="10"/>
      <c r="F15" s="15"/>
      <c r="G15" s="10"/>
      <c r="H15" s="15"/>
    </row>
    <row r="16" spans="1:8" ht="18" x14ac:dyDescent="0.35">
      <c r="A16" s="10"/>
      <c r="B16" s="10"/>
      <c r="C16" s="32"/>
      <c r="D16" s="14" t="s">
        <v>26</v>
      </c>
      <c r="E16" s="10"/>
      <c r="F16" s="15"/>
      <c r="G16" s="10"/>
      <c r="H16" s="15"/>
    </row>
    <row r="17" spans="1:8" x14ac:dyDescent="0.3">
      <c r="A17" s="10"/>
      <c r="B17" s="10"/>
      <c r="C17" s="32"/>
      <c r="D17" s="10"/>
      <c r="E17" s="10"/>
      <c r="F17" s="15"/>
      <c r="G17" s="10"/>
      <c r="H17" s="15"/>
    </row>
    <row r="18" spans="1:8" x14ac:dyDescent="0.3">
      <c r="A18" s="10"/>
      <c r="B18" s="10"/>
      <c r="C18" s="32"/>
      <c r="D18" s="10"/>
      <c r="E18" s="10"/>
      <c r="F18" s="15"/>
      <c r="G18" s="10"/>
      <c r="H18" s="15"/>
    </row>
    <row r="19" spans="1:8" ht="17.399999999999999" x14ac:dyDescent="0.45">
      <c r="A19" s="11" t="s">
        <v>0</v>
      </c>
      <c r="B19" s="11" t="s">
        <v>1</v>
      </c>
      <c r="C19" s="34" t="s">
        <v>2</v>
      </c>
      <c r="D19" s="11" t="s">
        <v>21</v>
      </c>
      <c r="E19" s="11" t="s">
        <v>16</v>
      </c>
      <c r="F19" s="16" t="s">
        <v>17</v>
      </c>
      <c r="G19" s="11" t="s">
        <v>14</v>
      </c>
      <c r="H19" s="16" t="s">
        <v>18</v>
      </c>
    </row>
    <row r="20" spans="1:8" x14ac:dyDescent="0.3">
      <c r="A20" s="8">
        <v>1</v>
      </c>
      <c r="B20" s="8" t="s">
        <v>20</v>
      </c>
      <c r="C20" s="19" t="s">
        <v>42</v>
      </c>
      <c r="D20" s="9">
        <f>SUM('Bill Poor'!K8)</f>
        <v>20</v>
      </c>
      <c r="E20" s="9">
        <f>SUM('Bill Poor'!L8)</f>
        <v>3810.0020000000004</v>
      </c>
      <c r="F20" s="17">
        <f>SUM('Bill Poor'!M8)</f>
        <v>190.50010000000003</v>
      </c>
      <c r="G20" s="9">
        <f>SUM('Bill Poor'!N8)</f>
        <v>59</v>
      </c>
      <c r="H20" s="17">
        <f>SUM('Bill Poor'!O8)</f>
        <v>249.50010000000003</v>
      </c>
    </row>
    <row r="21" spans="1:8" x14ac:dyDescent="0.3">
      <c r="A21" s="8">
        <v>2</v>
      </c>
      <c r="B21" s="8" t="s">
        <v>20</v>
      </c>
      <c r="C21" s="31" t="s">
        <v>39</v>
      </c>
      <c r="D21" s="9">
        <f>SUM('Doug Depweg'!K24)</f>
        <v>20</v>
      </c>
      <c r="E21" s="9">
        <f>SUM('Doug Depweg'!L24)</f>
        <v>3808.0010000000002</v>
      </c>
      <c r="F21" s="17">
        <f>SUM('Doug Depweg'!M24)</f>
        <v>190.40005000000002</v>
      </c>
      <c r="G21" s="9">
        <f>SUM('Doug Depweg'!N24)</f>
        <v>57</v>
      </c>
      <c r="H21" s="17">
        <f>SUM('Doug Depweg'!O24)</f>
        <v>247.40005000000002</v>
      </c>
    </row>
    <row r="22" spans="1:8" x14ac:dyDescent="0.3">
      <c r="A22" s="37"/>
      <c r="B22" s="37"/>
      <c r="C22" s="38"/>
      <c r="D22" s="39"/>
      <c r="E22" s="39"/>
      <c r="F22" s="40"/>
      <c r="G22" s="39"/>
      <c r="H22" s="40"/>
    </row>
    <row r="23" spans="1:8" x14ac:dyDescent="0.3">
      <c r="A23" s="8">
        <v>3</v>
      </c>
      <c r="B23" s="8" t="s">
        <v>20</v>
      </c>
      <c r="C23" s="31" t="s">
        <v>41</v>
      </c>
      <c r="D23" s="9">
        <f>SUM('Frank Baird'!K16)</f>
        <v>6</v>
      </c>
      <c r="E23" s="9">
        <f>SUM('Frank Baird'!L16)</f>
        <v>1121.001</v>
      </c>
      <c r="F23" s="17">
        <f>SUM('Frank Baird'!M16)</f>
        <v>186.83349999999999</v>
      </c>
      <c r="G23" s="9">
        <f>SUM('Frank Baird'!N16)</f>
        <v>10</v>
      </c>
      <c r="H23" s="17">
        <f>SUM('Frank Baird'!O16)</f>
        <v>196.83349999999999</v>
      </c>
    </row>
    <row r="24" spans="1:8" x14ac:dyDescent="0.3">
      <c r="A24" s="8">
        <v>4</v>
      </c>
      <c r="B24" s="8" t="s">
        <v>20</v>
      </c>
      <c r="C24" s="31" t="s">
        <v>40</v>
      </c>
      <c r="D24" s="9">
        <f>SUM('Rick Edington'!K19)</f>
        <v>14</v>
      </c>
      <c r="E24" s="9">
        <f>SUM('Rick Edington'!L19)</f>
        <v>2485</v>
      </c>
      <c r="F24" s="17">
        <f>SUM('Rick Edington'!M19)</f>
        <v>177.5</v>
      </c>
      <c r="G24" s="9">
        <f>SUM('Rick Edington'!N19)</f>
        <v>12</v>
      </c>
      <c r="H24" s="17">
        <f>SUM('Rick Edington'!O19)</f>
        <v>189.5</v>
      </c>
    </row>
    <row r="25" spans="1:8" x14ac:dyDescent="0.3">
      <c r="A25" s="8">
        <v>5</v>
      </c>
      <c r="B25" s="8" t="s">
        <v>20</v>
      </c>
      <c r="C25" s="19" t="s">
        <v>43</v>
      </c>
      <c r="D25" s="9">
        <f>SUM('Tao Irtz'!K5)</f>
        <v>6</v>
      </c>
      <c r="E25" s="9">
        <f>SUM('Tao Irtz'!L5)</f>
        <v>1099</v>
      </c>
      <c r="F25" s="17">
        <f>SUM('Tao Irtz'!M5)</f>
        <v>183.16666666666666</v>
      </c>
      <c r="G25" s="9">
        <f>SUM('Tao Irtz'!N5)</f>
        <v>4</v>
      </c>
      <c r="H25" s="17">
        <f>SUM('Tao Irtz'!O5)</f>
        <v>187.16666666666666</v>
      </c>
    </row>
    <row r="26" spans="1:8" x14ac:dyDescent="0.3">
      <c r="A26" s="8">
        <v>6</v>
      </c>
      <c r="B26" s="8" t="s">
        <v>20</v>
      </c>
      <c r="C26" s="19" t="s">
        <v>49</v>
      </c>
      <c r="D26" s="9">
        <f>SUM('Bob Foote'!K5)</f>
        <v>4</v>
      </c>
      <c r="E26" s="9">
        <f>SUM('Bob Foote'!L5)</f>
        <v>717</v>
      </c>
      <c r="F26" s="17">
        <f>SUM('Bob Foote'!M5)</f>
        <v>179.25</v>
      </c>
      <c r="G26" s="9">
        <f>SUM('Bob Foote'!N5)</f>
        <v>7</v>
      </c>
      <c r="H26" s="17">
        <f>SUM('Bob Foote'!O5)</f>
        <v>186.25</v>
      </c>
    </row>
    <row r="27" spans="1:8" x14ac:dyDescent="0.3">
      <c r="A27" s="8">
        <v>7</v>
      </c>
      <c r="B27" s="8" t="s">
        <v>20</v>
      </c>
      <c r="C27" s="19" t="s">
        <v>34</v>
      </c>
      <c r="D27" s="9">
        <f>SUM('Mike Clark'!K6)</f>
        <v>8</v>
      </c>
      <c r="E27" s="9">
        <f>SUM('Mike Clark'!L6)</f>
        <v>1053</v>
      </c>
      <c r="F27" s="17">
        <f>SUM('Mike Clark'!M6)</f>
        <v>131.625</v>
      </c>
      <c r="G27" s="9">
        <f>SUM('Mike Clark'!N6)</f>
        <v>10</v>
      </c>
      <c r="H27" s="17">
        <f>SUM('Mike Clark'!O6)</f>
        <v>141.625</v>
      </c>
    </row>
    <row r="29" spans="1:8" x14ac:dyDescent="0.3">
      <c r="A29" s="10"/>
      <c r="B29" s="10"/>
      <c r="C29" s="32"/>
      <c r="D29" s="10"/>
      <c r="E29" s="10"/>
      <c r="F29" s="15"/>
      <c r="G29" s="10"/>
      <c r="H29" s="15"/>
    </row>
    <row r="30" spans="1:8" ht="28.8" x14ac:dyDescent="0.55000000000000004">
      <c r="A30" s="10"/>
      <c r="B30" s="10"/>
      <c r="C30" s="33" t="s">
        <v>31</v>
      </c>
      <c r="D30" s="10"/>
      <c r="E30" s="10"/>
      <c r="F30" s="15"/>
      <c r="G30" s="10"/>
      <c r="H30" s="15"/>
    </row>
    <row r="31" spans="1:8" ht="18" x14ac:dyDescent="0.35">
      <c r="A31" s="10"/>
      <c r="B31" s="10"/>
      <c r="C31" s="32"/>
      <c r="D31" s="14" t="s">
        <v>26</v>
      </c>
      <c r="E31" s="10"/>
      <c r="F31" s="15"/>
      <c r="G31" s="10"/>
      <c r="H31" s="15"/>
    </row>
    <row r="32" spans="1:8" x14ac:dyDescent="0.3">
      <c r="A32" s="10"/>
      <c r="B32" s="10"/>
      <c r="C32" s="32"/>
      <c r="D32" s="10"/>
      <c r="E32" s="10"/>
      <c r="F32" s="15"/>
      <c r="G32" s="10"/>
      <c r="H32" s="15"/>
    </row>
    <row r="33" spans="1:8 16384:16384" x14ac:dyDescent="0.3">
      <c r="A33" s="10"/>
      <c r="B33" s="10"/>
      <c r="C33" s="32"/>
      <c r="D33" s="10"/>
      <c r="E33" s="10"/>
      <c r="F33" s="15"/>
      <c r="G33" s="10"/>
      <c r="H33" s="15"/>
    </row>
    <row r="34" spans="1:8 16384:16384" ht="17.399999999999999" x14ac:dyDescent="0.45">
      <c r="A34" s="11" t="s">
        <v>0</v>
      </c>
      <c r="B34" s="11" t="s">
        <v>1</v>
      </c>
      <c r="C34" s="34" t="s">
        <v>2</v>
      </c>
      <c r="D34" s="11" t="s">
        <v>21</v>
      </c>
      <c r="E34" s="11" t="s">
        <v>16</v>
      </c>
      <c r="F34" s="16" t="s">
        <v>17</v>
      </c>
      <c r="G34" s="11" t="s">
        <v>14</v>
      </c>
      <c r="H34" s="16" t="s">
        <v>18</v>
      </c>
    </row>
    <row r="35" spans="1:8 16384:16384" x14ac:dyDescent="0.3">
      <c r="A35" s="8">
        <v>1</v>
      </c>
      <c r="B35" s="8" t="s">
        <v>24</v>
      </c>
      <c r="C35" s="31" t="s">
        <v>36</v>
      </c>
      <c r="D35" s="9">
        <f>SUM('Bill Meyer'!K23)</f>
        <v>20</v>
      </c>
      <c r="E35" s="9">
        <f>SUM('Bill Meyer'!L23)</f>
        <v>3613</v>
      </c>
      <c r="F35" s="17">
        <f>SUM('Bill Meyer'!M23)</f>
        <v>180.65</v>
      </c>
      <c r="G35" s="9">
        <f>SUM('Bill Meyer'!N23)</f>
        <v>38</v>
      </c>
      <c r="H35" s="17">
        <f>SUM('Bill Meyer'!O22)</f>
        <v>218.65</v>
      </c>
      <c r="XFD35" s="9"/>
    </row>
    <row r="36" spans="1:8 16384:16384" x14ac:dyDescent="0.3">
      <c r="A36" s="8">
        <v>2</v>
      </c>
      <c r="B36" s="8" t="s">
        <v>24</v>
      </c>
      <c r="C36" s="31" t="s">
        <v>42</v>
      </c>
      <c r="D36" s="9">
        <f>SUM('Bill Poor'!K24)</f>
        <v>20</v>
      </c>
      <c r="E36" s="9">
        <f>SUM('Bill Poor'!L24)</f>
        <v>3611.0010000000002</v>
      </c>
      <c r="F36" s="17">
        <f>SUM('Bill Poor'!M24)</f>
        <v>180.55005</v>
      </c>
      <c r="G36" s="9">
        <f>SUM('Bill Poor'!N24)</f>
        <v>22</v>
      </c>
      <c r="H36" s="17">
        <f>SUM('Bill Poor'!O24)</f>
        <v>202.55005</v>
      </c>
      <c r="XFD36" s="9"/>
    </row>
    <row r="37" spans="1:8 16384:16384" x14ac:dyDescent="0.3">
      <c r="A37" s="37"/>
      <c r="B37" s="37"/>
      <c r="C37" s="38"/>
      <c r="D37" s="39"/>
      <c r="E37" s="39"/>
      <c r="F37" s="40"/>
      <c r="G37" s="39"/>
      <c r="H37" s="40"/>
      <c r="XFD37" s="9"/>
    </row>
    <row r="38" spans="1:8 16384:16384" x14ac:dyDescent="0.3">
      <c r="A38" s="8">
        <v>3</v>
      </c>
      <c r="B38" s="8" t="s">
        <v>24</v>
      </c>
      <c r="C38" s="31" t="s">
        <v>47</v>
      </c>
      <c r="D38" s="9">
        <f>SUM('John Joseph'!K7)</f>
        <v>14</v>
      </c>
      <c r="E38" s="9">
        <f>SUM('John Joseph'!L7)</f>
        <v>2604</v>
      </c>
      <c r="F38" s="17">
        <f>SUM('John Joseph'!M7)</f>
        <v>186</v>
      </c>
      <c r="G38" s="9">
        <f>SUM('John Joseph'!N7)</f>
        <v>42</v>
      </c>
      <c r="H38" s="17">
        <f>SUM('John Joseph'!O7)</f>
        <v>228</v>
      </c>
      <c r="XFD38" s="9"/>
    </row>
    <row r="39" spans="1:8 16384:16384" x14ac:dyDescent="0.3">
      <c r="A39" s="8">
        <v>4</v>
      </c>
      <c r="B39" s="8" t="s">
        <v>24</v>
      </c>
      <c r="C39" s="31" t="s">
        <v>44</v>
      </c>
      <c r="D39" s="9">
        <f>SUM('Pam Gates'!K5)</f>
        <v>6</v>
      </c>
      <c r="E39" s="9">
        <f>SUM('Pam Gates'!L5)</f>
        <v>1101</v>
      </c>
      <c r="F39" s="17">
        <f>SUM('Pam Gates'!M5)</f>
        <v>183.5</v>
      </c>
      <c r="G39" s="9">
        <f>SUM('Pam Gates'!N5)</f>
        <v>22</v>
      </c>
      <c r="H39" s="17">
        <f>SUM('Pam Gates'!O5)</f>
        <v>205.5</v>
      </c>
      <c r="XFD39" s="9"/>
    </row>
    <row r="40" spans="1:8 16384:16384" x14ac:dyDescent="0.3">
      <c r="A40" s="8">
        <v>5</v>
      </c>
      <c r="B40" s="8" t="s">
        <v>24</v>
      </c>
      <c r="C40" s="31" t="s">
        <v>45</v>
      </c>
      <c r="D40" s="9">
        <f>SUM('Doug Gates'!K5)</f>
        <v>6</v>
      </c>
      <c r="E40" s="9">
        <f>SUM('Doug Gates'!L5)</f>
        <v>1091</v>
      </c>
      <c r="F40" s="17">
        <f>SUM('Doug Gates'!M5)</f>
        <v>181.83333333333334</v>
      </c>
      <c r="G40" s="9">
        <f>SUM('Doug Gates'!N5)</f>
        <v>14</v>
      </c>
      <c r="H40" s="17">
        <f>SUM('Doug Gates'!O5)</f>
        <v>195.83333333333334</v>
      </c>
    </row>
    <row r="41" spans="1:8 16384:16384" x14ac:dyDescent="0.3">
      <c r="A41" s="8">
        <v>6</v>
      </c>
      <c r="B41" s="8" t="s">
        <v>24</v>
      </c>
      <c r="C41" s="31" t="s">
        <v>28</v>
      </c>
      <c r="D41" s="9">
        <f>SUM('Mark Caldwell'!K7)</f>
        <v>8</v>
      </c>
      <c r="E41" s="9">
        <f>SUM('Mark Caldwell'!L7)</f>
        <v>1228</v>
      </c>
      <c r="F41" s="17">
        <f>SUM('Mark Caldwell'!M7)</f>
        <v>153.5</v>
      </c>
      <c r="G41" s="9">
        <f>SUM('Mark Caldwell'!N7)</f>
        <v>7</v>
      </c>
      <c r="H41" s="17">
        <f>SUM('Mark Caldwell'!O7)</f>
        <v>160.5</v>
      </c>
    </row>
    <row r="43" spans="1:8 16384:16384" x14ac:dyDescent="0.3">
      <c r="A43" s="10"/>
      <c r="B43" s="10"/>
      <c r="C43" s="32"/>
      <c r="D43" s="10"/>
      <c r="E43" s="10"/>
      <c r="F43" s="15"/>
      <c r="G43" s="10"/>
      <c r="H43" s="15"/>
    </row>
    <row r="44" spans="1:8 16384:16384" ht="28.8" x14ac:dyDescent="0.55000000000000004">
      <c r="A44" s="10"/>
      <c r="B44" s="10"/>
      <c r="C44" s="33" t="s">
        <v>37</v>
      </c>
      <c r="D44" s="10"/>
      <c r="E44" s="10"/>
      <c r="F44" s="15"/>
      <c r="G44" s="10"/>
      <c r="H44" s="15"/>
    </row>
    <row r="45" spans="1:8 16384:16384" ht="18" x14ac:dyDescent="0.35">
      <c r="A45" s="10"/>
      <c r="B45" s="10"/>
      <c r="C45" s="32"/>
      <c r="D45" s="14" t="s">
        <v>26</v>
      </c>
      <c r="E45" s="10"/>
      <c r="F45" s="15"/>
      <c r="G45" s="10"/>
      <c r="H45" s="15"/>
    </row>
    <row r="46" spans="1:8 16384:16384" x14ac:dyDescent="0.3">
      <c r="A46" s="10"/>
      <c r="B46" s="10"/>
      <c r="C46" s="32"/>
      <c r="D46" s="10"/>
      <c r="E46" s="10"/>
      <c r="F46" s="15"/>
      <c r="G46" s="10"/>
      <c r="H46" s="15"/>
    </row>
    <row r="47" spans="1:8 16384:16384" ht="17.399999999999999" x14ac:dyDescent="0.45">
      <c r="A47" s="11" t="s">
        <v>0</v>
      </c>
      <c r="B47" s="11" t="s">
        <v>1</v>
      </c>
      <c r="C47" s="34" t="s">
        <v>2</v>
      </c>
      <c r="D47" s="11" t="s">
        <v>21</v>
      </c>
      <c r="E47" s="11" t="s">
        <v>16</v>
      </c>
      <c r="F47" s="16" t="s">
        <v>17</v>
      </c>
      <c r="G47" s="11" t="s">
        <v>14</v>
      </c>
      <c r="H47" s="16" t="s">
        <v>18</v>
      </c>
    </row>
    <row r="48" spans="1:8 16384:16384" x14ac:dyDescent="0.3">
      <c r="A48" s="8">
        <v>1</v>
      </c>
      <c r="B48" s="8" t="s">
        <v>38</v>
      </c>
      <c r="C48" s="31" t="s">
        <v>40</v>
      </c>
      <c r="D48" s="9">
        <f>SUM('Rick Edington'!K8)</f>
        <v>20</v>
      </c>
      <c r="E48" s="9">
        <f>SUM('Rick Edington'!L8)</f>
        <v>3765.002</v>
      </c>
      <c r="F48" s="17">
        <f>SUM('Rick Edington'!M8)</f>
        <v>188.2501</v>
      </c>
      <c r="G48" s="9">
        <f>SUM('Rick Edington'!N8)</f>
        <v>60</v>
      </c>
      <c r="H48" s="17">
        <f>SUM('Rick Edington'!O8)</f>
        <v>248.2501</v>
      </c>
    </row>
    <row r="49" spans="1:8 16384:16384" x14ac:dyDescent="0.3">
      <c r="A49" s="8">
        <v>2</v>
      </c>
      <c r="B49" s="8" t="s">
        <v>38</v>
      </c>
      <c r="C49" s="31" t="s">
        <v>39</v>
      </c>
      <c r="D49" s="9">
        <f>SUM('Doug Depweg'!K8)</f>
        <v>20</v>
      </c>
      <c r="E49" s="9">
        <f>SUM('Doug Depweg'!L8)</f>
        <v>3777.0010000000002</v>
      </c>
      <c r="F49" s="17">
        <f>SUM('Doug Depweg'!M8)</f>
        <v>188.85005000000001</v>
      </c>
      <c r="G49" s="9">
        <f>SUM('Doug Depweg'!N8)</f>
        <v>58</v>
      </c>
      <c r="H49" s="17">
        <f>SUM('Doug Depweg'!O8)</f>
        <v>246.85005000000001</v>
      </c>
    </row>
    <row r="50" spans="1:8 16384:16384" x14ac:dyDescent="0.3">
      <c r="A50" s="37"/>
      <c r="B50" s="37"/>
      <c r="C50" s="38"/>
      <c r="D50" s="39"/>
      <c r="E50" s="39"/>
      <c r="F50" s="40"/>
      <c r="G50" s="39"/>
      <c r="H50" s="40"/>
    </row>
    <row r="51" spans="1:8 16384:16384" x14ac:dyDescent="0.3">
      <c r="A51" s="8">
        <v>3</v>
      </c>
      <c r="B51" s="8" t="s">
        <v>38</v>
      </c>
      <c r="C51" s="31" t="s">
        <v>50</v>
      </c>
      <c r="D51" s="9">
        <f>SUM('Doug Hicks'!K5)</f>
        <v>6</v>
      </c>
      <c r="E51" s="9">
        <f>SUM('Doug Hicks'!L5)</f>
        <v>1014</v>
      </c>
      <c r="F51" s="17">
        <f>SUM('Doug Hicks'!M5)</f>
        <v>169</v>
      </c>
      <c r="G51" s="9">
        <f>SUM('Doug Hicks'!N5)</f>
        <v>6</v>
      </c>
      <c r="H51" s="17">
        <f>SUM('Doug Hicks'!O5)</f>
        <v>175</v>
      </c>
      <c r="XFD51" s="9"/>
    </row>
  </sheetData>
  <protectedRanges>
    <protectedRange algorithmName="SHA-512" hashValue="ON39YdpmFHfN9f47KpiRvqrKx0V9+erV1CNkpWzYhW/Qyc6aT8rEyCrvauWSYGZK2ia3o7vd3akF07acHAFpOA==" saltValue="yVW9XmDwTqEnmpSGai0KYg==" spinCount="100000" sqref="C13" name="Range1_11"/>
    <protectedRange algorithmName="SHA-512" hashValue="ON39YdpmFHfN9f47KpiRvqrKx0V9+erV1CNkpWzYhW/Qyc6aT8rEyCrvauWSYGZK2ia3o7vd3akF07acHAFpOA==" saltValue="yVW9XmDwTqEnmpSGai0KYg==" spinCount="100000" sqref="C7" name="Range1"/>
  </protectedRanges>
  <sortState xmlns:xlrd2="http://schemas.microsoft.com/office/spreadsheetml/2017/richdata2" ref="C48:H49">
    <sortCondition descending="1" ref="H48:H49"/>
  </sortState>
  <hyperlinks>
    <hyperlink ref="C7" location="'Bill Meyer'!A1" display="Bill Meyer" xr:uid="{F3D2C9BA-0154-4808-8258-8D2F9DF9DB06}"/>
    <hyperlink ref="C6" location="'Bob Leier'!A1" display="Bob Leier" xr:uid="{EC99D048-FD31-4366-BAAD-39972F591AF9}"/>
    <hyperlink ref="C41" location="'Mark Caldwell'!A1" display="Mark Caldwell" xr:uid="{27AF2280-DAAB-4940-B899-602E743264BB}"/>
    <hyperlink ref="C27" location="'Mike Clark'!A1" display="Mike Clark" xr:uid="{86CD4F13-7DA9-47A9-9212-14C978FEF9C7}"/>
    <hyperlink ref="C12" location="'Mark Caldwell'!A1" display="Mark Caldwell" xr:uid="{B2D1944B-3376-4532-877C-4BB5A66A5333}"/>
    <hyperlink ref="C8" location="'Bill Meyer'!A1" display="Bill Meyer" xr:uid="{BBCF17AB-E75C-4EAF-ACE1-287862B9D874}"/>
    <hyperlink ref="C49" location="'Doug Depweg'!A1" display="Doug Depweg" xr:uid="{ED25447D-28A0-4AF2-B223-B82B5396A72B}"/>
    <hyperlink ref="C48" location="'Rick Edington'!A1" display="Rick Edington" xr:uid="{0F4B6BE3-7A5E-4850-B8C3-EC1F5BABDE30}"/>
    <hyperlink ref="C11" location="'Frank Baird'!A1" display="Frank Baird" xr:uid="{9039CE82-91BC-458E-8B53-B15CFF89D024}"/>
    <hyperlink ref="C21" location="'Doug Depweg'!A1" display="Doug Depweg" xr:uid="{02CD41C9-5112-406B-A1A8-A2246FA7834D}"/>
    <hyperlink ref="C23" location="'Frank Baird'!A1" display="Frank Baird" xr:uid="{FE718C22-50F0-4B3C-9A57-4B4B089C3AA7}"/>
    <hyperlink ref="C20" location="'Bill Poor'!A1" display="Bill Poor" xr:uid="{28511C24-90B4-411D-A9DD-A37750C0D32B}"/>
    <hyperlink ref="C25" location="'Tao Irtz'!A1" display="Tao Irtz" xr:uid="{53ACAA11-3F82-4C16-A8E6-F43B7DE6F69A}"/>
    <hyperlink ref="C36" location="'Bill Poor'!A1" display="Bill Poor" xr:uid="{10A9D9E9-47D5-4E6A-A4F5-987BE2BDF99F}"/>
    <hyperlink ref="C35" location="'Bill Meyer'!A1" display="Bill Meyer" xr:uid="{8BADF8F5-EEDE-49B7-AF2F-9A9B8C07E847}"/>
    <hyperlink ref="C40" location="'Doug Gates'!A1" display="Doug Gates" xr:uid="{50EBA039-166B-4CAD-8423-50308B6C8826}"/>
    <hyperlink ref="C39" location="'Pam Gates'!A1" display="Pam Gates" xr:uid="{218D10E9-AF68-4066-A159-61E91D772D6E}"/>
    <hyperlink ref="C24" location="'Rick Edington'!A1" display="Rick Edington" xr:uid="{A37B86B7-920A-4F1A-8406-63DA4DD3220D}"/>
    <hyperlink ref="C38" location="'John Joseph'!A1" display="John Jospeh" xr:uid="{49C664B6-9FC9-4493-9BC8-56DDA9BF695A}"/>
    <hyperlink ref="C26" location="'Bob Foote'!A1" display="Bob Foote" xr:uid="{26471781-E74F-4060-BD5D-2ADAD2459302}"/>
    <hyperlink ref="C10" location="'John Joseph'!A1" display="John Joseph" xr:uid="{9CA47F4C-5846-42CF-9207-C913D5D72184}"/>
    <hyperlink ref="C51" location="'Doug Hicks'!A1" display="Doug Hicks" xr:uid="{5B183C37-D536-462B-8BB8-E44C4F689E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1C19-9727-4534-94C5-C8C8E45ACC52}">
  <dimension ref="A1:Q1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24</v>
      </c>
      <c r="B2" s="22" t="s">
        <v>48</v>
      </c>
      <c r="C2" s="23">
        <v>44415</v>
      </c>
      <c r="D2" s="24" t="s">
        <v>25</v>
      </c>
      <c r="E2" s="25">
        <v>178</v>
      </c>
      <c r="F2" s="25">
        <v>178</v>
      </c>
      <c r="G2" s="25">
        <v>186</v>
      </c>
      <c r="H2" s="25">
        <v>182</v>
      </c>
      <c r="I2" s="25"/>
      <c r="J2" s="25"/>
      <c r="K2" s="26">
        <v>4</v>
      </c>
      <c r="L2" s="26">
        <v>724</v>
      </c>
      <c r="M2" s="27">
        <v>181</v>
      </c>
      <c r="N2" s="28">
        <v>9</v>
      </c>
      <c r="O2" s="29">
        <v>190</v>
      </c>
    </row>
    <row r="3" spans="1:17" x14ac:dyDescent="0.3">
      <c r="A3" s="21" t="s">
        <v>24</v>
      </c>
      <c r="B3" s="22" t="s">
        <v>48</v>
      </c>
      <c r="C3" s="23">
        <v>44443</v>
      </c>
      <c r="D3" s="24" t="s">
        <v>25</v>
      </c>
      <c r="E3" s="25">
        <v>187</v>
      </c>
      <c r="F3" s="25">
        <v>189</v>
      </c>
      <c r="G3" s="25">
        <v>193</v>
      </c>
      <c r="H3" s="25">
        <v>186</v>
      </c>
      <c r="I3" s="25"/>
      <c r="J3" s="25"/>
      <c r="K3" s="26">
        <v>4</v>
      </c>
      <c r="L3" s="26">
        <v>755</v>
      </c>
      <c r="M3" s="27">
        <v>188.75</v>
      </c>
      <c r="N3" s="28">
        <v>11</v>
      </c>
      <c r="O3" s="29">
        <v>199.75</v>
      </c>
    </row>
    <row r="4" spans="1:17" x14ac:dyDescent="0.3">
      <c r="A4" s="21" t="s">
        <v>24</v>
      </c>
      <c r="B4" s="22" t="s">
        <v>48</v>
      </c>
      <c r="C4" s="23">
        <v>44471</v>
      </c>
      <c r="D4" s="24" t="s">
        <v>25</v>
      </c>
      <c r="E4" s="25">
        <v>187</v>
      </c>
      <c r="F4" s="25">
        <v>183</v>
      </c>
      <c r="G4" s="25">
        <v>186</v>
      </c>
      <c r="H4" s="25">
        <v>189</v>
      </c>
      <c r="I4" s="25">
        <v>186</v>
      </c>
      <c r="J4" s="25">
        <v>194</v>
      </c>
      <c r="K4" s="26">
        <v>6</v>
      </c>
      <c r="L4" s="26">
        <v>1125</v>
      </c>
      <c r="M4" s="27">
        <v>187.5</v>
      </c>
      <c r="N4" s="28">
        <v>22</v>
      </c>
      <c r="O4" s="29">
        <v>209.5</v>
      </c>
    </row>
    <row r="7" spans="1:17" x14ac:dyDescent="0.3">
      <c r="K7" s="7">
        <f>SUM(K2:K6)</f>
        <v>14</v>
      </c>
      <c r="L7" s="7">
        <f>SUM(L2:L6)</f>
        <v>2604</v>
      </c>
      <c r="M7" s="13">
        <f>SUM(L7/K7)</f>
        <v>186</v>
      </c>
      <c r="N7" s="7">
        <f>SUM(N2:N6)</f>
        <v>42</v>
      </c>
      <c r="O7" s="13">
        <f>SUM(M7+N7)</f>
        <v>228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21" t="s">
        <v>23</v>
      </c>
      <c r="B11" s="22" t="s">
        <v>48</v>
      </c>
      <c r="C11" s="23">
        <v>44471</v>
      </c>
      <c r="D11" s="24" t="s">
        <v>25</v>
      </c>
      <c r="E11" s="25">
        <v>190</v>
      </c>
      <c r="F11" s="25">
        <v>189</v>
      </c>
      <c r="G11" s="25">
        <v>185</v>
      </c>
      <c r="H11" s="25">
        <v>188</v>
      </c>
      <c r="I11" s="25">
        <v>190</v>
      </c>
      <c r="J11" s="25">
        <v>187</v>
      </c>
      <c r="K11" s="26">
        <v>6</v>
      </c>
      <c r="L11" s="26">
        <v>1129</v>
      </c>
      <c r="M11" s="27">
        <v>188.16666666666666</v>
      </c>
      <c r="N11" s="28">
        <v>34</v>
      </c>
      <c r="O11" s="29">
        <v>222.16666666666666</v>
      </c>
    </row>
    <row r="14" spans="1:17" x14ac:dyDescent="0.3">
      <c r="K14" s="7">
        <f>SUM(K11:K13)</f>
        <v>6</v>
      </c>
      <c r="L14" s="7">
        <f>SUM(L11:L13)</f>
        <v>1129</v>
      </c>
      <c r="M14" s="13">
        <f>SUM(L14/K14)</f>
        <v>188.16666666666666</v>
      </c>
      <c r="N14" s="7">
        <f>SUM(N11:N13)</f>
        <v>34</v>
      </c>
      <c r="O14" s="13">
        <f>SUM(M14+N14)</f>
        <v>222.16666666666666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7_2_1"/>
    <protectedRange algorithmName="SHA-512" hashValue="ON39YdpmFHfN9f47KpiRvqrKx0V9+erV1CNkpWzYhW/Qyc6aT8rEyCrvauWSYGZK2ia3o7vd3akF07acHAFpOA==" saltValue="yVW9XmDwTqEnmpSGai0KYg==" spinCount="100000" sqref="D4" name="Range1_1_17_2_1"/>
    <protectedRange algorithmName="SHA-512" hashValue="ON39YdpmFHfN9f47KpiRvqrKx0V9+erV1CNkpWzYhW/Qyc6aT8rEyCrvauWSYGZK2ia3o7vd3akF07acHAFpOA==" saltValue="yVW9XmDwTqEnmpSGai0KYg==" spinCount="100000" sqref="E11:J11 B11:C11" name="Range1_15_4_1"/>
    <protectedRange algorithmName="SHA-512" hashValue="ON39YdpmFHfN9f47KpiRvqrKx0V9+erV1CNkpWzYhW/Qyc6aT8rEyCrvauWSYGZK2ia3o7vd3akF07acHAFpOA==" saltValue="yVW9XmDwTqEnmpSGai0KYg==" spinCount="100000" sqref="D11" name="Range1_1_15_2_1"/>
  </protectedRanges>
  <conditionalFormatting sqref="I2">
    <cfRule type="top10" dxfId="137" priority="54" rank="1"/>
  </conditionalFormatting>
  <conditionalFormatting sqref="H2">
    <cfRule type="top10" dxfId="136" priority="50" rank="1"/>
  </conditionalFormatting>
  <conditionalFormatting sqref="J2">
    <cfRule type="top10" dxfId="135" priority="51" rank="1"/>
  </conditionalFormatting>
  <conditionalFormatting sqref="G2">
    <cfRule type="top10" dxfId="134" priority="53" rank="1"/>
  </conditionalFormatting>
  <conditionalFormatting sqref="F2">
    <cfRule type="top10" dxfId="133" priority="52" rank="1"/>
  </conditionalFormatting>
  <conditionalFormatting sqref="E2">
    <cfRule type="top10" dxfId="132" priority="49" rank="1"/>
  </conditionalFormatting>
  <conditionalFormatting sqref="I3">
    <cfRule type="top10" dxfId="131" priority="48" rank="1"/>
  </conditionalFormatting>
  <conditionalFormatting sqref="H3">
    <cfRule type="top10" dxfId="130" priority="44" rank="1"/>
  </conditionalFormatting>
  <conditionalFormatting sqref="J3">
    <cfRule type="top10" dxfId="129" priority="45" rank="1"/>
  </conditionalFormatting>
  <conditionalFormatting sqref="G3">
    <cfRule type="top10" dxfId="128" priority="47" rank="1"/>
  </conditionalFormatting>
  <conditionalFormatting sqref="F3">
    <cfRule type="top10" dxfId="127" priority="46" rank="1"/>
  </conditionalFormatting>
  <conditionalFormatting sqref="E3">
    <cfRule type="top10" dxfId="126" priority="43" rank="1"/>
  </conditionalFormatting>
  <conditionalFormatting sqref="I4">
    <cfRule type="top10" dxfId="125" priority="30" rank="1"/>
  </conditionalFormatting>
  <conditionalFormatting sqref="H4">
    <cfRule type="top10" dxfId="124" priority="26" rank="1"/>
  </conditionalFormatting>
  <conditionalFormatting sqref="J4">
    <cfRule type="top10" dxfId="123" priority="27" rank="1"/>
  </conditionalFormatting>
  <conditionalFormatting sqref="G4">
    <cfRule type="top10" dxfId="122" priority="29" rank="1"/>
  </conditionalFormatting>
  <conditionalFormatting sqref="F4">
    <cfRule type="top10" dxfId="121" priority="28" rank="1"/>
  </conditionalFormatting>
  <conditionalFormatting sqref="E4">
    <cfRule type="top10" dxfId="120" priority="25" rank="1"/>
  </conditionalFormatting>
  <conditionalFormatting sqref="J11">
    <cfRule type="top10" dxfId="119" priority="1" rank="1"/>
  </conditionalFormatting>
  <conditionalFormatting sqref="I11">
    <cfRule type="top10" dxfId="118" priority="2" rank="1"/>
  </conditionalFormatting>
  <conditionalFormatting sqref="H11">
    <cfRule type="top10" dxfId="117" priority="3" rank="1"/>
  </conditionalFormatting>
  <conditionalFormatting sqref="G11">
    <cfRule type="top10" dxfId="116" priority="4" rank="1"/>
  </conditionalFormatting>
  <conditionalFormatting sqref="F11">
    <cfRule type="top10" dxfId="115" priority="5" rank="1"/>
  </conditionalFormatting>
  <conditionalFormatting sqref="E11">
    <cfRule type="top10" dxfId="114" priority="6" rank="1"/>
  </conditionalFormatting>
  <hyperlinks>
    <hyperlink ref="Q1" location="'Osseo MI Rankings 2021'!A1" display="Back to Ranking" xr:uid="{A77B10AF-4EA3-4722-AE80-FA19A4AF7B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1383B-C9CC-4014-BE07-1C34415D81C4}">
          <x14:formula1>
            <xm:f>'C:\Users\abra2\Desktop\ABRA Files and More\AUTO BENCH REST ASSOCIATION FILE\ABRA 2019\Georgia\[Georgia Results 01 19 20.xlsm]DATA SHEET'!#REF!</xm:f>
          </x14:formula1>
          <xm:sqref>B1:B4 B10:B11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4C43-0DCA-4174-9C7D-7C64FD1642B3}">
  <dimension ref="A1:Q22"/>
  <sheetViews>
    <sheetView workbookViewId="0">
      <selection activeCell="Q1" sqref="Q1"/>
    </sheetView>
  </sheetViews>
  <sheetFormatPr defaultColWidth="8.88671875" defaultRowHeight="14.4" x14ac:dyDescent="0.3"/>
  <cols>
    <col min="1" max="1" width="27.33203125" style="30" customWidth="1"/>
    <col min="2" max="2" width="17.33203125" style="30" bestFit="1" customWidth="1"/>
    <col min="3" max="3" width="15.5546875" style="30" customWidth="1"/>
    <col min="4" max="4" width="20.6640625" style="30" customWidth="1"/>
    <col min="5" max="12" width="8.88671875" style="30"/>
    <col min="13" max="13" width="8.88671875" style="13"/>
    <col min="14" max="14" width="8.88671875" style="30"/>
    <col min="15" max="15" width="8.88671875" style="13"/>
    <col min="16" max="16" width="8.88671875" style="30"/>
    <col min="17" max="17" width="14.88671875" style="30" bestFit="1" customWidth="1"/>
    <col min="18" max="16384" width="8.88671875" style="30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24</v>
      </c>
      <c r="B2" s="22" t="s">
        <v>28</v>
      </c>
      <c r="C2" s="23">
        <v>44289</v>
      </c>
      <c r="D2" s="24" t="s">
        <v>25</v>
      </c>
      <c r="E2" s="25">
        <v>140</v>
      </c>
      <c r="F2" s="25">
        <v>157</v>
      </c>
      <c r="G2" s="25">
        <v>137</v>
      </c>
      <c r="H2" s="25">
        <v>155</v>
      </c>
      <c r="I2" s="25"/>
      <c r="J2" s="25"/>
      <c r="K2" s="26">
        <v>4</v>
      </c>
      <c r="L2" s="26">
        <v>589</v>
      </c>
      <c r="M2" s="27">
        <v>147.25</v>
      </c>
      <c r="N2" s="28">
        <v>5</v>
      </c>
      <c r="O2" s="29">
        <v>152.25</v>
      </c>
    </row>
    <row r="3" spans="1:17" x14ac:dyDescent="0.3">
      <c r="A3" s="21" t="s">
        <v>24</v>
      </c>
      <c r="B3" s="22" t="s">
        <v>28</v>
      </c>
      <c r="C3" s="23">
        <v>44415</v>
      </c>
      <c r="D3" s="24" t="s">
        <v>25</v>
      </c>
      <c r="E3" s="25">
        <v>155</v>
      </c>
      <c r="F3" s="25">
        <v>171</v>
      </c>
      <c r="G3" s="25">
        <v>160</v>
      </c>
      <c r="H3" s="25">
        <v>153</v>
      </c>
      <c r="I3" s="25"/>
      <c r="J3" s="25"/>
      <c r="K3" s="26">
        <v>4</v>
      </c>
      <c r="L3" s="26">
        <v>639</v>
      </c>
      <c r="M3" s="27">
        <v>159.75</v>
      </c>
      <c r="N3" s="28">
        <v>2</v>
      </c>
      <c r="O3" s="29">
        <v>161.75</v>
      </c>
    </row>
    <row r="7" spans="1:17" x14ac:dyDescent="0.3">
      <c r="K7" s="7">
        <f>SUM(K2:K6)</f>
        <v>8</v>
      </c>
      <c r="L7" s="7">
        <f>SUM(L2:L6)</f>
        <v>1228</v>
      </c>
      <c r="M7" s="13">
        <f>SUM(L7/K7)</f>
        <v>153.5</v>
      </c>
      <c r="N7" s="7">
        <f>SUM(N2:N6)</f>
        <v>7</v>
      </c>
      <c r="O7" s="13">
        <f>SUM(M7+N7)</f>
        <v>160.5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23</v>
      </c>
      <c r="B18" s="22" t="s">
        <v>28</v>
      </c>
      <c r="C18" s="23">
        <v>44352</v>
      </c>
      <c r="D18" s="24" t="s">
        <v>25</v>
      </c>
      <c r="E18" s="25">
        <v>174</v>
      </c>
      <c r="F18" s="25">
        <v>173</v>
      </c>
      <c r="G18" s="25">
        <v>175</v>
      </c>
      <c r="H18" s="25">
        <v>165</v>
      </c>
      <c r="I18" s="25"/>
      <c r="J18" s="25"/>
      <c r="K18" s="26">
        <v>4</v>
      </c>
      <c r="L18" s="26">
        <v>687</v>
      </c>
      <c r="M18" s="27">
        <v>171.75</v>
      </c>
      <c r="N18" s="28">
        <v>3</v>
      </c>
      <c r="O18" s="29">
        <v>174.75</v>
      </c>
    </row>
    <row r="22" spans="1:15" x14ac:dyDescent="0.3">
      <c r="K22" s="7">
        <f>SUM(K18:K21)</f>
        <v>4</v>
      </c>
      <c r="L22" s="7">
        <f>SUM(L18:L21)</f>
        <v>687</v>
      </c>
      <c r="M22" s="13">
        <f>SUM(L22/K22)</f>
        <v>171.75</v>
      </c>
      <c r="N22" s="7">
        <f>SUM(N18:N21)</f>
        <v>3</v>
      </c>
      <c r="O22" s="13">
        <f>SUM(M22+N22)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18:J18 B18:C18" name="Range1_1_2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I2">
    <cfRule type="top10" dxfId="113" priority="24" rank="1"/>
  </conditionalFormatting>
  <conditionalFormatting sqref="H2">
    <cfRule type="top10" dxfId="112" priority="20" rank="1"/>
  </conditionalFormatting>
  <conditionalFormatting sqref="J2">
    <cfRule type="top10" dxfId="111" priority="21" rank="1"/>
  </conditionalFormatting>
  <conditionalFormatting sqref="G2">
    <cfRule type="top10" dxfId="110" priority="23" rank="1"/>
  </conditionalFormatting>
  <conditionalFormatting sqref="F2">
    <cfRule type="top10" dxfId="109" priority="22" rank="1"/>
  </conditionalFormatting>
  <conditionalFormatting sqref="E2">
    <cfRule type="top10" dxfId="108" priority="19" rank="1"/>
  </conditionalFormatting>
  <conditionalFormatting sqref="J18">
    <cfRule type="top10" dxfId="107" priority="7" rank="1"/>
  </conditionalFormatting>
  <conditionalFormatting sqref="I18">
    <cfRule type="top10" dxfId="106" priority="8" rank="1"/>
  </conditionalFormatting>
  <conditionalFormatting sqref="H18">
    <cfRule type="top10" dxfId="105" priority="9" rank="1"/>
  </conditionalFormatting>
  <conditionalFormatting sqref="G18">
    <cfRule type="top10" dxfId="104" priority="10" rank="1"/>
  </conditionalFormatting>
  <conditionalFormatting sqref="F18">
    <cfRule type="top10" dxfId="103" priority="11" rank="1"/>
  </conditionalFormatting>
  <conditionalFormatting sqref="E18">
    <cfRule type="top10" dxfId="102" priority="12" rank="1"/>
  </conditionalFormatting>
  <conditionalFormatting sqref="I3">
    <cfRule type="top10" dxfId="101" priority="6" rank="1"/>
  </conditionalFormatting>
  <conditionalFormatting sqref="H3">
    <cfRule type="top10" dxfId="100" priority="2" rank="1"/>
  </conditionalFormatting>
  <conditionalFormatting sqref="J3">
    <cfRule type="top10" dxfId="99" priority="3" rank="1"/>
  </conditionalFormatting>
  <conditionalFormatting sqref="G3">
    <cfRule type="top10" dxfId="98" priority="5" rank="1"/>
  </conditionalFormatting>
  <conditionalFormatting sqref="F3">
    <cfRule type="top10" dxfId="97" priority="4" rank="1"/>
  </conditionalFormatting>
  <conditionalFormatting sqref="E3">
    <cfRule type="top10" dxfId="96" priority="1" rank="1"/>
  </conditionalFormatting>
  <hyperlinks>
    <hyperlink ref="Q1" location="'Osseo MI Rankings 2021'!A1" display="Back to Ranking" xr:uid="{26965A8E-67DA-4059-9BB5-D30664DA19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9917E7-5C29-4C4D-B03A-B54D9F136D61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E314-C259-4D05-8FF9-ADC4FFB3A9A5}"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20</v>
      </c>
      <c r="B2" s="22" t="s">
        <v>34</v>
      </c>
      <c r="C2" s="23">
        <v>44289</v>
      </c>
      <c r="D2" s="24" t="s">
        <v>25</v>
      </c>
      <c r="E2" s="25">
        <v>149</v>
      </c>
      <c r="F2" s="25">
        <v>135</v>
      </c>
      <c r="G2" s="25">
        <v>148</v>
      </c>
      <c r="H2" s="25">
        <v>136</v>
      </c>
      <c r="I2" s="25"/>
      <c r="J2" s="25"/>
      <c r="K2" s="26">
        <v>4</v>
      </c>
      <c r="L2" s="26">
        <v>568</v>
      </c>
      <c r="M2" s="27">
        <v>142</v>
      </c>
      <c r="N2" s="28">
        <v>5</v>
      </c>
      <c r="O2" s="29">
        <v>147</v>
      </c>
    </row>
    <row r="3" spans="1:17" x14ac:dyDescent="0.3">
      <c r="A3" s="21" t="s">
        <v>20</v>
      </c>
      <c r="B3" s="22" t="s">
        <v>34</v>
      </c>
      <c r="C3" s="23">
        <v>44352</v>
      </c>
      <c r="D3" s="24" t="s">
        <v>25</v>
      </c>
      <c r="E3" s="25">
        <v>134</v>
      </c>
      <c r="F3" s="25">
        <v>115</v>
      </c>
      <c r="G3" s="25">
        <v>111</v>
      </c>
      <c r="H3" s="25">
        <v>125</v>
      </c>
      <c r="I3" s="25"/>
      <c r="J3" s="25"/>
      <c r="K3" s="26">
        <v>4</v>
      </c>
      <c r="L3" s="26">
        <v>485</v>
      </c>
      <c r="M3" s="27">
        <v>121.25</v>
      </c>
      <c r="N3" s="28">
        <v>5</v>
      </c>
      <c r="O3" s="29">
        <v>126.25</v>
      </c>
    </row>
    <row r="6" spans="1:17" x14ac:dyDescent="0.3">
      <c r="K6" s="7">
        <f>SUM(K2:K5)</f>
        <v>8</v>
      </c>
      <c r="L6" s="7">
        <f>SUM(L2:L5)</f>
        <v>1053</v>
      </c>
      <c r="M6" s="13">
        <f>SUM(L6/K6)</f>
        <v>131.625</v>
      </c>
      <c r="N6" s="7">
        <f>SUM(N2:N5)</f>
        <v>10</v>
      </c>
      <c r="O6" s="13">
        <f>SUM(M6+N6)</f>
        <v>141.625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95" priority="7" rank="1"/>
  </conditionalFormatting>
  <conditionalFormatting sqref="I2">
    <cfRule type="top10" dxfId="94" priority="8" rank="1"/>
  </conditionalFormatting>
  <conditionalFormatting sqref="H2">
    <cfRule type="top10" dxfId="93" priority="9" rank="1"/>
  </conditionalFormatting>
  <conditionalFormatting sqref="G2">
    <cfRule type="top10" dxfId="92" priority="10" rank="1"/>
  </conditionalFormatting>
  <conditionalFormatting sqref="F2">
    <cfRule type="top10" dxfId="91" priority="11" rank="1"/>
  </conditionalFormatting>
  <conditionalFormatting sqref="E2">
    <cfRule type="top10" dxfId="90" priority="12" rank="1"/>
  </conditionalFormatting>
  <conditionalFormatting sqref="E3">
    <cfRule type="top10" dxfId="89" priority="6" rank="1"/>
  </conditionalFormatting>
  <conditionalFormatting sqref="F3">
    <cfRule type="top10" dxfId="88" priority="5" rank="1"/>
  </conditionalFormatting>
  <conditionalFormatting sqref="G3">
    <cfRule type="top10" dxfId="87" priority="4" rank="1"/>
  </conditionalFormatting>
  <conditionalFormatting sqref="H3">
    <cfRule type="top10" dxfId="86" priority="3" rank="1"/>
  </conditionalFormatting>
  <conditionalFormatting sqref="I3">
    <cfRule type="top10" dxfId="85" priority="2" rank="1"/>
  </conditionalFormatting>
  <conditionalFormatting sqref="J3">
    <cfRule type="top10" dxfId="84" priority="1" rank="1"/>
  </conditionalFormatting>
  <hyperlinks>
    <hyperlink ref="Q1" location="'Osseo MI Rankings 2021'!A1" display="Back to Ranking" xr:uid="{185C63FC-0EAD-452D-BFB3-0A828C6B9A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F1865D-18BB-4C95-B8E2-D7D9396CCCCB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C764-2F79-498F-9BAD-21E4E7DF9D9F}">
  <dimension ref="A1:Q9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23</v>
      </c>
      <c r="B2" s="22" t="s">
        <v>33</v>
      </c>
      <c r="C2" s="23">
        <v>44289</v>
      </c>
      <c r="D2" s="24" t="s">
        <v>25</v>
      </c>
      <c r="E2" s="25">
        <v>179</v>
      </c>
      <c r="F2" s="25">
        <v>193</v>
      </c>
      <c r="G2" s="25">
        <v>175</v>
      </c>
      <c r="H2" s="25">
        <v>184</v>
      </c>
      <c r="I2" s="25"/>
      <c r="J2" s="25"/>
      <c r="K2" s="26">
        <v>4</v>
      </c>
      <c r="L2" s="26">
        <v>731</v>
      </c>
      <c r="M2" s="27">
        <v>182.75</v>
      </c>
      <c r="N2" s="28">
        <v>9</v>
      </c>
      <c r="O2" s="29">
        <v>191.75</v>
      </c>
    </row>
    <row r="3" spans="1:17" x14ac:dyDescent="0.3">
      <c r="A3" s="21" t="s">
        <v>23</v>
      </c>
      <c r="B3" s="22" t="s">
        <v>35</v>
      </c>
      <c r="C3" s="23">
        <v>44380</v>
      </c>
      <c r="D3" s="24" t="s">
        <v>25</v>
      </c>
      <c r="E3" s="25">
        <v>172</v>
      </c>
      <c r="F3" s="25">
        <v>170</v>
      </c>
      <c r="G3" s="25">
        <v>181</v>
      </c>
      <c r="H3" s="25">
        <v>180</v>
      </c>
      <c r="I3" s="25">
        <v>178</v>
      </c>
      <c r="J3" s="25">
        <v>176</v>
      </c>
      <c r="K3" s="26">
        <v>6</v>
      </c>
      <c r="L3" s="26">
        <v>1057</v>
      </c>
      <c r="M3" s="27">
        <v>176.16666666666666</v>
      </c>
      <c r="N3" s="28">
        <v>4</v>
      </c>
      <c r="O3" s="29">
        <f t="shared" ref="O3" si="0">SUM(M3:N3)</f>
        <v>180.16666666666666</v>
      </c>
    </row>
    <row r="4" spans="1:17" x14ac:dyDescent="0.3">
      <c r="A4" s="21" t="s">
        <v>23</v>
      </c>
      <c r="B4" s="22" t="s">
        <v>46</v>
      </c>
      <c r="C4" s="23">
        <v>44415</v>
      </c>
      <c r="D4" s="24" t="s">
        <v>25</v>
      </c>
      <c r="E4" s="25">
        <v>182</v>
      </c>
      <c r="F4" s="25">
        <v>169</v>
      </c>
      <c r="G4" s="25">
        <v>172</v>
      </c>
      <c r="H4" s="25">
        <v>173</v>
      </c>
      <c r="I4" s="25"/>
      <c r="J4" s="25"/>
      <c r="K4" s="26">
        <v>4</v>
      </c>
      <c r="L4" s="26">
        <v>696</v>
      </c>
      <c r="M4" s="27">
        <v>174</v>
      </c>
      <c r="N4" s="28">
        <v>6</v>
      </c>
      <c r="O4" s="29">
        <v>180</v>
      </c>
    </row>
    <row r="5" spans="1:17" x14ac:dyDescent="0.3">
      <c r="A5" s="21" t="s">
        <v>23</v>
      </c>
      <c r="B5" s="22" t="s">
        <v>46</v>
      </c>
      <c r="C5" s="23">
        <v>44443</v>
      </c>
      <c r="D5" s="24" t="s">
        <v>25</v>
      </c>
      <c r="E5" s="25">
        <v>175</v>
      </c>
      <c r="F5" s="25">
        <v>183</v>
      </c>
      <c r="G5" s="25">
        <v>175</v>
      </c>
      <c r="H5" s="25">
        <v>170</v>
      </c>
      <c r="I5" s="25"/>
      <c r="J5" s="25"/>
      <c r="K5" s="26">
        <v>4</v>
      </c>
      <c r="L5" s="26">
        <v>703</v>
      </c>
      <c r="M5" s="27">
        <v>175.75</v>
      </c>
      <c r="N5" s="28">
        <v>5</v>
      </c>
      <c r="O5" s="29">
        <v>180.75</v>
      </c>
    </row>
    <row r="6" spans="1:17" x14ac:dyDescent="0.3">
      <c r="A6" s="21" t="s">
        <v>23</v>
      </c>
      <c r="B6" s="22" t="s">
        <v>46</v>
      </c>
      <c r="C6" s="23">
        <v>44471</v>
      </c>
      <c r="D6" s="24" t="s">
        <v>25</v>
      </c>
      <c r="E6" s="25">
        <v>167</v>
      </c>
      <c r="F6" s="25">
        <v>175</v>
      </c>
      <c r="G6" s="25">
        <v>175</v>
      </c>
      <c r="H6" s="25">
        <v>179</v>
      </c>
      <c r="I6" s="25">
        <v>171</v>
      </c>
      <c r="J6" s="25">
        <v>177</v>
      </c>
      <c r="K6" s="26">
        <v>6</v>
      </c>
      <c r="L6" s="26">
        <v>1044</v>
      </c>
      <c r="M6" s="27">
        <v>174</v>
      </c>
      <c r="N6" s="28">
        <v>6</v>
      </c>
      <c r="O6" s="29">
        <v>180</v>
      </c>
    </row>
    <row r="9" spans="1:17" x14ac:dyDescent="0.3">
      <c r="K9" s="7">
        <f>SUM(K2:K8)</f>
        <v>24</v>
      </c>
      <c r="L9" s="7">
        <f>SUM(L2:L8)</f>
        <v>4231</v>
      </c>
      <c r="M9" s="13">
        <f>SUM(L9/K9)</f>
        <v>176.29166666666666</v>
      </c>
      <c r="N9" s="7">
        <f>SUM(N2:N8)</f>
        <v>30</v>
      </c>
      <c r="O9" s="13">
        <f>SUM(M9+N9)</f>
        <v>206.29166666666666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7_2"/>
    <protectedRange algorithmName="SHA-512" hashValue="ON39YdpmFHfN9f47KpiRvqrKx0V9+erV1CNkpWzYhW/Qyc6aT8rEyCrvauWSYGZK2ia3o7vd3akF07acHAFpOA==" saltValue="yVW9XmDwTqEnmpSGai0KYg==" spinCount="100000" sqref="D3" name="Range1_1_7_2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5:J5 B5:C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6:J6 B6:C6" name="Range1_15_4"/>
    <protectedRange algorithmName="SHA-512" hashValue="ON39YdpmFHfN9f47KpiRvqrKx0V9+erV1CNkpWzYhW/Qyc6aT8rEyCrvauWSYGZK2ia3o7vd3akF07acHAFpOA==" saltValue="yVW9XmDwTqEnmpSGai0KYg==" spinCount="100000" sqref="D6" name="Range1_1_15_2"/>
  </protectedRanges>
  <conditionalFormatting sqref="J2">
    <cfRule type="top10" dxfId="83" priority="31" rank="1"/>
  </conditionalFormatting>
  <conditionalFormatting sqref="I2">
    <cfRule type="top10" dxfId="82" priority="32" rank="1"/>
  </conditionalFormatting>
  <conditionalFormatting sqref="H2">
    <cfRule type="top10" dxfId="81" priority="33" rank="1"/>
  </conditionalFormatting>
  <conditionalFormatting sqref="G2">
    <cfRule type="top10" dxfId="80" priority="34" rank="1"/>
  </conditionalFormatting>
  <conditionalFormatting sqref="F2">
    <cfRule type="top10" dxfId="79" priority="35" rank="1"/>
  </conditionalFormatting>
  <conditionalFormatting sqref="E2">
    <cfRule type="top10" dxfId="78" priority="36" rank="1"/>
  </conditionalFormatting>
  <conditionalFormatting sqref="J3">
    <cfRule type="top10" dxfId="77" priority="19" rank="1"/>
  </conditionalFormatting>
  <conditionalFormatting sqref="I3">
    <cfRule type="top10" dxfId="76" priority="20" rank="1"/>
  </conditionalFormatting>
  <conditionalFormatting sqref="H3">
    <cfRule type="top10" dxfId="75" priority="21" rank="1"/>
  </conditionalFormatting>
  <conditionalFormatting sqref="G3">
    <cfRule type="top10" dxfId="74" priority="22" rank="1"/>
  </conditionalFormatting>
  <conditionalFormatting sqref="F3">
    <cfRule type="top10" dxfId="73" priority="23" rank="1"/>
  </conditionalFormatting>
  <conditionalFormatting sqref="E3">
    <cfRule type="top10" dxfId="72" priority="24" rank="1"/>
  </conditionalFormatting>
  <conditionalFormatting sqref="J4">
    <cfRule type="top10" dxfId="71" priority="13" rank="1"/>
  </conditionalFormatting>
  <conditionalFormatting sqref="I4">
    <cfRule type="top10" dxfId="70" priority="14" rank="1"/>
  </conditionalFormatting>
  <conditionalFormatting sqref="H4">
    <cfRule type="top10" dxfId="69" priority="15" rank="1"/>
  </conditionalFormatting>
  <conditionalFormatting sqref="G4">
    <cfRule type="top10" dxfId="68" priority="16" rank="1"/>
  </conditionalFormatting>
  <conditionalFormatting sqref="F4">
    <cfRule type="top10" dxfId="67" priority="17" rank="1"/>
  </conditionalFormatting>
  <conditionalFormatting sqref="E4">
    <cfRule type="top10" dxfId="66" priority="18" rank="1"/>
  </conditionalFormatting>
  <conditionalFormatting sqref="J5">
    <cfRule type="top10" dxfId="65" priority="7" rank="1"/>
  </conditionalFormatting>
  <conditionalFormatting sqref="I5">
    <cfRule type="top10" dxfId="64" priority="8" rank="1"/>
  </conditionalFormatting>
  <conditionalFormatting sqref="H5">
    <cfRule type="top10" dxfId="63" priority="9" rank="1"/>
  </conditionalFormatting>
  <conditionalFormatting sqref="G5">
    <cfRule type="top10" dxfId="62" priority="10" rank="1"/>
  </conditionalFormatting>
  <conditionalFormatting sqref="F5">
    <cfRule type="top10" dxfId="61" priority="11" rank="1"/>
  </conditionalFormatting>
  <conditionalFormatting sqref="E5">
    <cfRule type="top10" dxfId="60" priority="12" rank="1"/>
  </conditionalFormatting>
  <conditionalFormatting sqref="J6">
    <cfRule type="top10" dxfId="59" priority="1" rank="1"/>
  </conditionalFormatting>
  <conditionalFormatting sqref="I6">
    <cfRule type="top10" dxfId="58" priority="2" rank="1"/>
  </conditionalFormatting>
  <conditionalFormatting sqref="H6">
    <cfRule type="top10" dxfId="57" priority="3" rank="1"/>
  </conditionalFormatting>
  <conditionalFormatting sqref="G6">
    <cfRule type="top10" dxfId="56" priority="4" rank="1"/>
  </conditionalFormatting>
  <conditionalFormatting sqref="F6">
    <cfRule type="top10" dxfId="55" priority="5" rank="1"/>
  </conditionalFormatting>
  <conditionalFormatting sqref="E6">
    <cfRule type="top10" dxfId="54" priority="6" rank="1"/>
  </conditionalFormatting>
  <hyperlinks>
    <hyperlink ref="Q1" location="'Osseo MI Rankings 2021'!A1" display="Back to Ranking" xr:uid="{FDBC337A-3D6A-4616-A3A6-C5DCCCBD47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0E5E4C-ED2A-4491-A1CB-06A1E1017A94}">
          <x14:formula1>
            <xm:f>'C:\Users\abra2\Desktop\ABRA Files and More\AUTO BENCH REST ASSOCIATION FILE\ABRA 2019\Georgia\[Georgia Results 01 19 20.xlsm]DATA SHEET'!#REF!</xm:f>
          </x14:formula1>
          <xm:sqref>B1:B6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29C3-1431-40F7-8758-6C18C24F4838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24</v>
      </c>
      <c r="B2" s="22" t="s">
        <v>44</v>
      </c>
      <c r="C2" s="23">
        <v>44380</v>
      </c>
      <c r="D2" s="24" t="s">
        <v>25</v>
      </c>
      <c r="E2" s="25">
        <v>186</v>
      </c>
      <c r="F2" s="25">
        <v>185</v>
      </c>
      <c r="G2" s="25">
        <v>183</v>
      </c>
      <c r="H2" s="25">
        <v>181</v>
      </c>
      <c r="I2" s="25">
        <v>187</v>
      </c>
      <c r="J2" s="25">
        <v>179</v>
      </c>
      <c r="K2" s="26">
        <v>6</v>
      </c>
      <c r="L2" s="26">
        <v>1101</v>
      </c>
      <c r="M2" s="27">
        <v>183.5</v>
      </c>
      <c r="N2" s="28">
        <v>22</v>
      </c>
      <c r="O2" s="29">
        <f t="shared" ref="O2" si="0">SUM(M2:N2)</f>
        <v>205.5</v>
      </c>
    </row>
    <row r="5" spans="1:17" x14ac:dyDescent="0.3">
      <c r="K5" s="7">
        <f>SUM(K2:K4)</f>
        <v>6</v>
      </c>
      <c r="L5" s="7">
        <f>SUM(L2:L4)</f>
        <v>1101</v>
      </c>
      <c r="M5" s="13">
        <f>SUM(L5/K5)</f>
        <v>183.5</v>
      </c>
      <c r="N5" s="7">
        <f>SUM(N2:N4)</f>
        <v>22</v>
      </c>
      <c r="O5" s="13">
        <f>SUM(M5+N5)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I2">
    <cfRule type="top10" dxfId="53" priority="6" rank="1"/>
  </conditionalFormatting>
  <conditionalFormatting sqref="H2">
    <cfRule type="top10" dxfId="52" priority="2" rank="1"/>
  </conditionalFormatting>
  <conditionalFormatting sqref="J2">
    <cfRule type="top10" dxfId="51" priority="3" rank="1"/>
  </conditionalFormatting>
  <conditionalFormatting sqref="G2">
    <cfRule type="top10" dxfId="50" priority="5" rank="1"/>
  </conditionalFormatting>
  <conditionalFormatting sqref="F2">
    <cfRule type="top10" dxfId="49" priority="4" rank="1"/>
  </conditionalFormatting>
  <conditionalFormatting sqref="E2">
    <cfRule type="top10" dxfId="48" priority="1" rank="1"/>
  </conditionalFormatting>
  <hyperlinks>
    <hyperlink ref="Q1" location="'Osseo MI Rankings 2021'!A1" display="Back to Ranking" xr:uid="{95C33475-B55A-45FA-8087-71B071E0A4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8B87D1-FCE6-42CE-8099-695A603180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0D33-7060-4FD9-A6FC-B909F4DE01BE}">
  <dimension ref="A1:Q1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38</v>
      </c>
      <c r="B2" s="22" t="s">
        <v>40</v>
      </c>
      <c r="C2" s="23">
        <v>44380</v>
      </c>
      <c r="D2" s="24" t="s">
        <v>25</v>
      </c>
      <c r="E2" s="25">
        <v>184.001</v>
      </c>
      <c r="F2" s="25">
        <v>188</v>
      </c>
      <c r="G2" s="25">
        <v>190</v>
      </c>
      <c r="H2" s="25">
        <v>185</v>
      </c>
      <c r="I2" s="25">
        <v>187</v>
      </c>
      <c r="J2" s="25">
        <v>190</v>
      </c>
      <c r="K2" s="26">
        <v>6</v>
      </c>
      <c r="L2" s="26">
        <v>1124.001</v>
      </c>
      <c r="M2" s="27">
        <v>187.33349999999999</v>
      </c>
      <c r="N2" s="28">
        <v>20</v>
      </c>
      <c r="O2" s="29">
        <f>SUM(M2:N2)</f>
        <v>207.33349999999999</v>
      </c>
    </row>
    <row r="3" spans="1:17" x14ac:dyDescent="0.3">
      <c r="A3" s="21" t="s">
        <v>38</v>
      </c>
      <c r="B3" s="22" t="s">
        <v>40</v>
      </c>
      <c r="C3" s="23">
        <v>44415</v>
      </c>
      <c r="D3" s="24" t="s">
        <v>25</v>
      </c>
      <c r="E3" s="25">
        <v>188</v>
      </c>
      <c r="F3" s="25">
        <v>185</v>
      </c>
      <c r="G3" s="25">
        <v>186</v>
      </c>
      <c r="H3" s="25">
        <v>188</v>
      </c>
      <c r="I3" s="25"/>
      <c r="J3" s="25"/>
      <c r="K3" s="26">
        <v>4</v>
      </c>
      <c r="L3" s="26">
        <v>747</v>
      </c>
      <c r="M3" s="27">
        <v>186.75</v>
      </c>
      <c r="N3" s="28">
        <v>6</v>
      </c>
      <c r="O3" s="29">
        <v>192.75</v>
      </c>
    </row>
    <row r="4" spans="1:17" x14ac:dyDescent="0.3">
      <c r="A4" s="21" t="s">
        <v>38</v>
      </c>
      <c r="B4" s="22" t="s">
        <v>40</v>
      </c>
      <c r="C4" s="23">
        <v>44443</v>
      </c>
      <c r="D4" s="24" t="s">
        <v>25</v>
      </c>
      <c r="E4" s="25">
        <v>183</v>
      </c>
      <c r="F4" s="25">
        <v>191</v>
      </c>
      <c r="G4" s="25">
        <v>193.001</v>
      </c>
      <c r="H4" s="25">
        <v>184</v>
      </c>
      <c r="I4" s="25"/>
      <c r="J4" s="25"/>
      <c r="K4" s="26">
        <v>4</v>
      </c>
      <c r="L4" s="26">
        <v>751.00099999999998</v>
      </c>
      <c r="M4" s="27">
        <v>187.75024999999999</v>
      </c>
      <c r="N4" s="28">
        <v>8</v>
      </c>
      <c r="O4" s="29">
        <v>195.75024999999999</v>
      </c>
    </row>
    <row r="5" spans="1:17" x14ac:dyDescent="0.3">
      <c r="A5" s="21" t="s">
        <v>38</v>
      </c>
      <c r="B5" s="22" t="s">
        <v>40</v>
      </c>
      <c r="C5" s="23">
        <v>44471</v>
      </c>
      <c r="D5" s="24" t="s">
        <v>25</v>
      </c>
      <c r="E5" s="25">
        <v>182</v>
      </c>
      <c r="F5" s="25">
        <v>195</v>
      </c>
      <c r="G5" s="25">
        <v>190</v>
      </c>
      <c r="H5" s="25">
        <v>195</v>
      </c>
      <c r="I5" s="25">
        <v>193</v>
      </c>
      <c r="J5" s="25">
        <v>188</v>
      </c>
      <c r="K5" s="26">
        <v>6</v>
      </c>
      <c r="L5" s="26">
        <v>1143</v>
      </c>
      <c r="M5" s="27">
        <v>190.5</v>
      </c>
      <c r="N5" s="28">
        <v>26</v>
      </c>
      <c r="O5" s="29">
        <v>216.5</v>
      </c>
    </row>
    <row r="8" spans="1:17" x14ac:dyDescent="0.3">
      <c r="K8" s="7">
        <f>SUM(K2:K7)</f>
        <v>20</v>
      </c>
      <c r="L8" s="7">
        <f>SUM(L2:L7)</f>
        <v>3765.002</v>
      </c>
      <c r="M8" s="13">
        <f>SUM(L8/K8)</f>
        <v>188.2501</v>
      </c>
      <c r="N8" s="7">
        <f>SUM(N2:N7)</f>
        <v>60</v>
      </c>
      <c r="O8" s="13">
        <f>SUM(M8+N8)</f>
        <v>248.2501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21" t="s">
        <v>20</v>
      </c>
      <c r="B14" s="22" t="s">
        <v>40</v>
      </c>
      <c r="C14" s="23">
        <v>44415</v>
      </c>
      <c r="D14" s="24" t="s">
        <v>25</v>
      </c>
      <c r="E14" s="25">
        <v>121</v>
      </c>
      <c r="F14" s="25">
        <v>168</v>
      </c>
      <c r="G14" s="25">
        <v>178</v>
      </c>
      <c r="H14" s="25">
        <v>184</v>
      </c>
      <c r="I14" s="25"/>
      <c r="J14" s="25"/>
      <c r="K14" s="26">
        <v>4</v>
      </c>
      <c r="L14" s="26">
        <v>651</v>
      </c>
      <c r="M14" s="27">
        <v>162.75</v>
      </c>
      <c r="N14" s="28">
        <v>3</v>
      </c>
      <c r="O14" s="29">
        <v>165.75</v>
      </c>
    </row>
    <row r="15" spans="1:17" x14ac:dyDescent="0.3">
      <c r="A15" s="21" t="s">
        <v>20</v>
      </c>
      <c r="B15" s="22" t="s">
        <v>40</v>
      </c>
      <c r="C15" s="23">
        <v>44443</v>
      </c>
      <c r="D15" s="24" t="s">
        <v>25</v>
      </c>
      <c r="E15" s="25">
        <v>182</v>
      </c>
      <c r="F15" s="25">
        <v>190</v>
      </c>
      <c r="G15" s="25">
        <v>177</v>
      </c>
      <c r="H15" s="25">
        <v>187</v>
      </c>
      <c r="I15" s="25"/>
      <c r="J15" s="25"/>
      <c r="K15" s="26">
        <v>4</v>
      </c>
      <c r="L15" s="26">
        <v>736</v>
      </c>
      <c r="M15" s="27">
        <v>184</v>
      </c>
      <c r="N15" s="28">
        <v>3</v>
      </c>
      <c r="O15" s="29">
        <v>187</v>
      </c>
    </row>
    <row r="16" spans="1:17" x14ac:dyDescent="0.3">
      <c r="A16" s="21" t="s">
        <v>20</v>
      </c>
      <c r="B16" s="22" t="s">
        <v>40</v>
      </c>
      <c r="C16" s="23">
        <v>44471</v>
      </c>
      <c r="D16" s="24" t="s">
        <v>25</v>
      </c>
      <c r="E16" s="25">
        <v>180</v>
      </c>
      <c r="F16" s="25">
        <v>189</v>
      </c>
      <c r="G16" s="25">
        <v>181</v>
      </c>
      <c r="H16" s="25">
        <v>183</v>
      </c>
      <c r="I16" s="25">
        <v>177</v>
      </c>
      <c r="J16" s="25">
        <v>188</v>
      </c>
      <c r="K16" s="26">
        <v>6</v>
      </c>
      <c r="L16" s="26">
        <v>1098</v>
      </c>
      <c r="M16" s="27">
        <v>183</v>
      </c>
      <c r="N16" s="28">
        <v>6</v>
      </c>
      <c r="O16" s="29">
        <v>189</v>
      </c>
    </row>
    <row r="19" spans="11:15" x14ac:dyDescent="0.3">
      <c r="K19" s="7">
        <f>SUM(K14:K18)</f>
        <v>14</v>
      </c>
      <c r="L19" s="7">
        <f>SUM(L14:L18)</f>
        <v>2485</v>
      </c>
      <c r="M19" s="13">
        <f>SUM(L19/K19)</f>
        <v>177.5</v>
      </c>
      <c r="N19" s="7">
        <f>SUM(N14:N18)</f>
        <v>12</v>
      </c>
      <c r="O19" s="13">
        <f>SUM(M19+N19)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14:J14 B14:C14" name="Range1_12"/>
    <protectedRange algorithmName="SHA-512" hashValue="ON39YdpmFHfN9f47KpiRvqrKx0V9+erV1CNkpWzYhW/Qyc6aT8rEyCrvauWSYGZK2ia3o7vd3akF07acHAFpOA==" saltValue="yVW9XmDwTqEnmpSGai0KYg==" spinCount="100000" sqref="D14" name="Range1_1_12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15:J15 B15:C15" name="Range1_8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6:J16 B16:C16" name="Range1_16_1"/>
    <protectedRange algorithmName="SHA-512" hashValue="ON39YdpmFHfN9f47KpiRvqrKx0V9+erV1CNkpWzYhW/Qyc6aT8rEyCrvauWSYGZK2ia3o7vd3akF07acHAFpOA==" saltValue="yVW9XmDwTqEnmpSGai0KYg==" spinCount="100000" sqref="D16" name="Range1_1_16_2"/>
    <protectedRange algorithmName="SHA-512" hashValue="ON39YdpmFHfN9f47KpiRvqrKx0V9+erV1CNkpWzYhW/Qyc6aT8rEyCrvauWSYGZK2ia3o7vd3akF07acHAFpOA==" saltValue="yVW9XmDwTqEnmpSGai0KYg==" spinCount="100000" sqref="I5:J5 B5:C5" name="Range1_14_4"/>
    <protectedRange algorithmName="SHA-512" hashValue="ON39YdpmFHfN9f47KpiRvqrKx0V9+erV1CNkpWzYhW/Qyc6aT8rEyCrvauWSYGZK2ia3o7vd3akF07acHAFpOA==" saltValue="yVW9XmDwTqEnmpSGai0KYg==" spinCount="100000" sqref="D5" name="Range1_1_14_3"/>
    <protectedRange algorithmName="SHA-512" hashValue="ON39YdpmFHfN9f47KpiRvqrKx0V9+erV1CNkpWzYhW/Qyc6aT8rEyCrvauWSYGZK2ia3o7vd3akF07acHAFpOA==" saltValue="yVW9XmDwTqEnmpSGai0KYg==" spinCount="100000" sqref="E5:H5" name="Range1_3_2_2"/>
  </protectedRanges>
  <conditionalFormatting sqref="F2">
    <cfRule type="top10" dxfId="47" priority="53" rank="1"/>
  </conditionalFormatting>
  <conditionalFormatting sqref="G2">
    <cfRule type="top10" dxfId="46" priority="52" rank="1"/>
  </conditionalFormatting>
  <conditionalFormatting sqref="H2">
    <cfRule type="top10" dxfId="45" priority="51" rank="1"/>
  </conditionalFormatting>
  <conditionalFormatting sqref="I2">
    <cfRule type="top10" dxfId="44" priority="49" rank="1"/>
  </conditionalFormatting>
  <conditionalFormatting sqref="J2">
    <cfRule type="top10" dxfId="43" priority="50" rank="1"/>
  </conditionalFormatting>
  <conditionalFormatting sqref="E2">
    <cfRule type="top10" dxfId="42" priority="54" rank="1"/>
  </conditionalFormatting>
  <conditionalFormatting sqref="F3">
    <cfRule type="top10" dxfId="41" priority="43" rank="1"/>
  </conditionalFormatting>
  <conditionalFormatting sqref="G3">
    <cfRule type="top10" dxfId="40" priority="44" rank="1"/>
  </conditionalFormatting>
  <conditionalFormatting sqref="H3">
    <cfRule type="top10" dxfId="39" priority="45" rank="1"/>
  </conditionalFormatting>
  <conditionalFormatting sqref="I3">
    <cfRule type="top10" dxfId="38" priority="46" rank="1"/>
  </conditionalFormatting>
  <conditionalFormatting sqref="J3">
    <cfRule type="top10" dxfId="37" priority="47" rank="1"/>
  </conditionalFormatting>
  <conditionalFormatting sqref="E3">
    <cfRule type="top10" dxfId="36" priority="48" rank="1"/>
  </conditionalFormatting>
  <conditionalFormatting sqref="E14">
    <cfRule type="top10" dxfId="35" priority="30" rank="1"/>
  </conditionalFormatting>
  <conditionalFormatting sqref="F14">
    <cfRule type="top10" dxfId="34" priority="29" rank="1"/>
  </conditionalFormatting>
  <conditionalFormatting sqref="G14">
    <cfRule type="top10" dxfId="33" priority="28" rank="1"/>
  </conditionalFormatting>
  <conditionalFormatting sqref="H14">
    <cfRule type="top10" dxfId="32" priority="27" rank="1"/>
  </conditionalFormatting>
  <conditionalFormatting sqref="I14">
    <cfRule type="top10" dxfId="31" priority="26" rank="1"/>
  </conditionalFormatting>
  <conditionalFormatting sqref="J14">
    <cfRule type="top10" dxfId="30" priority="25" rank="1"/>
  </conditionalFormatting>
  <conditionalFormatting sqref="F4">
    <cfRule type="top10" dxfId="29" priority="23" rank="1"/>
  </conditionalFormatting>
  <conditionalFormatting sqref="G4">
    <cfRule type="top10" dxfId="28" priority="22" rank="1"/>
  </conditionalFormatting>
  <conditionalFormatting sqref="H4">
    <cfRule type="top10" dxfId="27" priority="21" rank="1"/>
  </conditionalFormatting>
  <conditionalFormatting sqref="I4">
    <cfRule type="top10" dxfId="26" priority="19" rank="1"/>
  </conditionalFormatting>
  <conditionalFormatting sqref="J4">
    <cfRule type="top10" dxfId="25" priority="20" rank="1"/>
  </conditionalFormatting>
  <conditionalFormatting sqref="E4">
    <cfRule type="top10" dxfId="24" priority="24" rank="1"/>
  </conditionalFormatting>
  <conditionalFormatting sqref="E15">
    <cfRule type="top10" dxfId="23" priority="18" rank="1"/>
  </conditionalFormatting>
  <conditionalFormatting sqref="F15">
    <cfRule type="top10" dxfId="22" priority="17" rank="1"/>
  </conditionalFormatting>
  <conditionalFormatting sqref="G15">
    <cfRule type="top10" dxfId="21" priority="16" rank="1"/>
  </conditionalFormatting>
  <conditionalFormatting sqref="H15">
    <cfRule type="top10" dxfId="20" priority="15" rank="1"/>
  </conditionalFormatting>
  <conditionalFormatting sqref="I15">
    <cfRule type="top10" dxfId="19" priority="14" rank="1"/>
  </conditionalFormatting>
  <conditionalFormatting sqref="J15">
    <cfRule type="top10" dxfId="18" priority="13" rank="1"/>
  </conditionalFormatting>
  <conditionalFormatting sqref="E16">
    <cfRule type="top10" dxfId="17" priority="12" rank="1"/>
  </conditionalFormatting>
  <conditionalFormatting sqref="F16">
    <cfRule type="top10" dxfId="16" priority="11" rank="1"/>
  </conditionalFormatting>
  <conditionalFormatting sqref="G16">
    <cfRule type="top10" dxfId="15" priority="10" rank="1"/>
  </conditionalFormatting>
  <conditionalFormatting sqref="H16">
    <cfRule type="top10" dxfId="14" priority="9" rank="1"/>
  </conditionalFormatting>
  <conditionalFormatting sqref="I16">
    <cfRule type="top10" dxfId="13" priority="8" rank="1"/>
  </conditionalFormatting>
  <conditionalFormatting sqref="J16">
    <cfRule type="top10" dxfId="12" priority="7" rank="1"/>
  </conditionalFormatting>
  <conditionalFormatting sqref="F5">
    <cfRule type="top10" dxfId="11" priority="5" rank="1"/>
  </conditionalFormatting>
  <conditionalFormatting sqref="G5">
    <cfRule type="top10" dxfId="10" priority="4" rank="1"/>
  </conditionalFormatting>
  <conditionalFormatting sqref="H5">
    <cfRule type="top10" dxfId="9" priority="3" rank="1"/>
  </conditionalFormatting>
  <conditionalFormatting sqref="I5">
    <cfRule type="top10" dxfId="8" priority="1" rank="1"/>
  </conditionalFormatting>
  <conditionalFormatting sqref="J5">
    <cfRule type="top10" dxfId="7" priority="2" rank="1"/>
  </conditionalFormatting>
  <conditionalFormatting sqref="E5">
    <cfRule type="top10" dxfId="6" priority="6" rank="1"/>
  </conditionalFormatting>
  <hyperlinks>
    <hyperlink ref="Q1" location="'Osseo MI Rankings 2021'!A1" display="Back to Ranking" xr:uid="{1085D7B2-0745-4052-BE42-8B7000305F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B6E33F-517D-421C-A382-58EE2EE89BCA}">
          <x14:formula1>
            <xm:f>'C:\Users\abra2\Desktop\ABRA Files and More\AUTO BENCH REST ASSOCIATION FILE\ABRA 2019\Georgia\[Georgia Results 01 19 20.xlsm]DATA SHEET'!#REF!</xm:f>
          </x14:formula1>
          <xm:sqref>B13:B16 B1:B5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619B-3EDE-4AD6-BA0A-F033B296441C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20</v>
      </c>
      <c r="B2" s="22" t="s">
        <v>43</v>
      </c>
      <c r="C2" s="23">
        <v>44380</v>
      </c>
      <c r="D2" s="24" t="s">
        <v>25</v>
      </c>
      <c r="E2" s="25">
        <v>182</v>
      </c>
      <c r="F2" s="25">
        <v>187</v>
      </c>
      <c r="G2" s="25">
        <v>184</v>
      </c>
      <c r="H2" s="25">
        <v>177</v>
      </c>
      <c r="I2" s="25">
        <v>182</v>
      </c>
      <c r="J2" s="25">
        <v>187</v>
      </c>
      <c r="K2" s="26">
        <v>6</v>
      </c>
      <c r="L2" s="26">
        <v>1099</v>
      </c>
      <c r="M2" s="27">
        <v>183.16666666666666</v>
      </c>
      <c r="N2" s="28">
        <v>4</v>
      </c>
      <c r="O2" s="29">
        <f t="shared" ref="O2" si="0">SUM(M2:N2)</f>
        <v>187.16666666666666</v>
      </c>
    </row>
    <row r="5" spans="1:17" x14ac:dyDescent="0.3">
      <c r="K5" s="7">
        <f>SUM(K2:K4)</f>
        <v>6</v>
      </c>
      <c r="L5" s="7">
        <f>SUM(L2:L4)</f>
        <v>1099</v>
      </c>
      <c r="M5" s="13">
        <f>SUM(L5/K5)</f>
        <v>183.16666666666666</v>
      </c>
      <c r="N5" s="7">
        <f>SUM(N2:N4)</f>
        <v>4</v>
      </c>
      <c r="O5" s="13">
        <f>SUM(M5+N5)</f>
        <v>187.16666666666666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Osseo MI Rankings 2021'!A1" display="Back to Ranking" xr:uid="{1AE43AB5-7D81-49B7-9CC2-71998699C7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A0B46D-7F1C-40DD-8EA2-9EC784F8C8A8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296D-858C-4689-BDE3-391EBFF11C30}">
  <dimension ref="A1:Q23"/>
  <sheetViews>
    <sheetView workbookViewId="0">
      <selection activeCell="A20" sqref="A20:O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23</v>
      </c>
      <c r="B2" s="22" t="s">
        <v>36</v>
      </c>
      <c r="C2" s="23">
        <v>44352</v>
      </c>
      <c r="D2" s="24" t="s">
        <v>25</v>
      </c>
      <c r="E2" s="25">
        <v>182</v>
      </c>
      <c r="F2" s="25">
        <v>179</v>
      </c>
      <c r="G2" s="25">
        <v>177</v>
      </c>
      <c r="H2" s="25">
        <v>170</v>
      </c>
      <c r="I2" s="25"/>
      <c r="J2" s="25"/>
      <c r="K2" s="26">
        <v>4</v>
      </c>
      <c r="L2" s="26">
        <v>708</v>
      </c>
      <c r="M2" s="27">
        <v>177</v>
      </c>
      <c r="N2" s="28">
        <v>4</v>
      </c>
      <c r="O2" s="29">
        <v>181</v>
      </c>
    </row>
    <row r="3" spans="1:17" x14ac:dyDescent="0.3">
      <c r="A3" s="21" t="s">
        <v>23</v>
      </c>
      <c r="B3" s="22" t="s">
        <v>36</v>
      </c>
      <c r="C3" s="23">
        <v>44380</v>
      </c>
      <c r="D3" s="24" t="s">
        <v>25</v>
      </c>
      <c r="E3" s="25">
        <v>179</v>
      </c>
      <c r="F3" s="25">
        <v>175</v>
      </c>
      <c r="G3" s="25">
        <v>179</v>
      </c>
      <c r="H3" s="25">
        <v>180</v>
      </c>
      <c r="I3" s="25">
        <v>175</v>
      </c>
      <c r="J3" s="25">
        <v>177</v>
      </c>
      <c r="K3" s="26">
        <v>6</v>
      </c>
      <c r="L3" s="26">
        <v>1065</v>
      </c>
      <c r="M3" s="27">
        <v>177.5</v>
      </c>
      <c r="N3" s="28">
        <v>6</v>
      </c>
      <c r="O3" s="29">
        <f t="shared" ref="O3" si="0">SUM(M3:N3)</f>
        <v>183.5</v>
      </c>
    </row>
    <row r="4" spans="1:17" x14ac:dyDescent="0.3">
      <c r="A4" s="21" t="s">
        <v>23</v>
      </c>
      <c r="B4" s="22" t="s">
        <v>36</v>
      </c>
      <c r="C4" s="23">
        <v>44443</v>
      </c>
      <c r="D4" s="24" t="s">
        <v>25</v>
      </c>
      <c r="E4" s="25">
        <v>178</v>
      </c>
      <c r="F4" s="25">
        <v>175</v>
      </c>
      <c r="G4" s="25">
        <v>180</v>
      </c>
      <c r="H4" s="25">
        <v>183</v>
      </c>
      <c r="I4" s="25"/>
      <c r="J4" s="25"/>
      <c r="K4" s="26">
        <v>4</v>
      </c>
      <c r="L4" s="26">
        <v>716</v>
      </c>
      <c r="M4" s="27">
        <v>179</v>
      </c>
      <c r="N4" s="28">
        <v>8</v>
      </c>
      <c r="O4" s="29">
        <v>187</v>
      </c>
    </row>
    <row r="5" spans="1:17" x14ac:dyDescent="0.3">
      <c r="A5" s="21" t="s">
        <v>23</v>
      </c>
      <c r="B5" s="22" t="s">
        <v>36</v>
      </c>
      <c r="C5" s="23">
        <v>44471</v>
      </c>
      <c r="D5" s="24" t="s">
        <v>25</v>
      </c>
      <c r="E5" s="25">
        <v>167</v>
      </c>
      <c r="F5" s="25">
        <v>162</v>
      </c>
      <c r="G5" s="25">
        <v>170</v>
      </c>
      <c r="H5" s="25">
        <v>181</v>
      </c>
      <c r="I5" s="25">
        <v>174</v>
      </c>
      <c r="J5" s="25">
        <v>180</v>
      </c>
      <c r="K5" s="26">
        <v>6</v>
      </c>
      <c r="L5" s="26">
        <v>1034</v>
      </c>
      <c r="M5" s="27">
        <v>172.33333333333334</v>
      </c>
      <c r="N5" s="28">
        <v>4</v>
      </c>
      <c r="O5" s="29">
        <v>176.33333333333334</v>
      </c>
    </row>
    <row r="7" spans="1:17" x14ac:dyDescent="0.3">
      <c r="O7" s="13">
        <f>SUM(M8+N8)</f>
        <v>198.15</v>
      </c>
    </row>
    <row r="8" spans="1:17" x14ac:dyDescent="0.3">
      <c r="K8" s="7">
        <f>SUM(K2:K7)</f>
        <v>20</v>
      </c>
      <c r="L8" s="7">
        <f>SUM(L2:L7)</f>
        <v>3523</v>
      </c>
      <c r="M8" s="13">
        <f>SUM(L8/K8)</f>
        <v>176.15</v>
      </c>
      <c r="N8" s="7">
        <f>SUM(N2:N7)</f>
        <v>22</v>
      </c>
    </row>
    <row r="15" spans="1:17" ht="28.8" x14ac:dyDescent="0.3">
      <c r="O15" s="6" t="s">
        <v>15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29">
        <f t="shared" ref="O16" si="1">SUM(M17:N17)</f>
        <v>191.83333333333334</v>
      </c>
    </row>
    <row r="17" spans="1:15" x14ac:dyDescent="0.3">
      <c r="A17" s="21" t="s">
        <v>24</v>
      </c>
      <c r="B17" s="22" t="s">
        <v>36</v>
      </c>
      <c r="C17" s="23">
        <v>44380</v>
      </c>
      <c r="D17" s="24" t="s">
        <v>25</v>
      </c>
      <c r="E17" s="25">
        <v>177</v>
      </c>
      <c r="F17" s="25">
        <v>184</v>
      </c>
      <c r="G17" s="25">
        <v>181</v>
      </c>
      <c r="H17" s="25">
        <v>179</v>
      </c>
      <c r="I17" s="25">
        <v>184</v>
      </c>
      <c r="J17" s="25">
        <v>186</v>
      </c>
      <c r="K17" s="26">
        <v>6</v>
      </c>
      <c r="L17" s="26">
        <v>1091</v>
      </c>
      <c r="M17" s="27">
        <v>181.83333333333334</v>
      </c>
      <c r="N17" s="28">
        <v>10</v>
      </c>
      <c r="O17" s="29">
        <v>183.5</v>
      </c>
    </row>
    <row r="18" spans="1:15" x14ac:dyDescent="0.3">
      <c r="A18" s="21" t="s">
        <v>24</v>
      </c>
      <c r="B18" s="22" t="s">
        <v>36</v>
      </c>
      <c r="C18" s="23">
        <v>44415</v>
      </c>
      <c r="D18" s="24" t="s">
        <v>25</v>
      </c>
      <c r="E18" s="25">
        <v>182</v>
      </c>
      <c r="F18" s="25">
        <v>179</v>
      </c>
      <c r="G18" s="25">
        <v>172</v>
      </c>
      <c r="H18" s="25">
        <v>181</v>
      </c>
      <c r="I18" s="25"/>
      <c r="J18" s="25"/>
      <c r="K18" s="26">
        <v>4</v>
      </c>
      <c r="L18" s="26">
        <v>714</v>
      </c>
      <c r="M18" s="27">
        <v>178.5</v>
      </c>
      <c r="N18" s="28">
        <v>5</v>
      </c>
      <c r="O18" s="29">
        <v>179</v>
      </c>
    </row>
    <row r="19" spans="1:15" x14ac:dyDescent="0.3">
      <c r="A19" s="21" t="s">
        <v>24</v>
      </c>
      <c r="B19" s="22" t="s">
        <v>36</v>
      </c>
      <c r="C19" s="23">
        <v>44443</v>
      </c>
      <c r="D19" s="24" t="s">
        <v>25</v>
      </c>
      <c r="E19" s="25">
        <v>176</v>
      </c>
      <c r="F19" s="25">
        <v>177</v>
      </c>
      <c r="G19" s="25">
        <v>178</v>
      </c>
      <c r="H19" s="25">
        <v>173</v>
      </c>
      <c r="I19" s="25"/>
      <c r="J19" s="25"/>
      <c r="K19" s="26">
        <v>4</v>
      </c>
      <c r="L19" s="26">
        <v>704</v>
      </c>
      <c r="M19" s="27">
        <v>176</v>
      </c>
      <c r="N19" s="28">
        <v>3</v>
      </c>
    </row>
    <row r="20" spans="1:15" x14ac:dyDescent="0.3">
      <c r="A20" s="21" t="s">
        <v>24</v>
      </c>
      <c r="B20" s="22" t="s">
        <v>36</v>
      </c>
      <c r="C20" s="23">
        <v>44471</v>
      </c>
      <c r="D20" s="24" t="s">
        <v>25</v>
      </c>
      <c r="E20" s="25">
        <v>189</v>
      </c>
      <c r="F20" s="25">
        <v>185</v>
      </c>
      <c r="G20" s="25">
        <v>181</v>
      </c>
      <c r="H20" s="25">
        <v>179</v>
      </c>
      <c r="I20" s="25">
        <v>187</v>
      </c>
      <c r="J20" s="25">
        <v>183</v>
      </c>
      <c r="K20" s="26">
        <v>6</v>
      </c>
      <c r="L20" s="26">
        <v>1104</v>
      </c>
      <c r="M20" s="27">
        <v>184</v>
      </c>
      <c r="N20" s="28">
        <v>20</v>
      </c>
      <c r="O20" s="29">
        <v>204</v>
      </c>
    </row>
    <row r="22" spans="1:15" x14ac:dyDescent="0.3">
      <c r="O22" s="13">
        <f>SUM(M23+N23)</f>
        <v>218.65</v>
      </c>
    </row>
    <row r="23" spans="1:15" x14ac:dyDescent="0.3">
      <c r="K23" s="7">
        <f>SUM(K17:K22)</f>
        <v>20</v>
      </c>
      <c r="L23" s="7">
        <f>SUM(L17:L22)</f>
        <v>3613</v>
      </c>
      <c r="M23" s="13">
        <f>SUM(L23/K23)</f>
        <v>180.65</v>
      </c>
      <c r="N23" s="7">
        <f>SUM(N17:N22)</f>
        <v>38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7_2"/>
    <protectedRange algorithmName="SHA-512" hashValue="ON39YdpmFHfN9f47KpiRvqrKx0V9+erV1CNkpWzYhW/Qyc6aT8rEyCrvauWSYGZK2ia3o7vd3akF07acHAFpOA==" saltValue="yVW9XmDwTqEnmpSGai0KYg==" spinCount="100000" sqref="D3" name="Range1_1_7_2"/>
    <protectedRange algorithmName="SHA-512" hashValue="ON39YdpmFHfN9f47KpiRvqrKx0V9+erV1CNkpWzYhW/Qyc6aT8rEyCrvauWSYGZK2ia3o7vd3akF07acHAFpOA==" saltValue="yVW9XmDwTqEnmpSGai0KYg==" spinCount="100000" sqref="E17:J17 B17:C17" name="Range1_9_2"/>
    <protectedRange algorithmName="SHA-512" hashValue="ON39YdpmFHfN9f47KpiRvqrKx0V9+erV1CNkpWzYhW/Qyc6aT8rEyCrvauWSYGZK2ia3o7vd3akF07acHAFpOA==" saltValue="yVW9XmDwTqEnmpSGai0KYg==" spinCount="100000" sqref="D17" name="Range1_1_9_2"/>
    <protectedRange algorithmName="SHA-512" hashValue="ON39YdpmFHfN9f47KpiRvqrKx0V9+erV1CNkpWzYhW/Qyc6aT8rEyCrvauWSYGZK2ia3o7vd3akF07acHAFpOA==" saltValue="yVW9XmDwTqEnmpSGai0KYg==" spinCount="100000" sqref="E18:J18 B18:C18" name="Range1_13"/>
    <protectedRange algorithmName="SHA-512" hashValue="ON39YdpmFHfN9f47KpiRvqrKx0V9+erV1CNkpWzYhW/Qyc6aT8rEyCrvauWSYGZK2ia3o7vd3akF07acHAFpOA==" saltValue="yVW9XmDwTqEnmpSGai0KYg==" spinCount="100000" sqref="D18" name="Range1_1_1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19:J19 B19:C19" name="Range1_9"/>
    <protectedRange algorithmName="SHA-512" hashValue="ON39YdpmFHfN9f47KpiRvqrKx0V9+erV1CNkpWzYhW/Qyc6aT8rEyCrvauWSYGZK2ia3o7vd3akF07acHAFpOA==" saltValue="yVW9XmDwTqEnmpSGai0KYg==" spinCount="100000" sqref="D19" name="Range1_1_7"/>
    <protectedRange algorithmName="SHA-512" hashValue="ON39YdpmFHfN9f47KpiRvqrKx0V9+erV1CNkpWzYhW/Qyc6aT8rEyCrvauWSYGZK2ia3o7vd3akF07acHAFpOA==" saltValue="yVW9XmDwTqEnmpSGai0KYg==" spinCount="100000" sqref="E5:J5 B5:C5" name="Range1_15_4_2"/>
    <protectedRange algorithmName="SHA-512" hashValue="ON39YdpmFHfN9f47KpiRvqrKx0V9+erV1CNkpWzYhW/Qyc6aT8rEyCrvauWSYGZK2ia3o7vd3akF07acHAFpOA==" saltValue="yVW9XmDwTqEnmpSGai0KYg==" spinCount="100000" sqref="D5" name="Range1_1_15_2_2"/>
    <protectedRange algorithmName="SHA-512" hashValue="ON39YdpmFHfN9f47KpiRvqrKx0V9+erV1CNkpWzYhW/Qyc6aT8rEyCrvauWSYGZK2ia3o7vd3akF07acHAFpOA==" saltValue="yVW9XmDwTqEnmpSGai0KYg==" spinCount="100000" sqref="E20:J20 B20:C20" name="Range1_17_2"/>
    <protectedRange algorithmName="SHA-512" hashValue="ON39YdpmFHfN9f47KpiRvqrKx0V9+erV1CNkpWzYhW/Qyc6aT8rEyCrvauWSYGZK2ia3o7vd3akF07acHAFpOA==" saltValue="yVW9XmDwTqEnmpSGai0KYg==" spinCount="100000" sqref="D20" name="Range1_1_17_2"/>
  </protectedRanges>
  <conditionalFormatting sqref="J2">
    <cfRule type="top10" dxfId="341" priority="73" rank="1"/>
  </conditionalFormatting>
  <conditionalFormatting sqref="I2">
    <cfRule type="top10" dxfId="340" priority="74" rank="1"/>
  </conditionalFormatting>
  <conditionalFormatting sqref="H2">
    <cfRule type="top10" dxfId="339" priority="75" rank="1"/>
  </conditionalFormatting>
  <conditionalFormatting sqref="G2">
    <cfRule type="top10" dxfId="338" priority="76" rank="1"/>
  </conditionalFormatting>
  <conditionalFormatting sqref="F2">
    <cfRule type="top10" dxfId="337" priority="77" rank="1"/>
  </conditionalFormatting>
  <conditionalFormatting sqref="E2">
    <cfRule type="top10" dxfId="336" priority="78" rank="1"/>
  </conditionalFormatting>
  <conditionalFormatting sqref="J3">
    <cfRule type="top10" dxfId="335" priority="43" rank="1"/>
  </conditionalFormatting>
  <conditionalFormatting sqref="I3">
    <cfRule type="top10" dxfId="334" priority="44" rank="1"/>
  </conditionalFormatting>
  <conditionalFormatting sqref="H3">
    <cfRule type="top10" dxfId="333" priority="45" rank="1"/>
  </conditionalFormatting>
  <conditionalFormatting sqref="G3">
    <cfRule type="top10" dxfId="332" priority="46" rank="1"/>
  </conditionalFormatting>
  <conditionalFormatting sqref="F3">
    <cfRule type="top10" dxfId="331" priority="47" rank="1"/>
  </conditionalFormatting>
  <conditionalFormatting sqref="E3">
    <cfRule type="top10" dxfId="330" priority="48" rank="1"/>
  </conditionalFormatting>
  <conditionalFormatting sqref="I17">
    <cfRule type="top10" dxfId="329" priority="42" rank="1"/>
  </conditionalFormatting>
  <conditionalFormatting sqref="H17">
    <cfRule type="top10" dxfId="328" priority="38" rank="1"/>
  </conditionalFormatting>
  <conditionalFormatting sqref="J17">
    <cfRule type="top10" dxfId="327" priority="39" rank="1"/>
  </conditionalFormatting>
  <conditionalFormatting sqref="G17">
    <cfRule type="top10" dxfId="326" priority="41" rank="1"/>
  </conditionalFormatting>
  <conditionalFormatting sqref="F17">
    <cfRule type="top10" dxfId="325" priority="40" rank="1"/>
  </conditionalFormatting>
  <conditionalFormatting sqref="E17">
    <cfRule type="top10" dxfId="324" priority="37" rank="1"/>
  </conditionalFormatting>
  <conditionalFormatting sqref="I18">
    <cfRule type="top10" dxfId="323" priority="36" rank="1"/>
  </conditionalFormatting>
  <conditionalFormatting sqref="H18">
    <cfRule type="top10" dxfId="322" priority="32" rank="1"/>
  </conditionalFormatting>
  <conditionalFormatting sqref="J18">
    <cfRule type="top10" dxfId="321" priority="33" rank="1"/>
  </conditionalFormatting>
  <conditionalFormatting sqref="G18">
    <cfRule type="top10" dxfId="320" priority="35" rank="1"/>
  </conditionalFormatting>
  <conditionalFormatting sqref="F18">
    <cfRule type="top10" dxfId="319" priority="34" rank="1"/>
  </conditionalFormatting>
  <conditionalFormatting sqref="E18">
    <cfRule type="top10" dxfId="318" priority="31" rank="1"/>
  </conditionalFormatting>
  <conditionalFormatting sqref="J4">
    <cfRule type="top10" dxfId="317" priority="25" rank="1"/>
  </conditionalFormatting>
  <conditionalFormatting sqref="I4">
    <cfRule type="top10" dxfId="316" priority="26" rank="1"/>
  </conditionalFormatting>
  <conditionalFormatting sqref="H4">
    <cfRule type="top10" dxfId="315" priority="27" rank="1"/>
  </conditionalFormatting>
  <conditionalFormatting sqref="G4">
    <cfRule type="top10" dxfId="314" priority="28" rank="1"/>
  </conditionalFormatting>
  <conditionalFormatting sqref="F4">
    <cfRule type="top10" dxfId="313" priority="29" rank="1"/>
  </conditionalFormatting>
  <conditionalFormatting sqref="E4">
    <cfRule type="top10" dxfId="312" priority="30" rank="1"/>
  </conditionalFormatting>
  <conditionalFormatting sqref="I19">
    <cfRule type="top10" dxfId="311" priority="24" rank="1"/>
  </conditionalFormatting>
  <conditionalFormatting sqref="H19">
    <cfRule type="top10" dxfId="310" priority="20" rank="1"/>
  </conditionalFormatting>
  <conditionalFormatting sqref="J19">
    <cfRule type="top10" dxfId="309" priority="21" rank="1"/>
  </conditionalFormatting>
  <conditionalFormatting sqref="G19">
    <cfRule type="top10" dxfId="308" priority="23" rank="1"/>
  </conditionalFormatting>
  <conditionalFormatting sqref="F19">
    <cfRule type="top10" dxfId="307" priority="22" rank="1"/>
  </conditionalFormatting>
  <conditionalFormatting sqref="E19">
    <cfRule type="top10" dxfId="306" priority="19" rank="1"/>
  </conditionalFormatting>
  <conditionalFormatting sqref="J5">
    <cfRule type="top10" dxfId="305" priority="7" rank="1"/>
  </conditionalFormatting>
  <conditionalFormatting sqref="I5">
    <cfRule type="top10" dxfId="304" priority="8" rank="1"/>
  </conditionalFormatting>
  <conditionalFormatting sqref="H5">
    <cfRule type="top10" dxfId="303" priority="9" rank="1"/>
  </conditionalFormatting>
  <conditionalFormatting sqref="G5">
    <cfRule type="top10" dxfId="302" priority="10" rank="1"/>
  </conditionalFormatting>
  <conditionalFormatting sqref="F5">
    <cfRule type="top10" dxfId="301" priority="11" rank="1"/>
  </conditionalFormatting>
  <conditionalFormatting sqref="E5">
    <cfRule type="top10" dxfId="300" priority="12" rank="1"/>
  </conditionalFormatting>
  <conditionalFormatting sqref="I20">
    <cfRule type="top10" dxfId="299" priority="6" rank="1"/>
  </conditionalFormatting>
  <conditionalFormatting sqref="H20">
    <cfRule type="top10" dxfId="298" priority="2" rank="1"/>
  </conditionalFormatting>
  <conditionalFormatting sqref="J20">
    <cfRule type="top10" dxfId="297" priority="3" rank="1"/>
  </conditionalFormatting>
  <conditionalFormatting sqref="G20">
    <cfRule type="top10" dxfId="296" priority="5" rank="1"/>
  </conditionalFormatting>
  <conditionalFormatting sqref="F20">
    <cfRule type="top10" dxfId="295" priority="4" rank="1"/>
  </conditionalFormatting>
  <conditionalFormatting sqref="E20">
    <cfRule type="top10" dxfId="294" priority="1" rank="1"/>
  </conditionalFormatting>
  <hyperlinks>
    <hyperlink ref="Q1" location="'Osseo MI Rankings 2021'!A1" display="Back to Ranking" xr:uid="{4206C321-A9DF-4BA4-8C9A-EA24644BE4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1FD954-E724-4A9C-BB20-5D1DF0FE9F73}">
          <x14:formula1>
            <xm:f>'C:\Users\abra2\Desktop\ABRA Files and More\AUTO BENCH REST ASSOCIATION FILE\ABRA 2019\Georgia\[Georgia Results 01 19 20.xlsm]DATA SHEET'!#REF!</xm:f>
          </x14:formula1>
          <xm:sqref>B1:B5 B16:B20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86BB-D291-4448-B8C9-9076FA73B609}">
  <dimension ref="A1:Q2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20</v>
      </c>
      <c r="B2" s="22" t="s">
        <v>42</v>
      </c>
      <c r="C2" s="23">
        <v>44380</v>
      </c>
      <c r="D2" s="24" t="s">
        <v>25</v>
      </c>
      <c r="E2" s="25">
        <v>183</v>
      </c>
      <c r="F2" s="25">
        <v>193</v>
      </c>
      <c r="G2" s="25">
        <v>192</v>
      </c>
      <c r="H2" s="25">
        <v>197</v>
      </c>
      <c r="I2" s="25">
        <v>189</v>
      </c>
      <c r="J2" s="25">
        <v>187</v>
      </c>
      <c r="K2" s="26">
        <v>6</v>
      </c>
      <c r="L2" s="26">
        <v>1141</v>
      </c>
      <c r="M2" s="27">
        <v>190.16666666666666</v>
      </c>
      <c r="N2" s="28">
        <v>26</v>
      </c>
      <c r="O2" s="29">
        <f t="shared" ref="O2" si="0">SUM(M2:N2)</f>
        <v>216.16666666666666</v>
      </c>
    </row>
    <row r="3" spans="1:17" x14ac:dyDescent="0.3">
      <c r="A3" s="21" t="s">
        <v>20</v>
      </c>
      <c r="B3" s="22" t="s">
        <v>42</v>
      </c>
      <c r="C3" s="23">
        <v>44415</v>
      </c>
      <c r="D3" s="24" t="s">
        <v>25</v>
      </c>
      <c r="E3" s="25">
        <v>189</v>
      </c>
      <c r="F3" s="25">
        <v>190</v>
      </c>
      <c r="G3" s="25">
        <v>188</v>
      </c>
      <c r="H3" s="25">
        <v>191</v>
      </c>
      <c r="I3" s="25"/>
      <c r="J3" s="25"/>
      <c r="K3" s="26">
        <v>4</v>
      </c>
      <c r="L3" s="26">
        <v>758</v>
      </c>
      <c r="M3" s="27">
        <v>189.5</v>
      </c>
      <c r="N3" s="28">
        <v>8</v>
      </c>
      <c r="O3" s="29">
        <v>197.5</v>
      </c>
    </row>
    <row r="4" spans="1:17" x14ac:dyDescent="0.3">
      <c r="A4" s="21" t="s">
        <v>20</v>
      </c>
      <c r="B4" s="22" t="s">
        <v>42</v>
      </c>
      <c r="C4" s="23">
        <v>44443</v>
      </c>
      <c r="D4" s="24" t="s">
        <v>25</v>
      </c>
      <c r="E4" s="25">
        <v>189</v>
      </c>
      <c r="F4" s="25">
        <v>193.001</v>
      </c>
      <c r="G4" s="25">
        <v>191</v>
      </c>
      <c r="H4" s="25">
        <v>191</v>
      </c>
      <c r="I4" s="25"/>
      <c r="J4" s="25"/>
      <c r="K4" s="26">
        <v>4</v>
      </c>
      <c r="L4" s="26">
        <v>764.00099999999998</v>
      </c>
      <c r="M4" s="27">
        <v>191.00024999999999</v>
      </c>
      <c r="N4" s="28">
        <v>9</v>
      </c>
      <c r="O4" s="29">
        <v>200.00024999999999</v>
      </c>
    </row>
    <row r="5" spans="1:17" x14ac:dyDescent="0.3">
      <c r="A5" s="21" t="s">
        <v>20</v>
      </c>
      <c r="B5" s="22" t="s">
        <v>42</v>
      </c>
      <c r="C5" s="23">
        <v>44471</v>
      </c>
      <c r="D5" s="24" t="s">
        <v>25</v>
      </c>
      <c r="E5" s="25">
        <v>192.001</v>
      </c>
      <c r="F5" s="25">
        <v>193</v>
      </c>
      <c r="G5" s="25">
        <v>190</v>
      </c>
      <c r="H5" s="25">
        <v>193</v>
      </c>
      <c r="I5" s="25">
        <v>193</v>
      </c>
      <c r="J5" s="25">
        <v>186</v>
      </c>
      <c r="K5" s="26">
        <v>6</v>
      </c>
      <c r="L5" s="26">
        <v>1147.001</v>
      </c>
      <c r="M5" s="27">
        <v>191.16683333333333</v>
      </c>
      <c r="N5" s="28">
        <v>16</v>
      </c>
      <c r="O5" s="29">
        <v>207.16683333333333</v>
      </c>
    </row>
    <row r="8" spans="1:17" x14ac:dyDescent="0.3">
      <c r="K8" s="7">
        <f>SUM(K2:K7)</f>
        <v>20</v>
      </c>
      <c r="L8" s="7">
        <f>SUM(L2:L7)</f>
        <v>3810.0020000000004</v>
      </c>
      <c r="M8" s="13">
        <f>SUM(L8/K8)</f>
        <v>190.50010000000003</v>
      </c>
      <c r="N8" s="7">
        <f>SUM(N2:N7)</f>
        <v>59</v>
      </c>
      <c r="O8" s="13">
        <f>SUM(M8+N8)</f>
        <v>249.50010000000003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24</v>
      </c>
      <c r="B18" s="22" t="s">
        <v>42</v>
      </c>
      <c r="C18" s="23">
        <v>44380</v>
      </c>
      <c r="D18" s="24" t="s">
        <v>25</v>
      </c>
      <c r="E18" s="25">
        <v>181</v>
      </c>
      <c r="F18" s="25">
        <v>175</v>
      </c>
      <c r="G18" s="25">
        <v>178</v>
      </c>
      <c r="H18" s="25">
        <v>177</v>
      </c>
      <c r="I18" s="25">
        <v>179</v>
      </c>
      <c r="J18" s="25">
        <v>176</v>
      </c>
      <c r="K18" s="26">
        <v>6</v>
      </c>
      <c r="L18" s="26">
        <v>1066</v>
      </c>
      <c r="M18" s="27">
        <v>177.66666666666666</v>
      </c>
      <c r="N18" s="28">
        <v>4</v>
      </c>
      <c r="O18" s="29">
        <f t="shared" ref="O18" si="1">SUM(M18:N18)</f>
        <v>181.66666666666666</v>
      </c>
    </row>
    <row r="19" spans="1:15" x14ac:dyDescent="0.3">
      <c r="A19" s="21" t="s">
        <v>24</v>
      </c>
      <c r="B19" s="22" t="s">
        <v>42</v>
      </c>
      <c r="C19" s="23">
        <v>44415</v>
      </c>
      <c r="D19" s="24" t="s">
        <v>25</v>
      </c>
      <c r="E19" s="25">
        <v>168</v>
      </c>
      <c r="F19" s="25">
        <v>188</v>
      </c>
      <c r="G19" s="25">
        <v>183</v>
      </c>
      <c r="H19" s="25">
        <v>181</v>
      </c>
      <c r="I19" s="25"/>
      <c r="J19" s="25"/>
      <c r="K19" s="26">
        <v>4</v>
      </c>
      <c r="L19" s="26">
        <v>720</v>
      </c>
      <c r="M19" s="27">
        <v>180</v>
      </c>
      <c r="N19" s="28">
        <v>6</v>
      </c>
      <c r="O19" s="29">
        <v>186</v>
      </c>
    </row>
    <row r="20" spans="1:15" x14ac:dyDescent="0.3">
      <c r="A20" s="21" t="s">
        <v>24</v>
      </c>
      <c r="B20" s="22" t="s">
        <v>42</v>
      </c>
      <c r="C20" s="23">
        <v>44443</v>
      </c>
      <c r="D20" s="24" t="s">
        <v>25</v>
      </c>
      <c r="E20" s="25">
        <v>182</v>
      </c>
      <c r="F20" s="25">
        <v>182</v>
      </c>
      <c r="G20" s="25">
        <v>182</v>
      </c>
      <c r="H20" s="25">
        <v>186.001</v>
      </c>
      <c r="I20" s="25"/>
      <c r="J20" s="25"/>
      <c r="K20" s="26">
        <v>4</v>
      </c>
      <c r="L20" s="26">
        <v>732.00099999999998</v>
      </c>
      <c r="M20" s="27">
        <v>183.00024999999999</v>
      </c>
      <c r="N20" s="28">
        <v>6</v>
      </c>
      <c r="O20" s="29">
        <v>189.00024999999999</v>
      </c>
    </row>
    <row r="21" spans="1:15" x14ac:dyDescent="0.3">
      <c r="A21" s="21" t="s">
        <v>24</v>
      </c>
      <c r="B21" s="22" t="s">
        <v>42</v>
      </c>
      <c r="C21" s="23">
        <v>44471</v>
      </c>
      <c r="D21" s="24" t="s">
        <v>25</v>
      </c>
      <c r="E21" s="25">
        <v>184</v>
      </c>
      <c r="F21" s="25">
        <v>179</v>
      </c>
      <c r="G21" s="25">
        <v>184</v>
      </c>
      <c r="H21" s="25">
        <v>180</v>
      </c>
      <c r="I21" s="25">
        <v>183</v>
      </c>
      <c r="J21" s="25">
        <v>183</v>
      </c>
      <c r="K21" s="26">
        <v>6</v>
      </c>
      <c r="L21" s="26">
        <v>1093</v>
      </c>
      <c r="M21" s="27">
        <v>182.16666666666666</v>
      </c>
      <c r="N21" s="28">
        <v>6</v>
      </c>
      <c r="O21" s="29">
        <v>188.16666666666666</v>
      </c>
    </row>
    <row r="24" spans="1:15" x14ac:dyDescent="0.3">
      <c r="K24" s="7">
        <f>SUM(K18:K23)</f>
        <v>20</v>
      </c>
      <c r="L24" s="7">
        <f>SUM(L18:L23)</f>
        <v>3611.0010000000002</v>
      </c>
      <c r="M24" s="13">
        <f>SUM(L24/K24)</f>
        <v>180.55005</v>
      </c>
      <c r="N24" s="7">
        <f>SUM(N18:N23)</f>
        <v>22</v>
      </c>
      <c r="O24" s="13">
        <f>SUM(M24+N24)</f>
        <v>202.55005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E2:J2 B2:C2" name="Range1_8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18:J18 B18:C18" name="Range1_9_3"/>
    <protectedRange algorithmName="SHA-512" hashValue="ON39YdpmFHfN9f47KpiRvqrKx0V9+erV1CNkpWzYhW/Qyc6aT8rEyCrvauWSYGZK2ia3o7vd3akF07acHAFpOA==" saltValue="yVW9XmDwTqEnmpSGai0KYg==" spinCount="100000" sqref="D18" name="Range1_1_9_3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19:J19 B19:C19" name="Range1_13"/>
    <protectedRange algorithmName="SHA-512" hashValue="ON39YdpmFHfN9f47KpiRvqrKx0V9+erV1CNkpWzYhW/Qyc6aT8rEyCrvauWSYGZK2ia3o7vd3akF07acHAFpOA==" saltValue="yVW9XmDwTqEnmpSGai0KYg==" spinCount="100000" sqref="D19" name="Range1_1_13"/>
    <protectedRange algorithmName="SHA-512" hashValue="ON39YdpmFHfN9f47KpiRvqrKx0V9+erV1CNkpWzYhW/Qyc6aT8rEyCrvauWSYGZK2ia3o7vd3akF07acHAFpOA==" saltValue="yVW9XmDwTqEnmpSGai0KYg==" spinCount="100000" sqref="E4:J4 B4:C4" name="Range1_8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20:J20 B20:C20" name="Range1_9"/>
    <protectedRange algorithmName="SHA-512" hashValue="ON39YdpmFHfN9f47KpiRvqrKx0V9+erV1CNkpWzYhW/Qyc6aT8rEyCrvauWSYGZK2ia3o7vd3akF07acHAFpOA==" saltValue="yVW9XmDwTqEnmpSGai0KYg==" spinCount="100000" sqref="D20" name="Range1_1_7"/>
    <protectedRange algorithmName="SHA-512" hashValue="ON39YdpmFHfN9f47KpiRvqrKx0V9+erV1CNkpWzYhW/Qyc6aT8rEyCrvauWSYGZK2ia3o7vd3akF07acHAFpOA==" saltValue="yVW9XmDwTqEnmpSGai0KYg==" spinCount="100000" sqref="E5:J5 B5:C5" name="Range1_16_1"/>
    <protectedRange algorithmName="SHA-512" hashValue="ON39YdpmFHfN9f47KpiRvqrKx0V9+erV1CNkpWzYhW/Qyc6aT8rEyCrvauWSYGZK2ia3o7vd3akF07acHAFpOA==" saltValue="yVW9XmDwTqEnmpSGai0KYg==" spinCount="100000" sqref="D5" name="Range1_1_16_2"/>
    <protectedRange algorithmName="SHA-512" hashValue="ON39YdpmFHfN9f47KpiRvqrKx0V9+erV1CNkpWzYhW/Qyc6aT8rEyCrvauWSYGZK2ia3o7vd3akF07acHAFpOA==" saltValue="yVW9XmDwTqEnmpSGai0KYg==" spinCount="100000" sqref="E21:J21 B21:C21" name="Range1_17_2"/>
    <protectedRange algorithmName="SHA-512" hashValue="ON39YdpmFHfN9f47KpiRvqrKx0V9+erV1CNkpWzYhW/Qyc6aT8rEyCrvauWSYGZK2ia3o7vd3akF07acHAFpOA==" saltValue="yVW9XmDwTqEnmpSGai0KYg==" spinCount="100000" sqref="D21" name="Range1_1_17_2"/>
  </protectedRanges>
  <conditionalFormatting sqref="E2">
    <cfRule type="top10" dxfId="293" priority="48" rank="1"/>
  </conditionalFormatting>
  <conditionalFormatting sqref="F2">
    <cfRule type="top10" dxfId="292" priority="47" rank="1"/>
  </conditionalFormatting>
  <conditionalFormatting sqref="G2">
    <cfRule type="top10" dxfId="291" priority="46" rank="1"/>
  </conditionalFormatting>
  <conditionalFormatting sqref="H2">
    <cfRule type="top10" dxfId="290" priority="45" rank="1"/>
  </conditionalFormatting>
  <conditionalFormatting sqref="I2">
    <cfRule type="top10" dxfId="289" priority="44" rank="1"/>
  </conditionalFormatting>
  <conditionalFormatting sqref="J2">
    <cfRule type="top10" dxfId="288" priority="43" rank="1"/>
  </conditionalFormatting>
  <conditionalFormatting sqref="I18">
    <cfRule type="top10" dxfId="287" priority="42" rank="1"/>
  </conditionalFormatting>
  <conditionalFormatting sqref="H18">
    <cfRule type="top10" dxfId="286" priority="38" rank="1"/>
  </conditionalFormatting>
  <conditionalFormatting sqref="J18">
    <cfRule type="top10" dxfId="285" priority="39" rank="1"/>
  </conditionalFormatting>
  <conditionalFormatting sqref="G18">
    <cfRule type="top10" dxfId="284" priority="41" rank="1"/>
  </conditionalFormatting>
  <conditionalFormatting sqref="F18">
    <cfRule type="top10" dxfId="283" priority="40" rank="1"/>
  </conditionalFormatting>
  <conditionalFormatting sqref="E18">
    <cfRule type="top10" dxfId="282" priority="37" rank="1"/>
  </conditionalFormatting>
  <conditionalFormatting sqref="E3">
    <cfRule type="top10" dxfId="281" priority="36" rank="1"/>
  </conditionalFormatting>
  <conditionalFormatting sqref="F3">
    <cfRule type="top10" dxfId="280" priority="35" rank="1"/>
  </conditionalFormatting>
  <conditionalFormatting sqref="G3">
    <cfRule type="top10" dxfId="279" priority="34" rank="1"/>
  </conditionalFormatting>
  <conditionalFormatting sqref="H3">
    <cfRule type="top10" dxfId="278" priority="33" rank="1"/>
  </conditionalFormatting>
  <conditionalFormatting sqref="I3">
    <cfRule type="top10" dxfId="277" priority="32" rank="1"/>
  </conditionalFormatting>
  <conditionalFormatting sqref="J3">
    <cfRule type="top10" dxfId="276" priority="31" rank="1"/>
  </conditionalFormatting>
  <conditionalFormatting sqref="I19">
    <cfRule type="top10" dxfId="275" priority="30" rank="1"/>
  </conditionalFormatting>
  <conditionalFormatting sqref="H19">
    <cfRule type="top10" dxfId="274" priority="26" rank="1"/>
  </conditionalFormatting>
  <conditionalFormatting sqref="J19">
    <cfRule type="top10" dxfId="273" priority="27" rank="1"/>
  </conditionalFormatting>
  <conditionalFormatting sqref="G19">
    <cfRule type="top10" dxfId="272" priority="29" rank="1"/>
  </conditionalFormatting>
  <conditionalFormatting sqref="F19">
    <cfRule type="top10" dxfId="271" priority="28" rank="1"/>
  </conditionalFormatting>
  <conditionalFormatting sqref="E19">
    <cfRule type="top10" dxfId="270" priority="25" rank="1"/>
  </conditionalFormatting>
  <conditionalFormatting sqref="E4">
    <cfRule type="top10" dxfId="269" priority="24" rank="1"/>
  </conditionalFormatting>
  <conditionalFormatting sqref="F4">
    <cfRule type="top10" dxfId="268" priority="23" rank="1"/>
  </conditionalFormatting>
  <conditionalFormatting sqref="G4">
    <cfRule type="top10" dxfId="267" priority="22" rank="1"/>
  </conditionalFormatting>
  <conditionalFormatting sqref="H4">
    <cfRule type="top10" dxfId="266" priority="21" rank="1"/>
  </conditionalFormatting>
  <conditionalFormatting sqref="I4">
    <cfRule type="top10" dxfId="265" priority="20" rank="1"/>
  </conditionalFormatting>
  <conditionalFormatting sqref="J4">
    <cfRule type="top10" dxfId="264" priority="19" rank="1"/>
  </conditionalFormatting>
  <conditionalFormatting sqref="I20">
    <cfRule type="top10" dxfId="263" priority="18" rank="1"/>
  </conditionalFormatting>
  <conditionalFormatting sqref="H20">
    <cfRule type="top10" dxfId="262" priority="14" rank="1"/>
  </conditionalFormatting>
  <conditionalFormatting sqref="J20">
    <cfRule type="top10" dxfId="261" priority="15" rank="1"/>
  </conditionalFormatting>
  <conditionalFormatting sqref="G20">
    <cfRule type="top10" dxfId="260" priority="17" rank="1"/>
  </conditionalFormatting>
  <conditionalFormatting sqref="F20">
    <cfRule type="top10" dxfId="259" priority="16" rank="1"/>
  </conditionalFormatting>
  <conditionalFormatting sqref="E20">
    <cfRule type="top10" dxfId="258" priority="13" rank="1"/>
  </conditionalFormatting>
  <conditionalFormatting sqref="E5">
    <cfRule type="top10" dxfId="257" priority="12" rank="1"/>
  </conditionalFormatting>
  <conditionalFormatting sqref="F5">
    <cfRule type="top10" dxfId="256" priority="11" rank="1"/>
  </conditionalFormatting>
  <conditionalFormatting sqref="G5">
    <cfRule type="top10" dxfId="255" priority="10" rank="1"/>
  </conditionalFormatting>
  <conditionalFormatting sqref="H5">
    <cfRule type="top10" dxfId="254" priority="9" rank="1"/>
  </conditionalFormatting>
  <conditionalFormatting sqref="I5">
    <cfRule type="top10" dxfId="253" priority="8" rank="1"/>
  </conditionalFormatting>
  <conditionalFormatting sqref="J5">
    <cfRule type="top10" dxfId="252" priority="7" rank="1"/>
  </conditionalFormatting>
  <conditionalFormatting sqref="I21">
    <cfRule type="top10" dxfId="251" priority="6" rank="1"/>
  </conditionalFormatting>
  <conditionalFormatting sqref="H21">
    <cfRule type="top10" dxfId="250" priority="2" rank="1"/>
  </conditionalFormatting>
  <conditionalFormatting sqref="J21">
    <cfRule type="top10" dxfId="249" priority="3" rank="1"/>
  </conditionalFormatting>
  <conditionalFormatting sqref="G21">
    <cfRule type="top10" dxfId="248" priority="5" rank="1"/>
  </conditionalFormatting>
  <conditionalFormatting sqref="F21">
    <cfRule type="top10" dxfId="247" priority="4" rank="1"/>
  </conditionalFormatting>
  <conditionalFormatting sqref="E21">
    <cfRule type="top10" dxfId="246" priority="1" rank="1"/>
  </conditionalFormatting>
  <hyperlinks>
    <hyperlink ref="Q1" location="'Osseo MI Rankings 2021'!A1" display="Back to Ranking" xr:uid="{F368711E-10F4-451B-8E3C-088D7A4376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316184-FFF3-4C22-A250-00828938E3F3}">
          <x14:formula1>
            <xm:f>'C:\Users\abra2\Desktop\ABRA Files and More\AUTO BENCH REST ASSOCIATION FILE\ABRA 2019\Georgia\[Georgia Results 01 19 20.xlsm]DATA SHEET'!#REF!</xm:f>
          </x14:formula1>
          <xm:sqref>B1:B5 B17:B21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B28F-1FF0-4669-A5D6-407D04F94926}">
  <dimension ref="A1:Q5"/>
  <sheetViews>
    <sheetView workbookViewId="0">
      <selection activeCell="B13" sqref="B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23</v>
      </c>
      <c r="B2" s="22" t="s">
        <v>49</v>
      </c>
      <c r="C2" s="23">
        <v>44443</v>
      </c>
      <c r="D2" s="24" t="s">
        <v>25</v>
      </c>
      <c r="E2" s="25">
        <v>185</v>
      </c>
      <c r="F2" s="25">
        <v>181</v>
      </c>
      <c r="G2" s="25">
        <v>175</v>
      </c>
      <c r="H2" s="25">
        <v>176</v>
      </c>
      <c r="I2" s="25"/>
      <c r="J2" s="25"/>
      <c r="K2" s="26">
        <v>4</v>
      </c>
      <c r="L2" s="26">
        <v>717</v>
      </c>
      <c r="M2" s="27">
        <v>179.25</v>
      </c>
      <c r="N2" s="28">
        <v>7</v>
      </c>
      <c r="O2" s="29">
        <v>186.25</v>
      </c>
    </row>
    <row r="5" spans="1:17" x14ac:dyDescent="0.3">
      <c r="K5" s="7">
        <f>SUM(K2:K4)</f>
        <v>4</v>
      </c>
      <c r="L5" s="7">
        <f>SUM(L2:L4)</f>
        <v>717</v>
      </c>
      <c r="M5" s="13">
        <f>SUM(L5/K5)</f>
        <v>179.25</v>
      </c>
      <c r="N5" s="7">
        <f>SUM(N2:N4)</f>
        <v>7</v>
      </c>
      <c r="O5" s="13">
        <f>SUM(M5+N5)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J2">
    <cfRule type="top10" dxfId="245" priority="1" rank="1"/>
  </conditionalFormatting>
  <conditionalFormatting sqref="I2">
    <cfRule type="top10" dxfId="244" priority="2" rank="1"/>
  </conditionalFormatting>
  <conditionalFormatting sqref="H2">
    <cfRule type="top10" dxfId="243" priority="3" rank="1"/>
  </conditionalFormatting>
  <conditionalFormatting sqref="G2">
    <cfRule type="top10" dxfId="242" priority="4" rank="1"/>
  </conditionalFormatting>
  <conditionalFormatting sqref="F2">
    <cfRule type="top10" dxfId="241" priority="5" rank="1"/>
  </conditionalFormatting>
  <conditionalFormatting sqref="E2">
    <cfRule type="top10" dxfId="240" priority="6" rank="1"/>
  </conditionalFormatting>
  <hyperlinks>
    <hyperlink ref="Q1" location="'Osseo MI Rankings 2021'!A1" display="Back to Ranking" xr:uid="{D0EE8FC7-8BCD-466C-A188-6FE1982CBD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BC8C7B-E9E4-40D7-BE30-A130F49CE0F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9"/>
  <sheetViews>
    <sheetView workbookViewId="0">
      <selection activeCell="B15" sqref="B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23</v>
      </c>
      <c r="B2" s="22" t="s">
        <v>32</v>
      </c>
      <c r="C2" s="23">
        <v>44289</v>
      </c>
      <c r="D2" s="24" t="s">
        <v>25</v>
      </c>
      <c r="E2" s="25">
        <v>178</v>
      </c>
      <c r="F2" s="25">
        <v>180</v>
      </c>
      <c r="G2" s="25">
        <v>175.001</v>
      </c>
      <c r="H2" s="25">
        <v>184.001</v>
      </c>
      <c r="I2" s="25"/>
      <c r="J2" s="25"/>
      <c r="K2" s="26">
        <v>4</v>
      </c>
      <c r="L2" s="26">
        <v>717.00199999999995</v>
      </c>
      <c r="M2" s="27">
        <v>179.25049999999999</v>
      </c>
      <c r="N2" s="28">
        <v>8</v>
      </c>
      <c r="O2" s="29">
        <v>187.25049999999999</v>
      </c>
    </row>
    <row r="3" spans="1:17" x14ac:dyDescent="0.3">
      <c r="A3" s="21" t="s">
        <v>23</v>
      </c>
      <c r="B3" s="22" t="s">
        <v>27</v>
      </c>
      <c r="C3" s="23">
        <v>44352</v>
      </c>
      <c r="D3" s="24" t="s">
        <v>25</v>
      </c>
      <c r="E3" s="25">
        <v>189</v>
      </c>
      <c r="F3" s="25">
        <v>183</v>
      </c>
      <c r="G3" s="25">
        <v>182</v>
      </c>
      <c r="H3" s="25">
        <v>178</v>
      </c>
      <c r="I3" s="25"/>
      <c r="J3" s="25"/>
      <c r="K3" s="26">
        <v>4</v>
      </c>
      <c r="L3" s="26">
        <v>732</v>
      </c>
      <c r="M3" s="27">
        <v>183</v>
      </c>
      <c r="N3" s="28">
        <v>13</v>
      </c>
      <c r="O3" s="29">
        <v>196</v>
      </c>
    </row>
    <row r="4" spans="1:17" x14ac:dyDescent="0.3">
      <c r="A4" s="21" t="s">
        <v>23</v>
      </c>
      <c r="B4" s="22" t="s">
        <v>27</v>
      </c>
      <c r="C4" s="23">
        <v>44380</v>
      </c>
      <c r="D4" s="24" t="s">
        <v>25</v>
      </c>
      <c r="E4" s="25">
        <v>183</v>
      </c>
      <c r="F4" s="25">
        <v>185</v>
      </c>
      <c r="G4" s="25">
        <v>187</v>
      </c>
      <c r="H4" s="25">
        <v>186</v>
      </c>
      <c r="I4" s="25">
        <v>181</v>
      </c>
      <c r="J4" s="25">
        <v>184</v>
      </c>
      <c r="K4" s="26">
        <v>6</v>
      </c>
      <c r="L4" s="26">
        <v>1106</v>
      </c>
      <c r="M4" s="27">
        <v>184.33333333333334</v>
      </c>
      <c r="N4" s="28">
        <v>26</v>
      </c>
      <c r="O4" s="29">
        <f>SUM(M4:N4)</f>
        <v>210.33333333333334</v>
      </c>
    </row>
    <row r="5" spans="1:17" x14ac:dyDescent="0.3">
      <c r="A5" s="21" t="s">
        <v>23</v>
      </c>
      <c r="B5" s="22" t="s">
        <v>27</v>
      </c>
      <c r="C5" s="23">
        <v>44415</v>
      </c>
      <c r="D5" s="24" t="s">
        <v>25</v>
      </c>
      <c r="E5" s="25">
        <v>181</v>
      </c>
      <c r="F5" s="25">
        <v>176</v>
      </c>
      <c r="G5" s="25">
        <v>184</v>
      </c>
      <c r="H5" s="25">
        <v>190</v>
      </c>
      <c r="I5" s="25"/>
      <c r="J5" s="25"/>
      <c r="K5" s="26">
        <v>4</v>
      </c>
      <c r="L5" s="26">
        <v>731</v>
      </c>
      <c r="M5" s="27">
        <v>182.75</v>
      </c>
      <c r="N5" s="28">
        <v>11</v>
      </c>
      <c r="O5" s="29">
        <v>193.75</v>
      </c>
    </row>
    <row r="6" spans="1:17" x14ac:dyDescent="0.3">
      <c r="A6" s="21" t="s">
        <v>23</v>
      </c>
      <c r="B6" s="22" t="s">
        <v>27</v>
      </c>
      <c r="C6" s="23">
        <v>44471</v>
      </c>
      <c r="D6" s="24" t="s">
        <v>25</v>
      </c>
      <c r="E6" s="25">
        <v>176</v>
      </c>
      <c r="F6" s="25">
        <v>186</v>
      </c>
      <c r="G6" s="25">
        <v>184</v>
      </c>
      <c r="H6" s="25">
        <v>178</v>
      </c>
      <c r="I6" s="25">
        <v>181</v>
      </c>
      <c r="J6" s="25">
        <v>178</v>
      </c>
      <c r="K6" s="26">
        <v>6</v>
      </c>
      <c r="L6" s="26">
        <v>1083</v>
      </c>
      <c r="M6" s="27">
        <v>180.5</v>
      </c>
      <c r="N6" s="28">
        <v>8</v>
      </c>
      <c r="O6" s="29">
        <v>188.5</v>
      </c>
    </row>
    <row r="8" spans="1:17" x14ac:dyDescent="0.3">
      <c r="O8" s="13">
        <f>SUM(M9+N9)</f>
        <v>248.04175000000001</v>
      </c>
    </row>
    <row r="9" spans="1:17" x14ac:dyDescent="0.3">
      <c r="K9" s="7">
        <f>SUM(K2:K8)</f>
        <v>24</v>
      </c>
      <c r="L9" s="7">
        <f>SUM(L2:L8)</f>
        <v>4369.0020000000004</v>
      </c>
      <c r="M9" s="13">
        <f>SUM(L9/K9)</f>
        <v>182.04175000000001</v>
      </c>
      <c r="N9" s="7">
        <f>SUM(N2:N8)</f>
        <v>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7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15_4_2"/>
    <protectedRange algorithmName="SHA-512" hashValue="ON39YdpmFHfN9f47KpiRvqrKx0V9+erV1CNkpWzYhW/Qyc6aT8rEyCrvauWSYGZK2ia3o7vd3akF07acHAFpOA==" saltValue="yVW9XmDwTqEnmpSGai0KYg==" spinCount="100000" sqref="D6" name="Range1_1_15_2_2"/>
  </protectedRanges>
  <conditionalFormatting sqref="J2">
    <cfRule type="top10" dxfId="239" priority="37" rank="1"/>
  </conditionalFormatting>
  <conditionalFormatting sqref="I2">
    <cfRule type="top10" dxfId="238" priority="38" rank="1"/>
  </conditionalFormatting>
  <conditionalFormatting sqref="H2">
    <cfRule type="top10" dxfId="237" priority="39" rank="1"/>
  </conditionalFormatting>
  <conditionalFormatting sqref="G2">
    <cfRule type="top10" dxfId="236" priority="40" rank="1"/>
  </conditionalFormatting>
  <conditionalFormatting sqref="F2">
    <cfRule type="top10" dxfId="235" priority="41" rank="1"/>
  </conditionalFormatting>
  <conditionalFormatting sqref="E2">
    <cfRule type="top10" dxfId="234" priority="42" rank="1"/>
  </conditionalFormatting>
  <conditionalFormatting sqref="J3">
    <cfRule type="top10" dxfId="233" priority="31" rank="1"/>
  </conditionalFormatting>
  <conditionalFormatting sqref="I3">
    <cfRule type="top10" dxfId="232" priority="32" rank="1"/>
  </conditionalFormatting>
  <conditionalFormatting sqref="H3">
    <cfRule type="top10" dxfId="231" priority="33" rank="1"/>
  </conditionalFormatting>
  <conditionalFormatting sqref="G3">
    <cfRule type="top10" dxfId="230" priority="34" rank="1"/>
  </conditionalFormatting>
  <conditionalFormatting sqref="F3">
    <cfRule type="top10" dxfId="229" priority="35" rank="1"/>
  </conditionalFormatting>
  <conditionalFormatting sqref="E3">
    <cfRule type="top10" dxfId="228" priority="36" rank="1"/>
  </conditionalFormatting>
  <conditionalFormatting sqref="J4">
    <cfRule type="top10" dxfId="227" priority="19" rank="1"/>
  </conditionalFormatting>
  <conditionalFormatting sqref="I4">
    <cfRule type="top10" dxfId="226" priority="20" rank="1"/>
  </conditionalFormatting>
  <conditionalFormatting sqref="H4">
    <cfRule type="top10" dxfId="225" priority="21" rank="1"/>
  </conditionalFormatting>
  <conditionalFormatting sqref="G4">
    <cfRule type="top10" dxfId="224" priority="22" rank="1"/>
  </conditionalFormatting>
  <conditionalFormatting sqref="F4">
    <cfRule type="top10" dxfId="223" priority="23" rank="1"/>
  </conditionalFormatting>
  <conditionalFormatting sqref="E4">
    <cfRule type="top10" dxfId="222" priority="24" rank="1"/>
  </conditionalFormatting>
  <conditionalFormatting sqref="J5">
    <cfRule type="top10" dxfId="221" priority="13" rank="1"/>
  </conditionalFormatting>
  <conditionalFormatting sqref="I5">
    <cfRule type="top10" dxfId="220" priority="14" rank="1"/>
  </conditionalFormatting>
  <conditionalFormatting sqref="H5">
    <cfRule type="top10" dxfId="219" priority="15" rank="1"/>
  </conditionalFormatting>
  <conditionalFormatting sqref="G5">
    <cfRule type="top10" dxfId="218" priority="16" rank="1"/>
  </conditionalFormatting>
  <conditionalFormatting sqref="F5">
    <cfRule type="top10" dxfId="217" priority="17" rank="1"/>
  </conditionalFormatting>
  <conditionalFormatting sqref="E5">
    <cfRule type="top10" dxfId="216" priority="18" rank="1"/>
  </conditionalFormatting>
  <conditionalFormatting sqref="J6">
    <cfRule type="top10" dxfId="215" priority="1" rank="1"/>
  </conditionalFormatting>
  <conditionalFormatting sqref="I6">
    <cfRule type="top10" dxfId="214" priority="2" rank="1"/>
  </conditionalFormatting>
  <conditionalFormatting sqref="H6">
    <cfRule type="top10" dxfId="213" priority="3" rank="1"/>
  </conditionalFormatting>
  <conditionalFormatting sqref="G6">
    <cfRule type="top10" dxfId="212" priority="4" rank="1"/>
  </conditionalFormatting>
  <conditionalFormatting sqref="F6">
    <cfRule type="top10" dxfId="211" priority="5" rank="1"/>
  </conditionalFormatting>
  <conditionalFormatting sqref="E6">
    <cfRule type="top10" dxfId="210" priority="6" rank="1"/>
  </conditionalFormatting>
  <hyperlinks>
    <hyperlink ref="Q1" location="'Osseo MI Rankings 2021'!A1" display="Back to Ranking" xr:uid="{1BB19AC0-A0C8-4C40-B288-4A427A2760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B1:B6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2B62-C3AE-4976-A310-9B72CE60BCC1}">
  <dimension ref="A1:Q24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38</v>
      </c>
      <c r="B2" s="22" t="s">
        <v>39</v>
      </c>
      <c r="C2" s="23">
        <v>44380</v>
      </c>
      <c r="D2" s="24" t="s">
        <v>25</v>
      </c>
      <c r="E2" s="25">
        <v>184</v>
      </c>
      <c r="F2" s="25">
        <v>185</v>
      </c>
      <c r="G2" s="25">
        <v>191</v>
      </c>
      <c r="H2" s="25">
        <v>187</v>
      </c>
      <c r="I2" s="25">
        <v>184</v>
      </c>
      <c r="J2" s="25">
        <v>195</v>
      </c>
      <c r="K2" s="26">
        <v>6</v>
      </c>
      <c r="L2" s="26">
        <v>1126</v>
      </c>
      <c r="M2" s="27">
        <v>187.66666666666666</v>
      </c>
      <c r="N2" s="28">
        <v>22</v>
      </c>
      <c r="O2" s="29">
        <f>SUM(M2:N2)</f>
        <v>209.66666666666666</v>
      </c>
    </row>
    <row r="3" spans="1:17" x14ac:dyDescent="0.3">
      <c r="A3" s="21" t="s">
        <v>38</v>
      </c>
      <c r="B3" s="22" t="s">
        <v>39</v>
      </c>
      <c r="C3" s="23">
        <v>44415</v>
      </c>
      <c r="D3" s="24" t="s">
        <v>25</v>
      </c>
      <c r="E3" s="25">
        <v>184</v>
      </c>
      <c r="F3" s="25">
        <v>189</v>
      </c>
      <c r="G3" s="25">
        <v>194</v>
      </c>
      <c r="H3" s="25">
        <v>189</v>
      </c>
      <c r="I3" s="25"/>
      <c r="J3" s="25"/>
      <c r="K3" s="26">
        <v>4</v>
      </c>
      <c r="L3" s="26">
        <v>756</v>
      </c>
      <c r="M3" s="27">
        <v>189</v>
      </c>
      <c r="N3" s="28">
        <v>11</v>
      </c>
      <c r="O3" s="29">
        <v>200</v>
      </c>
    </row>
    <row r="4" spans="1:17" x14ac:dyDescent="0.3">
      <c r="A4" s="21" t="s">
        <v>38</v>
      </c>
      <c r="B4" s="22" t="s">
        <v>39</v>
      </c>
      <c r="C4" s="23">
        <v>44443</v>
      </c>
      <c r="D4" s="24" t="s">
        <v>25</v>
      </c>
      <c r="E4" s="25">
        <v>193</v>
      </c>
      <c r="F4" s="25">
        <v>189</v>
      </c>
      <c r="G4" s="25">
        <v>193</v>
      </c>
      <c r="H4" s="25">
        <v>186</v>
      </c>
      <c r="I4" s="25"/>
      <c r="J4" s="25"/>
      <c r="K4" s="26">
        <v>4</v>
      </c>
      <c r="L4" s="26">
        <v>761</v>
      </c>
      <c r="M4" s="27">
        <v>190.25</v>
      </c>
      <c r="N4" s="28">
        <v>9</v>
      </c>
      <c r="O4" s="29">
        <v>199.25</v>
      </c>
    </row>
    <row r="5" spans="1:17" x14ac:dyDescent="0.3">
      <c r="A5" s="21" t="s">
        <v>38</v>
      </c>
      <c r="B5" s="22" t="s">
        <v>39</v>
      </c>
      <c r="C5" s="23">
        <v>44471</v>
      </c>
      <c r="D5" s="24" t="s">
        <v>25</v>
      </c>
      <c r="E5" s="25">
        <v>191</v>
      </c>
      <c r="F5" s="25">
        <v>190</v>
      </c>
      <c r="G5" s="25">
        <v>187</v>
      </c>
      <c r="H5" s="25">
        <v>189</v>
      </c>
      <c r="I5" s="25">
        <v>189</v>
      </c>
      <c r="J5" s="25">
        <v>188.001</v>
      </c>
      <c r="K5" s="26">
        <v>6</v>
      </c>
      <c r="L5" s="26">
        <v>1134.001</v>
      </c>
      <c r="M5" s="27">
        <v>189.00016666666667</v>
      </c>
      <c r="N5" s="28">
        <v>16</v>
      </c>
      <c r="O5" s="29">
        <v>205.00016666666667</v>
      </c>
    </row>
    <row r="8" spans="1:17" x14ac:dyDescent="0.3">
      <c r="K8" s="7">
        <f>SUM(K2:K7)</f>
        <v>20</v>
      </c>
      <c r="L8" s="7">
        <f>SUM(L2:L7)</f>
        <v>3777.0010000000002</v>
      </c>
      <c r="M8" s="13">
        <f>SUM(L8/K8)</f>
        <v>188.85005000000001</v>
      </c>
      <c r="N8" s="7">
        <f>SUM(N2:N7)</f>
        <v>58</v>
      </c>
      <c r="O8" s="13">
        <f>SUM(M8+N8)</f>
        <v>246.85005000000001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20</v>
      </c>
      <c r="B18" s="22" t="s">
        <v>39</v>
      </c>
      <c r="C18" s="23">
        <v>44380</v>
      </c>
      <c r="D18" s="24" t="s">
        <v>25</v>
      </c>
      <c r="E18" s="25">
        <v>191</v>
      </c>
      <c r="F18" s="25">
        <v>189</v>
      </c>
      <c r="G18" s="25">
        <v>188</v>
      </c>
      <c r="H18" s="25">
        <v>182</v>
      </c>
      <c r="I18" s="25">
        <v>188</v>
      </c>
      <c r="J18" s="25">
        <v>188</v>
      </c>
      <c r="K18" s="26">
        <v>6</v>
      </c>
      <c r="L18" s="26">
        <v>1126</v>
      </c>
      <c r="M18" s="27">
        <v>187.66666666666666</v>
      </c>
      <c r="N18" s="28">
        <v>12</v>
      </c>
      <c r="O18" s="29">
        <f t="shared" ref="O18" si="0">SUM(M18:N18)</f>
        <v>199.66666666666666</v>
      </c>
    </row>
    <row r="19" spans="1:15" x14ac:dyDescent="0.3">
      <c r="A19" s="21" t="s">
        <v>20</v>
      </c>
      <c r="B19" s="22" t="s">
        <v>39</v>
      </c>
      <c r="C19" s="23">
        <v>44415</v>
      </c>
      <c r="D19" s="24" t="s">
        <v>25</v>
      </c>
      <c r="E19" s="25">
        <v>190</v>
      </c>
      <c r="F19" s="25">
        <v>190</v>
      </c>
      <c r="G19" s="25">
        <v>191</v>
      </c>
      <c r="H19" s="25">
        <v>189</v>
      </c>
      <c r="I19" s="25"/>
      <c r="J19" s="25"/>
      <c r="K19" s="26">
        <v>4</v>
      </c>
      <c r="L19" s="26">
        <v>760</v>
      </c>
      <c r="M19" s="27">
        <v>190</v>
      </c>
      <c r="N19" s="28">
        <v>11</v>
      </c>
      <c r="O19" s="29">
        <v>201</v>
      </c>
    </row>
    <row r="20" spans="1:15" x14ac:dyDescent="0.3">
      <c r="A20" s="21" t="s">
        <v>20</v>
      </c>
      <c r="B20" s="22" t="s">
        <v>39</v>
      </c>
      <c r="C20" s="23">
        <v>44443</v>
      </c>
      <c r="D20" s="24" t="s">
        <v>25</v>
      </c>
      <c r="E20" s="25">
        <v>189.001</v>
      </c>
      <c r="F20" s="25">
        <v>193</v>
      </c>
      <c r="G20" s="25">
        <v>184</v>
      </c>
      <c r="H20" s="25">
        <v>192</v>
      </c>
      <c r="I20" s="25"/>
      <c r="J20" s="25"/>
      <c r="K20" s="26">
        <v>4</v>
      </c>
      <c r="L20" s="26">
        <v>758.00099999999998</v>
      </c>
      <c r="M20" s="27">
        <v>189.50024999999999</v>
      </c>
      <c r="N20" s="28">
        <v>8</v>
      </c>
      <c r="O20" s="29">
        <v>197.50024999999999</v>
      </c>
    </row>
    <row r="21" spans="1:15" x14ac:dyDescent="0.3">
      <c r="A21" s="21" t="s">
        <v>20</v>
      </c>
      <c r="B21" s="22" t="s">
        <v>39</v>
      </c>
      <c r="C21" s="23">
        <v>44471</v>
      </c>
      <c r="D21" s="24" t="s">
        <v>25</v>
      </c>
      <c r="E21" s="25">
        <v>192</v>
      </c>
      <c r="F21" s="25">
        <v>196</v>
      </c>
      <c r="G21" s="25">
        <v>193</v>
      </c>
      <c r="H21" s="25">
        <v>192</v>
      </c>
      <c r="I21" s="25">
        <v>197</v>
      </c>
      <c r="J21" s="25">
        <v>194</v>
      </c>
      <c r="K21" s="26">
        <v>6</v>
      </c>
      <c r="L21" s="26">
        <v>1164</v>
      </c>
      <c r="M21" s="27">
        <v>194</v>
      </c>
      <c r="N21" s="28">
        <v>26</v>
      </c>
      <c r="O21" s="29">
        <v>220</v>
      </c>
    </row>
    <row r="24" spans="1:15" x14ac:dyDescent="0.3">
      <c r="K24" s="7">
        <f>SUM(K18:K23)</f>
        <v>20</v>
      </c>
      <c r="L24" s="7">
        <f>SUM(L18:L23)</f>
        <v>3808.0010000000002</v>
      </c>
      <c r="M24" s="13">
        <f>SUM(L24/K24)</f>
        <v>190.40005000000002</v>
      </c>
      <c r="N24" s="7">
        <f>SUM(N18:N23)</f>
        <v>57</v>
      </c>
      <c r="O24" s="13">
        <f>SUM(M24+N24)</f>
        <v>247.40005000000002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8:J18 B18:C18" name="Range1_8_1"/>
    <protectedRange algorithmName="SHA-512" hashValue="ON39YdpmFHfN9f47KpiRvqrKx0V9+erV1CNkpWzYhW/Qyc6aT8rEyCrvauWSYGZK2ia3o7vd3akF07acHAFpOA==" saltValue="yVW9XmDwTqEnmpSGai0KYg==" spinCount="100000" sqref="D18" name="Range1_1_8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19:J19 B19:C19" name="Range1_12"/>
    <protectedRange algorithmName="SHA-512" hashValue="ON39YdpmFHfN9f47KpiRvqrKx0V9+erV1CNkpWzYhW/Qyc6aT8rEyCrvauWSYGZK2ia3o7vd3akF07acHAFpOA==" saltValue="yVW9XmDwTqEnmpSGai0KYg==" spinCount="100000" sqref="D19" name="Range1_1_12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20:J20 B20:C20" name="Range1_8"/>
    <protectedRange algorithmName="SHA-512" hashValue="ON39YdpmFHfN9f47KpiRvqrKx0V9+erV1CNkpWzYhW/Qyc6aT8rEyCrvauWSYGZK2ia3o7vd3akF07acHAFpOA==" saltValue="yVW9XmDwTqEnmpSGai0KYg==" spinCount="100000" sqref="D20" name="Range1_1_6"/>
    <protectedRange algorithmName="SHA-512" hashValue="ON39YdpmFHfN9f47KpiRvqrKx0V9+erV1CNkpWzYhW/Qyc6aT8rEyCrvauWSYGZK2ia3o7vd3akF07acHAFpOA==" saltValue="yVW9XmDwTqEnmpSGai0KYg==" spinCount="100000" sqref="E21:J21 B21:C21" name="Range1_16_1_1"/>
    <protectedRange algorithmName="SHA-512" hashValue="ON39YdpmFHfN9f47KpiRvqrKx0V9+erV1CNkpWzYhW/Qyc6aT8rEyCrvauWSYGZK2ia3o7vd3akF07acHAFpOA==" saltValue="yVW9XmDwTqEnmpSGai0KYg==" spinCount="100000" sqref="D21" name="Range1_1_16_2_1"/>
    <protectedRange algorithmName="SHA-512" hashValue="ON39YdpmFHfN9f47KpiRvqrKx0V9+erV1CNkpWzYhW/Qyc6aT8rEyCrvauWSYGZK2ia3o7vd3akF07acHAFpOA==" saltValue="yVW9XmDwTqEnmpSGai0KYg==" spinCount="100000" sqref="I5:J5 B5:C5" name="Range1_14_4"/>
    <protectedRange algorithmName="SHA-512" hashValue="ON39YdpmFHfN9f47KpiRvqrKx0V9+erV1CNkpWzYhW/Qyc6aT8rEyCrvauWSYGZK2ia3o7vd3akF07acHAFpOA==" saltValue="yVW9XmDwTqEnmpSGai0KYg==" spinCount="100000" sqref="D5" name="Range1_1_14_3"/>
    <protectedRange algorithmName="SHA-512" hashValue="ON39YdpmFHfN9f47KpiRvqrKx0V9+erV1CNkpWzYhW/Qyc6aT8rEyCrvauWSYGZK2ia3o7vd3akF07acHAFpOA==" saltValue="yVW9XmDwTqEnmpSGai0KYg==" spinCount="100000" sqref="E5:H5" name="Range1_3_2_2"/>
  </protectedRanges>
  <conditionalFormatting sqref="F2">
    <cfRule type="top10" dxfId="209" priority="47" rank="1"/>
  </conditionalFormatting>
  <conditionalFormatting sqref="G2">
    <cfRule type="top10" dxfId="208" priority="46" rank="1"/>
  </conditionalFormatting>
  <conditionalFormatting sqref="H2">
    <cfRule type="top10" dxfId="207" priority="45" rank="1"/>
  </conditionalFormatting>
  <conditionalFormatting sqref="I2">
    <cfRule type="top10" dxfId="206" priority="43" rank="1"/>
  </conditionalFormatting>
  <conditionalFormatting sqref="J2">
    <cfRule type="top10" dxfId="205" priority="44" rank="1"/>
  </conditionalFormatting>
  <conditionalFormatting sqref="E2">
    <cfRule type="top10" dxfId="204" priority="48" rank="1"/>
  </conditionalFormatting>
  <conditionalFormatting sqref="E18">
    <cfRule type="top10" dxfId="203" priority="42" rank="1"/>
  </conditionalFormatting>
  <conditionalFormatting sqref="F18">
    <cfRule type="top10" dxfId="202" priority="41" rank="1"/>
  </conditionalFormatting>
  <conditionalFormatting sqref="G18">
    <cfRule type="top10" dxfId="201" priority="40" rank="1"/>
  </conditionalFormatting>
  <conditionalFormatting sqref="H18">
    <cfRule type="top10" dxfId="200" priority="39" rank="1"/>
  </conditionalFormatting>
  <conditionalFormatting sqref="I18">
    <cfRule type="top10" dxfId="199" priority="38" rank="1"/>
  </conditionalFormatting>
  <conditionalFormatting sqref="J18">
    <cfRule type="top10" dxfId="198" priority="37" rank="1"/>
  </conditionalFormatting>
  <conditionalFormatting sqref="F3">
    <cfRule type="top10" dxfId="197" priority="31" rank="1"/>
  </conditionalFormatting>
  <conditionalFormatting sqref="G3">
    <cfRule type="top10" dxfId="196" priority="32" rank="1"/>
  </conditionalFormatting>
  <conditionalFormatting sqref="H3">
    <cfRule type="top10" dxfId="195" priority="33" rank="1"/>
  </conditionalFormatting>
  <conditionalFormatting sqref="I3">
    <cfRule type="top10" dxfId="194" priority="34" rank="1"/>
  </conditionalFormatting>
  <conditionalFormatting sqref="J3">
    <cfRule type="top10" dxfId="193" priority="35" rank="1"/>
  </conditionalFormatting>
  <conditionalFormatting sqref="E3">
    <cfRule type="top10" dxfId="192" priority="36" rank="1"/>
  </conditionalFormatting>
  <conditionalFormatting sqref="E19">
    <cfRule type="top10" dxfId="191" priority="30" rank="1"/>
  </conditionalFormatting>
  <conditionalFormatting sqref="F19">
    <cfRule type="top10" dxfId="190" priority="29" rank="1"/>
  </conditionalFormatting>
  <conditionalFormatting sqref="G19">
    <cfRule type="top10" dxfId="189" priority="28" rank="1"/>
  </conditionalFormatting>
  <conditionalFormatting sqref="H19">
    <cfRule type="top10" dxfId="188" priority="27" rank="1"/>
  </conditionalFormatting>
  <conditionalFormatting sqref="I19">
    <cfRule type="top10" dxfId="187" priority="26" rank="1"/>
  </conditionalFormatting>
  <conditionalFormatting sqref="J19">
    <cfRule type="top10" dxfId="186" priority="25" rank="1"/>
  </conditionalFormatting>
  <conditionalFormatting sqref="F4">
    <cfRule type="top10" dxfId="185" priority="23" rank="1"/>
  </conditionalFormatting>
  <conditionalFormatting sqref="G4">
    <cfRule type="top10" dxfId="184" priority="22" rank="1"/>
  </conditionalFormatting>
  <conditionalFormatting sqref="H4">
    <cfRule type="top10" dxfId="183" priority="21" rank="1"/>
  </conditionalFormatting>
  <conditionalFormatting sqref="I4">
    <cfRule type="top10" dxfId="182" priority="19" rank="1"/>
  </conditionalFormatting>
  <conditionalFormatting sqref="J4">
    <cfRule type="top10" dxfId="181" priority="20" rank="1"/>
  </conditionalFormatting>
  <conditionalFormatting sqref="E4">
    <cfRule type="top10" dxfId="180" priority="24" rank="1"/>
  </conditionalFormatting>
  <conditionalFormatting sqref="E20">
    <cfRule type="top10" dxfId="179" priority="18" rank="1"/>
  </conditionalFormatting>
  <conditionalFormatting sqref="F20">
    <cfRule type="top10" dxfId="178" priority="17" rank="1"/>
  </conditionalFormatting>
  <conditionalFormatting sqref="G20">
    <cfRule type="top10" dxfId="177" priority="16" rank="1"/>
  </conditionalFormatting>
  <conditionalFormatting sqref="H20">
    <cfRule type="top10" dxfId="176" priority="15" rank="1"/>
  </conditionalFormatting>
  <conditionalFormatting sqref="I20">
    <cfRule type="top10" dxfId="175" priority="14" rank="1"/>
  </conditionalFormatting>
  <conditionalFormatting sqref="J20">
    <cfRule type="top10" dxfId="174" priority="13" rank="1"/>
  </conditionalFormatting>
  <conditionalFormatting sqref="E21">
    <cfRule type="top10" dxfId="173" priority="12" rank="1"/>
  </conditionalFormatting>
  <conditionalFormatting sqref="F21">
    <cfRule type="top10" dxfId="172" priority="11" rank="1"/>
  </conditionalFormatting>
  <conditionalFormatting sqref="G21">
    <cfRule type="top10" dxfId="171" priority="10" rank="1"/>
  </conditionalFormatting>
  <conditionalFormatting sqref="H21">
    <cfRule type="top10" dxfId="170" priority="9" rank="1"/>
  </conditionalFormatting>
  <conditionalFormatting sqref="I21">
    <cfRule type="top10" dxfId="169" priority="8" rank="1"/>
  </conditionalFormatting>
  <conditionalFormatting sqref="J21">
    <cfRule type="top10" dxfId="168" priority="7" rank="1"/>
  </conditionalFormatting>
  <conditionalFormatting sqref="F5">
    <cfRule type="top10" dxfId="167" priority="5" rank="1"/>
  </conditionalFormatting>
  <conditionalFormatting sqref="G5">
    <cfRule type="top10" dxfId="166" priority="4" rank="1"/>
  </conditionalFormatting>
  <conditionalFormatting sqref="H5">
    <cfRule type="top10" dxfId="165" priority="3" rank="1"/>
  </conditionalFormatting>
  <conditionalFormatting sqref="I5">
    <cfRule type="top10" dxfId="164" priority="1" rank="1"/>
  </conditionalFormatting>
  <conditionalFormatting sqref="J5">
    <cfRule type="top10" dxfId="163" priority="2" rank="1"/>
  </conditionalFormatting>
  <conditionalFormatting sqref="E5">
    <cfRule type="top10" dxfId="162" priority="6" rank="1"/>
  </conditionalFormatting>
  <hyperlinks>
    <hyperlink ref="Q1" location="'Osseo MI Rankings 2021'!A1" display="Back to Ranking" xr:uid="{9858B9A5-302E-4D62-9D8D-BC531D8486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31CFCC-01BB-43D9-8699-A1246F68D8E1}">
          <x14:formula1>
            <xm:f>'C:\Users\abra2\Desktop\ABRA Files and More\AUTO BENCH REST ASSOCIATION FILE\ABRA 2019\Georgia\[Georgia Results 01 19 20.xlsm]DATA SHEET'!#REF!</xm:f>
          </x14:formula1>
          <xm:sqref>B17:B21 B1:B5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790B-9817-446B-8D91-558D58ED01F3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24</v>
      </c>
      <c r="B2" s="22" t="s">
        <v>45</v>
      </c>
      <c r="C2" s="23">
        <v>44380</v>
      </c>
      <c r="D2" s="24" t="s">
        <v>25</v>
      </c>
      <c r="E2" s="25">
        <v>182</v>
      </c>
      <c r="F2" s="25">
        <v>176</v>
      </c>
      <c r="G2" s="25">
        <v>186</v>
      </c>
      <c r="H2" s="25">
        <v>182</v>
      </c>
      <c r="I2" s="25">
        <v>184</v>
      </c>
      <c r="J2" s="25">
        <v>181</v>
      </c>
      <c r="K2" s="26">
        <v>6</v>
      </c>
      <c r="L2" s="26">
        <v>1091</v>
      </c>
      <c r="M2" s="27">
        <v>181.83333333333334</v>
      </c>
      <c r="N2" s="28">
        <v>14</v>
      </c>
      <c r="O2" s="29">
        <f t="shared" ref="O2" si="0">SUM(M2:N2)</f>
        <v>195.83333333333334</v>
      </c>
    </row>
    <row r="5" spans="1:17" x14ac:dyDescent="0.3">
      <c r="K5" s="7">
        <f>SUM(K2:K4)</f>
        <v>6</v>
      </c>
      <c r="L5" s="7">
        <f>SUM(L2:L4)</f>
        <v>1091</v>
      </c>
      <c r="M5" s="13">
        <f>SUM(L5/K5)</f>
        <v>181.83333333333334</v>
      </c>
      <c r="N5" s="7">
        <f>SUM(N2:N4)</f>
        <v>14</v>
      </c>
      <c r="O5" s="13">
        <f>SUM(M5+N5)</f>
        <v>195.83333333333334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2"/>
    <protectedRange algorithmName="SHA-512" hashValue="ON39YdpmFHfN9f47KpiRvqrKx0V9+erV1CNkpWzYhW/Qyc6aT8rEyCrvauWSYGZK2ia3o7vd3akF07acHAFpOA==" saltValue="yVW9XmDwTqEnmpSGai0KYg==" spinCount="100000" sqref="D2" name="Range1_1_9_2"/>
  </protectedRanges>
  <conditionalFormatting sqref="I2">
    <cfRule type="top10" dxfId="161" priority="6" rank="1"/>
  </conditionalFormatting>
  <conditionalFormatting sqref="H2">
    <cfRule type="top10" dxfId="160" priority="2" rank="1"/>
  </conditionalFormatting>
  <conditionalFormatting sqref="J2">
    <cfRule type="top10" dxfId="159" priority="3" rank="1"/>
  </conditionalFormatting>
  <conditionalFormatting sqref="G2">
    <cfRule type="top10" dxfId="158" priority="5" rank="1"/>
  </conditionalFormatting>
  <conditionalFormatting sqref="F2">
    <cfRule type="top10" dxfId="157" priority="4" rank="1"/>
  </conditionalFormatting>
  <conditionalFormatting sqref="E2">
    <cfRule type="top10" dxfId="156" priority="1" rank="1"/>
  </conditionalFormatting>
  <hyperlinks>
    <hyperlink ref="Q1" location="'Osseo MI Rankings 2021'!A1" display="Back to Ranking" xr:uid="{678AA6A0-B150-4892-8684-78FF74B1F3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ECC0FE-E3BC-4DE3-9204-37C00D78B783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DDF8-CA4B-4591-B604-2E1C1CD26F08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8.88671875" style="12"/>
    <col min="15" max="15" width="8.886718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38</v>
      </c>
      <c r="B2" s="22" t="s">
        <v>50</v>
      </c>
      <c r="C2" s="23">
        <v>44471</v>
      </c>
      <c r="D2" s="24" t="s">
        <v>25</v>
      </c>
      <c r="E2" s="25">
        <v>173</v>
      </c>
      <c r="F2" s="25">
        <v>170</v>
      </c>
      <c r="G2" s="25">
        <v>166</v>
      </c>
      <c r="H2" s="25">
        <v>170</v>
      </c>
      <c r="I2" s="25">
        <v>166</v>
      </c>
      <c r="J2" s="25">
        <v>169</v>
      </c>
      <c r="K2" s="26">
        <v>6</v>
      </c>
      <c r="L2" s="26">
        <v>1014</v>
      </c>
      <c r="M2" s="27">
        <v>169</v>
      </c>
      <c r="N2" s="28">
        <v>6</v>
      </c>
      <c r="O2" s="29">
        <v>175</v>
      </c>
    </row>
    <row r="5" spans="1:17" x14ac:dyDescent="0.3">
      <c r="K5" s="7">
        <f>SUM(K2:K4)</f>
        <v>6</v>
      </c>
      <c r="L5" s="7">
        <f>SUM(L2:L4)</f>
        <v>1014</v>
      </c>
      <c r="M5" s="13">
        <f>SUM(L5/K5)</f>
        <v>169</v>
      </c>
      <c r="N5" s="7">
        <f>SUM(N2:N4)</f>
        <v>6</v>
      </c>
      <c r="O5" s="13">
        <f>SUM(M5+N5)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4_4"/>
    <protectedRange algorithmName="SHA-512" hashValue="ON39YdpmFHfN9f47KpiRvqrKx0V9+erV1CNkpWzYhW/Qyc6aT8rEyCrvauWSYGZK2ia3o7vd3akF07acHAFpOA==" saltValue="yVW9XmDwTqEnmpSGai0KYg==" spinCount="100000" sqref="D2" name="Range1_1_14_3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H2">
    <cfRule type="top10" dxfId="155" priority="3" rank="1"/>
  </conditionalFormatting>
  <conditionalFormatting sqref="G2">
    <cfRule type="top10" dxfId="154" priority="4" rank="1"/>
  </conditionalFormatting>
  <conditionalFormatting sqref="F2">
    <cfRule type="top10" dxfId="153" priority="5" rank="1"/>
  </conditionalFormatting>
  <conditionalFormatting sqref="E2">
    <cfRule type="top10" dxfId="152" priority="6" rank="1"/>
  </conditionalFormatting>
  <conditionalFormatting sqref="I2">
    <cfRule type="top10" dxfId="151" priority="1" rank="1"/>
  </conditionalFormatting>
  <conditionalFormatting sqref="J2">
    <cfRule type="top10" dxfId="150" priority="2" rank="1"/>
  </conditionalFormatting>
  <hyperlinks>
    <hyperlink ref="Q1" location="'Osseo MI Rankings 2021'!A1" display="Back to Ranking" xr:uid="{9CDE9A4B-C7D1-4E7D-AD80-63258DD46B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F01083-6319-4031-B95B-C74784C74DA2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05B0-97B2-49CB-8E55-08A111DB3B35}">
  <dimension ref="A1:Q16"/>
  <sheetViews>
    <sheetView workbookViewId="0">
      <selection activeCell="A13" sqref="A13:O1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3">
      <c r="A2" s="21" t="s">
        <v>23</v>
      </c>
      <c r="B2" s="22" t="s">
        <v>41</v>
      </c>
      <c r="C2" s="23">
        <v>44380</v>
      </c>
      <c r="D2" s="24" t="s">
        <v>25</v>
      </c>
      <c r="E2" s="25">
        <v>185</v>
      </c>
      <c r="F2" s="25">
        <v>183</v>
      </c>
      <c r="G2" s="25">
        <v>187</v>
      </c>
      <c r="H2" s="25">
        <v>185</v>
      </c>
      <c r="I2" s="25">
        <v>177</v>
      </c>
      <c r="J2" s="25">
        <v>188</v>
      </c>
      <c r="K2" s="26">
        <v>6</v>
      </c>
      <c r="L2" s="26">
        <v>1105</v>
      </c>
      <c r="M2" s="27">
        <v>184.16666666666666</v>
      </c>
      <c r="N2" s="28">
        <v>20</v>
      </c>
      <c r="O2" s="29">
        <f t="shared" ref="O2" si="0">SUM(M2:N2)</f>
        <v>204.16666666666666</v>
      </c>
    </row>
    <row r="5" spans="1:17" x14ac:dyDescent="0.3">
      <c r="K5" s="7">
        <f>SUM(K2:K4)</f>
        <v>6</v>
      </c>
      <c r="L5" s="7">
        <f>SUM(L2:L4)</f>
        <v>1105</v>
      </c>
      <c r="M5" s="13">
        <f>SUM(L5/K5)</f>
        <v>184.16666666666666</v>
      </c>
      <c r="N5" s="7">
        <f>SUM(N2:N4)</f>
        <v>20</v>
      </c>
      <c r="O5" s="13">
        <f>SUM(M5+N5)</f>
        <v>204.16666666666666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21" t="s">
        <v>20</v>
      </c>
      <c r="B13" s="22" t="s">
        <v>41</v>
      </c>
      <c r="C13" s="23">
        <v>44380</v>
      </c>
      <c r="D13" s="24" t="s">
        <v>25</v>
      </c>
      <c r="E13" s="25">
        <v>190</v>
      </c>
      <c r="F13" s="25">
        <v>184</v>
      </c>
      <c r="G13" s="25">
        <v>184</v>
      </c>
      <c r="H13" s="25">
        <v>188</v>
      </c>
      <c r="I13" s="25">
        <v>187</v>
      </c>
      <c r="J13" s="25">
        <v>188.001</v>
      </c>
      <c r="K13" s="26">
        <v>6</v>
      </c>
      <c r="L13" s="26">
        <v>1121.001</v>
      </c>
      <c r="M13" s="27">
        <v>186.83349999999999</v>
      </c>
      <c r="N13" s="28">
        <v>10</v>
      </c>
      <c r="O13" s="29">
        <f t="shared" ref="O13" si="1">SUM(M13:N13)</f>
        <v>196.83349999999999</v>
      </c>
    </row>
    <row r="16" spans="1:17" x14ac:dyDescent="0.3">
      <c r="K16" s="7">
        <f>SUM(K13:K15)</f>
        <v>6</v>
      </c>
      <c r="L16" s="7">
        <f>SUM(L13:L15)</f>
        <v>1121.001</v>
      </c>
      <c r="M16" s="13">
        <f>SUM(L16/K16)</f>
        <v>186.83349999999999</v>
      </c>
      <c r="N16" s="7">
        <f>SUM(N13:N15)</f>
        <v>10</v>
      </c>
      <c r="O16" s="13">
        <f>SUM(M16+N16)</f>
        <v>196.83349999999999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13:J13 B13:C13" name="Range1_8"/>
    <protectedRange algorithmName="SHA-512" hashValue="ON39YdpmFHfN9f47KpiRvqrKx0V9+erV1CNkpWzYhW/Qyc6aT8rEyCrvauWSYGZK2ia3o7vd3akF07acHAFpOA==" saltValue="yVW9XmDwTqEnmpSGai0KYg==" spinCount="100000" sqref="D13" name="Range1_1_8"/>
  </protectedRanges>
  <conditionalFormatting sqref="J2">
    <cfRule type="top10" dxfId="149" priority="7" rank="1"/>
  </conditionalFormatting>
  <conditionalFormatting sqref="I2">
    <cfRule type="top10" dxfId="148" priority="8" rank="1"/>
  </conditionalFormatting>
  <conditionalFormatting sqref="H2">
    <cfRule type="top10" dxfId="147" priority="9" rank="1"/>
  </conditionalFormatting>
  <conditionalFormatting sqref="G2">
    <cfRule type="top10" dxfId="146" priority="10" rank="1"/>
  </conditionalFormatting>
  <conditionalFormatting sqref="F2">
    <cfRule type="top10" dxfId="145" priority="11" rank="1"/>
  </conditionalFormatting>
  <conditionalFormatting sqref="E2">
    <cfRule type="top10" dxfId="144" priority="12" rank="1"/>
  </conditionalFormatting>
  <conditionalFormatting sqref="E13">
    <cfRule type="top10" dxfId="143" priority="6" rank="1"/>
  </conditionalFormatting>
  <conditionalFormatting sqref="F13">
    <cfRule type="top10" dxfId="142" priority="5" rank="1"/>
  </conditionalFormatting>
  <conditionalFormatting sqref="G13">
    <cfRule type="top10" dxfId="141" priority="4" rank="1"/>
  </conditionalFormatting>
  <conditionalFormatting sqref="H13">
    <cfRule type="top10" dxfId="140" priority="3" rank="1"/>
  </conditionalFormatting>
  <conditionalFormatting sqref="I13">
    <cfRule type="top10" dxfId="139" priority="2" rank="1"/>
  </conditionalFormatting>
  <conditionalFormatting sqref="J13">
    <cfRule type="top10" dxfId="138" priority="1" rank="1"/>
  </conditionalFormatting>
  <hyperlinks>
    <hyperlink ref="Q1" location="'Osseo MI Rankings 2021'!A1" display="Back to Ranking" xr:uid="{C8B80739-3C78-4F5D-90A9-2468FC1B23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1A7F55-DBCE-48A8-BDC1-EBEE6A15CEDF}">
          <x14:formula1>
            <xm:f>'C:\Users\abra2\Desktop\ABRA Files and More\AUTO BENCH REST ASSOCIATION FILE\ABRA 2019\Georgia\[Georgia Results 01 19 20.xlsm]DATA SHEET'!#REF!</xm:f>
          </x14:formula1>
          <xm:sqref>B1:B2 B12:B13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Osseo MI Rankings 2021</vt:lpstr>
      <vt:lpstr>Bill Meyer</vt:lpstr>
      <vt:lpstr>Bill Poor</vt:lpstr>
      <vt:lpstr>Bob Foote</vt:lpstr>
      <vt:lpstr>Bob Leier</vt:lpstr>
      <vt:lpstr>Doug Depweg</vt:lpstr>
      <vt:lpstr>Doug Gates</vt:lpstr>
      <vt:lpstr>Doug Hicks</vt:lpstr>
      <vt:lpstr>Frank Baird</vt:lpstr>
      <vt:lpstr>John Joseph</vt:lpstr>
      <vt:lpstr>Mark Caldwell</vt:lpstr>
      <vt:lpstr>Mike Clark</vt:lpstr>
      <vt:lpstr>Mike Stempien</vt:lpstr>
      <vt:lpstr>Pam Gates</vt:lpstr>
      <vt:lpstr>Rick Edington</vt:lpstr>
      <vt:lpstr>Tao Irtz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2021-10-20T20:37:56Z</dcterms:modified>
</cp:coreProperties>
</file>